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https://ktglbuc-my.sharepoint.com/personal/belen_nunez_kantar_com/Documents/Desktop/INSTITUCIONES/MAPA/TRIM OOH 2025/TRIM1 2025/"/>
    </mc:Choice>
  </mc:AlternateContent>
  <xr:revisionPtr revIDLastSave="108" documentId="13_ncr:1_{D3F6D2A9-B201-4939-B4B7-33A3E4E6BC4F}" xr6:coauthVersionLast="47" xr6:coauthVersionMax="47" xr10:uidLastSave="{C400E16D-2351-40A9-BCE6-D3BB91DDC598}"/>
  <bookViews>
    <workbookView showSheetTabs="0" xWindow="-1260" yWindow="-16320" windowWidth="29040" windowHeight="15720" tabRatio="795" xr2:uid="{00000000-000D-0000-FFFF-FFFF00000000}"/>
  </bookViews>
  <sheets>
    <sheet name="PORTADA" sheetId="15" r:id="rId1"/>
    <sheet name="VARIABLES" sheetId="16" r:id="rId2"/>
    <sheet name="Conclusiones" sheetId="19" r:id="rId3"/>
    <sheet name="METODOLOGÍA" sheetId="17" r:id="rId4"/>
    <sheet name="DESPLEGABLES" sheetId="18" state="hidden" r:id="rId5"/>
    <sheet name="KPI_DATOS" sheetId="3" state="hidden" r:id="rId6"/>
    <sheet name="PERFIL_DATOS" sheetId="7" state="hidden" r:id="rId7"/>
    <sheet name="MOTIVOS_DATOS" sheetId="10" state="hidden" r:id="rId8"/>
    <sheet name="KPI" sheetId="5" r:id="rId9"/>
    <sheet name="PERFIL" sheetId="8" r:id="rId10"/>
    <sheet name="MOTIVOS" sheetId="9" r:id="rId11"/>
  </sheets>
  <definedNames>
    <definedName name="_xlnm.Print_Area" localSheetId="8">KPI!$A$1:$N$16</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8" l="1"/>
  <c r="A7" i="5" l="1"/>
  <c r="A6" i="9" l="1"/>
  <c r="A9" i="8"/>
  <c r="K7" i="5" l="1"/>
  <c r="C7" i="5"/>
  <c r="A373" i="3"/>
  <c r="A320" i="3"/>
  <c r="A357" i="3"/>
  <c r="A369" i="3"/>
  <c r="A336" i="3"/>
  <c r="A6242" i="7"/>
  <c r="A343" i="3"/>
  <c r="G7" i="5"/>
  <c r="A352" i="3"/>
  <c r="A342" i="3"/>
  <c r="A4461" i="7"/>
  <c r="A5000" i="7"/>
  <c r="A5876" i="7"/>
  <c r="A4611" i="7"/>
  <c r="A324" i="3"/>
  <c r="A397" i="3"/>
  <c r="A5226" i="7"/>
  <c r="A4122" i="7"/>
  <c r="E7" i="5"/>
  <c r="A6504" i="7"/>
  <c r="A319" i="3"/>
  <c r="A366" i="3"/>
  <c r="F7" i="5"/>
  <c r="A168" i="3"/>
  <c r="A6010" i="7"/>
  <c r="A5625" i="7"/>
  <c r="D7" i="5"/>
  <c r="A4290" i="7"/>
  <c r="A5952" i="7"/>
  <c r="A377" i="3"/>
  <c r="A5388" i="7"/>
  <c r="A4585" i="7"/>
  <c r="A388" i="3"/>
  <c r="A4286" i="7"/>
  <c r="A4600" i="7"/>
  <c r="A5061" i="7"/>
  <c r="A3989" i="7"/>
  <c r="A356" i="3"/>
  <c r="A5648" i="7"/>
  <c r="A5551" i="7"/>
  <c r="A6357" i="7"/>
  <c r="A5888" i="7"/>
  <c r="A4440" i="7"/>
  <c r="A5946" i="7"/>
  <c r="J7" i="5"/>
  <c r="A3641" i="7"/>
  <c r="A6018" i="7"/>
  <c r="A5128" i="7"/>
  <c r="A303" i="3"/>
  <c r="A383" i="3"/>
  <c r="A364" i="3"/>
  <c r="A4595" i="7"/>
  <c r="A365" i="3"/>
  <c r="A172" i="3"/>
  <c r="A5249" i="7"/>
  <c r="A5889" i="7"/>
  <c r="A4451" i="7"/>
  <c r="A5078" i="7"/>
  <c r="A3842" i="7"/>
  <c r="A5244" i="7"/>
  <c r="A341" i="3"/>
  <c r="A592" i="3"/>
  <c r="A346" i="3"/>
  <c r="A317" i="3"/>
  <c r="A6293" i="7"/>
  <c r="A368" i="3"/>
  <c r="A309" i="3"/>
  <c r="A5135" i="7"/>
  <c r="A5624" i="7"/>
  <c r="A314" i="3"/>
  <c r="A1485" i="7"/>
  <c r="A6246" i="7"/>
  <c r="A5930" i="7"/>
  <c r="A376" i="3"/>
  <c r="A5380" i="7"/>
  <c r="A5171" i="7"/>
  <c r="A6501" i="7"/>
  <c r="A366" i="7"/>
  <c r="A5878" i="7"/>
  <c r="A3720" i="7"/>
  <c r="A4599" i="7"/>
  <c r="A5718" i="7"/>
  <c r="A340" i="3"/>
  <c r="A6500" i="7"/>
  <c r="A363" i="3"/>
  <c r="A5189" i="7"/>
  <c r="A6294" i="7"/>
  <c r="A6285" i="7"/>
  <c r="A3157" i="7"/>
  <c r="A6245" i="7"/>
  <c r="A5632" i="7"/>
  <c r="A783" i="3"/>
  <c r="A6277" i="7"/>
  <c r="I7" i="5"/>
  <c r="A323" i="3"/>
  <c r="A321" i="3"/>
  <c r="A153" i="3"/>
  <c r="A318" i="3"/>
  <c r="A339" i="3"/>
  <c r="A4593" i="7"/>
  <c r="A2776" i="7"/>
  <c r="A5294" i="7"/>
  <c r="A761" i="7"/>
  <c r="A1355" i="7"/>
  <c r="H7" i="5"/>
  <c r="A326" i="3"/>
  <c r="A5320" i="7"/>
  <c r="A358" i="3"/>
  <c r="A3908" i="7"/>
  <c r="A5948" i="7"/>
  <c r="A422" i="3"/>
  <c r="A5224" i="7"/>
  <c r="A1320" i="7"/>
  <c r="A900" i="7"/>
  <c r="A5637" i="7"/>
  <c r="A5083" i="7"/>
  <c r="A5321" i="7"/>
  <c r="A4472" i="7"/>
  <c r="A3519" i="7"/>
  <c r="A4530" i="7"/>
  <c r="A6358" i="7"/>
  <c r="A3995" i="7"/>
  <c r="A1356" i="7"/>
  <c r="A776" i="7"/>
  <c r="A2979" i="7"/>
  <c r="A304" i="3"/>
  <c r="A5939" i="7"/>
  <c r="A4606" i="7"/>
  <c r="A6269" i="7"/>
  <c r="A2749" i="7"/>
  <c r="A3703" i="7"/>
  <c r="A5141" i="7"/>
  <c r="A4125" i="7"/>
  <c r="A6213" i="7"/>
  <c r="A4607" i="7"/>
  <c r="A4467" i="7"/>
  <c r="A1567" i="7"/>
  <c r="A5309" i="7"/>
  <c r="A269" i="3"/>
  <c r="A1240" i="7"/>
  <c r="A4598" i="7"/>
  <c r="A5627" i="7"/>
  <c r="A6079" i="7"/>
  <c r="A5067" i="7"/>
  <c r="A4494" i="7"/>
  <c r="A5235" i="7"/>
  <c r="A5124" i="7"/>
  <c r="A1043" i="7"/>
  <c r="A6253" i="7"/>
  <c r="A6026" i="7"/>
  <c r="A265" i="7"/>
  <c r="A3602" i="7"/>
  <c r="A1186" i="7"/>
  <c r="A5293" i="7"/>
  <c r="A313" i="3"/>
  <c r="A5172" i="7"/>
  <c r="A5837" i="7"/>
  <c r="A5846" i="7"/>
  <c r="A4951" i="7"/>
  <c r="A5238" i="7"/>
  <c r="A4977" i="7"/>
  <c r="A2441" i="7"/>
  <c r="A5240" i="7"/>
  <c r="A5966" i="7"/>
  <c r="A6512" i="7"/>
  <c r="A6507" i="7"/>
  <c r="A6499" i="7"/>
  <c r="A5944" i="7"/>
  <c r="A3728" i="7"/>
  <c r="A5851" i="7"/>
  <c r="A5623" i="7"/>
  <c r="A3876" i="7"/>
  <c r="A5643" i="7"/>
  <c r="A3914" i="7"/>
  <c r="A6284" i="7"/>
  <c r="A361" i="3"/>
  <c r="A281" i="3"/>
  <c r="A104" i="7"/>
  <c r="A769" i="3"/>
  <c r="A4608" i="7"/>
  <c r="A375" i="3"/>
  <c r="A436" i="3"/>
  <c r="A3680" i="7"/>
  <c r="A348" i="3"/>
  <c r="A4956" i="7"/>
  <c r="A5011" i="7"/>
  <c r="A2757" i="7"/>
  <c r="A5092" i="7"/>
  <c r="A5110" i="7"/>
  <c r="A4219" i="7"/>
  <c r="A999" i="7"/>
  <c r="A2091" i="7"/>
  <c r="A4445" i="7"/>
  <c r="A5858" i="7"/>
  <c r="A164" i="3"/>
  <c r="A3861" i="7"/>
  <c r="A5402" i="7"/>
  <c r="A5800" i="7"/>
  <c r="A5161" i="7"/>
  <c r="A5610" i="7"/>
  <c r="A327" i="3"/>
  <c r="A6273" i="7"/>
  <c r="A5155" i="7"/>
  <c r="A3694" i="7"/>
  <c r="A5635" i="7"/>
  <c r="A6022" i="7"/>
  <c r="A5131" i="7"/>
  <c r="A5233" i="7"/>
  <c r="A5351" i="7"/>
  <c r="A5341" i="7"/>
  <c r="A4647" i="7"/>
  <c r="A316" i="3"/>
  <c r="A5376" i="7"/>
  <c r="A6389" i="7"/>
  <c r="A5638" i="7"/>
  <c r="A2924" i="7"/>
  <c r="A5950" i="7"/>
  <c r="A405" i="3"/>
  <c r="A6119" i="7"/>
  <c r="A1169" i="7"/>
  <c r="A254" i="3"/>
  <c r="A1950" i="7"/>
  <c r="A1245" i="7"/>
  <c r="A350" i="3"/>
  <c r="A4420" i="7"/>
  <c r="A76" i="7"/>
  <c r="A527" i="7"/>
  <c r="A441" i="7"/>
  <c r="A5467" i="7"/>
  <c r="A337" i="3"/>
  <c r="A6519" i="7"/>
  <c r="A481" i="3"/>
  <c r="A6215" i="7"/>
  <c r="M13" i="8"/>
  <c r="M33" i="8"/>
  <c r="M31" i="8"/>
  <c r="M27" i="8"/>
  <c r="M21" i="8"/>
  <c r="M22" i="8"/>
  <c r="M26" i="8"/>
  <c r="M18" i="8"/>
  <c r="M15" i="8"/>
  <c r="M37" i="8"/>
  <c r="M29" i="8"/>
  <c r="M17" i="8"/>
  <c r="M28" i="8"/>
  <c r="M23" i="8"/>
  <c r="M24" i="8"/>
  <c r="M16" i="8"/>
  <c r="M25" i="8"/>
  <c r="M34" i="8"/>
  <c r="M19" i="8"/>
  <c r="M38" i="8"/>
  <c r="M30" i="8"/>
  <c r="M32" i="8"/>
  <c r="M11" i="8"/>
  <c r="M10" i="8"/>
  <c r="M35" i="8"/>
  <c r="M20" i="8"/>
  <c r="M14" i="8"/>
  <c r="M12" i="8"/>
  <c r="M36" i="8"/>
  <c r="A4098" i="7" l="1"/>
  <c r="A213" i="3"/>
  <c r="A216" i="3"/>
  <c r="A3570" i="7"/>
  <c r="A3883" i="7"/>
  <c r="A3585" i="7"/>
  <c r="A2850" i="7"/>
  <c r="A3848" i="7"/>
  <c r="A225" i="3"/>
  <c r="A2795" i="7"/>
  <c r="A4009" i="7"/>
  <c r="A708" i="3"/>
  <c r="A177" i="3"/>
  <c r="A3419" i="7"/>
  <c r="A4046" i="7"/>
  <c r="A3146" i="7"/>
  <c r="A4108" i="7"/>
  <c r="A2548" i="7"/>
  <c r="A221" i="3"/>
  <c r="A4149" i="7"/>
  <c r="A6302" i="7"/>
  <c r="A44" i="7"/>
  <c r="A2559" i="7"/>
  <c r="A1613" i="7"/>
  <c r="A3746" i="7"/>
  <c r="A399" i="7"/>
  <c r="A220" i="3"/>
  <c r="A206" i="3"/>
  <c r="A3760" i="7"/>
  <c r="A4540" i="7"/>
  <c r="A2553" i="7"/>
  <c r="A186" i="3"/>
  <c r="A156" i="3"/>
  <c r="A997" i="7"/>
  <c r="A1039" i="7"/>
  <c r="A1153" i="7"/>
  <c r="A1307" i="7"/>
  <c r="A1130" i="7"/>
  <c r="A1779" i="7"/>
  <c r="A4967" i="7"/>
  <c r="A5476" i="7"/>
  <c r="A5302" i="7"/>
  <c r="A113" i="7"/>
  <c r="A112" i="7"/>
  <c r="A4984" i="7"/>
  <c r="A881" i="7"/>
  <c r="A603" i="3"/>
  <c r="A4566" i="7"/>
  <c r="A4567" i="7"/>
  <c r="A577" i="7"/>
  <c r="A763" i="3"/>
  <c r="A534" i="3"/>
  <c r="A5329" i="7"/>
  <c r="A4583" i="7"/>
  <c r="A6478" i="7"/>
  <c r="A6395" i="7"/>
  <c r="A4177" i="7"/>
  <c r="A2833" i="7"/>
  <c r="A419" i="3"/>
  <c r="A6393" i="7"/>
  <c r="A642" i="7"/>
  <c r="A3969" i="7"/>
  <c r="A599" i="3"/>
  <c r="A2337" i="7"/>
  <c r="A4662" i="7"/>
  <c r="A5160" i="7"/>
  <c r="A782" i="3"/>
  <c r="A4575" i="7"/>
  <c r="A4928" i="7"/>
  <c r="A4851" i="7"/>
  <c r="A445" i="3"/>
  <c r="A381" i="3"/>
  <c r="A446" i="3"/>
  <c r="A3002" i="7"/>
  <c r="A4761" i="7"/>
  <c r="A600" i="7"/>
  <c r="A657" i="3"/>
  <c r="A6169" i="7"/>
  <c r="A586" i="3"/>
  <c r="A386" i="3"/>
  <c r="A5069" i="7"/>
  <c r="A437" i="3"/>
  <c r="A6406" i="7"/>
  <c r="A382" i="3"/>
  <c r="A385" i="3"/>
  <c r="A5385" i="7"/>
  <c r="A5084" i="7"/>
  <c r="A538" i="3"/>
  <c r="A810" i="3"/>
  <c r="A803" i="3"/>
  <c r="A4948" i="7"/>
  <c r="A4936" i="7"/>
  <c r="A811" i="3"/>
  <c r="A1489" i="7"/>
  <c r="A4921" i="7"/>
  <c r="A5540" i="7"/>
  <c r="A557" i="3"/>
  <c r="A1463" i="7"/>
  <c r="A45" i="7"/>
  <c r="A578" i="3"/>
  <c r="A539" i="3"/>
  <c r="A796" i="3"/>
  <c r="A3851" i="7"/>
  <c r="A32" i="7"/>
  <c r="A6409" i="7"/>
  <c r="A4946" i="7"/>
  <c r="A4954" i="7"/>
  <c r="A760" i="3"/>
  <c r="A5452" i="7"/>
  <c r="A4564" i="7"/>
  <c r="A596" i="3"/>
  <c r="A4172" i="7"/>
  <c r="A5080" i="7"/>
  <c r="A222" i="3"/>
  <c r="A6190" i="7"/>
  <c r="A546" i="3"/>
  <c r="A5679" i="7"/>
  <c r="A6128" i="7"/>
  <c r="A3287" i="7"/>
  <c r="A6126" i="7"/>
  <c r="A536" i="3"/>
  <c r="A6275" i="7"/>
  <c r="A3394" i="7"/>
  <c r="A4991" i="7"/>
  <c r="A5088" i="7"/>
  <c r="A3137" i="7"/>
  <c r="A2465" i="7"/>
  <c r="A4136" i="7"/>
  <c r="A6392" i="7"/>
  <c r="A3163" i="7"/>
  <c r="A4032" i="7"/>
  <c r="A6385" i="7"/>
  <c r="A3690" i="7"/>
  <c r="A4192" i="7"/>
  <c r="A189" i="3"/>
  <c r="A2201" i="7"/>
  <c r="A190" i="3"/>
  <c r="A5188" i="7"/>
  <c r="A3021" i="7"/>
  <c r="A5176" i="7"/>
  <c r="A3308" i="7"/>
  <c r="A2675" i="7"/>
  <c r="A182" i="3"/>
  <c r="A3729" i="7"/>
  <c r="A4291" i="7"/>
  <c r="A3983" i="7"/>
  <c r="A706" i="3"/>
  <c r="A2989" i="7"/>
  <c r="A164" i="7"/>
  <c r="A3004" i="7"/>
  <c r="A2232" i="7"/>
  <c r="A223" i="3"/>
  <c r="A4139" i="7"/>
  <c r="A188" i="3"/>
  <c r="A2807" i="7"/>
  <c r="A166" i="3"/>
  <c r="A3389" i="7"/>
  <c r="A3750" i="7"/>
  <c r="A3380" i="7"/>
  <c r="A4423" i="7"/>
  <c r="A4267" i="7"/>
  <c r="A4092" i="7"/>
  <c r="A204" i="3"/>
  <c r="A170" i="3"/>
  <c r="A2510" i="7"/>
  <c r="A3060" i="7"/>
  <c r="A4066" i="7"/>
  <c r="A4064" i="7"/>
  <c r="A3630" i="7"/>
  <c r="A3379" i="7"/>
  <c r="A3034" i="7"/>
  <c r="A3210" i="7"/>
  <c r="A2521" i="7"/>
  <c r="A2890" i="7"/>
  <c r="A2461" i="7"/>
  <c r="A2983" i="7"/>
  <c r="A745" i="3"/>
  <c r="A3581" i="7"/>
  <c r="A3523" i="7"/>
  <c r="A2922" i="7"/>
  <c r="A3803" i="7"/>
  <c r="A2930" i="7"/>
  <c r="A194" i="3"/>
  <c r="A2893" i="7"/>
  <c r="A6397" i="7"/>
  <c r="A2747" i="7"/>
  <c r="A205" i="3"/>
  <c r="A6430" i="7"/>
  <c r="A3719" i="7"/>
  <c r="A2344" i="7"/>
  <c r="A3897" i="7"/>
  <c r="A2443" i="7"/>
  <c r="A155" i="3"/>
  <c r="A4293" i="7"/>
  <c r="A2563" i="7"/>
  <c r="A227" i="3"/>
  <c r="A2463" i="7"/>
  <c r="A2448" i="7"/>
  <c r="A158" i="3"/>
  <c r="A4182" i="7"/>
  <c r="A3530" i="7"/>
  <c r="A3517" i="7"/>
  <c r="A3015" i="7"/>
  <c r="A3853" i="7"/>
  <c r="A202" i="3"/>
  <c r="A6039" i="7"/>
  <c r="A3758" i="7"/>
  <c r="A4216" i="7"/>
  <c r="A4289" i="7"/>
  <c r="A2858" i="7"/>
  <c r="A207" i="3"/>
  <c r="A609" i="3"/>
  <c r="A5184" i="7"/>
  <c r="A5193" i="7"/>
  <c r="A2089" i="7"/>
  <c r="A3855" i="7"/>
  <c r="A3674" i="7"/>
  <c r="A2564" i="7"/>
  <c r="A4043" i="7"/>
  <c r="A2381" i="7"/>
  <c r="A3665" i="7"/>
  <c r="A2982" i="7"/>
  <c r="A3771" i="7"/>
  <c r="A3047" i="7"/>
  <c r="A2210" i="7"/>
  <c r="A680" i="3"/>
  <c r="A6313" i="7"/>
  <c r="A4080" i="7"/>
  <c r="A179" i="3"/>
  <c r="A3029" i="7"/>
  <c r="A3050" i="7"/>
  <c r="A3796" i="7"/>
  <c r="A3377" i="7"/>
  <c r="A2542" i="7"/>
  <c r="A4539" i="7"/>
  <c r="A4102" i="7"/>
  <c r="A4115" i="7"/>
  <c r="A3898" i="7"/>
  <c r="A211" i="3"/>
  <c r="A5197" i="7"/>
  <c r="A201" i="3"/>
  <c r="A4109" i="7"/>
  <c r="A2995" i="7"/>
  <c r="A3864" i="7"/>
  <c r="A218" i="3"/>
  <c r="A3591" i="7"/>
  <c r="A4211" i="7"/>
  <c r="A2386" i="7"/>
  <c r="A4060" i="7"/>
  <c r="A3889" i="7"/>
  <c r="A2970" i="7"/>
  <c r="A4110" i="7"/>
  <c r="A2875" i="7"/>
  <c r="A473" i="7"/>
  <c r="A2819" i="7"/>
  <c r="A191" i="3"/>
  <c r="A2539" i="7"/>
  <c r="A3856" i="7"/>
  <c r="A3717" i="7"/>
  <c r="A3031" i="7"/>
  <c r="A4204" i="7"/>
  <c r="A6310" i="7"/>
  <c r="A4176" i="7"/>
  <c r="A226" i="3"/>
  <c r="A4415" i="7"/>
  <c r="A214" i="3"/>
  <c r="A3722" i="7"/>
  <c r="A3042" i="7"/>
  <c r="A197" i="3"/>
  <c r="A217" i="3"/>
  <c r="A4274" i="7"/>
  <c r="A178" i="3"/>
  <c r="A4544" i="7"/>
  <c r="A181" i="3"/>
  <c r="A184" i="3"/>
  <c r="A2929" i="7"/>
  <c r="A3295" i="7"/>
  <c r="A6297" i="7"/>
  <c r="A3767" i="7"/>
  <c r="A3491" i="7"/>
  <c r="A2339" i="7"/>
  <c r="A6410" i="7"/>
  <c r="A2350" i="7"/>
  <c r="A3583" i="7"/>
  <c r="A2578" i="7"/>
  <c r="A4426" i="7"/>
  <c r="A2835" i="7"/>
  <c r="A3391" i="7"/>
  <c r="A1625" i="7"/>
  <c r="A6300" i="7"/>
  <c r="A691" i="3"/>
  <c r="A2415" i="7"/>
  <c r="A2398" i="7"/>
  <c r="A3976" i="7"/>
  <c r="A4161" i="7"/>
  <c r="A2528" i="7"/>
  <c r="A3774" i="7"/>
  <c r="A4036" i="7"/>
  <c r="A737" i="3"/>
  <c r="A2365" i="7"/>
  <c r="A3142" i="7"/>
  <c r="A2801" i="7"/>
  <c r="A200" i="3"/>
  <c r="A4004" i="7"/>
  <c r="A3849" i="7"/>
  <c r="A3378" i="7"/>
  <c r="A3383" i="7"/>
  <c r="A2331" i="7"/>
  <c r="A3209" i="7"/>
  <c r="A3789" i="7"/>
  <c r="A4189" i="7"/>
  <c r="A161" i="3"/>
  <c r="A4283" i="7"/>
  <c r="A3740" i="7"/>
  <c r="A4058" i="7"/>
  <c r="A159" i="3"/>
  <c r="A3593" i="7"/>
  <c r="A2874" i="7"/>
  <c r="A2221" i="7"/>
  <c r="A2434" i="7"/>
  <c r="A3392" i="7"/>
  <c r="A3299" i="7"/>
  <c r="A2533" i="7"/>
  <c r="A4062" i="7"/>
  <c r="A4698" i="7"/>
  <c r="A4140" i="7"/>
  <c r="A4088" i="7"/>
  <c r="A2482" i="7"/>
  <c r="A2418" i="7"/>
  <c r="A4682" i="7"/>
  <c r="A2565" i="7"/>
  <c r="A4692" i="7"/>
  <c r="A2433" i="7"/>
  <c r="A4169" i="7"/>
  <c r="A4163" i="7"/>
  <c r="A3742" i="7"/>
  <c r="A4184" i="7"/>
  <c r="A2464" i="7"/>
  <c r="A2866" i="7"/>
  <c r="A3780" i="7"/>
  <c r="A5525" i="7"/>
  <c r="A196" i="3"/>
  <c r="A5166" i="7"/>
  <c r="A4531" i="7"/>
  <c r="A2392" i="7"/>
  <c r="A3799" i="7"/>
  <c r="A2466" i="7"/>
  <c r="A185" i="3"/>
  <c r="A209" i="3"/>
  <c r="A2632" i="7"/>
  <c r="A208" i="3"/>
  <c r="A2928" i="7"/>
  <c r="A3805" i="7"/>
  <c r="A76" i="3"/>
  <c r="A3814" i="7"/>
  <c r="A3168" i="7"/>
  <c r="A4810" i="7"/>
  <c r="A4341" i="7"/>
  <c r="A3171" i="7"/>
  <c r="A3185" i="7"/>
  <c r="A2927" i="7"/>
  <c r="A5743" i="7"/>
  <c r="A2918" i="7"/>
  <c r="A4245" i="7"/>
  <c r="A62" i="3"/>
  <c r="A3179" i="7"/>
  <c r="A5365" i="7"/>
  <c r="A53" i="3"/>
  <c r="A5347" i="7"/>
  <c r="A2926" i="7"/>
  <c r="A70" i="3"/>
  <c r="A2903" i="7"/>
  <c r="A2911" i="7"/>
  <c r="A5890" i="7"/>
  <c r="A5364" i="7"/>
  <c r="A2919" i="7"/>
  <c r="A4898" i="7"/>
  <c r="A5730" i="7"/>
  <c r="A5859" i="7"/>
  <c r="A484" i="7"/>
  <c r="A4086" i="7"/>
  <c r="A3793" i="7"/>
  <c r="A3085" i="7"/>
  <c r="A2462" i="7"/>
  <c r="A210" i="3"/>
  <c r="A167" i="3"/>
  <c r="A154" i="3"/>
  <c r="A187" i="3"/>
  <c r="A173" i="3"/>
  <c r="A203" i="3"/>
  <c r="A1704" i="7"/>
  <c r="A641" i="3"/>
  <c r="A4268" i="7"/>
  <c r="A3910" i="7"/>
  <c r="A4927" i="7"/>
  <c r="A3032" i="7"/>
  <c r="A2741" i="7"/>
  <c r="A6318" i="7"/>
  <c r="A312" i="3"/>
  <c r="A176" i="3"/>
  <c r="A2938" i="7"/>
  <c r="A3344" i="7"/>
  <c r="A5085" i="7"/>
  <c r="A2986" i="7"/>
  <c r="A2534" i="7"/>
  <c r="A215" i="3"/>
  <c r="A3363" i="7"/>
  <c r="A6069" i="7"/>
  <c r="A4087" i="7"/>
  <c r="A2546" i="7"/>
  <c r="A4279" i="7"/>
  <c r="A224" i="3"/>
  <c r="A198" i="3"/>
  <c r="A6425" i="7"/>
  <c r="A4292" i="7"/>
  <c r="A3838" i="7"/>
  <c r="A175" i="3"/>
  <c r="A371" i="3"/>
  <c r="A6074" i="7"/>
  <c r="A678" i="3"/>
  <c r="A4076" i="7"/>
  <c r="A3651" i="7"/>
  <c r="A2980" i="7"/>
  <c r="A3409" i="7"/>
  <c r="A2404" i="7"/>
  <c r="A2449" i="7"/>
  <c r="A180" i="3"/>
  <c r="A6319" i="7"/>
  <c r="A212" i="3"/>
  <c r="A174" i="3"/>
  <c r="A192" i="3"/>
  <c r="A162" i="3"/>
  <c r="A334" i="3"/>
  <c r="I9" i="8"/>
  <c r="I7" i="9"/>
  <c r="A5451" i="7"/>
  <c r="A6460" i="7"/>
  <c r="A624" i="3"/>
  <c r="A633" i="3"/>
  <c r="A669" i="3"/>
  <c r="A654" i="3"/>
  <c r="A673" i="3"/>
  <c r="A621" i="3"/>
  <c r="A674" i="3"/>
  <c r="A649" i="3"/>
  <c r="A655" i="3"/>
  <c r="A634" i="3"/>
  <c r="A644" i="3"/>
  <c r="A622" i="3"/>
  <c r="A614" i="3"/>
  <c r="A648" i="3"/>
  <c r="A615" i="3"/>
  <c r="A607" i="3"/>
  <c r="A608" i="3"/>
  <c r="A620" i="3"/>
  <c r="A630" i="3"/>
  <c r="A645" i="3"/>
  <c r="A619" i="3"/>
  <c r="A666" i="3"/>
  <c r="A659" i="3"/>
  <c r="A647" i="3"/>
  <c r="A643" i="3"/>
  <c r="A642" i="3"/>
  <c r="A605" i="3"/>
  <c r="A667" i="3"/>
  <c r="A612" i="3"/>
  <c r="A610" i="3"/>
  <c r="A663" i="3"/>
  <c r="A672" i="3"/>
  <c r="A611" i="3"/>
  <c r="A650" i="3"/>
  <c r="A653" i="3"/>
  <c r="A656" i="3"/>
  <c r="A652" i="3"/>
  <c r="A623" i="3"/>
  <c r="A651" i="3"/>
  <c r="A665" i="3"/>
  <c r="A613" i="3"/>
  <c r="A606" i="3"/>
  <c r="A671" i="3"/>
  <c r="A604" i="3"/>
  <c r="A646" i="3"/>
  <c r="A677" i="3"/>
  <c r="A637" i="3"/>
  <c r="A629" i="3"/>
  <c r="A627" i="3"/>
  <c r="A632" i="3"/>
  <c r="A676" i="3"/>
  <c r="A625" i="3"/>
  <c r="A640" i="3"/>
  <c r="A617" i="3"/>
  <c r="A662" i="3"/>
  <c r="A631" i="3"/>
  <c r="A675" i="3"/>
  <c r="A638" i="3"/>
  <c r="A668" i="3"/>
  <c r="A670" i="3"/>
  <c r="A664" i="3"/>
  <c r="A658" i="3"/>
  <c r="A626" i="3"/>
  <c r="A618" i="3"/>
  <c r="A660" i="3"/>
  <c r="A639" i="3"/>
  <c r="A635" i="3"/>
  <c r="A736" i="7"/>
  <c r="A707" i="3"/>
  <c r="A689" i="3"/>
  <c r="A712" i="3"/>
  <c r="A716" i="3"/>
  <c r="A734" i="3"/>
  <c r="A695" i="3"/>
  <c r="A736" i="3"/>
  <c r="A710" i="3"/>
  <c r="A705" i="3"/>
  <c r="A693" i="3"/>
  <c r="A683" i="3"/>
  <c r="A740" i="3"/>
  <c r="A703" i="3"/>
  <c r="A725" i="3"/>
  <c r="A733" i="3"/>
  <c r="A709" i="3"/>
  <c r="A692" i="3"/>
  <c r="A694" i="3"/>
  <c r="A701" i="3"/>
  <c r="A699" i="3"/>
  <c r="A748" i="3"/>
  <c r="A728" i="3"/>
  <c r="A744" i="3"/>
  <c r="A741" i="3"/>
  <c r="A690" i="3"/>
  <c r="A711" i="3"/>
  <c r="A735" i="3"/>
  <c r="A751" i="3"/>
  <c r="A684" i="3"/>
  <c r="A686" i="3"/>
  <c r="A743" i="3"/>
  <c r="A698" i="3"/>
  <c r="A715" i="3"/>
  <c r="A732" i="3"/>
  <c r="A742" i="3"/>
  <c r="A721" i="3"/>
  <c r="A746" i="3"/>
  <c r="A729" i="3"/>
  <c r="A730" i="3"/>
  <c r="A718" i="3"/>
  <c r="A727" i="3"/>
  <c r="A681" i="3"/>
  <c r="A688" i="3"/>
  <c r="A738" i="3"/>
  <c r="A685" i="3"/>
  <c r="A696" i="3"/>
  <c r="A717" i="3"/>
  <c r="A723" i="3"/>
  <c r="A747" i="3"/>
  <c r="A704" i="3"/>
  <c r="A700" i="3"/>
  <c r="A720" i="3"/>
  <c r="A726" i="3"/>
  <c r="A739" i="3"/>
  <c r="A750" i="3"/>
  <c r="A702" i="3"/>
  <c r="A752" i="3"/>
  <c r="A697" i="3"/>
  <c r="A714" i="3"/>
  <c r="A679" i="3"/>
  <c r="A731" i="3"/>
  <c r="A682" i="3"/>
  <c r="A722" i="3"/>
  <c r="A6417" i="7"/>
  <c r="A3066" i="7"/>
  <c r="A2403" i="7"/>
  <c r="A2184" i="7"/>
  <c r="A3811" i="7"/>
  <c r="A4085" i="7"/>
  <c r="A3825" i="7"/>
  <c r="A3937" i="7"/>
  <c r="A2262" i="7"/>
  <c r="A3368" i="7"/>
  <c r="A3990" i="7"/>
  <c r="A2909" i="7"/>
  <c r="A3038" i="7"/>
  <c r="A3156" i="7"/>
  <c r="A2531" i="7"/>
  <c r="A2413" i="7"/>
  <c r="A2217" i="7"/>
  <c r="A3874" i="7"/>
  <c r="A3140" i="7"/>
  <c r="A3524" i="7"/>
  <c r="A4117" i="7"/>
  <c r="A2437" i="7"/>
  <c r="A4201" i="7"/>
  <c r="A2231" i="7"/>
  <c r="A3632" i="7"/>
  <c r="A2968" i="7"/>
  <c r="A2998" i="7"/>
  <c r="A3655" i="7"/>
  <c r="A2558" i="7"/>
  <c r="A2984" i="7"/>
  <c r="A3522" i="7"/>
  <c r="A3528" i="7"/>
  <c r="A2244" i="7"/>
  <c r="A4051" i="7"/>
  <c r="A2480" i="7"/>
  <c r="A3420" i="7"/>
  <c r="A4001" i="7"/>
  <c r="A3902" i="7"/>
  <c r="A3844" i="7"/>
  <c r="A3661" i="7"/>
  <c r="A2897" i="7"/>
  <c r="A4191" i="7"/>
  <c r="A3944" i="7"/>
  <c r="A3069" i="7"/>
  <c r="A2943" i="7"/>
  <c r="A3497" i="7"/>
  <c r="A3679" i="7"/>
  <c r="A2981" i="7"/>
  <c r="A2567" i="7"/>
  <c r="A3494" i="7"/>
  <c r="A3404" i="7"/>
  <c r="A2914" i="7"/>
  <c r="A3601" i="7"/>
  <c r="A3905" i="7"/>
  <c r="A3624" i="7"/>
  <c r="A3053" i="7"/>
  <c r="A3614" i="7"/>
  <c r="A3860" i="7"/>
  <c r="A3345" i="7"/>
  <c r="A3340" i="7"/>
  <c r="A2975" i="7"/>
  <c r="A3645" i="7"/>
  <c r="A2550" i="7"/>
  <c r="A2494" i="7"/>
  <c r="A2502" i="7"/>
  <c r="A2249" i="7"/>
  <c r="A4027" i="7"/>
  <c r="A2256" i="7"/>
  <c r="A3708" i="7"/>
  <c r="A3283" i="7"/>
  <c r="A4234" i="7"/>
  <c r="A3554" i="7"/>
  <c r="A2739" i="7"/>
  <c r="A3999" i="7"/>
  <c r="A3374" i="7"/>
  <c r="A2525" i="7"/>
  <c r="A2524" i="7"/>
  <c r="A3401" i="7"/>
  <c r="A3546" i="7"/>
  <c r="A4240" i="7"/>
  <c r="A4119" i="7"/>
  <c r="A2279" i="7"/>
  <c r="A3681" i="7"/>
  <c r="A3070" i="7"/>
  <c r="A2409" i="7"/>
  <c r="A3839" i="7"/>
  <c r="A3946" i="7"/>
  <c r="A4042" i="7"/>
  <c r="A4207" i="7"/>
  <c r="A4121" i="7"/>
  <c r="A2569" i="7"/>
  <c r="A4007" i="7"/>
  <c r="A2942" i="7"/>
  <c r="A4247" i="7"/>
  <c r="A3724" i="7"/>
  <c r="A3589" i="7"/>
  <c r="A3577" i="7"/>
  <c r="A2895" i="7"/>
  <c r="A3407" i="7"/>
  <c r="A4093" i="7"/>
  <c r="A4111" i="7"/>
  <c r="A3912" i="7"/>
  <c r="A3745" i="7"/>
  <c r="A4143" i="7"/>
  <c r="A2888" i="7"/>
  <c r="A2543" i="7"/>
  <c r="A3619" i="7"/>
  <c r="A2799" i="7"/>
  <c r="A4226" i="7"/>
  <c r="A4026" i="7"/>
  <c r="A2802" i="7"/>
  <c r="A3151" i="7"/>
  <c r="A2825" i="7"/>
  <c r="A4294" i="7"/>
  <c r="A3852" i="7"/>
  <c r="A3052" i="7"/>
  <c r="A4142" i="7"/>
  <c r="A3618" i="7"/>
  <c r="A2696" i="7"/>
  <c r="A3903" i="7"/>
  <c r="A2495" i="7"/>
  <c r="A4197" i="7"/>
  <c r="A2879" i="7"/>
  <c r="A2333" i="7"/>
  <c r="A2880" i="7"/>
  <c r="A3359" i="7"/>
  <c r="A2699" i="7"/>
  <c r="A2424" i="7"/>
  <c r="A3597" i="7"/>
  <c r="A2382" i="7"/>
  <c r="A2680" i="7"/>
  <c r="A4059" i="7"/>
  <c r="A3604" i="7"/>
  <c r="A3399" i="7"/>
  <c r="A2899" i="7"/>
  <c r="A3396" i="7"/>
  <c r="A2581" i="7"/>
  <c r="A2908" i="7"/>
  <c r="A2483" i="7"/>
  <c r="A2555" i="7"/>
  <c r="A3558" i="7"/>
  <c r="A4202" i="7"/>
  <c r="A2915" i="7"/>
  <c r="A2748" i="7"/>
  <c r="A2790" i="7"/>
  <c r="A3307" i="7"/>
  <c r="A3650" i="7"/>
  <c r="A3410" i="7"/>
  <c r="A2978" i="7"/>
  <c r="A3373" i="7"/>
  <c r="A2458" i="7"/>
  <c r="A2219" i="7"/>
  <c r="A3752" i="7"/>
  <c r="A4288" i="7"/>
  <c r="A4035" i="7"/>
  <c r="A2857" i="7"/>
  <c r="A4134" i="7"/>
  <c r="A2241" i="7"/>
  <c r="A3485" i="7"/>
  <c r="A3423" i="7"/>
  <c r="A2832" i="7"/>
  <c r="A2870" i="7"/>
  <c r="A3489" i="7"/>
  <c r="A3155" i="7"/>
  <c r="A3850" i="7"/>
  <c r="A3572" i="7"/>
  <c r="A3026" i="7"/>
  <c r="A3872" i="7"/>
  <c r="A2341" i="7"/>
  <c r="A3285" i="7"/>
  <c r="A3521" i="7"/>
  <c r="A4150" i="7"/>
  <c r="A2457" i="7"/>
  <c r="A3691" i="7"/>
  <c r="A3895" i="7"/>
  <c r="A3616" i="7"/>
  <c r="A3535" i="7"/>
  <c r="A2537" i="7"/>
  <c r="A3020" i="7"/>
  <c r="A3503" i="7"/>
  <c r="A3904" i="7"/>
  <c r="A2925" i="7"/>
  <c r="A3415" i="7"/>
  <c r="A4248" i="7"/>
  <c r="A3180" i="7"/>
  <c r="A2541" i="7"/>
  <c r="A2969" i="7"/>
  <c r="A3929" i="7"/>
  <c r="A3779" i="7"/>
  <c r="A2428" i="7"/>
  <c r="A3036" i="7"/>
  <c r="A2450" i="7"/>
  <c r="A3024" i="7"/>
  <c r="A4071" i="7"/>
  <c r="A3731" i="7"/>
  <c r="A3994" i="7"/>
  <c r="A3001" i="7"/>
  <c r="A3795" i="7"/>
  <c r="A3866" i="7"/>
  <c r="A4141" i="7"/>
  <c r="A2229" i="7"/>
  <c r="A3072" i="7"/>
  <c r="A3754" i="7"/>
  <c r="A3773" i="7"/>
  <c r="A3488" i="7"/>
  <c r="A3865" i="7"/>
  <c r="A2346" i="7"/>
  <c r="A3493" i="7"/>
  <c r="A3381" i="7"/>
  <c r="A3785" i="7"/>
  <c r="A3635" i="7"/>
  <c r="A3647" i="7"/>
  <c r="A2917" i="7"/>
  <c r="A3041" i="7"/>
  <c r="A4250" i="7"/>
  <c r="A3658" i="7"/>
  <c r="A2571" i="7"/>
  <c r="A2688" i="7"/>
  <c r="A4106" i="7"/>
  <c r="A3019" i="7"/>
  <c r="A2683" i="7"/>
  <c r="A2561" i="7"/>
  <c r="A2334" i="7"/>
  <c r="A2490" i="7"/>
  <c r="A2817" i="7"/>
  <c r="A2936" i="7"/>
  <c r="A3759" i="7"/>
  <c r="A3813" i="7"/>
  <c r="A3643" i="7"/>
  <c r="A4285" i="7"/>
  <c r="A2469" i="7"/>
  <c r="A2562" i="7"/>
  <c r="A2324" i="7"/>
  <c r="A4103" i="7"/>
  <c r="A3362" i="7"/>
  <c r="A2503" i="7"/>
  <c r="A3815" i="7"/>
  <c r="A2336" i="7"/>
  <c r="A2678" i="7"/>
  <c r="A3698" i="7"/>
  <c r="A3067" i="7"/>
  <c r="A4053" i="7"/>
  <c r="A3654" i="7"/>
  <c r="A2691" i="7"/>
  <c r="A3588" i="7"/>
  <c r="A3607" i="7"/>
  <c r="A4220" i="7"/>
  <c r="A3055" i="7"/>
  <c r="A3014" i="7"/>
  <c r="A4246" i="7"/>
  <c r="A4039" i="7"/>
  <c r="A3787" i="7"/>
  <c r="A3692" i="7"/>
  <c r="A3726" i="7"/>
  <c r="A3917" i="7"/>
  <c r="A2239" i="7"/>
  <c r="A3411" i="7"/>
  <c r="A2846" i="7"/>
  <c r="A4215" i="7"/>
  <c r="A4178" i="7"/>
  <c r="A3417" i="7"/>
  <c r="A3586" i="7"/>
  <c r="A3499" i="7"/>
  <c r="A2477" i="7"/>
  <c r="A4072" i="7"/>
  <c r="A3400" i="7"/>
  <c r="A3203" i="7"/>
  <c r="A3510" i="7"/>
  <c r="A3025" i="7"/>
  <c r="A2673" i="7"/>
  <c r="A3809" i="7"/>
  <c r="A3636" i="7"/>
  <c r="A3648" i="7"/>
  <c r="A3783" i="7"/>
  <c r="A2501" i="7"/>
  <c r="A2751" i="7"/>
  <c r="A3071" i="7"/>
  <c r="A3709" i="7"/>
  <c r="A4050" i="7"/>
  <c r="A2274" i="7"/>
  <c r="A3668" i="7"/>
  <c r="A2945" i="7"/>
  <c r="A2538" i="7"/>
  <c r="A2859" i="7"/>
  <c r="A2520" i="7"/>
  <c r="A2438" i="7"/>
  <c r="A2497" i="7"/>
  <c r="A3384" i="7"/>
  <c r="A4074" i="7"/>
  <c r="A2384" i="7"/>
  <c r="A4052" i="7"/>
  <c r="A2467" i="7"/>
  <c r="A3033" i="7"/>
  <c r="A2672" i="7"/>
  <c r="A3527" i="7"/>
  <c r="A4133" i="7"/>
  <c r="A3765" i="7"/>
  <c r="A4210" i="7"/>
  <c r="A3073" i="7"/>
  <c r="A3181" i="7"/>
  <c r="A3716" i="7"/>
  <c r="A4138" i="7"/>
  <c r="A4131" i="7"/>
  <c r="A3064" i="7"/>
  <c r="A3873" i="7"/>
  <c r="A4174" i="7"/>
  <c r="A3991" i="7"/>
  <c r="A3190" i="7"/>
  <c r="A2991" i="7"/>
  <c r="A3375" i="7"/>
  <c r="A2551" i="7"/>
  <c r="A2894" i="7"/>
  <c r="A3576" i="7"/>
  <c r="A3007" i="7"/>
  <c r="A4047" i="7"/>
  <c r="A4129" i="7"/>
  <c r="A3049" i="7"/>
  <c r="A4187" i="7"/>
  <c r="A3402" i="7"/>
  <c r="A3688" i="7"/>
  <c r="A3398" i="7"/>
  <c r="A3935" i="7"/>
  <c r="A2514" i="7"/>
  <c r="A2794" i="7"/>
  <c r="A4196" i="7"/>
  <c r="A4151" i="7"/>
  <c r="A2486" i="7"/>
  <c r="A2732" i="7"/>
  <c r="A2873" i="7"/>
  <c r="A3290" i="7"/>
  <c r="A2343" i="7"/>
  <c r="A3414" i="7"/>
  <c r="A2996" i="7"/>
  <c r="A3770" i="7"/>
  <c r="A2729" i="7"/>
  <c r="A3672" i="7"/>
  <c r="A3640" i="7"/>
  <c r="A3184" i="7"/>
  <c r="A3509" i="7"/>
  <c r="A2395" i="7"/>
  <c r="A4038" i="7"/>
  <c r="A2849" i="7"/>
  <c r="A3730" i="7"/>
  <c r="A2348" i="7"/>
  <c r="A2536" i="7"/>
  <c r="A3393" i="7"/>
  <c r="A2860" i="7"/>
  <c r="A3074" i="7"/>
  <c r="A2902" i="7"/>
  <c r="A3894" i="7"/>
  <c r="A3664" i="7"/>
  <c r="A3165" i="7"/>
  <c r="A3563" i="7"/>
  <c r="A2752" i="7"/>
  <c r="A2885" i="7"/>
  <c r="A2426" i="7"/>
  <c r="A3408" i="7"/>
  <c r="A2200" i="7"/>
  <c r="A2805" i="7"/>
  <c r="A3514" i="7"/>
  <c r="A3147" i="7"/>
  <c r="A2242" i="7"/>
  <c r="A3288" i="7"/>
  <c r="A3847" i="7"/>
  <c r="A3763" i="7"/>
  <c r="A4045" i="7"/>
  <c r="A4003" i="7"/>
  <c r="A4168" i="7"/>
  <c r="A3170" i="7"/>
  <c r="A4276" i="7"/>
  <c r="A4227" i="7"/>
  <c r="A3782" i="7"/>
  <c r="A3714" i="7"/>
  <c r="A3854" i="7"/>
  <c r="A2864" i="7"/>
  <c r="A2263" i="7"/>
  <c r="A2215" i="7"/>
  <c r="A3737" i="7"/>
  <c r="A2789" i="7"/>
  <c r="A2742" i="7"/>
  <c r="A4186" i="7"/>
  <c r="A3869" i="7"/>
  <c r="A2427" i="7"/>
  <c r="A3829" i="7"/>
  <c r="A3637" i="7"/>
  <c r="A2736" i="7"/>
  <c r="A3837" i="7"/>
  <c r="A4255" i="7"/>
  <c r="A3683" i="7"/>
  <c r="A3673" i="7"/>
  <c r="A3349" i="7"/>
  <c r="A2570" i="7"/>
  <c r="A3189" i="7"/>
  <c r="A3644" i="7"/>
  <c r="A3550" i="7"/>
  <c r="A2792" i="7"/>
  <c r="A2484" i="7"/>
  <c r="A3144" i="7"/>
  <c r="A4083" i="7"/>
  <c r="A2487" i="7"/>
  <c r="A2851" i="7"/>
  <c r="A3684" i="7"/>
  <c r="A3600" i="7"/>
  <c r="A3612" i="7"/>
  <c r="A4205" i="7"/>
  <c r="A3136" i="7"/>
  <c r="A3833" i="7"/>
  <c r="A3490" i="7"/>
  <c r="A3625" i="7"/>
  <c r="A3543" i="7"/>
  <c r="A3150" i="7"/>
  <c r="A3732" i="7"/>
  <c r="A2961" i="7"/>
  <c r="A3512" i="7"/>
  <c r="A2840" i="7"/>
  <c r="A2329" i="7"/>
  <c r="A4112" i="7"/>
  <c r="A3725" i="7"/>
  <c r="A2526" i="7"/>
  <c r="A3023" i="7"/>
  <c r="A2910" i="7"/>
  <c r="A4157" i="7"/>
  <c r="A2997" i="7"/>
  <c r="A2328" i="7"/>
  <c r="A2455" i="7"/>
  <c r="A2506" i="7"/>
  <c r="A4280" i="7"/>
  <c r="A3841" i="7"/>
  <c r="A2391" i="7"/>
  <c r="A3501" i="7"/>
  <c r="A3982" i="7"/>
  <c r="A3626" i="7"/>
  <c r="A2642" i="7"/>
  <c r="A3395" i="7"/>
  <c r="A3498" i="7"/>
  <c r="A2397" i="7"/>
  <c r="A2803" i="7"/>
  <c r="A2853" i="7"/>
  <c r="A3806" i="7"/>
  <c r="A4094" i="7"/>
  <c r="A2734" i="7"/>
  <c r="A2797" i="7"/>
  <c r="A3769" i="7"/>
  <c r="A3017" i="7"/>
  <c r="A2838" i="7"/>
  <c r="A3390" i="7"/>
  <c r="A2340" i="7"/>
  <c r="A3416" i="7"/>
  <c r="A2876" i="7"/>
  <c r="A3922" i="7"/>
  <c r="A2222" i="7"/>
  <c r="A3980" i="7"/>
  <c r="A2254" i="7"/>
  <c r="A2671" i="7"/>
  <c r="A2250" i="7"/>
  <c r="A3766" i="7"/>
  <c r="A3891" i="7"/>
  <c r="A2798" i="7"/>
  <c r="A4101" i="7"/>
  <c r="A2583" i="7"/>
  <c r="A3802" i="7"/>
  <c r="A4224" i="7"/>
  <c r="A2887" i="7"/>
  <c r="A3933" i="7"/>
  <c r="A3784" i="7"/>
  <c r="A4132" i="7"/>
  <c r="A3529" i="7"/>
  <c r="A4183" i="7"/>
  <c r="A4065" i="7"/>
  <c r="A2478" i="7"/>
  <c r="A2931" i="7"/>
  <c r="A3063" i="7"/>
  <c r="A2689" i="7"/>
  <c r="A3076" i="7"/>
  <c r="A3030" i="7"/>
  <c r="A3013" i="7"/>
  <c r="A2566" i="7"/>
  <c r="A3367" i="7"/>
  <c r="A2243" i="7"/>
  <c r="A2453" i="7"/>
  <c r="A3364" i="7"/>
  <c r="A4118" i="7"/>
  <c r="A3551" i="7"/>
  <c r="A4091" i="7"/>
  <c r="A2544" i="7"/>
  <c r="A3149" i="7"/>
  <c r="A2959" i="7"/>
  <c r="A2896" i="7"/>
  <c r="A2881" i="7"/>
  <c r="A4263" i="7"/>
  <c r="A2973" i="7"/>
  <c r="A2488" i="7"/>
  <c r="A2962" i="7"/>
  <c r="A2793" i="7"/>
  <c r="A3821" i="7"/>
  <c r="A2988" i="7"/>
  <c r="A2230" i="7"/>
  <c r="A2580" i="7"/>
  <c r="A3286" i="7"/>
  <c r="A2904" i="7"/>
  <c r="A4095" i="7"/>
  <c r="A2939" i="7"/>
  <c r="A4082" i="7"/>
  <c r="A2224" i="7"/>
  <c r="A4078" i="7"/>
  <c r="A3741" i="7"/>
  <c r="A3028" i="7"/>
  <c r="A2235" i="7"/>
  <c r="A3371" i="7"/>
  <c r="A3761" i="7"/>
  <c r="A3532" i="7"/>
  <c r="A3513" i="7"/>
  <c r="A2679" i="7"/>
  <c r="A2971" i="7"/>
  <c r="A2692" i="7"/>
  <c r="A2855" i="7"/>
  <c r="A2964" i="7"/>
  <c r="A2518" i="7"/>
  <c r="A3934" i="7"/>
  <c r="A4081" i="7"/>
  <c r="A2901" i="7"/>
  <c r="A4254" i="7"/>
  <c r="A2209" i="7"/>
  <c r="A3166" i="7"/>
  <c r="A3280" i="7"/>
  <c r="A3366" i="7"/>
  <c r="A4153" i="7"/>
  <c r="A4096" i="7"/>
  <c r="A3343" i="7"/>
  <c r="A2547" i="7"/>
  <c r="A4165" i="7"/>
  <c r="A2573" i="7"/>
  <c r="A3830" i="7"/>
  <c r="A3195" i="7"/>
  <c r="A3890" i="7"/>
  <c r="A3992" i="7"/>
  <c r="A3382" i="7"/>
  <c r="A2557" i="7"/>
  <c r="A3778" i="7"/>
  <c r="A3932" i="7"/>
  <c r="A3739" i="7"/>
  <c r="A3671" i="7"/>
  <c r="A3723" i="7"/>
  <c r="A3282" i="7"/>
  <c r="A2812" i="7"/>
  <c r="A4130" i="7"/>
  <c r="A3693" i="7"/>
  <c r="A3747" i="7"/>
  <c r="A3289" i="7"/>
  <c r="A3355" i="7"/>
  <c r="A3913" i="7"/>
  <c r="A2394" i="7"/>
  <c r="A3302" i="7"/>
  <c r="A3548" i="7"/>
  <c r="A2435" i="7"/>
  <c r="A4265" i="7"/>
  <c r="A2816" i="7"/>
  <c r="A3827" i="7"/>
  <c r="A3193" i="7"/>
  <c r="A2431" i="7"/>
  <c r="A3772" i="7"/>
  <c r="A2649" i="7"/>
  <c r="A3756" i="7"/>
  <c r="A2743" i="7"/>
  <c r="A3202" i="7"/>
  <c r="A3822" i="7"/>
  <c r="A3689" i="7"/>
  <c r="A3633" i="7"/>
  <c r="A3738" i="7"/>
  <c r="A2920" i="7"/>
  <c r="A3832" i="7"/>
  <c r="A3418" i="7"/>
  <c r="A3361" i="7"/>
  <c r="A2388" i="7"/>
  <c r="A3859" i="7"/>
  <c r="A3045" i="7"/>
  <c r="A3406" i="7"/>
  <c r="A3764" i="7"/>
  <c r="A3998" i="7"/>
  <c r="A3005" i="7"/>
  <c r="A3566" i="7"/>
  <c r="A2972" i="7"/>
  <c r="A3804" i="7"/>
  <c r="A3010" i="7"/>
  <c r="A2999" i="7"/>
  <c r="A3792" i="7"/>
  <c r="A3552" i="7"/>
  <c r="A4230" i="7"/>
  <c r="A4126" i="7"/>
  <c r="A2423" i="7"/>
  <c r="A4156" i="7"/>
  <c r="A3712" i="7"/>
  <c r="A3152" i="7"/>
  <c r="A4266" i="7"/>
  <c r="A3682" i="7"/>
  <c r="A2809" i="7"/>
  <c r="A3791" i="7"/>
  <c r="A3164" i="7"/>
  <c r="A4023" i="7"/>
  <c r="A2527" i="7"/>
  <c r="A3553" i="7"/>
  <c r="A2491" i="7"/>
  <c r="A2523" i="7"/>
  <c r="A2281" i="7"/>
  <c r="A3988" i="7"/>
  <c r="A3666" i="7"/>
  <c r="A4229" i="7"/>
  <c r="A3008" i="7"/>
  <c r="A2974" i="7"/>
  <c r="A3931" i="7"/>
  <c r="A3915" i="7"/>
  <c r="A3686" i="7"/>
  <c r="A4077" i="7"/>
  <c r="A4231" i="7"/>
  <c r="A2444" i="7"/>
  <c r="A3557" i="7"/>
  <c r="A3704" i="7"/>
  <c r="A2898" i="7"/>
  <c r="A3037" i="7"/>
  <c r="A3495" i="7"/>
  <c r="A2861" i="7"/>
  <c r="A2733" i="7"/>
  <c r="A2387" i="7"/>
  <c r="A3040" i="7"/>
  <c r="A2791" i="7"/>
  <c r="A3143" i="7"/>
  <c r="A4069" i="7"/>
  <c r="A2408" i="7"/>
  <c r="A3788" i="7"/>
  <c r="A3574" i="7"/>
  <c r="A2456" i="7"/>
  <c r="A4181" i="7"/>
  <c r="A3346" i="7"/>
  <c r="A3341" i="7"/>
  <c r="A2468" i="7"/>
  <c r="A3776" i="7"/>
  <c r="A2505" i="7"/>
  <c r="A2829" i="7"/>
  <c r="A4170" i="7"/>
  <c r="A2667" i="7"/>
  <c r="A3598" i="7"/>
  <c r="A2568" i="7"/>
  <c r="A2535" i="7"/>
  <c r="A2865" i="7"/>
  <c r="A3997" i="7"/>
  <c r="A2401" i="7"/>
  <c r="A3801" i="7"/>
  <c r="A4145" i="7"/>
  <c r="A2753" i="7"/>
  <c r="A3918" i="7"/>
  <c r="A2214" i="7"/>
  <c r="A2213" i="7"/>
  <c r="A2754" i="7"/>
  <c r="A3846" i="7"/>
  <c r="A2335" i="7"/>
  <c r="A3718" i="7"/>
  <c r="A2218" i="7"/>
  <c r="A4273" i="7"/>
  <c r="A3357" i="7"/>
  <c r="A2460" i="7"/>
  <c r="A2447" i="7"/>
  <c r="A2796" i="7"/>
  <c r="A3753" i="7"/>
  <c r="A2994" i="7"/>
  <c r="A4049" i="7"/>
  <c r="A2985" i="7"/>
  <c r="A4203" i="7"/>
  <c r="A3542" i="7"/>
  <c r="A3663" i="7"/>
  <c r="A3192" i="7"/>
  <c r="A4214" i="7"/>
  <c r="A3211" i="7"/>
  <c r="A3525" i="7"/>
  <c r="A2429" i="7"/>
  <c r="A2889" i="7"/>
  <c r="A2690" i="7"/>
  <c r="A3629" i="7"/>
  <c r="A3985" i="7"/>
  <c r="A3877" i="7"/>
  <c r="A3978" i="7"/>
  <c r="A4048" i="7"/>
  <c r="A2916" i="7"/>
  <c r="A2454" i="7"/>
  <c r="A2345" i="7"/>
  <c r="A4272" i="7"/>
  <c r="A3403" i="7"/>
  <c r="A4044" i="7"/>
  <c r="A2811" i="7"/>
  <c r="A3924" i="7"/>
  <c r="A2694" i="7"/>
  <c r="A3569" i="7"/>
  <c r="A2556" i="7"/>
  <c r="A3613" i="7"/>
  <c r="A2245" i="7"/>
  <c r="A3141" i="7"/>
  <c r="A4105" i="7"/>
  <c r="A4000" i="7"/>
  <c r="A3768" i="7"/>
  <c r="A3518" i="7"/>
  <c r="A3159" i="7"/>
  <c r="A3556" i="7"/>
  <c r="A2800" i="7"/>
  <c r="A4287" i="7"/>
  <c r="A2410" i="7"/>
  <c r="A3711" i="7"/>
  <c r="A3292" i="7"/>
  <c r="A3520" i="7"/>
  <c r="A4282" i="7"/>
  <c r="A3757" i="7"/>
  <c r="A4239" i="7"/>
  <c r="A3139" i="7"/>
  <c r="A3775" i="7"/>
  <c r="A2932" i="7"/>
  <c r="A3065" i="7"/>
  <c r="A3516" i="7"/>
  <c r="A3538" i="7"/>
  <c r="A3369" i="7"/>
  <c r="A3506" i="7"/>
  <c r="A2686" i="7"/>
  <c r="A2854" i="7"/>
  <c r="A4089" i="7"/>
  <c r="A2883" i="7"/>
  <c r="A3413" i="7"/>
  <c r="A4114" i="7"/>
  <c r="A4120" i="7"/>
  <c r="A2693" i="7"/>
  <c r="A2695" i="7"/>
  <c r="A3857" i="7"/>
  <c r="A4070" i="7"/>
  <c r="A3590" i="7"/>
  <c r="A3798" i="7"/>
  <c r="A2813" i="7"/>
  <c r="A3526" i="7"/>
  <c r="A3579" i="7"/>
  <c r="A3707" i="7"/>
  <c r="A2990" i="7"/>
  <c r="A2226" i="7"/>
  <c r="A2207" i="7"/>
  <c r="A2259" i="7"/>
  <c r="A3631" i="7"/>
  <c r="A3701" i="7"/>
  <c r="A3174" i="7"/>
  <c r="A4256" i="7"/>
  <c r="A3634" i="7"/>
  <c r="A2419" i="7"/>
  <c r="A2452" i="7"/>
  <c r="A3162" i="7"/>
  <c r="A4171" i="7"/>
  <c r="A3824" i="7"/>
  <c r="A2788" i="7"/>
  <c r="A4185" i="7"/>
  <c r="A4232" i="7"/>
  <c r="A4275" i="7"/>
  <c r="A3807" i="7"/>
  <c r="A3187" i="7"/>
  <c r="A2837" i="7"/>
  <c r="A3397" i="7"/>
  <c r="A3544" i="7"/>
  <c r="A4259" i="7"/>
  <c r="A2393" i="7"/>
  <c r="A2905" i="7"/>
  <c r="A3599" i="7"/>
  <c r="A3843" i="7"/>
  <c r="A2906" i="7"/>
  <c r="A4236" i="7"/>
  <c r="A2877" i="7"/>
  <c r="A4127" i="7"/>
  <c r="A4158" i="7"/>
  <c r="A3938" i="7"/>
  <c r="A3606" i="7"/>
  <c r="A2993" i="7"/>
  <c r="A2737" i="7"/>
  <c r="A3887" i="7"/>
  <c r="A2417" i="7"/>
  <c r="A4241" i="7"/>
  <c r="A2225" i="7"/>
  <c r="A2485" i="7"/>
  <c r="A3657" i="7"/>
  <c r="A4067" i="7"/>
  <c r="A3169" i="7"/>
  <c r="A3659" i="7"/>
  <c r="A4262" i="7"/>
  <c r="A3196" i="7"/>
  <c r="A3642" i="7"/>
  <c r="A2396" i="7"/>
  <c r="A2421" i="7"/>
  <c r="A2406" i="7"/>
  <c r="A3901" i="7"/>
  <c r="A2744" i="7"/>
  <c r="A3927" i="7"/>
  <c r="A4190" i="7"/>
  <c r="A3338" i="7"/>
  <c r="A2579" i="7"/>
  <c r="A2385" i="7"/>
  <c r="A3676" i="7"/>
  <c r="A3148" i="7"/>
  <c r="A4271" i="7"/>
  <c r="A3565" i="7"/>
  <c r="A3054" i="7"/>
  <c r="A3578" i="7"/>
  <c r="A3068" i="7"/>
  <c r="A3386" i="7"/>
  <c r="A3027" i="7"/>
  <c r="A3996" i="7"/>
  <c r="A4079" i="7"/>
  <c r="A3713" i="7"/>
  <c r="A3823" i="7"/>
  <c r="A3573" i="7"/>
  <c r="A3000" i="7"/>
  <c r="A4179" i="7"/>
  <c r="A3695" i="7"/>
  <c r="A3487" i="7"/>
  <c r="A3820" i="7"/>
  <c r="A3043" i="7"/>
  <c r="A4238" i="7"/>
  <c r="A2440" i="7"/>
  <c r="A2442" i="7"/>
  <c r="A2247" i="7"/>
  <c r="A4218" i="7"/>
  <c r="A2211" i="7"/>
  <c r="A2261" i="7"/>
  <c r="A3762" i="7"/>
  <c r="A4040" i="7"/>
  <c r="A4195" i="7"/>
  <c r="A4113" i="7"/>
  <c r="A3678" i="7"/>
  <c r="A3188" i="7"/>
  <c r="A3656" i="7"/>
  <c r="A3504" i="7"/>
  <c r="A4223" i="7"/>
  <c r="A3884" i="7"/>
  <c r="A2731" i="7"/>
  <c r="A3936" i="7"/>
  <c r="A3790" i="7"/>
  <c r="A3744" i="7"/>
  <c r="A3800" i="7"/>
  <c r="A3294" i="7"/>
  <c r="A3356" i="7"/>
  <c r="A2183" i="7"/>
  <c r="A3608" i="7"/>
  <c r="A3191" i="7"/>
  <c r="A2220" i="7"/>
  <c r="A3781" i="7"/>
  <c r="A3061" i="7"/>
  <c r="A2499" i="7"/>
  <c r="A3702" i="7"/>
  <c r="A3058" i="7"/>
  <c r="A3507" i="7"/>
  <c r="A3622" i="7"/>
  <c r="A3293" i="7"/>
  <c r="A3154" i="7"/>
  <c r="A2808" i="7"/>
  <c r="A3819" i="7"/>
  <c r="A2399" i="7"/>
  <c r="A4041" i="7"/>
  <c r="A3515" i="7"/>
  <c r="A3350" i="7"/>
  <c r="A2677" i="7"/>
  <c r="A2517" i="7"/>
  <c r="A3009" i="7"/>
  <c r="A2869" i="7"/>
  <c r="A3621" i="7"/>
  <c r="A3582" i="7"/>
  <c r="A4084" i="7"/>
  <c r="A2234" i="7"/>
  <c r="A3496" i="7"/>
  <c r="A2806" i="7"/>
  <c r="A2967" i="7"/>
  <c r="A3653" i="7"/>
  <c r="A3699" i="7"/>
  <c r="A3878" i="7"/>
  <c r="A3609" i="7"/>
  <c r="A2755" i="7"/>
  <c r="A3011" i="7"/>
  <c r="A3208" i="7"/>
  <c r="A2430" i="7"/>
  <c r="A3372" i="7"/>
  <c r="A2325" i="7"/>
  <c r="A4104" i="7"/>
  <c r="A2697" i="7"/>
  <c r="A3540" i="7"/>
  <c r="A2814" i="7"/>
  <c r="A3984" i="7"/>
  <c r="A3886" i="7"/>
  <c r="A3500" i="7"/>
  <c r="A3675" i="7"/>
  <c r="A3734" i="7"/>
  <c r="A3537" i="7"/>
  <c r="A3306" i="7"/>
  <c r="A3836" i="7"/>
  <c r="A3596" i="7"/>
  <c r="A3986" i="7"/>
  <c r="A2884" i="7"/>
  <c r="A3549" i="7"/>
  <c r="A3687" i="7"/>
  <c r="A3706" i="7"/>
  <c r="A3177" i="7"/>
  <c r="A4057" i="7"/>
  <c r="A2515" i="7"/>
  <c r="A3012" i="7"/>
  <c r="A2445" i="7"/>
  <c r="A2425" i="7"/>
  <c r="A3284" i="7"/>
  <c r="A4284" i="7"/>
  <c r="A4137" i="7"/>
  <c r="A3920" i="7"/>
  <c r="A2787" i="7"/>
  <c r="A3879" i="7"/>
  <c r="A4155" i="7"/>
  <c r="A3685" i="7"/>
  <c r="A2907" i="7"/>
  <c r="A3370" i="7"/>
  <c r="A3987" i="7"/>
  <c r="A3892" i="7"/>
  <c r="A3533" i="7"/>
  <c r="A2473" i="7"/>
  <c r="A4257" i="7"/>
  <c r="A3385" i="7"/>
  <c r="A3981" i="7"/>
  <c r="A2237" i="7"/>
  <c r="A4206" i="7"/>
  <c r="A3145" i="7"/>
  <c r="A2577" i="7"/>
  <c r="A3422" i="7"/>
  <c r="A4099" i="7"/>
  <c r="A4173" i="7"/>
  <c r="A3056" i="7"/>
  <c r="A3044" i="7"/>
  <c r="A4221" i="7"/>
  <c r="A3175" i="7"/>
  <c r="A2227" i="7"/>
  <c r="A4244" i="7"/>
  <c r="A3483" i="7"/>
  <c r="A3828" i="7"/>
  <c r="A2332" i="7"/>
  <c r="A2992" i="7"/>
  <c r="A2412" i="7"/>
  <c r="A3715" i="7"/>
  <c r="A4055" i="7"/>
  <c r="A2405" i="7"/>
  <c r="A3206" i="7"/>
  <c r="A3858" i="7"/>
  <c r="A2411" i="7"/>
  <c r="A2512" i="7"/>
  <c r="A2529" i="7"/>
  <c r="A3875" i="7"/>
  <c r="A2574" i="7"/>
  <c r="A3186" i="7"/>
  <c r="A2545" i="7"/>
  <c r="A2804" i="7"/>
  <c r="A2330" i="7"/>
  <c r="A4147" i="7"/>
  <c r="A3057" i="7"/>
  <c r="A2842" i="7"/>
  <c r="A3696" i="7"/>
  <c r="A3662" i="7"/>
  <c r="A3298" i="7"/>
  <c r="A4242" i="7"/>
  <c r="A3580" i="7"/>
  <c r="A2847" i="7"/>
  <c r="A3810" i="7"/>
  <c r="A3603" i="7"/>
  <c r="A2891" i="7"/>
  <c r="A3347" i="7"/>
  <c r="A2810" i="7"/>
  <c r="A3039" i="7"/>
  <c r="A4258" i="7"/>
  <c r="A3977" i="7"/>
  <c r="A4200" i="7"/>
  <c r="A3941" i="7"/>
  <c r="A4107" i="7"/>
  <c r="A3605" i="7"/>
  <c r="A3697" i="7"/>
  <c r="A3736" i="7"/>
  <c r="A2685" i="7"/>
  <c r="A3303" i="7"/>
  <c r="A2966" i="7"/>
  <c r="A3135" i="7"/>
  <c r="A3505" i="7"/>
  <c r="A4249" i="7"/>
  <c r="A3424" i="7"/>
  <c r="A4251" i="7"/>
  <c r="A3743" i="7"/>
  <c r="A2576" i="7"/>
  <c r="A2735" i="7"/>
  <c r="A3916" i="7"/>
  <c r="A3297" i="7"/>
  <c r="A3993" i="7"/>
  <c r="A3486" i="7"/>
  <c r="A4175" i="7"/>
  <c r="A2500" i="7"/>
  <c r="A2498" i="7"/>
  <c r="A3900" i="7"/>
  <c r="A3539" i="7"/>
  <c r="A2676" i="7"/>
  <c r="A3531" i="7"/>
  <c r="A4054" i="7"/>
  <c r="A3352" i="7"/>
  <c r="A3560" i="7"/>
  <c r="A2863" i="7"/>
  <c r="A2223" i="7"/>
  <c r="A3412" i="7"/>
  <c r="A3749" i="7"/>
  <c r="A3059" i="7"/>
  <c r="A3845" i="7"/>
  <c r="A2390" i="7"/>
  <c r="A4097" i="7"/>
  <c r="A3896" i="7"/>
  <c r="A3909" i="7"/>
  <c r="A3594" i="7"/>
  <c r="A3939" i="7"/>
  <c r="A3511" i="7"/>
  <c r="A3541" i="7"/>
  <c r="A4198" i="7"/>
  <c r="A3911" i="7"/>
  <c r="A4243" i="7"/>
  <c r="A2228" i="7"/>
  <c r="A3893" i="7"/>
  <c r="A3201" i="7"/>
  <c r="A3484" i="7"/>
  <c r="A3387" i="7"/>
  <c r="A2516" i="7"/>
  <c r="A2818" i="7"/>
  <c r="A4135" i="7"/>
  <c r="A2871" i="7"/>
  <c r="A2862" i="7"/>
  <c r="A4116" i="7"/>
  <c r="A3816" i="7"/>
  <c r="A3733" i="7"/>
  <c r="A3173" i="7"/>
  <c r="A3305" i="7"/>
  <c r="A2575" i="7"/>
  <c r="A4061" i="7"/>
  <c r="A2400" i="7"/>
  <c r="A4164" i="7"/>
  <c r="A2347" i="7"/>
  <c r="A4270" i="7"/>
  <c r="A2878" i="7"/>
  <c r="A3906" i="7"/>
  <c r="A2407" i="7"/>
  <c r="A4237" i="7"/>
  <c r="A3492" i="7"/>
  <c r="A3300" i="7"/>
  <c r="A2912" i="7"/>
  <c r="A2280" i="7"/>
  <c r="A2284" i="7"/>
  <c r="A3595" i="7"/>
  <c r="A2921" i="7"/>
  <c r="A3388" i="7"/>
  <c r="A2251" i="7"/>
  <c r="A2459" i="7"/>
  <c r="A3176" i="7"/>
  <c r="A4034" i="7"/>
  <c r="A2439" i="7"/>
  <c r="A4068" i="7"/>
  <c r="A4160" i="7"/>
  <c r="A3940" i="7"/>
  <c r="A2886" i="7"/>
  <c r="A4252" i="7"/>
  <c r="A2882" i="7"/>
  <c r="A4016" i="7"/>
  <c r="A4277" i="7"/>
  <c r="A2681" i="7"/>
  <c r="A4253" i="7"/>
  <c r="A3868" i="7"/>
  <c r="A3721" i="7"/>
  <c r="A4146" i="7"/>
  <c r="A2651" i="7"/>
  <c r="A2660" i="7"/>
  <c r="A2283" i="7"/>
  <c r="A2291" i="7"/>
  <c r="A2841" i="7"/>
  <c r="A4006" i="7"/>
  <c r="A4010" i="7"/>
  <c r="A2658" i="7"/>
  <c r="A3167" i="7"/>
  <c r="A3867" i="7"/>
  <c r="A3198" i="7"/>
  <c r="A2957" i="7"/>
  <c r="A2946" i="7"/>
  <c r="A2204" i="7"/>
  <c r="A2202" i="7"/>
  <c r="A3444" i="7"/>
  <c r="A3863" i="7"/>
  <c r="A2402" i="7"/>
  <c r="A4332" i="7"/>
  <c r="A2831" i="7"/>
  <c r="A2489" i="7"/>
  <c r="A2504" i="7"/>
  <c r="A4212" i="7"/>
  <c r="A2278" i="7"/>
  <c r="A2507" i="7"/>
  <c r="A4154" i="7"/>
  <c r="A4144" i="7"/>
  <c r="A4073" i="7"/>
  <c r="A3291" i="7"/>
  <c r="A2582" i="7"/>
  <c r="A3660" i="7"/>
  <c r="A3649" i="7"/>
  <c r="A4343" i="7"/>
  <c r="A4345" i="7"/>
  <c r="A3446" i="7"/>
  <c r="A3426" i="7"/>
  <c r="A3428" i="7"/>
  <c r="A2634" i="7"/>
  <c r="A2641" i="7"/>
  <c r="A2621" i="7"/>
  <c r="A3348" i="7"/>
  <c r="A2646" i="7"/>
  <c r="A2923" i="7"/>
  <c r="A4349" i="7"/>
  <c r="A2572" i="7"/>
  <c r="A3160" i="7"/>
  <c r="A3213" i="7"/>
  <c r="A2687" i="7"/>
  <c r="A3365" i="7"/>
  <c r="A3834" i="7"/>
  <c r="A4152" i="7"/>
  <c r="A4162" i="7"/>
  <c r="A3567" i="7"/>
  <c r="A2745" i="7"/>
  <c r="A2321" i="7"/>
  <c r="A2712" i="7"/>
  <c r="A3458" i="7"/>
  <c r="A3958" i="7"/>
  <c r="A3224" i="7"/>
  <c r="A4297" i="7"/>
  <c r="A2607" i="7"/>
  <c r="A2598" i="7"/>
  <c r="A2783" i="7"/>
  <c r="A3110" i="7"/>
  <c r="A2295" i="7"/>
  <c r="A2311" i="7"/>
  <c r="A2358" i="7"/>
  <c r="A2362" i="7"/>
  <c r="A3328" i="7"/>
  <c r="A3330" i="7"/>
  <c r="A3262" i="7"/>
  <c r="A3278" i="7"/>
  <c r="A3087" i="7"/>
  <c r="A3083" i="7"/>
  <c r="A3095" i="7"/>
  <c r="A2711" i="7"/>
  <c r="A2703" i="7"/>
  <c r="A3474" i="7"/>
  <c r="A3457" i="7"/>
  <c r="A3462" i="7"/>
  <c r="A3950" i="7"/>
  <c r="A3965" i="7"/>
  <c r="A3247" i="7"/>
  <c r="A3225" i="7"/>
  <c r="A4312" i="7"/>
  <c r="A4313" i="7"/>
  <c r="A4323" i="7"/>
  <c r="A2610" i="7"/>
  <c r="A2597" i="7"/>
  <c r="A2785" i="7"/>
  <c r="A2759" i="7"/>
  <c r="A3106" i="7"/>
  <c r="A3133" i="7"/>
  <c r="A3125" i="7"/>
  <c r="A3084" i="7"/>
  <c r="A2308" i="7"/>
  <c r="A2298" i="7"/>
  <c r="A2371" i="7"/>
  <c r="A2301" i="7"/>
  <c r="A3333" i="7"/>
  <c r="A3323" i="7"/>
  <c r="A2951" i="7"/>
  <c r="A3812" i="7"/>
  <c r="A2540" i="7"/>
  <c r="A3437" i="7"/>
  <c r="A2624" i="7"/>
  <c r="A2618" i="7"/>
  <c r="A2949" i="7"/>
  <c r="A4063" i="7"/>
  <c r="A2180" i="7"/>
  <c r="A2963" i="7"/>
  <c r="A3885" i="7"/>
  <c r="A3459" i="7"/>
  <c r="A2589" i="7"/>
  <c r="A2300" i="7"/>
  <c r="A3090" i="7"/>
  <c r="A3460" i="7"/>
  <c r="A3223" i="7"/>
  <c r="A2594" i="7"/>
  <c r="A3099" i="7"/>
  <c r="A2662" i="7"/>
  <c r="A2663" i="7"/>
  <c r="A2271" i="7"/>
  <c r="A2287" i="7"/>
  <c r="A2820" i="7"/>
  <c r="A4013" i="7"/>
  <c r="A4012" i="7"/>
  <c r="A3214" i="7"/>
  <c r="A2475" i="7"/>
  <c r="A2186" i="7"/>
  <c r="A2198" i="7"/>
  <c r="A2960" i="7"/>
  <c r="A3571" i="7"/>
  <c r="A2416" i="7"/>
  <c r="A3899" i="7"/>
  <c r="A3888" i="7"/>
  <c r="A2273" i="7"/>
  <c r="A2288" i="7"/>
  <c r="A4217" i="7"/>
  <c r="A4261" i="7"/>
  <c r="A2650" i="7"/>
  <c r="A2867" i="7"/>
  <c r="A2868" i="7"/>
  <c r="A3639" i="7"/>
  <c r="A3046" i="7"/>
  <c r="A3751" i="7"/>
  <c r="A2199" i="7"/>
  <c r="A2216" i="7"/>
  <c r="A4333" i="7"/>
  <c r="A4339" i="7"/>
  <c r="A3443" i="7"/>
  <c r="A3451" i="7"/>
  <c r="A3442" i="7"/>
  <c r="A2635" i="7"/>
  <c r="A2628" i="7"/>
  <c r="A2631" i="7"/>
  <c r="A4351" i="7"/>
  <c r="A3452" i="7"/>
  <c r="A3615" i="7"/>
  <c r="A3705" i="7"/>
  <c r="A3617" i="7"/>
  <c r="A2206" i="7"/>
  <c r="A2674" i="7"/>
  <c r="A2493" i="7"/>
  <c r="A3545" i="7"/>
  <c r="A3907" i="7"/>
  <c r="A4193" i="7"/>
  <c r="A3755" i="7"/>
  <c r="A2270" i="7"/>
  <c r="A3360" i="7"/>
  <c r="A2293" i="7"/>
  <c r="A2192" i="7"/>
  <c r="A2511" i="7"/>
  <c r="A2616" i="7"/>
  <c r="A4128" i="7"/>
  <c r="A4199" i="7"/>
  <c r="A3508" i="7"/>
  <c r="A4100" i="7"/>
  <c r="A3048" i="7"/>
  <c r="A2351" i="7"/>
  <c r="A2310" i="7"/>
  <c r="A2718" i="7"/>
  <c r="A3467" i="7"/>
  <c r="A3948" i="7"/>
  <c r="A3249" i="7"/>
  <c r="A2606" i="7"/>
  <c r="A2591" i="7"/>
  <c r="A2775" i="7"/>
  <c r="A3120" i="7"/>
  <c r="A2296" i="7"/>
  <c r="A2317" i="7"/>
  <c r="A2364" i="7"/>
  <c r="A2373" i="7"/>
  <c r="A3314" i="7"/>
  <c r="A3320" i="7"/>
  <c r="A3265" i="7"/>
  <c r="A3272" i="7"/>
  <c r="A3094" i="7"/>
  <c r="A3078" i="7"/>
  <c r="A3097" i="7"/>
  <c r="A2706" i="7"/>
  <c r="A2724" i="7"/>
  <c r="A3482" i="7"/>
  <c r="A3473" i="7"/>
  <c r="A3974" i="7"/>
  <c r="A3961" i="7"/>
  <c r="A3954" i="7"/>
  <c r="A3244" i="7"/>
  <c r="A3243" i="7"/>
  <c r="A3240" i="7"/>
  <c r="A4311" i="7"/>
  <c r="A4319" i="7"/>
  <c r="A4321" i="7"/>
  <c r="A2586" i="7"/>
  <c r="A2603" i="7"/>
  <c r="A2771" i="7"/>
  <c r="A2773" i="7"/>
  <c r="A3132" i="7"/>
  <c r="A3134" i="7"/>
  <c r="A3254" i="7"/>
  <c r="A3317" i="7"/>
  <c r="A2355" i="7"/>
  <c r="A3275" i="7"/>
  <c r="A3273" i="7"/>
  <c r="A3079" i="7"/>
  <c r="A2272" i="7"/>
  <c r="A4022" i="7"/>
  <c r="A2178" i="7"/>
  <c r="A3022" i="7"/>
  <c r="A3439" i="7"/>
  <c r="A2620" i="7"/>
  <c r="A2479" i="7"/>
  <c r="A3018" i="7"/>
  <c r="A4301" i="7"/>
  <c r="A3117" i="7"/>
  <c r="A2380" i="7"/>
  <c r="A2701" i="7"/>
  <c r="A3222" i="7"/>
  <c r="A3126" i="7"/>
  <c r="A2644" i="7"/>
  <c r="A2670" i="7"/>
  <c r="A2275" i="7"/>
  <c r="A2277" i="7"/>
  <c r="A2830" i="7"/>
  <c r="A4031" i="7"/>
  <c r="A4025" i="7"/>
  <c r="A2470" i="7"/>
  <c r="A2246" i="7"/>
  <c r="A2950" i="7"/>
  <c r="A2958" i="7"/>
  <c r="A2941" i="7"/>
  <c r="A2197" i="7"/>
  <c r="A3923" i="7"/>
  <c r="A4213" i="7"/>
  <c r="A2740" i="7"/>
  <c r="A3748" i="7"/>
  <c r="A2633" i="7"/>
  <c r="A4324" i="7"/>
  <c r="A2750" i="7"/>
  <c r="A2935" i="7"/>
  <c r="A2240" i="7"/>
  <c r="A3564" i="7"/>
  <c r="A3051" i="7"/>
  <c r="A3217" i="7"/>
  <c r="A2451" i="7"/>
  <c r="A2446" i="7"/>
  <c r="A3638" i="7"/>
  <c r="A4350" i="7"/>
  <c r="A4326" i="7"/>
  <c r="A4344" i="7"/>
  <c r="A3430" i="7"/>
  <c r="A3441" i="7"/>
  <c r="A3432" i="7"/>
  <c r="A2640" i="7"/>
  <c r="A2630" i="7"/>
  <c r="A2615" i="7"/>
  <c r="A3431" i="7"/>
  <c r="A3943" i="7"/>
  <c r="A2684" i="7"/>
  <c r="A4348" i="7"/>
  <c r="A2323" i="7"/>
  <c r="A3216" i="7"/>
  <c r="A2856" i="7"/>
  <c r="A3862" i="7"/>
  <c r="A3882" i="7"/>
  <c r="A2845" i="7"/>
  <c r="A2383" i="7"/>
  <c r="A3405" i="7"/>
  <c r="A3587" i="7"/>
  <c r="A2309" i="7"/>
  <c r="A2707" i="7"/>
  <c r="A3464" i="7"/>
  <c r="A3967" i="7"/>
  <c r="A3232" i="7"/>
  <c r="A2609" i="7"/>
  <c r="A2777" i="7"/>
  <c r="A2760" i="7"/>
  <c r="A3116" i="7"/>
  <c r="A2318" i="7"/>
  <c r="A2322" i="7"/>
  <c r="A2379" i="7"/>
  <c r="A2352" i="7"/>
  <c r="A3324" i="7"/>
  <c r="A3336" i="7"/>
  <c r="A3270" i="7"/>
  <c r="A3268" i="7"/>
  <c r="A3102" i="7"/>
  <c r="A3081" i="7"/>
  <c r="A2719" i="7"/>
  <c r="A2713" i="7"/>
  <c r="A2704" i="7"/>
  <c r="A3463" i="7"/>
  <c r="A3481" i="7"/>
  <c r="A3960" i="7"/>
  <c r="A3971" i="7"/>
  <c r="A3952" i="7"/>
  <c r="A3245" i="7"/>
  <c r="A3235" i="7"/>
  <c r="A3241" i="7"/>
  <c r="A4299" i="7"/>
  <c r="A4300" i="7"/>
  <c r="A4310" i="7"/>
  <c r="A2612" i="7"/>
  <c r="A2602" i="7"/>
  <c r="A2766" i="7"/>
  <c r="A2767" i="7"/>
  <c r="A3107" i="7"/>
  <c r="A3131" i="7"/>
  <c r="A2319" i="7"/>
  <c r="A2377" i="7"/>
  <c r="A3086" i="7"/>
  <c r="A3252" i="7"/>
  <c r="A3257" i="7"/>
  <c r="A2378" i="7"/>
  <c r="A2370" i="7"/>
  <c r="A3334" i="7"/>
  <c r="A4019" i="7"/>
  <c r="A2648" i="7"/>
  <c r="A3835" i="7"/>
  <c r="A3445" i="7"/>
  <c r="A2422" i="7"/>
  <c r="A4124" i="7"/>
  <c r="A2710" i="7"/>
  <c r="A2590" i="7"/>
  <c r="A2297" i="7"/>
  <c r="A3103" i="7"/>
  <c r="A3968" i="7"/>
  <c r="A2600" i="7"/>
  <c r="A2656" i="7"/>
  <c r="A2653" i="7"/>
  <c r="A2286" i="7"/>
  <c r="A2266" i="7"/>
  <c r="A2822" i="7"/>
  <c r="A4015" i="7"/>
  <c r="A4005" i="7"/>
  <c r="A2652" i="7"/>
  <c r="A3221" i="7"/>
  <c r="A3220" i="7"/>
  <c r="A3205" i="7"/>
  <c r="A2188" i="7"/>
  <c r="A2191" i="7"/>
  <c r="A2944" i="7"/>
  <c r="A2193" i="7"/>
  <c r="A3925" i="7"/>
  <c r="A4228" i="7"/>
  <c r="A3281" i="7"/>
  <c r="A4075" i="7"/>
  <c r="A4327" i="7"/>
  <c r="A3339" i="7"/>
  <c r="A3584" i="7"/>
  <c r="A3301" i="7"/>
  <c r="A3610" i="7"/>
  <c r="A2821" i="7"/>
  <c r="A3016" i="7"/>
  <c r="A2264" i="7"/>
  <c r="A3502" i="7"/>
  <c r="A2756" i="7"/>
  <c r="A2208" i="7"/>
  <c r="A2519" i="7"/>
  <c r="A3797" i="7"/>
  <c r="A4328" i="7"/>
  <c r="A4336" i="7"/>
  <c r="A4347" i="7"/>
  <c r="A3434" i="7"/>
  <c r="A3433" i="7"/>
  <c r="A2629" i="7"/>
  <c r="A2638" i="7"/>
  <c r="A2622" i="7"/>
  <c r="A3700" i="7"/>
  <c r="A3178" i="7"/>
  <c r="A3304" i="7"/>
  <c r="A2389" i="7"/>
  <c r="A2530" i="7"/>
  <c r="A3628" i="7"/>
  <c r="A2554" i="7"/>
  <c r="A3376" i="7"/>
  <c r="A4260" i="7"/>
  <c r="A2627" i="7"/>
  <c r="A3652" i="7"/>
  <c r="A2549" i="7"/>
  <c r="A2844" i="7"/>
  <c r="A3182" i="7"/>
  <c r="A3620" i="7"/>
  <c r="A3871" i="7"/>
  <c r="A3440" i="7"/>
  <c r="A3138" i="7"/>
  <c r="A2709" i="7"/>
  <c r="A3469" i="7"/>
  <c r="A3233" i="7"/>
  <c r="A3246" i="7"/>
  <c r="A2593" i="7"/>
  <c r="A2780" i="7"/>
  <c r="A2784" i="7"/>
  <c r="A3127" i="7"/>
  <c r="A2305" i="7"/>
  <c r="A2307" i="7"/>
  <c r="A2367" i="7"/>
  <c r="A2376" i="7"/>
  <c r="A3312" i="7"/>
  <c r="A3335" i="7"/>
  <c r="A3255" i="7"/>
  <c r="A3279" i="7"/>
  <c r="A3093" i="7"/>
  <c r="A3080" i="7"/>
  <c r="A2705" i="7"/>
  <c r="A2723" i="7"/>
  <c r="A2728" i="7"/>
  <c r="A3454" i="7"/>
  <c r="A3479" i="7"/>
  <c r="A3953" i="7"/>
  <c r="A3947" i="7"/>
  <c r="A3949" i="7"/>
  <c r="A3238" i="7"/>
  <c r="A3239" i="7"/>
  <c r="A3237" i="7"/>
  <c r="A4318" i="7"/>
  <c r="A4302" i="7"/>
  <c r="A4316" i="7"/>
  <c r="A2608" i="7"/>
  <c r="A2604" i="7"/>
  <c r="A2764" i="7"/>
  <c r="A2778" i="7"/>
  <c r="A3115" i="7"/>
  <c r="A3113" i="7"/>
  <c r="A2368" i="7"/>
  <c r="A3251" i="7"/>
  <c r="A3321" i="7"/>
  <c r="A3325" i="7"/>
  <c r="A3256" i="7"/>
  <c r="A3098" i="7"/>
  <c r="A2294" i="7"/>
  <c r="A2374" i="7"/>
  <c r="A2194" i="7"/>
  <c r="A3945" i="7"/>
  <c r="A2613" i="7"/>
  <c r="A2669" i="7"/>
  <c r="A3250" i="7"/>
  <c r="A3327" i="7"/>
  <c r="A2647" i="7"/>
  <c r="A2664" i="7"/>
  <c r="A2269" i="7"/>
  <c r="A2268" i="7"/>
  <c r="A2843" i="7"/>
  <c r="A4008" i="7"/>
  <c r="A4030" i="7"/>
  <c r="A2668" i="7"/>
  <c r="A2492" i="7"/>
  <c r="A3215" i="7"/>
  <c r="A4018" i="7"/>
  <c r="A3219" i="7"/>
  <c r="A2955" i="7"/>
  <c r="A2933" i="7"/>
  <c r="A2952" i="7"/>
  <c r="A2190" i="7"/>
  <c r="A3351" i="7"/>
  <c r="A2892" i="7"/>
  <c r="A2260" i="7"/>
  <c r="A4329" i="7"/>
  <c r="A2643" i="7"/>
  <c r="A3218" i="7"/>
  <c r="A2509" i="7"/>
  <c r="A2661" i="7"/>
  <c r="A4028" i="7"/>
  <c r="A3611" i="7"/>
  <c r="A2255" i="7"/>
  <c r="A3942" i="7"/>
  <c r="A2292" i="7"/>
  <c r="A3075" i="7"/>
  <c r="A2815" i="7"/>
  <c r="A3421" i="7"/>
  <c r="A3568" i="7"/>
  <c r="A3153" i="7"/>
  <c r="A2267" i="7"/>
  <c r="A4340" i="7"/>
  <c r="A4325" i="7"/>
  <c r="A3436" i="7"/>
  <c r="A3447" i="7"/>
  <c r="A2639" i="7"/>
  <c r="A2623" i="7"/>
  <c r="A3427" i="7"/>
  <c r="A2258" i="7"/>
  <c r="A2698" i="7"/>
  <c r="A3818" i="7"/>
  <c r="A3172" i="7"/>
  <c r="A4123" i="7"/>
  <c r="A3035" i="7"/>
  <c r="A3777" i="7"/>
  <c r="A3200" i="7"/>
  <c r="A2252" i="7"/>
  <c r="A4225" i="7"/>
  <c r="A2614" i="7"/>
  <c r="A2937" i="7"/>
  <c r="A2730" i="7"/>
  <c r="A4166" i="7"/>
  <c r="A4337" i="7"/>
  <c r="A2987" i="7"/>
  <c r="A3264" i="7"/>
  <c r="A2714" i="7"/>
  <c r="A3471" i="7"/>
  <c r="A3475" i="7"/>
  <c r="A3229" i="7"/>
  <c r="A3236" i="7"/>
  <c r="A2601" i="7"/>
  <c r="A2781" i="7"/>
  <c r="A2782" i="7"/>
  <c r="A3129" i="7"/>
  <c r="A2320" i="7"/>
  <c r="A2304" i="7"/>
  <c r="A2375" i="7"/>
  <c r="A2360" i="7"/>
  <c r="A3318" i="7"/>
  <c r="A3316" i="7"/>
  <c r="A3277" i="7"/>
  <c r="A3271" i="7"/>
  <c r="A3096" i="7"/>
  <c r="A3100" i="7"/>
  <c r="A2721" i="7"/>
  <c r="A2717" i="7"/>
  <c r="A2725" i="7"/>
  <c r="A3480" i="7"/>
  <c r="A3478" i="7"/>
  <c r="A3972" i="7"/>
  <c r="A3970" i="7"/>
  <c r="A3959" i="7"/>
  <c r="A3242" i="7"/>
  <c r="A3231" i="7"/>
  <c r="A4314" i="7"/>
  <c r="A4320" i="7"/>
  <c r="A4308" i="7"/>
  <c r="A4315" i="7"/>
  <c r="A2592" i="7"/>
  <c r="A2588" i="7"/>
  <c r="A2786" i="7"/>
  <c r="A2768" i="7"/>
  <c r="A3122" i="7"/>
  <c r="A3114" i="7"/>
  <c r="A3263" i="7"/>
  <c r="A2361" i="7"/>
  <c r="A3329" i="7"/>
  <c r="A2363" i="7"/>
  <c r="A2726" i="7"/>
  <c r="A3261" i="7"/>
  <c r="A2659" i="7"/>
  <c r="A3808" i="7"/>
  <c r="A3870" i="7"/>
  <c r="A4342" i="7"/>
  <c r="A2203" i="7"/>
  <c r="A2828" i="7"/>
  <c r="A3161" i="7"/>
  <c r="A3310" i="7"/>
  <c r="A3476" i="7"/>
  <c r="A4305" i="7"/>
  <c r="A3124" i="7"/>
  <c r="A2313" i="7"/>
  <c r="A3274" i="7"/>
  <c r="A2654" i="7"/>
  <c r="A2290" i="7"/>
  <c r="A2285" i="7"/>
  <c r="A2826" i="7"/>
  <c r="A2836" i="7"/>
  <c r="A4014" i="7"/>
  <c r="A4029" i="7"/>
  <c r="A3207" i="7"/>
  <c r="A2496" i="7"/>
  <c r="A2472" i="7"/>
  <c r="A4235" i="7"/>
  <c r="A3194" i="7"/>
  <c r="A2205" i="7"/>
  <c r="A2189" i="7"/>
  <c r="A2947" i="7"/>
  <c r="A2196" i="7"/>
  <c r="A2195" i="7"/>
  <c r="A2233" i="7"/>
  <c r="A2976" i="7"/>
  <c r="A3453" i="7"/>
  <c r="A3534" i="7"/>
  <c r="A4011" i="7"/>
  <c r="A4148" i="7"/>
  <c r="A4159" i="7"/>
  <c r="A3710" i="7"/>
  <c r="A3354" i="7"/>
  <c r="A2342" i="7"/>
  <c r="A3840" i="7"/>
  <c r="A3817" i="7"/>
  <c r="A3592" i="7"/>
  <c r="A3831" i="7"/>
  <c r="A3979" i="7"/>
  <c r="A3158" i="7"/>
  <c r="A3735" i="7"/>
  <c r="A4037" i="7"/>
  <c r="A4330" i="7"/>
  <c r="A4346" i="7"/>
  <c r="A3450" i="7"/>
  <c r="A3438" i="7"/>
  <c r="A2617" i="7"/>
  <c r="A2636" i="7"/>
  <c r="A3435" i="7"/>
  <c r="A3425" i="7"/>
  <c r="A2508" i="7"/>
  <c r="A3919" i="7"/>
  <c r="A3930" i="7"/>
  <c r="A4020" i="7"/>
  <c r="A2327" i="7"/>
  <c r="A4033" i="7"/>
  <c r="A3536" i="7"/>
  <c r="A3727" i="7"/>
  <c r="A2532" i="7"/>
  <c r="A4002" i="7"/>
  <c r="A2349" i="7"/>
  <c r="A4090" i="7"/>
  <c r="A3062" i="7"/>
  <c r="A4180" i="7"/>
  <c r="A2212" i="7"/>
  <c r="A3267" i="7"/>
  <c r="A2722" i="7"/>
  <c r="A3470" i="7"/>
  <c r="A3951" i="7"/>
  <c r="A3234" i="7"/>
  <c r="A4298" i="7"/>
  <c r="A2587" i="7"/>
  <c r="A2605" i="7"/>
  <c r="A2769" i="7"/>
  <c r="A3112" i="7"/>
  <c r="A3119" i="7"/>
  <c r="A2312" i="7"/>
  <c r="A2314" i="7"/>
  <c r="A2359" i="7"/>
  <c r="A2366" i="7"/>
  <c r="A3319" i="7"/>
  <c r="A3322" i="7"/>
  <c r="A3253" i="7"/>
  <c r="A3089" i="7"/>
  <c r="A3077" i="7"/>
  <c r="A3104" i="7"/>
  <c r="A2700" i="7"/>
  <c r="A2727" i="7"/>
  <c r="A2720" i="7"/>
  <c r="A3461" i="7"/>
  <c r="A3465" i="7"/>
  <c r="A3975" i="7"/>
  <c r="A3966" i="7"/>
  <c r="A3962" i="7"/>
  <c r="A3248" i="7"/>
  <c r="A3228" i="7"/>
  <c r="A4317" i="7"/>
  <c r="A4309" i="7"/>
  <c r="A4296" i="7"/>
  <c r="A2584" i="7"/>
  <c r="A2596" i="7"/>
  <c r="A2770" i="7"/>
  <c r="A2761" i="7"/>
  <c r="A2779" i="7"/>
  <c r="A3118" i="7"/>
  <c r="A3130" i="7"/>
  <c r="A2299" i="7"/>
  <c r="A2369" i="7"/>
  <c r="A2315" i="7"/>
  <c r="A2354" i="7"/>
  <c r="A3276" i="7"/>
  <c r="A3082" i="7"/>
  <c r="A3105" i="7"/>
  <c r="A2276" i="7"/>
  <c r="A2827" i="7"/>
  <c r="A4024" i="7"/>
  <c r="A2645" i="7"/>
  <c r="A3197" i="7"/>
  <c r="A2940" i="7"/>
  <c r="A2326" i="7"/>
  <c r="A4167" i="7"/>
  <c r="A3559" i="7"/>
  <c r="A4334" i="7"/>
  <c r="A2236" i="7"/>
  <c r="A4269" i="7"/>
  <c r="A3963" i="7"/>
  <c r="A2774" i="7"/>
  <c r="A3337" i="7"/>
  <c r="A3092" i="7"/>
  <c r="A3956" i="7"/>
  <c r="A4303" i="7"/>
  <c r="A2765" i="7"/>
  <c r="A2657" i="7"/>
  <c r="A2265" i="7"/>
  <c r="A2289" i="7"/>
  <c r="A2839" i="7"/>
  <c r="A2823" i="7"/>
  <c r="A4021" i="7"/>
  <c r="A4017" i="7"/>
  <c r="A2665" i="7"/>
  <c r="A2481" i="7"/>
  <c r="A3003" i="7"/>
  <c r="A3358" i="7"/>
  <c r="A3212" i="7"/>
  <c r="A3204" i="7"/>
  <c r="A2954" i="7"/>
  <c r="A2185" i="7"/>
  <c r="A2179" i="7"/>
  <c r="A2187" i="7"/>
  <c r="A2956" i="7"/>
  <c r="A2948" i="7"/>
  <c r="A2181" i="7"/>
  <c r="A2182" i="7"/>
  <c r="A2852" i="7"/>
  <c r="A2834" i="7"/>
  <c r="A3006" i="7"/>
  <c r="A3926" i="7"/>
  <c r="A4233" i="7"/>
  <c r="A3342" i="7"/>
  <c r="A3623" i="7"/>
  <c r="A3183" i="7"/>
  <c r="A4208" i="7"/>
  <c r="A3677" i="7"/>
  <c r="A4188" i="7"/>
  <c r="A2738" i="7"/>
  <c r="A3199" i="7"/>
  <c r="A2414" i="7"/>
  <c r="A3928" i="7"/>
  <c r="A3794" i="7"/>
  <c r="A4331" i="7"/>
  <c r="A4338" i="7"/>
  <c r="A3448" i="7"/>
  <c r="A3449" i="7"/>
  <c r="A3429" i="7"/>
  <c r="A2625" i="7"/>
  <c r="A2637" i="7"/>
  <c r="A2619" i="7"/>
  <c r="A2626" i="7"/>
  <c r="A3555" i="7"/>
  <c r="A2248" i="7"/>
  <c r="A2934" i="7"/>
  <c r="A2953" i="7"/>
  <c r="A2824" i="7"/>
  <c r="A3562" i="7"/>
  <c r="A4264" i="7"/>
  <c r="A4335" i="7"/>
  <c r="A4209" i="7"/>
  <c r="A3921" i="7"/>
  <c r="A4281" i="7"/>
  <c r="A4056" i="7"/>
  <c r="A2471" i="7"/>
  <c r="A2900" i="7"/>
  <c r="A3826" i="7"/>
  <c r="A2977" i="7"/>
  <c r="A2746" i="7"/>
  <c r="A3786" i="7"/>
  <c r="A2965" i="7"/>
  <c r="A2560" i="7"/>
  <c r="A2872" i="7"/>
  <c r="A2420" i="7"/>
  <c r="A2513" i="7"/>
  <c r="A3547" i="7"/>
  <c r="A2432" i="7"/>
  <c r="A3259" i="7"/>
  <c r="A2715" i="7"/>
  <c r="A3455" i="7"/>
  <c r="A3973" i="7"/>
  <c r="A3230" i="7"/>
  <c r="A4295" i="7"/>
  <c r="A2595" i="7"/>
  <c r="A2611" i="7"/>
  <c r="A2758" i="7"/>
  <c r="A3111" i="7"/>
  <c r="A3108" i="7"/>
  <c r="A2302" i="7"/>
  <c r="A2316" i="7"/>
  <c r="A2372" i="7"/>
  <c r="A2353" i="7"/>
  <c r="A3332" i="7"/>
  <c r="A3315" i="7"/>
  <c r="A3260" i="7"/>
  <c r="A3101" i="7"/>
  <c r="A3091" i="7"/>
  <c r="A3088" i="7"/>
  <c r="A2708" i="7"/>
  <c r="A2716" i="7"/>
  <c r="A3456" i="7"/>
  <c r="A3468" i="7"/>
  <c r="A3466" i="7"/>
  <c r="A3955" i="7"/>
  <c r="A3964" i="7"/>
  <c r="A3957" i="7"/>
  <c r="A3227" i="7"/>
  <c r="A3226" i="7"/>
  <c r="A4304" i="7"/>
  <c r="A4306" i="7"/>
  <c r="A4307" i="7"/>
  <c r="A2599" i="7"/>
  <c r="A2585" i="7"/>
  <c r="A2772" i="7"/>
  <c r="A2762" i="7"/>
  <c r="A3123" i="7"/>
  <c r="A3128" i="7"/>
  <c r="A3109" i="7"/>
  <c r="A3313" i="7"/>
  <c r="A3266" i="7"/>
  <c r="A3258" i="7"/>
  <c r="A3331" i="7"/>
  <c r="A3309" i="7"/>
  <c r="A2356" i="7"/>
  <c r="A2306" i="7"/>
  <c r="A2666" i="7"/>
  <c r="A3561" i="7"/>
  <c r="A4352" i="7"/>
  <c r="A2282" i="7"/>
  <c r="A2474" i="7"/>
  <c r="A3575" i="7"/>
  <c r="A2848" i="7"/>
  <c r="A2436" i="7"/>
  <c r="A4194" i="7"/>
  <c r="A3269" i="7"/>
  <c r="A3477" i="7"/>
  <c r="A4322" i="7"/>
  <c r="A3121" i="7"/>
  <c r="A3311" i="7"/>
  <c r="A2522" i="7"/>
  <c r="A2702" i="7"/>
  <c r="A2763" i="7"/>
  <c r="A2303" i="7"/>
  <c r="A2357" i="7"/>
  <c r="A160" i="3"/>
  <c r="A193" i="3"/>
  <c r="A163" i="3"/>
  <c r="A749" i="3"/>
  <c r="A532" i="3"/>
  <c r="A199" i="3"/>
  <c r="A86" i="10"/>
  <c r="A80" i="10"/>
  <c r="A78" i="10"/>
  <c r="A84" i="10"/>
  <c r="A69" i="10"/>
  <c r="A59" i="10"/>
  <c r="A82" i="10"/>
  <c r="A91" i="10"/>
  <c r="A81" i="10"/>
  <c r="A57" i="10"/>
  <c r="A79" i="10"/>
  <c r="A68" i="10"/>
  <c r="A73" i="10"/>
  <c r="A65" i="10"/>
  <c r="A52" i="10"/>
  <c r="A71" i="10"/>
  <c r="A77" i="10"/>
  <c r="A88" i="10"/>
  <c r="A85" i="10"/>
  <c r="A93" i="10"/>
  <c r="A60" i="10"/>
  <c r="A72" i="10"/>
  <c r="A62" i="10"/>
  <c r="A63" i="10"/>
  <c r="A56" i="10"/>
  <c r="A89" i="10"/>
  <c r="A92" i="10"/>
  <c r="A53" i="10"/>
  <c r="A90" i="10"/>
  <c r="A58" i="10"/>
  <c r="A94" i="10"/>
  <c r="A61" i="10"/>
  <c r="A51" i="10"/>
  <c r="A74" i="10"/>
  <c r="A70" i="10"/>
  <c r="A67" i="10"/>
  <c r="A50" i="10"/>
  <c r="A64" i="10"/>
  <c r="A55" i="10"/>
  <c r="A75" i="10"/>
  <c r="A76" i="10"/>
  <c r="A49" i="10"/>
  <c r="A83" i="10"/>
  <c r="A54" i="10"/>
  <c r="A66" i="10"/>
  <c r="A87" i="10"/>
  <c r="A106" i="10"/>
  <c r="A98" i="10"/>
  <c r="A132" i="10"/>
  <c r="A118" i="10"/>
  <c r="A140" i="10"/>
  <c r="A130" i="10"/>
  <c r="A126" i="10"/>
  <c r="A112" i="10"/>
  <c r="A99" i="10"/>
  <c r="A100" i="10"/>
  <c r="A101" i="10"/>
  <c r="A128" i="10"/>
  <c r="A108" i="10"/>
  <c r="A111" i="10"/>
  <c r="A110" i="10"/>
  <c r="A131" i="10"/>
  <c r="A137" i="10"/>
  <c r="A124" i="10"/>
  <c r="A134" i="10"/>
  <c r="A120" i="10"/>
  <c r="A97" i="10"/>
  <c r="A96" i="10"/>
  <c r="A105" i="10"/>
  <c r="A104" i="10"/>
  <c r="A127" i="10"/>
  <c r="A95" i="10"/>
  <c r="A139" i="10"/>
  <c r="A114" i="10"/>
  <c r="A135" i="10"/>
  <c r="A107" i="10"/>
  <c r="A102" i="10"/>
  <c r="A133" i="10"/>
  <c r="A123" i="10"/>
  <c r="A113" i="10"/>
  <c r="A103" i="10"/>
  <c r="A109" i="10"/>
  <c r="A129" i="10"/>
  <c r="A116" i="10"/>
  <c r="A136" i="10"/>
  <c r="A138" i="10"/>
  <c r="A115" i="10"/>
  <c r="A117" i="10"/>
  <c r="A119" i="10"/>
  <c r="A122" i="10"/>
  <c r="A125" i="10"/>
  <c r="A121" i="10"/>
  <c r="A5765" i="7"/>
  <c r="A4781" i="7"/>
  <c r="A6329" i="7"/>
  <c r="J7" i="9"/>
  <c r="J9" i="8"/>
  <c r="A3880" i="7"/>
  <c r="A1540" i="7"/>
  <c r="A1138" i="7"/>
  <c r="A1347" i="7"/>
  <c r="A5392" i="7"/>
  <c r="A367" i="7"/>
  <c r="A597" i="3"/>
  <c r="A463" i="3"/>
  <c r="A713" i="3"/>
  <c r="A67" i="3"/>
  <c r="A165" i="3"/>
  <c r="A305" i="3"/>
  <c r="A329" i="3"/>
  <c r="A370" i="3"/>
  <c r="A353" i="3"/>
  <c r="A306" i="3"/>
  <c r="A310" i="3"/>
  <c r="A333" i="3"/>
  <c r="A362" i="3"/>
  <c r="A335" i="3"/>
  <c r="A315" i="3"/>
  <c r="A307" i="3"/>
  <c r="A308" i="3"/>
  <c r="A331" i="3"/>
  <c r="A374" i="3"/>
  <c r="A354" i="3"/>
  <c r="A322" i="3"/>
  <c r="A345" i="3"/>
  <c r="A338" i="3"/>
  <c r="A332" i="3"/>
  <c r="A359" i="3"/>
  <c r="A367" i="3"/>
  <c r="A372" i="3"/>
  <c r="A349" i="3"/>
  <c r="A344" i="3"/>
  <c r="A347" i="3"/>
  <c r="A330" i="3"/>
  <c r="A311" i="3"/>
  <c r="A328" i="3"/>
  <c r="A360" i="3"/>
  <c r="A351" i="3"/>
  <c r="A355" i="3"/>
  <c r="C9" i="8"/>
  <c r="C7" i="9"/>
  <c r="A533" i="3"/>
  <c r="A525" i="3"/>
  <c r="A485" i="3"/>
  <c r="A459" i="3"/>
  <c r="A455" i="3"/>
  <c r="A472" i="3"/>
  <c r="A456" i="3"/>
  <c r="A513" i="3"/>
  <c r="A518" i="3"/>
  <c r="A509" i="3"/>
  <c r="A517" i="3"/>
  <c r="A453" i="3"/>
  <c r="A465" i="3"/>
  <c r="A489" i="3"/>
  <c r="A521" i="3"/>
  <c r="A506" i="3"/>
  <c r="A466" i="3"/>
  <c r="A474" i="3"/>
  <c r="A470" i="3"/>
  <c r="A522" i="3"/>
  <c r="A483" i="3"/>
  <c r="A514" i="3"/>
  <c r="A502" i="3"/>
  <c r="A497" i="3"/>
  <c r="A504" i="3"/>
  <c r="A479" i="3"/>
  <c r="A526" i="3"/>
  <c r="A491" i="3"/>
  <c r="A462" i="3"/>
  <c r="A519" i="3"/>
  <c r="A460" i="3"/>
  <c r="A477" i="3"/>
  <c r="A488" i="3"/>
  <c r="A523" i="3"/>
  <c r="A501" i="3"/>
  <c r="A467" i="3"/>
  <c r="A507" i="3"/>
  <c r="A490" i="3"/>
  <c r="A493" i="3"/>
  <c r="A494" i="3"/>
  <c r="A503" i="3"/>
  <c r="A484" i="3"/>
  <c r="A461" i="3"/>
  <c r="A454" i="3"/>
  <c r="A486" i="3"/>
  <c r="A520" i="3"/>
  <c r="A468" i="3"/>
  <c r="A480" i="3"/>
  <c r="A475" i="3"/>
  <c r="A505" i="3"/>
  <c r="A482" i="3"/>
  <c r="A478" i="3"/>
  <c r="A458" i="3"/>
  <c r="A476" i="3"/>
  <c r="A524" i="3"/>
  <c r="A515" i="3"/>
  <c r="A496" i="3"/>
  <c r="A457" i="3"/>
  <c r="A512" i="3"/>
  <c r="A510" i="3"/>
  <c r="A487" i="3"/>
  <c r="A511" i="3"/>
  <c r="A464" i="3"/>
  <c r="A516" i="3"/>
  <c r="A473" i="3"/>
  <c r="A495" i="3"/>
  <c r="A499" i="3"/>
  <c r="A508" i="3"/>
  <c r="A469" i="3"/>
  <c r="A527" i="3"/>
  <c r="A2655" i="7"/>
  <c r="A3627" i="7"/>
  <c r="A6144" i="7"/>
  <c r="A3667" i="7"/>
  <c r="A2682" i="7"/>
  <c r="A647" i="7"/>
  <c r="F9" i="8"/>
  <c r="F7" i="9"/>
  <c r="A2338" i="7"/>
  <c r="A2913" i="7"/>
  <c r="A18" i="3"/>
  <c r="A5605" i="7"/>
  <c r="A4278" i="7"/>
  <c r="A616" i="3"/>
  <c r="A171" i="3"/>
  <c r="A264" i="3"/>
  <c r="A278" i="3"/>
  <c r="A290" i="3"/>
  <c r="A239" i="3"/>
  <c r="A249" i="3"/>
  <c r="A253" i="3"/>
  <c r="A236" i="3"/>
  <c r="A242" i="3"/>
  <c r="A277" i="3"/>
  <c r="A289" i="3"/>
  <c r="A250" i="3"/>
  <c r="A274" i="3"/>
  <c r="A252" i="3"/>
  <c r="A234" i="3"/>
  <c r="A276" i="3"/>
  <c r="A270" i="3"/>
  <c r="A255" i="3"/>
  <c r="A291" i="3"/>
  <c r="A284" i="3"/>
  <c r="A232" i="3"/>
  <c r="A260" i="3"/>
  <c r="A271" i="3"/>
  <c r="A262" i="3"/>
  <c r="A248" i="3"/>
  <c r="A266" i="3"/>
  <c r="A240" i="3"/>
  <c r="A275" i="3"/>
  <c r="A261" i="3"/>
  <c r="A263" i="3"/>
  <c r="A298" i="3"/>
  <c r="A297" i="3"/>
  <c r="A228" i="3"/>
  <c r="A294" i="3"/>
  <c r="A268" i="3"/>
  <c r="A231" i="3"/>
  <c r="A273" i="3"/>
  <c r="A244" i="3"/>
  <c r="A238" i="3"/>
  <c r="A246" i="3"/>
  <c r="A259" i="3"/>
  <c r="A296" i="3"/>
  <c r="A280" i="3"/>
  <c r="A286" i="3"/>
  <c r="A301" i="3"/>
  <c r="A292" i="3"/>
  <c r="A279" i="3"/>
  <c r="A288" i="3"/>
  <c r="A256" i="3"/>
  <c r="A285" i="3"/>
  <c r="A257" i="3"/>
  <c r="A233" i="3"/>
  <c r="A258" i="3"/>
  <c r="A267" i="3"/>
  <c r="A300" i="3"/>
  <c r="A247" i="3"/>
  <c r="A302" i="3"/>
  <c r="A295" i="3"/>
  <c r="A293" i="3"/>
  <c r="A229" i="3"/>
  <c r="A287" i="3"/>
  <c r="A245" i="3"/>
  <c r="A272" i="3"/>
  <c r="A282" i="3"/>
  <c r="A235" i="3"/>
  <c r="A237" i="3"/>
  <c r="A241" i="3"/>
  <c r="A230" i="3"/>
  <c r="A243" i="3"/>
  <c r="A251" i="3"/>
  <c r="A299" i="3"/>
  <c r="A283" i="3"/>
  <c r="A265" i="3"/>
  <c r="A219" i="3"/>
  <c r="A17" i="10"/>
  <c r="A10" i="10"/>
  <c r="A7" i="10"/>
  <c r="A22" i="10"/>
  <c r="A20" i="10"/>
  <c r="A15" i="10"/>
  <c r="A13" i="10"/>
  <c r="A12" i="10"/>
  <c r="A26" i="10"/>
  <c r="A23" i="10"/>
  <c r="A45" i="10"/>
  <c r="A28" i="10"/>
  <c r="A37" i="10"/>
  <c r="A8" i="10"/>
  <c r="A21" i="10"/>
  <c r="A46" i="10"/>
  <c r="A44" i="10"/>
  <c r="A31" i="10"/>
  <c r="A42" i="10"/>
  <c r="A6" i="10"/>
  <c r="A29" i="10"/>
  <c r="A11" i="10"/>
  <c r="A33" i="10"/>
  <c r="A35" i="10"/>
  <c r="A48" i="10"/>
  <c r="A41" i="10"/>
  <c r="A5" i="10"/>
  <c r="A9" i="10"/>
  <c r="A4" i="10"/>
  <c r="A38" i="10"/>
  <c r="A34" i="10"/>
  <c r="A19" i="10"/>
  <c r="A18" i="10"/>
  <c r="A47" i="10"/>
  <c r="A32" i="10"/>
  <c r="A30" i="10"/>
  <c r="A36" i="10"/>
  <c r="A3" i="10"/>
  <c r="A14" i="10"/>
  <c r="A39" i="10"/>
  <c r="A24" i="10"/>
  <c r="A16" i="10"/>
  <c r="A40" i="10"/>
  <c r="A43" i="10"/>
  <c r="A27" i="10"/>
  <c r="A25" i="10"/>
  <c r="A4390" i="7"/>
  <c r="A6341" i="7"/>
  <c r="H9" i="8"/>
  <c r="H7" i="9"/>
  <c r="A2253" i="7"/>
  <c r="A3670" i="7"/>
  <c r="A5848" i="7"/>
  <c r="A71" i="3"/>
  <c r="A13" i="3"/>
  <c r="A12" i="3"/>
  <c r="A40" i="3"/>
  <c r="A33" i="3"/>
  <c r="A61" i="3"/>
  <c r="A25" i="3"/>
  <c r="A46" i="3"/>
  <c r="A55" i="3"/>
  <c r="A47" i="3"/>
  <c r="A24" i="3"/>
  <c r="A22" i="3"/>
  <c r="A14" i="3"/>
  <c r="A8" i="3"/>
  <c r="A4" i="3"/>
  <c r="A36" i="3"/>
  <c r="A11" i="3"/>
  <c r="A20" i="3"/>
  <c r="A54" i="3"/>
  <c r="A38" i="3"/>
  <c r="A57" i="3"/>
  <c r="A72" i="3"/>
  <c r="A49" i="3"/>
  <c r="A30" i="3"/>
  <c r="A39" i="3"/>
  <c r="A15" i="3"/>
  <c r="A31" i="3"/>
  <c r="A10" i="3"/>
  <c r="A75" i="3"/>
  <c r="A52" i="3"/>
  <c r="A69" i="3"/>
  <c r="A66" i="3"/>
  <c r="A41" i="3"/>
  <c r="A19" i="3"/>
  <c r="A6" i="3"/>
  <c r="A74" i="3"/>
  <c r="A63" i="3"/>
  <c r="A26" i="3"/>
  <c r="A27" i="3"/>
  <c r="A9" i="3"/>
  <c r="A5" i="3"/>
  <c r="A7" i="3"/>
  <c r="A29" i="3"/>
  <c r="A51" i="3"/>
  <c r="A58" i="3"/>
  <c r="A60" i="3"/>
  <c r="A73" i="3"/>
  <c r="A56" i="3"/>
  <c r="A59" i="3"/>
  <c r="A48" i="3"/>
  <c r="A16" i="3"/>
  <c r="A42" i="3"/>
  <c r="A37" i="3"/>
  <c r="A77" i="3"/>
  <c r="A3" i="3"/>
  <c r="A17" i="3"/>
  <c r="A28" i="3"/>
  <c r="A64" i="3"/>
  <c r="A68" i="3"/>
  <c r="A45" i="3"/>
  <c r="A35" i="3"/>
  <c r="A32" i="3"/>
  <c r="A23" i="3"/>
  <c r="A34" i="3"/>
  <c r="A21" i="3"/>
  <c r="A44" i="3"/>
  <c r="A65" i="3"/>
  <c r="A50" i="3"/>
  <c r="A809" i="7"/>
  <c r="A1957" i="7"/>
  <c r="A1051" i="7"/>
  <c r="A957" i="7"/>
  <c r="A1764" i="7"/>
  <c r="A2001" i="7"/>
  <c r="A2071" i="7"/>
  <c r="A703" i="7"/>
  <c r="A1822" i="7"/>
  <c r="A436" i="7"/>
  <c r="A987" i="7"/>
  <c r="A1516" i="7"/>
  <c r="A232" i="7"/>
  <c r="A69" i="7"/>
  <c r="A1411" i="7"/>
  <c r="A935" i="7"/>
  <c r="A1426" i="7"/>
  <c r="A197" i="7"/>
  <c r="A992" i="7"/>
  <c r="A869" i="7"/>
  <c r="A108" i="7"/>
  <c r="A58" i="7"/>
  <c r="A1917" i="7"/>
  <c r="A2130" i="7"/>
  <c r="A1538" i="7"/>
  <c r="A2171" i="7"/>
  <c r="A511" i="7"/>
  <c r="A1131" i="7"/>
  <c r="A1513" i="7"/>
  <c r="A794" i="7"/>
  <c r="A1100" i="7"/>
  <c r="A1473" i="7"/>
  <c r="A764" i="7"/>
  <c r="A200" i="7"/>
  <c r="A1830" i="7"/>
  <c r="A1705" i="7"/>
  <c r="A1866" i="7"/>
  <c r="A111" i="7"/>
  <c r="A120" i="7"/>
  <c r="A314" i="7"/>
  <c r="A1418" i="7"/>
  <c r="A1210" i="7"/>
  <c r="A2141" i="7"/>
  <c r="A424" i="7"/>
  <c r="A1832" i="7"/>
  <c r="A1846" i="7"/>
  <c r="A1562" i="7"/>
  <c r="A1060" i="7"/>
  <c r="A876" i="7"/>
  <c r="A625" i="7"/>
  <c r="A2094" i="7"/>
  <c r="A20" i="7"/>
  <c r="A814" i="7"/>
  <c r="A572" i="7"/>
  <c r="A1275" i="7"/>
  <c r="A618" i="7"/>
  <c r="A894" i="7"/>
  <c r="A1998" i="7"/>
  <c r="A688" i="7"/>
  <c r="A512" i="7"/>
  <c r="A68" i="7"/>
  <c r="A899" i="7"/>
  <c r="A1556" i="7"/>
  <c r="A1697" i="7"/>
  <c r="A242" i="7"/>
  <c r="A1494" i="7"/>
  <c r="A1874" i="7"/>
  <c r="A635" i="7"/>
  <c r="A39" i="7"/>
  <c r="A2065" i="7"/>
  <c r="A1313" i="7"/>
  <c r="A1050" i="7"/>
  <c r="A2175" i="7"/>
  <c r="A1349" i="7"/>
  <c r="A1171" i="7"/>
  <c r="A1309" i="7"/>
  <c r="A1258" i="7"/>
  <c r="A951" i="7"/>
  <c r="A706" i="7"/>
  <c r="A1209" i="7"/>
  <c r="A1857" i="7"/>
  <c r="A1551" i="7"/>
  <c r="A1851" i="7"/>
  <c r="A418" i="7"/>
  <c r="A168" i="7"/>
  <c r="A2148" i="7"/>
  <c r="A100" i="7"/>
  <c r="A1006" i="7"/>
  <c r="A962" i="7"/>
  <c r="A151" i="7"/>
  <c r="A1908" i="7"/>
  <c r="A1761" i="7"/>
  <c r="A1615" i="7"/>
  <c r="A1238" i="7"/>
  <c r="A1886" i="7"/>
  <c r="A723" i="7"/>
  <c r="A914" i="7"/>
  <c r="A238" i="7"/>
  <c r="A1190" i="7"/>
  <c r="A1012" i="7"/>
  <c r="A593" i="7"/>
  <c r="A1475" i="7"/>
  <c r="A773" i="7"/>
  <c r="A1032" i="7"/>
  <c r="A435" i="7"/>
  <c r="A161" i="7"/>
  <c r="A80" i="7"/>
  <c r="A2028" i="7"/>
  <c r="A1927" i="7"/>
  <c r="A1395" i="7"/>
  <c r="A190" i="7"/>
  <c r="A1676" i="7"/>
  <c r="A88" i="7"/>
  <c r="A476" i="7"/>
  <c r="A1247" i="7"/>
  <c r="A1251" i="7"/>
  <c r="A661" i="7"/>
  <c r="A933" i="7"/>
  <c r="A1523" i="7"/>
  <c r="A1074" i="7"/>
  <c r="A991" i="7"/>
  <c r="A1756" i="7"/>
  <c r="A1635" i="7"/>
  <c r="A305" i="7"/>
  <c r="A1609" i="7"/>
  <c r="A258" i="7"/>
  <c r="A1276" i="7"/>
  <c r="A1978" i="7"/>
  <c r="A1028" i="7"/>
  <c r="A1220" i="7"/>
  <c r="A1331" i="7"/>
  <c r="A211" i="7"/>
  <c r="A1624" i="7"/>
  <c r="A1208" i="7"/>
  <c r="A319" i="7"/>
  <c r="A609" i="7"/>
  <c r="A1321" i="7"/>
  <c r="A3" i="7"/>
  <c r="A1172" i="7"/>
  <c r="A567" i="7"/>
  <c r="A1912" i="7"/>
  <c r="A872" i="7"/>
  <c r="A1515" i="7"/>
  <c r="A1248" i="7"/>
  <c r="A641" i="7"/>
  <c r="A784" i="7"/>
  <c r="A297" i="7"/>
  <c r="A882" i="7"/>
  <c r="A411" i="7"/>
  <c r="A1387" i="7"/>
  <c r="A1745" i="7"/>
  <c r="A1657" i="7"/>
  <c r="A1991" i="7"/>
  <c r="A670" i="7"/>
  <c r="A278" i="7"/>
  <c r="A878" i="7"/>
  <c r="A712" i="7"/>
  <c r="A1205" i="7"/>
  <c r="A386" i="7"/>
  <c r="A1048" i="7"/>
  <c r="A615" i="7"/>
  <c r="A947" i="7"/>
  <c r="A1126" i="7"/>
  <c r="A357" i="7"/>
  <c r="A864" i="7"/>
  <c r="A7" i="7"/>
  <c r="A921" i="7"/>
  <c r="A606" i="7"/>
  <c r="A1583" i="7"/>
  <c r="A158" i="7"/>
  <c r="A172" i="7"/>
  <c r="A549" i="7"/>
  <c r="A731" i="7"/>
  <c r="A2083" i="7"/>
  <c r="A879" i="7"/>
  <c r="A1453" i="7"/>
  <c r="A1804" i="7"/>
  <c r="A312" i="7"/>
  <c r="A766" i="7"/>
  <c r="A2027" i="7"/>
  <c r="A1113" i="7"/>
  <c r="A578" i="7"/>
  <c r="A537" i="7"/>
  <c r="A1967" i="7"/>
  <c r="A1698" i="7"/>
  <c r="A1119" i="7"/>
  <c r="A1308" i="7"/>
  <c r="A1000" i="7"/>
  <c r="A1527" i="7"/>
  <c r="A153" i="7"/>
  <c r="A732" i="7"/>
  <c r="A910" i="7"/>
  <c r="A1020" i="7"/>
  <c r="A616" i="7"/>
  <c r="A1398" i="7"/>
  <c r="A1753" i="7"/>
  <c r="A1549" i="7"/>
  <c r="A1785" i="7"/>
  <c r="A1278" i="7"/>
  <c r="A471" i="7"/>
  <c r="A1880" i="7"/>
  <c r="A145" i="7"/>
  <c r="A798" i="7"/>
  <c r="A1351" i="7"/>
  <c r="A1069" i="7"/>
  <c r="A1961" i="7"/>
  <c r="A956" i="7"/>
  <c r="A1469" i="7"/>
  <c r="A709" i="7"/>
  <c r="A1651" i="7"/>
  <c r="A1668" i="7"/>
  <c r="A682" i="7"/>
  <c r="A2115" i="7"/>
  <c r="A1231" i="7"/>
  <c r="A1848" i="7"/>
  <c r="A353" i="7"/>
  <c r="A954" i="7"/>
  <c r="A759" i="7"/>
  <c r="A966" i="7"/>
  <c r="A29" i="7"/>
  <c r="A685" i="7"/>
  <c r="A505" i="7"/>
  <c r="A493" i="7"/>
  <c r="A1607" i="7"/>
  <c r="A1844" i="7"/>
  <c r="A941" i="7"/>
  <c r="A1452" i="7"/>
  <c r="A669" i="7"/>
  <c r="A1919" i="7"/>
  <c r="A1521" i="7"/>
  <c r="A156" i="7"/>
  <c r="A337" i="7"/>
  <c r="A810" i="7"/>
  <c r="A782" i="7"/>
  <c r="A109" i="7"/>
  <c r="A887" i="7"/>
  <c r="A1344" i="7"/>
  <c r="A1428" i="7"/>
  <c r="A750" i="7"/>
  <c r="A1496" i="7"/>
  <c r="A502" i="7"/>
  <c r="A1829" i="7"/>
  <c r="A2086" i="7"/>
  <c r="A1462" i="7"/>
  <c r="A1283" i="7"/>
  <c r="A1246" i="7"/>
  <c r="A871" i="7"/>
  <c r="A1465" i="7"/>
  <c r="A1260" i="7"/>
  <c r="A868" i="7"/>
  <c r="A2136" i="7"/>
  <c r="A983" i="7"/>
  <c r="A397" i="7"/>
  <c r="A1194" i="7"/>
  <c r="A1147" i="7"/>
  <c r="A865" i="7"/>
  <c r="A1022" i="7"/>
  <c r="A1789" i="7"/>
  <c r="A444" i="7"/>
  <c r="A2047" i="7"/>
  <c r="A2033" i="7"/>
  <c r="A1780" i="7"/>
  <c r="A1781" i="7"/>
  <c r="A440" i="7"/>
  <c r="A2058" i="7"/>
  <c r="A2048" i="7"/>
  <c r="A442" i="7"/>
  <c r="A266" i="7"/>
  <c r="A1522" i="7"/>
  <c r="A523" i="7"/>
  <c r="A1664" i="7"/>
  <c r="A1219" i="7"/>
  <c r="A554" i="7"/>
  <c r="A756" i="7"/>
  <c r="A2138" i="7"/>
  <c r="A1768" i="7"/>
  <c r="A1536" i="7"/>
  <c r="A877" i="7"/>
  <c r="A1456" i="7"/>
  <c r="A1204" i="7"/>
  <c r="A1690" i="7"/>
  <c r="A107" i="7"/>
  <c r="A1161" i="7"/>
  <c r="A2008" i="7"/>
  <c r="A1230" i="7"/>
  <c r="A965" i="7"/>
  <c r="A2150" i="7"/>
  <c r="A918" i="7"/>
  <c r="A1471" i="7"/>
  <c r="A870" i="7"/>
  <c r="A129" i="7"/>
  <c r="A843" i="7"/>
  <c r="A514" i="7"/>
  <c r="A1713" i="7"/>
  <c r="A1071" i="7"/>
  <c r="A901" i="7"/>
  <c r="A1422" i="7"/>
  <c r="A1959" i="7"/>
  <c r="A1015" i="7"/>
  <c r="A2069" i="7"/>
  <c r="A202" i="7"/>
  <c r="A1769" i="7"/>
  <c r="A1063" i="7"/>
  <c r="A717" i="7"/>
  <c r="A1146" i="7"/>
  <c r="A2142" i="7"/>
  <c r="A1762" i="7"/>
  <c r="A1289" i="7"/>
  <c r="A1916" i="7"/>
  <c r="A856" i="7"/>
  <c r="A231" i="7"/>
  <c r="A526" i="7"/>
  <c r="A811" i="7"/>
  <c r="A793" i="7"/>
  <c r="A477" i="7"/>
  <c r="A192" i="7"/>
  <c r="A1865" i="7"/>
  <c r="A2102" i="7"/>
  <c r="A1590" i="7"/>
  <c r="A269" i="7"/>
  <c r="A31" i="7"/>
  <c r="A1058" i="7"/>
  <c r="A196" i="7"/>
  <c r="A11" i="7"/>
  <c r="A2076" i="7"/>
  <c r="A1842" i="7"/>
  <c r="A1173" i="7"/>
  <c r="A5" i="7"/>
  <c r="A778" i="7"/>
  <c r="A742" i="7"/>
  <c r="A1510" i="7"/>
  <c r="A1082" i="7"/>
  <c r="A1554" i="7"/>
  <c r="A212" i="7"/>
  <c r="A299" i="7"/>
  <c r="A348" i="7"/>
  <c r="A383" i="7"/>
  <c r="A1363" i="7"/>
  <c r="A1868" i="7"/>
  <c r="A1611" i="7"/>
  <c r="A834" i="7"/>
  <c r="A1416" i="7"/>
  <c r="A333" i="7"/>
  <c r="A507" i="7"/>
  <c r="A1949" i="7"/>
  <c r="A30" i="7"/>
  <c r="A193" i="7"/>
  <c r="A398" i="7"/>
  <c r="A474" i="7"/>
  <c r="A791" i="7"/>
  <c r="A1425" i="7"/>
  <c r="A480" i="7"/>
  <c r="A342" i="7"/>
  <c r="A1815" i="7"/>
  <c r="A763" i="7"/>
  <c r="A580" i="7"/>
  <c r="A867" i="7"/>
  <c r="A1633" i="7"/>
  <c r="A105" i="7"/>
  <c r="A1025" i="7"/>
  <c r="A1388" i="7"/>
  <c r="A1474" i="7"/>
  <c r="A1728" i="7"/>
  <c r="A837" i="7"/>
  <c r="A1642" i="7"/>
  <c r="A102" i="7"/>
  <c r="A59" i="7"/>
  <c r="A285" i="7"/>
  <c r="A605" i="7"/>
  <c r="A1910" i="7"/>
  <c r="A117" i="7"/>
  <c r="A410" i="7"/>
  <c r="A1679" i="7"/>
  <c r="A608" i="7"/>
  <c r="A1409" i="7"/>
  <c r="A1667" i="7"/>
  <c r="A1929" i="7"/>
  <c r="A2003" i="7"/>
  <c r="A1370" i="7"/>
  <c r="A2167" i="7"/>
  <c r="A1104" i="7"/>
  <c r="A251" i="7"/>
  <c r="A218" i="7"/>
  <c r="A1878" i="7"/>
  <c r="A499" i="7"/>
  <c r="A824" i="7"/>
  <c r="A1733" i="7"/>
  <c r="A1183" i="7"/>
  <c r="A552" i="7"/>
  <c r="A1054" i="7"/>
  <c r="A1372" i="7"/>
  <c r="A110" i="7"/>
  <c r="A1803" i="7"/>
  <c r="A570" i="7"/>
  <c r="A1890" i="7"/>
  <c r="A1678" i="7"/>
  <c r="A2126" i="7"/>
  <c r="A224" i="7"/>
  <c r="A248" i="7"/>
  <c r="A165" i="7"/>
  <c r="A1920" i="7"/>
  <c r="A1334" i="7"/>
  <c r="A42" i="7"/>
  <c r="A60" i="7"/>
  <c r="A1033" i="7"/>
  <c r="A1459" i="7"/>
  <c r="A544" i="7"/>
  <c r="A273" i="7"/>
  <c r="A524" i="7"/>
  <c r="A281" i="7"/>
  <c r="A16" i="7"/>
  <c r="A937" i="7"/>
  <c r="A2139" i="7"/>
  <c r="A1555" i="7"/>
  <c r="A946" i="7"/>
  <c r="A1503" i="7"/>
  <c r="A1493" i="7"/>
  <c r="A1681" i="7"/>
  <c r="A1958" i="7"/>
  <c r="A1533" i="7"/>
  <c r="A321" i="7"/>
  <c r="A1270" i="7"/>
  <c r="A373" i="7"/>
  <c r="A138" i="7"/>
  <c r="A612" i="7"/>
  <c r="A347" i="7"/>
  <c r="A1107" i="7"/>
  <c r="A777" i="7"/>
  <c r="A2144" i="7"/>
  <c r="A96" i="7"/>
  <c r="A1241" i="7"/>
  <c r="A475" i="7"/>
  <c r="A1438" i="7"/>
  <c r="A1105" i="7"/>
  <c r="A498" i="7"/>
  <c r="A2098" i="7"/>
  <c r="A799" i="7"/>
  <c r="A181" i="7"/>
  <c r="A223" i="7"/>
  <c r="A1085" i="7"/>
  <c r="A2062" i="7"/>
  <c r="A743" i="7"/>
  <c r="A975" i="7"/>
  <c r="A1290" i="7"/>
  <c r="A1620" i="7"/>
  <c r="A291" i="7"/>
  <c r="A1306" i="7"/>
  <c r="A1686" i="7"/>
  <c r="A1421" i="7"/>
  <c r="A1444" i="7"/>
  <c r="A1619" i="7"/>
  <c r="A57" i="7"/>
  <c r="A845" i="7"/>
  <c r="A2122" i="7"/>
  <c r="A1027" i="7"/>
  <c r="A467" i="7"/>
  <c r="A1102" i="7"/>
  <c r="A1893" i="7"/>
  <c r="A338" i="7"/>
  <c r="A912" i="7"/>
  <c r="A816" i="7"/>
  <c r="A2119" i="7"/>
  <c r="A1045" i="7"/>
  <c r="A1491" i="7"/>
  <c r="A707" i="7"/>
  <c r="A1937" i="7"/>
  <c r="A908" i="7"/>
  <c r="A562" i="7"/>
  <c r="A2110" i="7"/>
  <c r="A1116" i="7"/>
  <c r="A328" i="7"/>
  <c r="A1443" i="7"/>
  <c r="A296" i="7"/>
  <c r="A1001" i="7"/>
  <c r="A909" i="7"/>
  <c r="A1952" i="7"/>
  <c r="A1408" i="7"/>
  <c r="A1833" i="7"/>
  <c r="A503" i="7"/>
  <c r="A370" i="7"/>
  <c r="A1394" i="7"/>
  <c r="A1755" i="7"/>
  <c r="A1133" i="7"/>
  <c r="A1608" i="7"/>
  <c r="A1528" i="7"/>
  <c r="A1311" i="7"/>
  <c r="A244" i="7"/>
  <c r="A1211" i="7"/>
  <c r="A1227" i="7"/>
  <c r="A2000" i="7"/>
  <c r="A1090" i="7"/>
  <c r="A143" i="7"/>
  <c r="A272" i="7"/>
  <c r="A840" i="7"/>
  <c r="A1221" i="7"/>
  <c r="A1361" i="7"/>
  <c r="A873" i="7"/>
  <c r="A1882" i="7"/>
  <c r="A1434" i="7"/>
  <c r="A1182" i="7"/>
  <c r="A855" i="7"/>
  <c r="A361" i="7"/>
  <c r="A602" i="7"/>
  <c r="A626" i="7"/>
  <c r="A394" i="7"/>
  <c r="A1468" i="7"/>
  <c r="A72" i="7"/>
  <c r="A1117" i="7"/>
  <c r="A530" i="7"/>
  <c r="A1295" i="7"/>
  <c r="A1255" i="7"/>
  <c r="A1188" i="7"/>
  <c r="A1670" i="7"/>
  <c r="A1224" i="7"/>
  <c r="A989" i="7"/>
  <c r="A2063" i="7"/>
  <c r="A421" i="7"/>
  <c r="A1353" i="7"/>
  <c r="A359" i="7"/>
  <c r="A971" i="7"/>
  <c r="A836" i="7"/>
  <c r="A390" i="7"/>
  <c r="A2137" i="7"/>
  <c r="A1946" i="7"/>
  <c r="A501" i="7"/>
  <c r="A206" i="7"/>
  <c r="A2011" i="7"/>
  <c r="A1315" i="7"/>
  <c r="A1569" i="7"/>
  <c r="A1382" i="7"/>
  <c r="A2160" i="7"/>
  <c r="A542" i="7"/>
  <c r="A1148" i="7"/>
  <c r="A701" i="7"/>
  <c r="A1097" i="7"/>
  <c r="A506" i="7"/>
  <c r="A1656" i="7"/>
  <c r="A130" i="7"/>
  <c r="A1424" i="7"/>
  <c r="A745" i="7"/>
  <c r="A2133" i="7"/>
  <c r="A1175" i="7"/>
  <c r="A180" i="7"/>
  <c r="A78" i="7"/>
  <c r="A1648" i="7"/>
  <c r="A1652" i="7"/>
  <c r="A741" i="7"/>
  <c r="A1861" i="7"/>
  <c r="A2154" i="7"/>
  <c r="A1673" i="7"/>
  <c r="A1757" i="7"/>
  <c r="A163" i="7"/>
  <c r="A1806" i="7"/>
  <c r="A823" i="7"/>
  <c r="A1814" i="7"/>
  <c r="A1752" i="7"/>
  <c r="A51" i="7"/>
  <c r="A395" i="7"/>
  <c r="A1287" i="7"/>
  <c r="A2050" i="7"/>
  <c r="A1784" i="7"/>
  <c r="A1777" i="7"/>
  <c r="A461" i="7"/>
  <c r="A2056" i="7"/>
  <c r="A443" i="7"/>
  <c r="A439" i="7"/>
  <c r="A466" i="7"/>
  <c r="A1281" i="7"/>
  <c r="A1298" i="7"/>
  <c r="A805" i="7"/>
  <c r="A133" i="7"/>
  <c r="A1938" i="7"/>
  <c r="A1675" i="7"/>
  <c r="A829" i="7"/>
  <c r="A249" i="7"/>
  <c r="A2135" i="7"/>
  <c r="A1966" i="7"/>
  <c r="A1628" i="7"/>
  <c r="A1898" i="7"/>
  <c r="A959" i="7"/>
  <c r="A1602" i="7"/>
  <c r="A690" i="7"/>
  <c r="A1346" i="7"/>
  <c r="A1072" i="7"/>
  <c r="A1432" i="7"/>
  <c r="A1481" i="7"/>
  <c r="A699" i="7"/>
  <c r="A1979" i="7"/>
  <c r="A1023" i="7"/>
  <c r="A1337" i="7"/>
  <c r="A1156" i="7"/>
  <c r="A988" i="7"/>
  <c r="A1035" i="7"/>
  <c r="A1631" i="7"/>
  <c r="A998" i="7"/>
  <c r="A27" i="7"/>
  <c r="A279" i="7"/>
  <c r="A725" i="7"/>
  <c r="A216" i="7"/>
  <c r="A565" i="7"/>
  <c r="A122" i="7"/>
  <c r="A1589" i="7"/>
  <c r="A692" i="7"/>
  <c r="A857" i="7"/>
  <c r="A1990" i="7"/>
  <c r="A185" i="7"/>
  <c r="A496" i="7"/>
  <c r="A137" i="7"/>
  <c r="A446" i="7"/>
  <c r="A2005" i="7"/>
  <c r="A409" i="7"/>
  <c r="A1581" i="7"/>
  <c r="A1810" i="7"/>
  <c r="A2123" i="7"/>
  <c r="A275" i="7"/>
  <c r="A2162" i="7"/>
  <c r="A726" i="7"/>
  <c r="A754" i="7"/>
  <c r="A1691" i="7"/>
  <c r="A1722" i="7"/>
  <c r="A1572" i="7"/>
  <c r="A1724" i="7"/>
  <c r="A318" i="7"/>
  <c r="A1826" i="7"/>
  <c r="A1879" i="7"/>
  <c r="A1419" i="7"/>
  <c r="A1904" i="7"/>
  <c r="A215" i="7"/>
  <c r="A520" i="7"/>
  <c r="A294" i="7"/>
  <c r="A1379" i="7"/>
  <c r="A1914" i="7"/>
  <c r="A1805" i="7"/>
  <c r="A169" i="7"/>
  <c r="A654" i="7"/>
  <c r="A301" i="7"/>
  <c r="A1730" i="7"/>
  <c r="A1658" i="7"/>
  <c r="A851" i="7"/>
  <c r="A540" i="7"/>
  <c r="A1999" i="7"/>
  <c r="A422" i="7"/>
  <c r="A1918" i="7"/>
  <c r="A2024" i="7"/>
  <c r="A1501" i="7"/>
  <c r="A1507" i="7"/>
  <c r="A1931" i="7"/>
  <c r="A1077" i="7"/>
  <c r="A1701" i="7"/>
  <c r="A684" i="7"/>
  <c r="A1064" i="7"/>
  <c r="A1743" i="7"/>
  <c r="A1913" i="7"/>
  <c r="A213" i="7"/>
  <c r="A985" i="7"/>
  <c r="A686" i="7"/>
  <c r="A1201" i="7"/>
  <c r="A1041" i="7"/>
  <c r="A1817" i="7"/>
  <c r="A1325" i="7"/>
  <c r="A1895" i="7"/>
  <c r="A1371" i="7"/>
  <c r="A1864" i="7"/>
  <c r="A481" i="7"/>
  <c r="A795" i="7"/>
  <c r="A494" i="7"/>
  <c r="A651" i="7"/>
  <c r="A1901" i="7"/>
  <c r="A1158" i="7"/>
  <c r="A902" i="7"/>
  <c r="A2149" i="7"/>
  <c r="A1820" i="7"/>
  <c r="A1127" i="7"/>
  <c r="A1821" i="7"/>
  <c r="A1765" i="7"/>
  <c r="A1682" i="7"/>
  <c r="A413" i="7"/>
  <c r="A1565" i="7"/>
  <c r="A1375" i="7"/>
  <c r="A1089" i="7"/>
  <c r="A401" i="7"/>
  <c r="A344" i="7"/>
  <c r="A913" i="7"/>
  <c r="A405" i="7"/>
  <c r="A1323" i="7"/>
  <c r="A1862" i="7"/>
  <c r="A1339" i="7"/>
  <c r="A495" i="7"/>
  <c r="A1564" i="7"/>
  <c r="A214" i="7"/>
  <c r="A534" i="7"/>
  <c r="A621" i="7"/>
  <c r="A203" i="7"/>
  <c r="A1741" i="7"/>
  <c r="A950" i="7"/>
  <c r="A557" i="7"/>
  <c r="A1965" i="7"/>
  <c r="A1514" i="7"/>
  <c r="A1541" i="7"/>
  <c r="A1274" i="7"/>
  <c r="A1573" i="7"/>
  <c r="A667" i="7"/>
  <c r="A1229" i="7"/>
  <c r="A1046" i="7"/>
  <c r="A1715" i="7"/>
  <c r="A364" i="7"/>
  <c r="A1585" i="7"/>
  <c r="A1498" i="7"/>
  <c r="A1597" i="7"/>
  <c r="A730" i="7"/>
  <c r="A603" i="7"/>
  <c r="A1259" i="7"/>
  <c r="A1932" i="7"/>
  <c r="A2022" i="7"/>
  <c r="A1618" i="7"/>
  <c r="A1629" i="7"/>
  <c r="A671" i="7"/>
  <c r="A632" i="7"/>
  <c r="A1626" i="7"/>
  <c r="A893" i="7"/>
  <c r="A1870" i="7"/>
  <c r="A1637" i="7"/>
  <c r="A2031" i="7"/>
  <c r="A1801" i="7"/>
  <c r="A28" i="7"/>
  <c r="A482" i="7"/>
  <c r="A1378" i="7"/>
  <c r="A1563" i="7"/>
  <c r="A1262" i="7"/>
  <c r="A963" i="7"/>
  <c r="A978" i="7"/>
  <c r="A178" i="7"/>
  <c r="A2121" i="7"/>
  <c r="A866" i="7"/>
  <c r="A826" i="7"/>
  <c r="A1674" i="7"/>
  <c r="A1484" i="7"/>
  <c r="A154" i="7"/>
  <c r="A419" i="7"/>
  <c r="A1483" i="7"/>
  <c r="A2015" i="7"/>
  <c r="A252" i="7"/>
  <c r="A2147" i="7"/>
  <c r="A1742" i="7"/>
  <c r="A1944" i="7"/>
  <c r="A842" i="7"/>
  <c r="A23" i="7"/>
  <c r="A4" i="7"/>
  <c r="A1702" i="7"/>
  <c r="A629" i="7"/>
  <c r="A563" i="7"/>
  <c r="A728" i="7"/>
  <c r="A1396" i="7"/>
  <c r="A1889" i="7"/>
  <c r="A815" i="7"/>
  <c r="A147" i="7"/>
  <c r="A491" i="7"/>
  <c r="A2120" i="7"/>
  <c r="A1005" i="7"/>
  <c r="A1279" i="7"/>
  <c r="A533" i="7"/>
  <c r="A1029" i="7"/>
  <c r="A1407" i="7"/>
  <c r="A1574" i="7"/>
  <c r="A53" i="7"/>
  <c r="A1084" i="7"/>
  <c r="A284" i="7"/>
  <c r="A510" i="7"/>
  <c r="A1497" i="7"/>
  <c r="A1367" i="7"/>
  <c r="A519" i="7"/>
  <c r="A844" i="7"/>
  <c r="A938" i="7"/>
  <c r="A268" i="7"/>
  <c r="A1955" i="7"/>
  <c r="A1672" i="7"/>
  <c r="A932" i="7"/>
  <c r="A560" i="7"/>
  <c r="A292" i="7"/>
  <c r="A1963" i="7"/>
  <c r="A2077" i="7"/>
  <c r="A656" i="7"/>
  <c r="A1759" i="7"/>
  <c r="A646" i="7"/>
  <c r="A1271" i="7"/>
  <c r="A362" i="7"/>
  <c r="A173" i="7"/>
  <c r="A1222" i="7"/>
  <c r="A166" i="7"/>
  <c r="A820" i="7"/>
  <c r="A116" i="7"/>
  <c r="A904" i="7"/>
  <c r="A1941" i="7"/>
  <c r="A91" i="7"/>
  <c r="A849" i="7"/>
  <c r="A1825" i="7"/>
  <c r="A84" i="7"/>
  <c r="A715" i="7"/>
  <c r="A961" i="7"/>
  <c r="A1065" i="7"/>
  <c r="A1393" i="7"/>
  <c r="A2030" i="7"/>
  <c r="A1292" i="7"/>
  <c r="A452" i="7"/>
  <c r="A1202" i="7"/>
  <c r="A675" i="7"/>
  <c r="A1448" i="7"/>
  <c r="A1813" i="7"/>
  <c r="A407" i="7"/>
  <c r="A237" i="7"/>
  <c r="A219" i="7"/>
  <c r="A1981" i="7"/>
  <c r="A1354" i="7"/>
  <c r="A1599" i="7"/>
  <c r="A388" i="7"/>
  <c r="A1995" i="7"/>
  <c r="A1052" i="7"/>
  <c r="A1576" i="7"/>
  <c r="A276" i="7"/>
  <c r="A204" i="7"/>
  <c r="A1688" i="7"/>
  <c r="A1714" i="7"/>
  <c r="A521" i="7"/>
  <c r="A2021" i="7"/>
  <c r="A326" i="7"/>
  <c r="A929" i="7"/>
  <c r="A504" i="7"/>
  <c r="A1512" i="7"/>
  <c r="A1736" i="7"/>
  <c r="A812" i="7"/>
  <c r="A1068" i="7"/>
  <c r="A974" i="7"/>
  <c r="A234" i="7"/>
  <c r="A1430" i="7"/>
  <c r="A287" i="7"/>
  <c r="A1508" i="7"/>
  <c r="A255" i="7"/>
  <c r="A1903" i="7"/>
  <c r="A1374" i="7"/>
  <c r="A630" i="7"/>
  <c r="A351" i="7"/>
  <c r="A673" i="7"/>
  <c r="A1228" i="7"/>
  <c r="A1464" i="7"/>
  <c r="A571" i="7"/>
  <c r="A1257" i="7"/>
  <c r="A2012" i="7"/>
  <c r="A644" i="7"/>
  <c r="A77" i="7"/>
  <c r="A1614" i="7"/>
  <c r="A1909" i="7"/>
  <c r="A1881" i="7"/>
  <c r="A556" i="7"/>
  <c r="A128" i="7"/>
  <c r="A1653" i="7"/>
  <c r="A1310" i="7"/>
  <c r="A500" i="7"/>
  <c r="A1150" i="7"/>
  <c r="A1478" i="7"/>
  <c r="A1272" i="7"/>
  <c r="A976" i="7"/>
  <c r="A146" i="7"/>
  <c r="A1285" i="7"/>
  <c r="A1791" i="7"/>
  <c r="A1797" i="7"/>
  <c r="A1297" i="7"/>
  <c r="A454" i="7"/>
  <c r="A451" i="7"/>
  <c r="A1796" i="7"/>
  <c r="A1798" i="7"/>
  <c r="A447" i="7"/>
  <c r="A453" i="7"/>
  <c r="A465" i="7"/>
  <c r="A1037" i="7"/>
  <c r="A2090" i="7"/>
  <c r="A591" i="7"/>
  <c r="A1200" i="7"/>
  <c r="A1884" i="7"/>
  <c r="A1040" i="7"/>
  <c r="A1180" i="7"/>
  <c r="A2096" i="7"/>
  <c r="A551" i="7"/>
  <c r="A1177" i="7"/>
  <c r="A1669" i="7"/>
  <c r="A1099" i="7"/>
  <c r="A470" i="7"/>
  <c r="A1383" i="7"/>
  <c r="A106" i="7"/>
  <c r="A1647" i="7"/>
  <c r="A434" i="7"/>
  <c r="A1401" i="7"/>
  <c r="A1013" i="7"/>
  <c r="A588" i="7"/>
  <c r="A1291" i="7"/>
  <c r="A1923" i="7"/>
  <c r="A700" i="7"/>
  <c r="A47" i="7"/>
  <c r="A1964" i="7"/>
  <c r="A847" i="7"/>
  <c r="A1280" i="7"/>
  <c r="A1499" i="7"/>
  <c r="A300" i="7"/>
  <c r="A610" i="7"/>
  <c r="A708" i="7"/>
  <c r="A417" i="7"/>
  <c r="A1601" i="7"/>
  <c r="A535" i="7"/>
  <c r="A1142" i="7"/>
  <c r="A2145" i="7"/>
  <c r="A769" i="7"/>
  <c r="A1627" i="7"/>
  <c r="A2128" i="7"/>
  <c r="A75" i="7"/>
  <c r="A1073" i="7"/>
  <c r="A821" i="7"/>
  <c r="A1314" i="7"/>
  <c r="A711" i="7"/>
  <c r="A1324" i="7"/>
  <c r="A1687" i="7"/>
  <c r="A243" i="7"/>
  <c r="A2163" i="7"/>
  <c r="A1922" i="7"/>
  <c r="A1215" i="7"/>
  <c r="A1557" i="7"/>
  <c r="A1380" i="7"/>
  <c r="A640" i="7"/>
  <c r="A1055" i="7"/>
  <c r="A1837" i="7"/>
  <c r="A1993" i="7"/>
  <c r="A201" i="7"/>
  <c r="A1487" i="7"/>
  <c r="A469" i="7"/>
  <c r="A1330" i="7"/>
  <c r="A304" i="7"/>
  <c r="A307" i="7"/>
  <c r="A93" i="7"/>
  <c r="A124" i="7"/>
  <c r="A513" i="7"/>
  <c r="A710" i="7"/>
  <c r="A1767" i="7"/>
  <c r="A539" i="7"/>
  <c r="A38" i="7"/>
  <c r="A586" i="7"/>
  <c r="A1249" i="7"/>
  <c r="A1335" i="7"/>
  <c r="A1610" i="7"/>
  <c r="A226" i="7"/>
  <c r="A1695" i="7"/>
  <c r="A1700" i="7"/>
  <c r="A1368" i="7"/>
  <c r="A1827" i="7"/>
  <c r="A264" i="7"/>
  <c r="A789" i="7"/>
  <c r="A282" i="7"/>
  <c r="A827" i="7"/>
  <c r="A387" i="7"/>
  <c r="A1338" i="7"/>
  <c r="A2158" i="7"/>
  <c r="A713" i="7"/>
  <c r="A1004" i="7"/>
  <c r="A1845" i="7"/>
  <c r="A628" i="7"/>
  <c r="A329" i="7"/>
  <c r="A944" i="7"/>
  <c r="A1079" i="7"/>
  <c r="A2153" i="7"/>
  <c r="A1118" i="7"/>
  <c r="A1167" i="7"/>
  <c r="A1049" i="7"/>
  <c r="A1328" i="7"/>
  <c r="A788" i="7"/>
  <c r="A85" i="7"/>
  <c r="A1891" i="7"/>
  <c r="A1939" i="7"/>
  <c r="A652" i="7"/>
  <c r="A695" i="7"/>
  <c r="A140" i="7"/>
  <c r="A1748" i="7"/>
  <c r="A1612" i="7"/>
  <c r="A2105" i="7"/>
  <c r="A775" i="7"/>
  <c r="A402" i="7"/>
  <c r="A298" i="7"/>
  <c r="A967" i="7"/>
  <c r="A1894" i="7"/>
  <c r="A767" i="7"/>
  <c r="A783" i="7"/>
  <c r="A1696" i="7"/>
  <c r="A848" i="7"/>
  <c r="A1622" i="7"/>
  <c r="A233" i="7"/>
  <c r="A948" i="7"/>
  <c r="A1571" i="7"/>
  <c r="A1819" i="7"/>
  <c r="A160" i="7"/>
  <c r="A1802" i="7"/>
  <c r="A803" i="7"/>
  <c r="A648" i="7"/>
  <c r="A1234" i="7"/>
  <c r="A760" i="7"/>
  <c r="A1500" i="7"/>
  <c r="A931" i="7"/>
  <c r="A658" i="7"/>
  <c r="A1141" i="7"/>
  <c r="A1265" i="7"/>
  <c r="A1517" i="7"/>
  <c r="A1340" i="7"/>
  <c r="A1322" i="7"/>
  <c r="A325" i="7"/>
  <c r="A149" i="7"/>
  <c r="A1988" i="7"/>
  <c r="A575" i="7"/>
  <c r="A1083" i="7"/>
  <c r="A1086" i="7"/>
  <c r="A368" i="7"/>
  <c r="A1836" i="7"/>
  <c r="A250" i="7"/>
  <c r="A945" i="7"/>
  <c r="A753" i="7"/>
  <c r="A676" i="7"/>
  <c r="A414" i="7"/>
  <c r="A1264" i="7"/>
  <c r="A746" i="7"/>
  <c r="A289" i="7"/>
  <c r="A1137" i="7"/>
  <c r="A1139" i="7"/>
  <c r="A235" i="7"/>
  <c r="A1166" i="7"/>
  <c r="A986" i="7"/>
  <c r="A2155" i="7"/>
  <c r="A2108" i="7"/>
  <c r="A381" i="7"/>
  <c r="A260" i="7"/>
  <c r="A1302" i="7"/>
  <c r="A1373" i="7"/>
  <c r="A1233" i="7"/>
  <c r="A306" i="7"/>
  <c r="A1570" i="7"/>
  <c r="A136" i="7"/>
  <c r="A1600" i="7"/>
  <c r="A1872" i="7"/>
  <c r="A194" i="7"/>
  <c r="A1417" i="7"/>
  <c r="A1268" i="7"/>
  <c r="A555" i="7"/>
  <c r="A1076" i="7"/>
  <c r="A1907" i="7"/>
  <c r="A1505" i="7"/>
  <c r="A1294" i="7"/>
  <c r="A41" i="7"/>
  <c r="A1694" i="7"/>
  <c r="A1405" i="7"/>
  <c r="A46" i="7"/>
  <c r="A1809" i="7"/>
  <c r="A916" i="7"/>
  <c r="A1034" i="7"/>
  <c r="A1480" i="7"/>
  <c r="A472" i="7"/>
  <c r="A509" i="7"/>
  <c r="A597" i="7"/>
  <c r="A290" i="7"/>
  <c r="A1140" i="7"/>
  <c r="A1477" i="7"/>
  <c r="A229" i="7"/>
  <c r="A2093" i="7"/>
  <c r="A420" i="7"/>
  <c r="A1645" i="7"/>
  <c r="A747" i="7"/>
  <c r="A1911" i="7"/>
  <c r="A1942" i="7"/>
  <c r="A79" i="7"/>
  <c r="A1312" i="7"/>
  <c r="A1112" i="7"/>
  <c r="A1253" i="7"/>
  <c r="A729" i="7"/>
  <c r="A486" i="7"/>
  <c r="A1525" i="7"/>
  <c r="A1124" i="7"/>
  <c r="A1047" i="7"/>
  <c r="A1212" i="7"/>
  <c r="A2088" i="7"/>
  <c r="A1385" i="7"/>
  <c r="A1441" i="7"/>
  <c r="A1566" i="7"/>
  <c r="A1539" i="7"/>
  <c r="A853" i="7"/>
  <c r="A996" i="7"/>
  <c r="A1044" i="7"/>
  <c r="A22" i="7"/>
  <c r="A1706" i="7"/>
  <c r="A558" i="7"/>
  <c r="A1980" i="7"/>
  <c r="A1707" i="7"/>
  <c r="A2073" i="7"/>
  <c r="A360" i="7"/>
  <c r="A1519" i="7"/>
  <c r="A1218" i="7"/>
  <c r="A1159" i="7"/>
  <c r="A1360" i="7"/>
  <c r="A886" i="7"/>
  <c r="A339" i="7"/>
  <c r="A722" i="7"/>
  <c r="A324" i="7"/>
  <c r="A222" i="7"/>
  <c r="A132" i="7"/>
  <c r="A236" i="7"/>
  <c r="A1193" i="7"/>
  <c r="A1376" i="7"/>
  <c r="A323" i="7"/>
  <c r="A1030" i="7"/>
  <c r="A131" i="7"/>
  <c r="A762" i="7"/>
  <c r="A375" i="7"/>
  <c r="A1031" i="7"/>
  <c r="A677" i="7"/>
  <c r="A327" i="7"/>
  <c r="A1170" i="7"/>
  <c r="A538" i="7"/>
  <c r="A2019" i="7"/>
  <c r="A1123" i="7"/>
  <c r="A2152" i="7"/>
  <c r="A1149" i="7"/>
  <c r="A2107" i="7"/>
  <c r="A1066" i="7"/>
  <c r="A1982" i="7"/>
  <c r="A121" i="7"/>
  <c r="A1747" i="7"/>
  <c r="A1989" i="7"/>
  <c r="A1766" i="7"/>
  <c r="A343" i="7"/>
  <c r="A662" i="7"/>
  <c r="A1495" i="7"/>
  <c r="A1606" i="7"/>
  <c r="A65" i="7"/>
  <c r="A1357" i="7"/>
  <c r="A2080" i="7"/>
  <c r="A355" i="7"/>
  <c r="A1992" i="7"/>
  <c r="A1951" i="7"/>
  <c r="A8" i="7"/>
  <c r="A1157" i="7"/>
  <c r="A1348" i="7"/>
  <c r="A920" i="7"/>
  <c r="A1492" i="7"/>
  <c r="A2097" i="7"/>
  <c r="A905" i="7"/>
  <c r="A1945" i="7"/>
  <c r="A1605" i="7"/>
  <c r="A350" i="7"/>
  <c r="A1384" i="7"/>
  <c r="A49" i="7"/>
  <c r="A241" i="7"/>
  <c r="A786" i="7"/>
  <c r="A1252" i="7"/>
  <c r="A2010" i="7"/>
  <c r="A2082" i="7"/>
  <c r="A1970" i="7"/>
  <c r="A141" i="7"/>
  <c r="A528" i="7"/>
  <c r="A1109" i="7"/>
  <c r="A1288" i="7"/>
  <c r="A2074" i="7"/>
  <c r="A463" i="7"/>
  <c r="A1799" i="7"/>
  <c r="A1286" i="7"/>
  <c r="A2059" i="7"/>
  <c r="A1786" i="7"/>
  <c r="A1773" i="7"/>
  <c r="A1301" i="7"/>
  <c r="A2061" i="7"/>
  <c r="A464" i="7"/>
  <c r="A1329" i="7"/>
  <c r="A1436" i="7"/>
  <c r="A895" i="7"/>
  <c r="A1924" i="7"/>
  <c r="A335" i="7"/>
  <c r="A771" i="7"/>
  <c r="A191" i="7"/>
  <c r="A1727" i="7"/>
  <c r="A56" i="7"/>
  <c r="A1535" i="7"/>
  <c r="A681" i="7"/>
  <c r="A1617" i="7"/>
  <c r="A220" i="7"/>
  <c r="A2087" i="7"/>
  <c r="A752" i="7"/>
  <c r="A1267" i="7"/>
  <c r="A490" i="7"/>
  <c r="A488" i="7"/>
  <c r="A1592" i="7"/>
  <c r="A2060" i="7"/>
  <c r="A67" i="7"/>
  <c r="A548" i="7"/>
  <c r="A838" i="7"/>
  <c r="A1545" i="7"/>
  <c r="A1659" i="7"/>
  <c r="A1577" i="7"/>
  <c r="A714" i="7"/>
  <c r="A1936" i="7"/>
  <c r="A927" i="7"/>
  <c r="A663" i="7"/>
  <c r="A1971" i="7"/>
  <c r="A2151" i="7"/>
  <c r="A408" i="7"/>
  <c r="A1318" i="7"/>
  <c r="A1526" i="7"/>
  <c r="A497" i="7"/>
  <c r="A365" i="7"/>
  <c r="A1019" i="7"/>
  <c r="A1056" i="7"/>
  <c r="A90" i="7"/>
  <c r="A949" i="7"/>
  <c r="A1423" i="7"/>
  <c r="A1807" i="7"/>
  <c r="A1885" i="7"/>
  <c r="A1472" i="7"/>
  <c r="A1529" i="7"/>
  <c r="A807" i="7"/>
  <c r="A1542" i="7"/>
  <c r="A308" i="7"/>
  <c r="A757" i="7"/>
  <c r="A283" i="7"/>
  <c r="A309" i="7"/>
  <c r="A1604" i="7"/>
  <c r="A2114" i="7"/>
  <c r="A210" i="7"/>
  <c r="A1655" i="7"/>
  <c r="A1256" i="7"/>
  <c r="A2177" i="7"/>
  <c r="A1136" i="7"/>
  <c r="A334" i="7"/>
  <c r="A1763" i="7"/>
  <c r="A162" i="7"/>
  <c r="A1738" i="7"/>
  <c r="A1934" i="7"/>
  <c r="A792" i="7"/>
  <c r="A1940" i="7"/>
  <c r="A1390" i="7"/>
  <c r="A1466" i="7"/>
  <c r="A1867" i="7"/>
  <c r="A61" i="7"/>
  <c r="A968" i="7"/>
  <c r="A547" i="7"/>
  <c r="A1263" i="7"/>
  <c r="A1716" i="7"/>
  <c r="A1677" i="7"/>
  <c r="A9" i="7"/>
  <c r="A1225" i="7"/>
  <c r="A1847" i="7"/>
  <c r="A430" i="7"/>
  <c r="A271" i="7"/>
  <c r="A831" i="7"/>
  <c r="A599" i="7"/>
  <c r="A1711" i="7"/>
  <c r="A787" i="7"/>
  <c r="A139" i="7"/>
  <c r="A1835" i="7"/>
  <c r="A720" i="7"/>
  <c r="A2146" i="7"/>
  <c r="A740" i="7"/>
  <c r="A115" i="7"/>
  <c r="A1587" i="7"/>
  <c r="A2156" i="7"/>
  <c r="A1887" i="7"/>
  <c r="A739" i="7"/>
  <c r="A2009" i="7"/>
  <c r="A1750" i="7"/>
  <c r="A2165" i="7"/>
  <c r="A70" i="7"/>
  <c r="A748" i="7"/>
  <c r="A171" i="7"/>
  <c r="A1616" i="7"/>
  <c r="A955" i="7"/>
  <c r="A553" i="7"/>
  <c r="A1038" i="7"/>
  <c r="A861" i="7"/>
  <c r="A1176" i="7"/>
  <c r="A1094" i="7"/>
  <c r="A2066" i="7"/>
  <c r="A977" i="7"/>
  <c r="A240" i="7"/>
  <c r="A2143" i="7"/>
  <c r="A479" i="7"/>
  <c r="A835" i="7"/>
  <c r="A897" i="7"/>
  <c r="A1717" i="7"/>
  <c r="A1623" i="7"/>
  <c r="A1518" i="7"/>
  <c r="A1414" i="7"/>
  <c r="A330" i="7"/>
  <c r="A765" i="7"/>
  <c r="A199" i="7"/>
  <c r="A1732" i="7"/>
  <c r="A1974" i="7"/>
  <c r="A1749" i="7"/>
  <c r="A253" i="7"/>
  <c r="A522" i="7"/>
  <c r="A384" i="7"/>
  <c r="A1876" i="7"/>
  <c r="A336" i="7"/>
  <c r="A1431" i="7"/>
  <c r="A888" i="7"/>
  <c r="A1561" i="7"/>
  <c r="A1860" i="7"/>
  <c r="A705" i="7"/>
  <c r="A489" i="7"/>
  <c r="A1440" i="7"/>
  <c r="A1560" i="7"/>
  <c r="A1502" i="7"/>
  <c r="A205" i="7"/>
  <c r="A14" i="7"/>
  <c r="A188" i="7"/>
  <c r="A1588" i="7"/>
  <c r="A2159" i="7"/>
  <c r="A331" i="7"/>
  <c r="A1470" i="7"/>
  <c r="A2109" i="7"/>
  <c r="A1333" i="7"/>
  <c r="A581" i="7"/>
  <c r="A979" i="7"/>
  <c r="A126" i="7"/>
  <c r="A889" i="7"/>
  <c r="A680" i="7"/>
  <c r="A1358" i="7"/>
  <c r="A1760" i="7"/>
  <c r="A322" i="7"/>
  <c r="A768" i="7"/>
  <c r="A1317" i="7"/>
  <c r="A926" i="7"/>
  <c r="A426" i="7"/>
  <c r="A2112" i="7"/>
  <c r="A1450" i="7"/>
  <c r="A1486" i="7"/>
  <c r="A186" i="7"/>
  <c r="A953" i="7"/>
  <c r="A1067" i="7"/>
  <c r="A55" i="7"/>
  <c r="A617" i="7"/>
  <c r="A2099" i="7"/>
  <c r="A1021" i="7"/>
  <c r="A1389" i="7"/>
  <c r="A94" i="7"/>
  <c r="A1896" i="7"/>
  <c r="A751" i="7"/>
  <c r="A1151" i="7"/>
  <c r="A852" i="7"/>
  <c r="A1902" i="7"/>
  <c r="A1206" i="7"/>
  <c r="A345" i="7"/>
  <c r="A52" i="7"/>
  <c r="A1016" i="7"/>
  <c r="A1106" i="7"/>
  <c r="A1350" i="7"/>
  <c r="A239" i="7"/>
  <c r="A529" i="7"/>
  <c r="A1460" i="7"/>
  <c r="A1296" i="7"/>
  <c r="A1709" i="7"/>
  <c r="A43" i="7"/>
  <c r="A2026" i="7"/>
  <c r="A1121" i="7"/>
  <c r="A1578" i="7"/>
  <c r="A903" i="7"/>
  <c r="A369" i="7"/>
  <c r="A389" i="7"/>
  <c r="A1855" i="7"/>
  <c r="A649" i="7"/>
  <c r="A614" i="7"/>
  <c r="A1442" i="7"/>
  <c r="A569" i="7"/>
  <c r="A1532" i="7"/>
  <c r="A546" i="7"/>
  <c r="A217" i="7"/>
  <c r="A1154" i="7"/>
  <c r="A1684" i="7"/>
  <c r="A332" i="7"/>
  <c r="A492" i="7"/>
  <c r="A396" i="7"/>
  <c r="A595" i="7"/>
  <c r="A702" i="7"/>
  <c r="A1754" i="7"/>
  <c r="A1250" i="7"/>
  <c r="A819" i="7"/>
  <c r="A1399" i="7"/>
  <c r="A37" i="7"/>
  <c r="A1366" i="7"/>
  <c r="A1925" i="7"/>
  <c r="A1596" i="7"/>
  <c r="A1007" i="7"/>
  <c r="A392" i="7"/>
  <c r="A737" i="7"/>
  <c r="A1650" i="7"/>
  <c r="A1189" i="7"/>
  <c r="A1969" i="7"/>
  <c r="A103" i="7"/>
  <c r="A1593" i="7"/>
  <c r="A1391" i="7"/>
  <c r="A1197" i="7"/>
  <c r="A1863" i="7"/>
  <c r="A1261" i="7"/>
  <c r="A2023" i="7"/>
  <c r="A1179" i="7"/>
  <c r="A2168" i="7"/>
  <c r="A1685" i="7"/>
  <c r="A911" i="7"/>
  <c r="A1162" i="7"/>
  <c r="A1550" i="7"/>
  <c r="A1273" i="7"/>
  <c r="A636" i="7"/>
  <c r="A1009" i="7"/>
  <c r="A858" i="7"/>
  <c r="A1282" i="7"/>
  <c r="A1412" i="7"/>
  <c r="A317" i="7"/>
  <c r="A964" i="7"/>
  <c r="A1111" i="7"/>
  <c r="A92" i="7"/>
  <c r="A1972" i="7"/>
  <c r="A1284" i="7"/>
  <c r="A1725" i="7"/>
  <c r="A1319" i="7"/>
  <c r="A18" i="7"/>
  <c r="A973" i="7"/>
  <c r="A890" i="7"/>
  <c r="A1128" i="7"/>
  <c r="A990" i="7"/>
  <c r="A1985" i="7"/>
  <c r="A1108" i="7"/>
  <c r="A704" i="7"/>
  <c r="A1654" i="7"/>
  <c r="A1703" i="7"/>
  <c r="A1953" i="7"/>
  <c r="A850" i="7"/>
  <c r="A2140" i="7"/>
  <c r="A374" i="7"/>
  <c r="A1122" i="7"/>
  <c r="A1449" i="7"/>
  <c r="A1636" i="7"/>
  <c r="A86" i="7"/>
  <c r="A1793" i="7"/>
  <c r="A2054" i="7"/>
  <c r="A459" i="7"/>
  <c r="A1300" i="7"/>
  <c r="A2057" i="7"/>
  <c r="A1776" i="7"/>
  <c r="A2055" i="7"/>
  <c r="A457" i="7"/>
  <c r="A1787" i="7"/>
  <c r="A1790" i="7"/>
  <c r="A1788" i="7"/>
  <c r="A1775" i="7"/>
  <c r="A455" i="7"/>
  <c r="A2041" i="7"/>
  <c r="A693" i="7"/>
  <c r="A1400" i="7"/>
  <c r="A1828" i="7"/>
  <c r="A393" i="7"/>
  <c r="A487" i="7"/>
  <c r="A1689" i="7"/>
  <c r="A1447" i="7"/>
  <c r="A898" i="7"/>
  <c r="A1734" i="7"/>
  <c r="A875" i="7"/>
  <c r="A1838" i="7"/>
  <c r="A943" i="7"/>
  <c r="A1165" i="7"/>
  <c r="A543" i="7"/>
  <c r="A1975" i="7"/>
  <c r="A2068" i="7"/>
  <c r="A1168" i="7"/>
  <c r="A924" i="7"/>
  <c r="A2085" i="7"/>
  <c r="A148" i="7"/>
  <c r="A1070" i="7"/>
  <c r="A1381" i="7"/>
  <c r="A727" i="7"/>
  <c r="A687" i="7"/>
  <c r="A884" i="7"/>
  <c r="A1101" i="7"/>
  <c r="A1017" i="7"/>
  <c r="A517" i="7"/>
  <c r="A400" i="7"/>
  <c r="A280" i="7"/>
  <c r="A1377" i="7"/>
  <c r="A828" i="7"/>
  <c r="A311" i="7"/>
  <c r="A1160" i="7"/>
  <c r="A779" i="7"/>
  <c r="A1641" i="7"/>
  <c r="A125" i="7"/>
  <c r="A1568" i="7"/>
  <c r="A1774" i="7"/>
  <c r="A2039" i="7"/>
  <c r="A2046" i="7"/>
  <c r="A2045" i="7"/>
  <c r="A1304" i="7"/>
  <c r="A1454" i="7"/>
  <c r="A1537" i="7"/>
  <c r="A611" i="7"/>
  <c r="A1812" i="7"/>
  <c r="A1808" i="7"/>
  <c r="A73" i="7"/>
  <c r="A82" i="7"/>
  <c r="A2166" i="7"/>
  <c r="A1509" i="7"/>
  <c r="A183" i="7"/>
  <c r="A1520" i="7"/>
  <c r="A2014" i="7"/>
  <c r="A1841" i="7"/>
  <c r="A1543" i="7"/>
  <c r="A1057" i="7"/>
  <c r="A2131" i="7"/>
  <c r="A1621" i="7"/>
  <c r="A1080" i="7"/>
  <c r="A919" i="7"/>
  <c r="A598" i="7"/>
  <c r="A2004" i="7"/>
  <c r="A1144" i="7"/>
  <c r="A1580" i="7"/>
  <c r="A1437" i="7"/>
  <c r="A579" i="7"/>
  <c r="A245" i="7"/>
  <c r="A1751" i="7"/>
  <c r="A883" i="7"/>
  <c r="A1092" i="7"/>
  <c r="A1359" i="7"/>
  <c r="A1145" i="7"/>
  <c r="A1553" i="7"/>
  <c r="A1594" i="7"/>
  <c r="A2157" i="7"/>
  <c r="A1692" i="7"/>
  <c r="A313" i="7"/>
  <c r="A448" i="7"/>
  <c r="A81" i="7"/>
  <c r="A432" i="7"/>
  <c r="A697" i="7"/>
  <c r="A1598" i="7"/>
  <c r="A2116" i="7"/>
  <c r="A415" i="7"/>
  <c r="A862" i="7"/>
  <c r="A34" i="7"/>
  <c r="A1410" i="7"/>
  <c r="A427" i="7"/>
  <c r="A1661" i="7"/>
  <c r="A2164" i="7"/>
  <c r="A1869" i="7"/>
  <c r="A1746" i="7"/>
  <c r="A1660" i="7"/>
  <c r="A416" i="7"/>
  <c r="A1708" i="7"/>
  <c r="A2170" i="7"/>
  <c r="A2029" i="7"/>
  <c r="A295" i="7"/>
  <c r="A2134" i="7"/>
  <c r="A1595" i="7"/>
  <c r="A2095" i="7"/>
  <c r="A1002" i="7"/>
  <c r="A97" i="7"/>
  <c r="A406" i="7"/>
  <c r="A1524" i="7"/>
  <c r="A1433" i="7"/>
  <c r="A1856" i="7"/>
  <c r="A1458" i="7"/>
  <c r="A12" i="7"/>
  <c r="A1584" i="7"/>
  <c r="A1858" i="7"/>
  <c r="A412" i="7"/>
  <c r="A256" i="7"/>
  <c r="A583" i="7"/>
  <c r="A460" i="7"/>
  <c r="A1014" i="7"/>
  <c r="A2176" i="7"/>
  <c r="A734" i="7"/>
  <c r="A1223" i="7"/>
  <c r="A1143" i="7"/>
  <c r="A198" i="7"/>
  <c r="A817" i="7"/>
  <c r="A1552" i="7"/>
  <c r="A1962" i="7"/>
  <c r="A660" i="7"/>
  <c r="A2092" i="7"/>
  <c r="A376" i="7"/>
  <c r="A2127" i="7"/>
  <c r="A1479" i="7"/>
  <c r="A123" i="7"/>
  <c r="A1404" i="7"/>
  <c r="A1824" i="7"/>
  <c r="A63" i="7"/>
  <c r="A288" i="7"/>
  <c r="A1816" i="7"/>
  <c r="A1269" i="7"/>
  <c r="A1693" i="7"/>
  <c r="A993" i="7"/>
  <c r="A860" i="7"/>
  <c r="A1457" i="7"/>
  <c r="A2103" i="7"/>
  <c r="A508" i="7"/>
  <c r="A25" i="7"/>
  <c r="A813" i="7"/>
  <c r="A822" i="7"/>
  <c r="A2006" i="7"/>
  <c r="A668" i="7"/>
  <c r="A1093" i="7"/>
  <c r="A1811" i="7"/>
  <c r="A631" i="7"/>
  <c r="A1850" i="7"/>
  <c r="A1439" i="7"/>
  <c r="A2016" i="7"/>
  <c r="A1877" i="7"/>
  <c r="A371" i="7"/>
  <c r="A1638" i="7"/>
  <c r="A1091" i="7"/>
  <c r="A928" i="7"/>
  <c r="A1191" i="7"/>
  <c r="A1327" i="7"/>
  <c r="A1853" i="7"/>
  <c r="A1640" i="7"/>
  <c r="A1134" i="7"/>
  <c r="A2038" i="7"/>
  <c r="A1236" i="7"/>
  <c r="A207" i="7"/>
  <c r="A176" i="7"/>
  <c r="A478" i="7"/>
  <c r="A1831" i="7"/>
  <c r="A1900" i="7"/>
  <c r="A150" i="7"/>
  <c r="A934" i="7"/>
  <c r="A691" i="7"/>
  <c r="A1003" i="7"/>
  <c r="A1739" i="7"/>
  <c r="A1840" i="7"/>
  <c r="A1683" i="7"/>
  <c r="A1316" i="7"/>
  <c r="A1883" i="7"/>
  <c r="A568" i="7"/>
  <c r="A525" i="7"/>
  <c r="A624" i="7"/>
  <c r="A1586" i="7"/>
  <c r="A267" i="7"/>
  <c r="A209" i="7"/>
  <c r="A994" i="7"/>
  <c r="A1386" i="7"/>
  <c r="A1986" i="7"/>
  <c r="A261" i="7"/>
  <c r="A15" i="7"/>
  <c r="A683" i="7"/>
  <c r="A1771" i="7"/>
  <c r="A429" i="7"/>
  <c r="A1195" i="7"/>
  <c r="A531" i="7"/>
  <c r="A316" i="7"/>
  <c r="A1445" i="7"/>
  <c r="A1933" i="7"/>
  <c r="A674" i="7"/>
  <c r="A594" i="7"/>
  <c r="A735" i="7"/>
  <c r="A960" i="7"/>
  <c r="A221" i="7"/>
  <c r="A1663" i="7"/>
  <c r="A801" i="7"/>
  <c r="A385" i="7"/>
  <c r="A127" i="7"/>
  <c r="A1413" i="7"/>
  <c r="A650" i="7"/>
  <c r="A1488" i="7"/>
  <c r="A315" i="7"/>
  <c r="A1476" i="7"/>
  <c r="A114" i="7"/>
  <c r="A189" i="7"/>
  <c r="A982" i="7"/>
  <c r="A1954" i="7"/>
  <c r="A2070" i="7"/>
  <c r="A576" i="7"/>
  <c r="A1770" i="7"/>
  <c r="A806" i="7"/>
  <c r="A1451" i="7"/>
  <c r="A1461" i="7"/>
  <c r="A66" i="7"/>
  <c r="A62" i="7"/>
  <c r="A262" i="7"/>
  <c r="A1943" i="7"/>
  <c r="A797" i="7"/>
  <c r="A808" i="7"/>
  <c r="A1558" i="7"/>
  <c r="A1843" i="7"/>
  <c r="A246" i="7"/>
  <c r="A906" i="7"/>
  <c r="A1088" i="7"/>
  <c r="A1303" i="7"/>
  <c r="A846" i="7"/>
  <c r="A925" i="7"/>
  <c r="A589" i="7"/>
  <c r="A1800" i="7"/>
  <c r="A377" i="7"/>
  <c r="A208" i="7"/>
  <c r="A382" i="7"/>
  <c r="A2032" i="7"/>
  <c r="A2078" i="7"/>
  <c r="A981" i="7"/>
  <c r="A666" i="7"/>
  <c r="A678" i="7"/>
  <c r="A738" i="7"/>
  <c r="A2002" i="7"/>
  <c r="A587" i="7"/>
  <c r="A378" i="7"/>
  <c r="A564" i="7"/>
  <c r="A1332" i="7"/>
  <c r="A119" i="7"/>
  <c r="A1115" i="7"/>
  <c r="A1630" i="7"/>
  <c r="A64" i="7"/>
  <c r="A1343" i="7"/>
  <c r="A907" i="7"/>
  <c r="A566" i="7"/>
  <c r="A818" i="7"/>
  <c r="A1873" i="7"/>
  <c r="A13" i="7"/>
  <c r="A1983" i="7"/>
  <c r="A2017" i="7"/>
  <c r="A379" i="7"/>
  <c r="A2113" i="7"/>
  <c r="A1087" i="7"/>
  <c r="A358" i="7"/>
  <c r="A1403" i="7"/>
  <c r="A35" i="7"/>
  <c r="A1446" i="7"/>
  <c r="A341" i="7"/>
  <c r="A672" i="7"/>
  <c r="A1839" i="7"/>
  <c r="A1915" i="7"/>
  <c r="A1254" i="7"/>
  <c r="A541" i="7"/>
  <c r="A724" i="7"/>
  <c r="A1198" i="7"/>
  <c r="A1341" i="7"/>
  <c r="A1036" i="7"/>
  <c r="A1061" i="7"/>
  <c r="A1081" i="7"/>
  <c r="A254" i="7"/>
  <c r="A40" i="7"/>
  <c r="A372" i="7"/>
  <c r="A1905" i="7"/>
  <c r="A1103" i="7"/>
  <c r="A144" i="7"/>
  <c r="A573" i="7"/>
  <c r="A1987" i="7"/>
  <c r="A142" i="7"/>
  <c r="A2161" i="7"/>
  <c r="A1155" i="7"/>
  <c r="A1792" i="7"/>
  <c r="A458" i="7"/>
  <c r="A2044" i="7"/>
  <c r="A1299" i="7"/>
  <c r="A449" i="7"/>
  <c r="A1795" i="7"/>
  <c r="A2034" i="7"/>
  <c r="A1794" i="7"/>
  <c r="A1293" i="7"/>
  <c r="A2052" i="7"/>
  <c r="A438" i="7"/>
  <c r="A2037" i="7"/>
  <c r="A1960" i="7"/>
  <c r="A175" i="7"/>
  <c r="A1928" i="7"/>
  <c r="A854" i="7"/>
  <c r="A152" i="7"/>
  <c r="A952" i="7"/>
  <c r="A718" i="7"/>
  <c r="A659" i="7"/>
  <c r="A802" i="7"/>
  <c r="A1718" i="7"/>
  <c r="A423" i="7"/>
  <c r="A1506" i="7"/>
  <c r="A1226" i="7"/>
  <c r="A545" i="7"/>
  <c r="A1956" i="7"/>
  <c r="A2106" i="7"/>
  <c r="A33" i="7"/>
  <c r="A1369" i="7"/>
  <c r="A6" i="7"/>
  <c r="A825" i="7"/>
  <c r="A2013" i="7"/>
  <c r="A780" i="7"/>
  <c r="A584" i="7"/>
  <c r="A431" i="7"/>
  <c r="A1135" i="7"/>
  <c r="A1184" i="7"/>
  <c r="A21" i="7"/>
  <c r="A303" i="7"/>
  <c r="A1897" i="7"/>
  <c r="A159" i="7"/>
  <c r="A1852" i="7"/>
  <c r="A619" i="7"/>
  <c r="A1467" i="7"/>
  <c r="A939" i="7"/>
  <c r="A880" i="7"/>
  <c r="A179" i="7"/>
  <c r="A863" i="7"/>
  <c r="A286" i="7"/>
  <c r="A1921" i="7"/>
  <c r="A942" i="7"/>
  <c r="A592" i="7"/>
  <c r="A2125" i="7"/>
  <c r="A1277" i="7"/>
  <c r="A356" i="7"/>
  <c r="A1712" i="7"/>
  <c r="A1342" i="7"/>
  <c r="A980" i="7"/>
  <c r="A1977" i="7"/>
  <c r="A134" i="7"/>
  <c r="A1854" i="7"/>
  <c r="A2084" i="7"/>
  <c r="A721" i="7"/>
  <c r="A17" i="7"/>
  <c r="A620" i="7"/>
  <c r="A1859" i="7"/>
  <c r="A892" i="7"/>
  <c r="A1174" i="7"/>
  <c r="A716" i="7"/>
  <c r="A804" i="7"/>
  <c r="A1591" i="7"/>
  <c r="A1976" i="7"/>
  <c r="A639" i="7"/>
  <c r="A582" i="7"/>
  <c r="A1232" i="7"/>
  <c r="A923" i="7"/>
  <c r="A433" i="7"/>
  <c r="A1888" i="7"/>
  <c r="A1018" i="7"/>
  <c r="A1996" i="7"/>
  <c r="A425" i="7"/>
  <c r="A1152" i="7"/>
  <c r="A613" i="7"/>
  <c r="A1429" i="7"/>
  <c r="A95" i="7"/>
  <c r="A550" i="7"/>
  <c r="A167" i="7"/>
  <c r="A10" i="7"/>
  <c r="A1026" i="7"/>
  <c r="A1632" i="7"/>
  <c r="A1994" i="7"/>
  <c r="A1181" i="7"/>
  <c r="A930" i="7"/>
  <c r="A263" i="7"/>
  <c r="A2025" i="7"/>
  <c r="A1397" i="7"/>
  <c r="A749" i="7"/>
  <c r="A1235" i="7"/>
  <c r="A2072" i="7"/>
  <c r="A483" i="7"/>
  <c r="A2111" i="7"/>
  <c r="A622" i="7"/>
  <c r="A1726" i="7"/>
  <c r="A2132" i="7"/>
  <c r="A1973" i="7"/>
  <c r="A170" i="7"/>
  <c r="A1024" i="7"/>
  <c r="A403" i="7"/>
  <c r="A2117" i="7"/>
  <c r="A1662" i="7"/>
  <c r="A694" i="7"/>
  <c r="A293" i="7"/>
  <c r="A54" i="7"/>
  <c r="A2007" i="7"/>
  <c r="A1871" i="7"/>
  <c r="A1336" i="7"/>
  <c r="A83" i="7"/>
  <c r="A2067" i="7"/>
  <c r="A1237" i="7"/>
  <c r="A896" i="7"/>
  <c r="A1906" i="7"/>
  <c r="A1719" i="7"/>
  <c r="A135" i="7"/>
  <c r="A1042" i="7"/>
  <c r="A184" i="7"/>
  <c r="A380" i="7"/>
  <c r="A182" i="7"/>
  <c r="A2124" i="7"/>
  <c r="A655" i="7"/>
  <c r="A468" i="7"/>
  <c r="A349" i="7"/>
  <c r="A1644" i="7"/>
  <c r="A958" i="7"/>
  <c r="A1721" i="7"/>
  <c r="A50" i="7"/>
  <c r="A1365" i="7"/>
  <c r="A1875" i="7"/>
  <c r="A891" i="7"/>
  <c r="A839" i="7"/>
  <c r="A174" i="7"/>
  <c r="A1892" i="7"/>
  <c r="A1129" i="7"/>
  <c r="A1008" i="7"/>
  <c r="A2104" i="7"/>
  <c r="A1196" i="7"/>
  <c r="A1818" i="7"/>
  <c r="A664" i="7"/>
  <c r="A607" i="7"/>
  <c r="A1930" i="7"/>
  <c r="A89" i="7"/>
  <c r="A1427" i="7"/>
  <c r="A719" i="7"/>
  <c r="A774" i="7"/>
  <c r="A1075" i="7"/>
  <c r="A227" i="7"/>
  <c r="A633" i="7"/>
  <c r="A1947" i="7"/>
  <c r="A428" i="7"/>
  <c r="A1132" i="7"/>
  <c r="A1744" i="7"/>
  <c r="A2101" i="7"/>
  <c r="A1266" i="7"/>
  <c r="A2129" i="7"/>
  <c r="A1164" i="7"/>
  <c r="A1723" i="7"/>
  <c r="A363" i="7"/>
  <c r="A2173" i="7"/>
  <c r="A755" i="7"/>
  <c r="A645" i="7"/>
  <c r="A1243" i="7"/>
  <c r="A177" i="7"/>
  <c r="A1402" i="7"/>
  <c r="A922" i="7"/>
  <c r="A972" i="7"/>
  <c r="A1634" i="7"/>
  <c r="A1207" i="7"/>
  <c r="A559" i="7"/>
  <c r="A1214" i="7"/>
  <c r="A36" i="7"/>
  <c r="A346" i="7"/>
  <c r="A1415" i="7"/>
  <c r="A24" i="7"/>
  <c r="A800" i="7"/>
  <c r="A601" i="7"/>
  <c r="A1823" i="7"/>
  <c r="A1455" i="7"/>
  <c r="A1242" i="7"/>
  <c r="A1849" i="7"/>
  <c r="A1582" i="7"/>
  <c r="A596" i="7"/>
  <c r="A689" i="7"/>
  <c r="A940" i="7"/>
  <c r="A1163" i="7"/>
  <c r="A118" i="7"/>
  <c r="A1649" i="7"/>
  <c r="A970" i="7"/>
  <c r="A1530" i="7"/>
  <c r="A228" i="7"/>
  <c r="A1435" i="7"/>
  <c r="A518" i="7"/>
  <c r="A1548" i="7"/>
  <c r="A1547" i="7"/>
  <c r="A679" i="7"/>
  <c r="A2118" i="7"/>
  <c r="A1968" i="7"/>
  <c r="A257" i="7"/>
  <c r="A1737" i="7"/>
  <c r="A1671" i="7"/>
  <c r="A874" i="7"/>
  <c r="A1511" i="7"/>
  <c r="A1011" i="7"/>
  <c r="A1666" i="7"/>
  <c r="A532" i="7"/>
  <c r="A1834" i="7"/>
  <c r="A653" i="7"/>
  <c r="A1559" i="7"/>
  <c r="A915" i="7"/>
  <c r="A48" i="7"/>
  <c r="A859" i="7"/>
  <c r="A1531" i="7"/>
  <c r="A2020" i="7"/>
  <c r="A638" i="7"/>
  <c r="A2174" i="7"/>
  <c r="A187" i="7"/>
  <c r="A1217" i="7"/>
  <c r="A1575" i="7"/>
  <c r="A1579" i="7"/>
  <c r="A2075" i="7"/>
  <c r="A404" i="7"/>
  <c r="A733" i="7"/>
  <c r="A1010" i="7"/>
  <c r="A1059" i="7"/>
  <c r="A627" i="7"/>
  <c r="A320" i="7"/>
  <c r="A391" i="7"/>
  <c r="A71" i="7"/>
  <c r="A19" i="7"/>
  <c r="A643" i="7"/>
  <c r="A1199" i="7"/>
  <c r="A1729" i="7"/>
  <c r="A984" i="7"/>
  <c r="A1185" i="7"/>
  <c r="A1345" i="7"/>
  <c r="A1187" i="7"/>
  <c r="A785" i="7"/>
  <c r="A1062" i="7"/>
  <c r="A2100" i="7"/>
  <c r="A1699" i="7"/>
  <c r="A1352" i="7"/>
  <c r="A1603" i="7"/>
  <c r="A1362" i="7"/>
  <c r="A195" i="7"/>
  <c r="A623" i="7"/>
  <c r="A1120" i="7"/>
  <c r="A1899" i="7"/>
  <c r="A2018" i="7"/>
  <c r="A1984" i="7"/>
  <c r="A832" i="7"/>
  <c r="A1125" i="7"/>
  <c r="A1643" i="7"/>
  <c r="A744" i="7"/>
  <c r="A1504" i="7"/>
  <c r="A1114" i="7"/>
  <c r="A516" i="7"/>
  <c r="A1098" i="7"/>
  <c r="A796" i="7"/>
  <c r="A277" i="7"/>
  <c r="A2169" i="7"/>
  <c r="A758" i="7"/>
  <c r="A1534" i="7"/>
  <c r="A1735" i="7"/>
  <c r="A1490" i="7"/>
  <c r="A1305" i="7"/>
  <c r="A1213" i="7"/>
  <c r="A247" i="7"/>
  <c r="A259" i="7"/>
  <c r="A1926" i="7"/>
  <c r="A561" i="7"/>
  <c r="A1646" i="7"/>
  <c r="A74" i="7"/>
  <c r="A302" i="7"/>
  <c r="A1053" i="7"/>
  <c r="A157" i="7"/>
  <c r="A1110" i="7"/>
  <c r="A936" i="7"/>
  <c r="A1710" i="7"/>
  <c r="A1482" i="7"/>
  <c r="A310" i="7"/>
  <c r="A354" i="7"/>
  <c r="A841" i="7"/>
  <c r="A770" i="7"/>
  <c r="A1244" i="7"/>
  <c r="A437" i="7"/>
  <c r="A665" i="7"/>
  <c r="A1997" i="7"/>
  <c r="A585" i="7"/>
  <c r="A1178" i="7"/>
  <c r="A1935" i="7"/>
  <c r="A833" i="7"/>
  <c r="A1216" i="7"/>
  <c r="A2040" i="7"/>
  <c r="A2036" i="7"/>
  <c r="A2049" i="7"/>
  <c r="A2051" i="7"/>
  <c r="A1782" i="7"/>
  <c r="A445" i="7"/>
  <c r="A462" i="7"/>
  <c r="A1772" i="7"/>
  <c r="A1783" i="7"/>
  <c r="A456" i="7"/>
  <c r="A2053" i="7"/>
  <c r="A1778" i="7"/>
  <c r="A2035" i="7"/>
  <c r="A1546" i="7"/>
  <c r="A634" i="7"/>
  <c r="A1239" i="7"/>
  <c r="A1639" i="7"/>
  <c r="A536" i="7"/>
  <c r="A101" i="7"/>
  <c r="A1680" i="7"/>
  <c r="A2081" i="7"/>
  <c r="A657" i="7"/>
  <c r="A230" i="7"/>
  <c r="A637" i="7"/>
  <c r="A98" i="7"/>
  <c r="A1406" i="7"/>
  <c r="A340" i="7"/>
  <c r="A1203" i="7"/>
  <c r="A772" i="7"/>
  <c r="A485" i="7"/>
  <c r="A604" i="7"/>
  <c r="A1665" i="7"/>
  <c r="A352" i="7"/>
  <c r="A1095" i="7"/>
  <c r="A917" i="7"/>
  <c r="A270" i="7"/>
  <c r="A2064" i="7"/>
  <c r="A696" i="7"/>
  <c r="A2079" i="7"/>
  <c r="A590" i="7"/>
  <c r="A1420" i="7"/>
  <c r="A1758" i="7"/>
  <c r="A225" i="7"/>
  <c r="A698" i="7"/>
  <c r="A830" i="7"/>
  <c r="A26" i="7"/>
  <c r="A1731" i="7"/>
  <c r="A1078" i="7"/>
  <c r="A969" i="7"/>
  <c r="A790" i="7"/>
  <c r="A450" i="7"/>
  <c r="A1392" i="7"/>
  <c r="A1740" i="7"/>
  <c r="A515" i="7"/>
  <c r="A2043" i="7"/>
  <c r="A995" i="7"/>
  <c r="A99" i="7"/>
  <c r="A1720" i="7"/>
  <c r="A1948" i="7"/>
  <c r="A155" i="7"/>
  <c r="A87" i="7"/>
  <c r="A1096" i="7"/>
  <c r="A885" i="7"/>
  <c r="A2172" i="7"/>
  <c r="A274" i="7"/>
  <c r="A2042" i="7"/>
  <c r="A3881" i="7"/>
  <c r="D7" i="9"/>
  <c r="D9" i="8"/>
  <c r="A773" i="3"/>
  <c r="A768" i="3"/>
  <c r="A793" i="3"/>
  <c r="A789" i="3"/>
  <c r="A792" i="3"/>
  <c r="A797" i="3"/>
  <c r="A767" i="3"/>
  <c r="A772" i="3"/>
  <c r="A778" i="3"/>
  <c r="A809" i="3"/>
  <c r="A801" i="3"/>
  <c r="A781" i="3"/>
  <c r="A815" i="3"/>
  <c r="A795" i="3"/>
  <c r="A754" i="3"/>
  <c r="A771" i="3"/>
  <c r="A807" i="3"/>
  <c r="A758" i="3"/>
  <c r="A777" i="3"/>
  <c r="A821" i="3"/>
  <c r="A800" i="3"/>
  <c r="A791" i="3"/>
  <c r="A784" i="3"/>
  <c r="A780" i="3"/>
  <c r="A770" i="3"/>
  <c r="A819" i="3"/>
  <c r="A806" i="3"/>
  <c r="A825" i="3"/>
  <c r="A804" i="3"/>
  <c r="A799" i="3"/>
  <c r="A790" i="3"/>
  <c r="A788" i="3"/>
  <c r="A755" i="3"/>
  <c r="A812" i="3"/>
  <c r="A814" i="3"/>
  <c r="A794" i="3"/>
  <c r="A764" i="3"/>
  <c r="A823" i="3"/>
  <c r="A766" i="3"/>
  <c r="A827" i="3"/>
  <c r="A779" i="3"/>
  <c r="A822" i="3"/>
  <c r="A765" i="3"/>
  <c r="A776" i="3"/>
  <c r="A824" i="3"/>
  <c r="A820" i="3"/>
  <c r="A805" i="3"/>
  <c r="A762" i="3"/>
  <c r="A787" i="3"/>
  <c r="A826" i="3"/>
  <c r="A817" i="3"/>
  <c r="A757" i="3"/>
  <c r="A785" i="3"/>
  <c r="A816" i="3"/>
  <c r="A802" i="3"/>
  <c r="A761" i="3"/>
  <c r="A759" i="3"/>
  <c r="A756" i="3"/>
  <c r="A813" i="3"/>
  <c r="A775" i="3"/>
  <c r="A798" i="3"/>
  <c r="A753" i="3"/>
  <c r="A774" i="3"/>
  <c r="A808" i="3"/>
  <c r="A781" i="7"/>
  <c r="A1326" i="7"/>
  <c r="A4949" i="7"/>
  <c r="G7" i="9"/>
  <c r="G9" i="8"/>
  <c r="A6226" i="7"/>
  <c r="A6513" i="7"/>
  <c r="A438" i="3"/>
  <c r="A401" i="3"/>
  <c r="A425" i="3"/>
  <c r="A379" i="3"/>
  <c r="A411" i="3"/>
  <c r="A402" i="3"/>
  <c r="A394" i="3"/>
  <c r="A395" i="3"/>
  <c r="A391" i="3"/>
  <c r="A439" i="3"/>
  <c r="A452" i="3"/>
  <c r="A441" i="3"/>
  <c r="A400" i="3"/>
  <c r="A421" i="3"/>
  <c r="A416" i="3"/>
  <c r="A390" i="3"/>
  <c r="A403" i="3"/>
  <c r="A424" i="3"/>
  <c r="A410" i="3"/>
  <c r="A449" i="3"/>
  <c r="A407" i="3"/>
  <c r="A378" i="3"/>
  <c r="A426" i="3"/>
  <c r="A433" i="3"/>
  <c r="A392" i="3"/>
  <c r="A415" i="3"/>
  <c r="A423" i="3"/>
  <c r="A413" i="3"/>
  <c r="A435" i="3"/>
  <c r="A412" i="3"/>
  <c r="A428" i="3"/>
  <c r="A398" i="3"/>
  <c r="A406" i="3"/>
  <c r="A434" i="3"/>
  <c r="A444" i="3"/>
  <c r="A430" i="3"/>
  <c r="A414" i="3"/>
  <c r="A427" i="3"/>
  <c r="A420" i="3"/>
  <c r="A450" i="3"/>
  <c r="A384" i="3"/>
  <c r="A417" i="3"/>
  <c r="A380" i="3"/>
  <c r="A387" i="3"/>
  <c r="A443" i="3"/>
  <c r="A393" i="3"/>
  <c r="A448" i="3"/>
  <c r="A404" i="3"/>
  <c r="A389" i="3"/>
  <c r="A429" i="3"/>
  <c r="A399" i="3"/>
  <c r="A432" i="3"/>
  <c r="A440" i="3"/>
  <c r="A396" i="3"/>
  <c r="A442" i="3"/>
  <c r="A447" i="3"/>
  <c r="A409" i="3"/>
  <c r="A408" i="3"/>
  <c r="A431" i="3"/>
  <c r="A451" i="3"/>
  <c r="A418" i="3"/>
  <c r="A169" i="3"/>
  <c r="A4222" i="7"/>
  <c r="A2476" i="7"/>
  <c r="A2257" i="7"/>
  <c r="A3353" i="7"/>
  <c r="A551" i="3"/>
  <c r="A562" i="3"/>
  <c r="A590" i="3"/>
  <c r="A572" i="3"/>
  <c r="A537" i="3"/>
  <c r="A558" i="3"/>
  <c r="A568" i="3"/>
  <c r="A602" i="3"/>
  <c r="A593" i="3"/>
  <c r="A542" i="3"/>
  <c r="A544" i="3"/>
  <c r="A569" i="3"/>
  <c r="A591" i="3"/>
  <c r="A563" i="3"/>
  <c r="A571" i="3"/>
  <c r="A567" i="3"/>
  <c r="A552" i="3"/>
  <c r="A588" i="3"/>
  <c r="A580" i="3"/>
  <c r="A565" i="3"/>
  <c r="A540" i="3"/>
  <c r="A553" i="3"/>
  <c r="A594" i="3"/>
  <c r="A531" i="3"/>
  <c r="A559" i="3"/>
  <c r="A601" i="3"/>
  <c r="A577" i="3"/>
  <c r="A550" i="3"/>
  <c r="A545" i="3"/>
  <c r="A549" i="3"/>
  <c r="A587" i="3"/>
  <c r="A554" i="3"/>
  <c r="A579" i="3"/>
  <c r="A585" i="3"/>
  <c r="A573" i="3"/>
  <c r="A560" i="3"/>
  <c r="A548" i="3"/>
  <c r="A530" i="3"/>
  <c r="A547" i="3"/>
  <c r="A575" i="3"/>
  <c r="A529" i="3"/>
  <c r="A589" i="3"/>
  <c r="A598" i="3"/>
  <c r="A574" i="3"/>
  <c r="A561" i="3"/>
  <c r="A556" i="3"/>
  <c r="A570" i="3"/>
  <c r="A535" i="3"/>
  <c r="A582" i="3"/>
  <c r="A584" i="3"/>
  <c r="A600" i="3"/>
  <c r="A566" i="3"/>
  <c r="A543" i="3"/>
  <c r="A583" i="3"/>
  <c r="A555" i="3"/>
  <c r="A581" i="3"/>
  <c r="A528" i="3"/>
  <c r="A595" i="3"/>
  <c r="A564" i="3"/>
  <c r="A541" i="3"/>
  <c r="A1364" i="7"/>
  <c r="A3326" i="7"/>
  <c r="E9" i="8"/>
  <c r="E7" i="9"/>
  <c r="A786" i="3"/>
  <c r="A636" i="3"/>
  <c r="A576" i="3"/>
  <c r="A500" i="3"/>
  <c r="A687" i="3"/>
  <c r="A661" i="3"/>
  <c r="K7" i="9"/>
  <c r="K9" i="8"/>
  <c r="M7" i="5"/>
  <c r="A471" i="3"/>
  <c r="A103" i="3"/>
  <c r="A95" i="3"/>
  <c r="A97" i="3"/>
  <c r="A88" i="3"/>
  <c r="A152" i="3"/>
  <c r="A87" i="3"/>
  <c r="A146" i="3"/>
  <c r="A149" i="3"/>
  <c r="A130" i="3"/>
  <c r="A140" i="3"/>
  <c r="A126" i="3"/>
  <c r="A124" i="3"/>
  <c r="A100" i="3"/>
  <c r="A139" i="3"/>
  <c r="A145" i="3"/>
  <c r="A111" i="3"/>
  <c r="A112" i="3"/>
  <c r="A93" i="3"/>
  <c r="A117" i="3"/>
  <c r="A84" i="3"/>
  <c r="A129" i="3"/>
  <c r="A122" i="3"/>
  <c r="A138" i="3"/>
  <c r="A120" i="3"/>
  <c r="A98" i="3"/>
  <c r="A90" i="3"/>
  <c r="A150" i="3"/>
  <c r="A89" i="3"/>
  <c r="A78" i="3"/>
  <c r="A85" i="3"/>
  <c r="A109" i="3"/>
  <c r="A92" i="3"/>
  <c r="A101" i="3"/>
  <c r="A91" i="3"/>
  <c r="A79" i="3"/>
  <c r="A148" i="3"/>
  <c r="A99" i="3"/>
  <c r="A142" i="3"/>
  <c r="A136" i="3"/>
  <c r="A123" i="3"/>
  <c r="A144" i="3"/>
  <c r="A132" i="3"/>
  <c r="A128" i="3"/>
  <c r="A137" i="3"/>
  <c r="A135" i="3"/>
  <c r="A131" i="3"/>
  <c r="A96" i="3"/>
  <c r="A82" i="3"/>
  <c r="A110" i="3"/>
  <c r="A147" i="3"/>
  <c r="A108" i="3"/>
  <c r="A102" i="3"/>
  <c r="A134" i="3"/>
  <c r="A119" i="3"/>
  <c r="A118" i="3"/>
  <c r="A121" i="3"/>
  <c r="A107" i="3"/>
  <c r="A127" i="3"/>
  <c r="A151" i="3"/>
  <c r="A105" i="3"/>
  <c r="A83" i="3"/>
  <c r="A106" i="3"/>
  <c r="A141" i="3"/>
  <c r="A114" i="3"/>
  <c r="A80" i="3"/>
  <c r="A94" i="3"/>
  <c r="A113" i="3"/>
  <c r="A133" i="3"/>
  <c r="A116" i="3"/>
  <c r="A125" i="3"/>
  <c r="A81" i="3"/>
  <c r="A104" i="3"/>
  <c r="A115" i="3"/>
  <c r="A86" i="3"/>
  <c r="A143" i="3"/>
  <c r="A3296" i="7"/>
  <c r="A3472" i="7"/>
  <c r="A574" i="7"/>
  <c r="A1544" i="7"/>
  <c r="A4619" i="7"/>
  <c r="A498" i="3"/>
  <c r="A5387" i="7"/>
  <c r="A719" i="3"/>
  <c r="A4987" i="7"/>
  <c r="A195" i="3"/>
  <c r="A5558" i="7"/>
  <c r="A2238" i="7"/>
  <c r="A6051" i="7"/>
  <c r="A1192" i="7"/>
  <c r="A818" i="3"/>
  <c r="A5447" i="7"/>
  <c r="A4809" i="7"/>
  <c r="A6222" i="7"/>
  <c r="A5493" i="7"/>
  <c r="A5436" i="7"/>
  <c r="A4816" i="7"/>
  <c r="A4476" i="7"/>
  <c r="A5168" i="7"/>
  <c r="A5971" i="7"/>
  <c r="A4536" i="7"/>
  <c r="A6322" i="7"/>
  <c r="A6462" i="7"/>
  <c r="A5975" i="7"/>
  <c r="A5585" i="7"/>
  <c r="A6132" i="7"/>
  <c r="A4613" i="7"/>
  <c r="A6333" i="7"/>
  <c r="A6237" i="7"/>
  <c r="A4545" i="7"/>
  <c r="A6498" i="7"/>
  <c r="A5297" i="7"/>
  <c r="A4947" i="7"/>
  <c r="A5863" i="7"/>
  <c r="A5103" i="7"/>
  <c r="A4941" i="7"/>
  <c r="A5880" i="7"/>
  <c r="A5090" i="7"/>
  <c r="A5612" i="7"/>
  <c r="A5138" i="7"/>
  <c r="A4533" i="7"/>
  <c r="A5875" i="7"/>
  <c r="A6433" i="7"/>
  <c r="A5936" i="7"/>
  <c r="A4853" i="7"/>
  <c r="A5126" i="7"/>
  <c r="A4741" i="7"/>
  <c r="A4554" i="7"/>
  <c r="A4464" i="7"/>
  <c r="A6029" i="7"/>
  <c r="A4590" i="7"/>
  <c r="A6453" i="7"/>
  <c r="A5913" i="7"/>
  <c r="A5794" i="7"/>
  <c r="A6349" i="7"/>
  <c r="A5653" i="7"/>
  <c r="A4458" i="7"/>
  <c r="A5450" i="7"/>
  <c r="A4436" i="7"/>
  <c r="A5902" i="7"/>
  <c r="A5972" i="7"/>
  <c r="A6421" i="7"/>
  <c r="A5336" i="7"/>
  <c r="A4477" i="7"/>
  <c r="A4748" i="7"/>
  <c r="A4463" i="7"/>
  <c r="A5832" i="7"/>
  <c r="A5114" i="7"/>
  <c r="A5391" i="7"/>
  <c r="A5358" i="7"/>
  <c r="A6021" i="7"/>
  <c r="A5190" i="7"/>
  <c r="A5584" i="7"/>
  <c r="A5356" i="7"/>
  <c r="A4863" i="7"/>
  <c r="A5778" i="7"/>
  <c r="A4697" i="7"/>
  <c r="A6312" i="7"/>
  <c r="A4719" i="7"/>
  <c r="A5313" i="7"/>
  <c r="A4791" i="7"/>
  <c r="A4731" i="7"/>
  <c r="A5945" i="7"/>
  <c r="A4720" i="7"/>
  <c r="A6408" i="7"/>
  <c r="A5907" i="7"/>
  <c r="A5951" i="7"/>
  <c r="A5931" i="7"/>
  <c r="A6471" i="7"/>
  <c r="A6056" i="7"/>
  <c r="A5308" i="7"/>
  <c r="A6083" i="7"/>
  <c r="A5354" i="7"/>
  <c r="A5883" i="7"/>
  <c r="A6089" i="7"/>
  <c r="A4939" i="7"/>
  <c r="A6283" i="7"/>
  <c r="A5396" i="7"/>
  <c r="A6282" i="7"/>
  <c r="A4978" i="7"/>
  <c r="A4592" i="7"/>
  <c r="A5617" i="7"/>
  <c r="A5932" i="7"/>
  <c r="A4944" i="7"/>
  <c r="A5379" i="7"/>
  <c r="A5312" i="7"/>
  <c r="A5736" i="7"/>
  <c r="A5187" i="7"/>
  <c r="A4446" i="7"/>
  <c r="A4411" i="7"/>
  <c r="A6012" i="7"/>
  <c r="A6088" i="7"/>
  <c r="A4528" i="7"/>
  <c r="A6299" i="7"/>
  <c r="A5879" i="7"/>
  <c r="A4444" i="7"/>
  <c r="A5116" i="7"/>
  <c r="A6082" i="7"/>
  <c r="A6146" i="7"/>
  <c r="A4868" i="7"/>
  <c r="A5390" i="7"/>
  <c r="A5616" i="7"/>
  <c r="A5935" i="7"/>
  <c r="A4757" i="7"/>
  <c r="A5937" i="7"/>
  <c r="A4811" i="7"/>
  <c r="A5013" i="7"/>
  <c r="A6459" i="7"/>
  <c r="A5077" i="7"/>
  <c r="A5621" i="7"/>
  <c r="A4416" i="7"/>
  <c r="A4870" i="7"/>
  <c r="A5947" i="7"/>
  <c r="A5645" i="7"/>
  <c r="A6073" i="7"/>
  <c r="A4950" i="7"/>
  <c r="A5911" i="7"/>
  <c r="A5169" i="7"/>
  <c r="A5346" i="7"/>
  <c r="A4403" i="7"/>
  <c r="A5949" i="7"/>
  <c r="A4456" i="7"/>
  <c r="A5905" i="7"/>
  <c r="A6383" i="7"/>
  <c r="A5893" i="7"/>
  <c r="A5842" i="7"/>
  <c r="A5066" i="7"/>
  <c r="A5230" i="7"/>
  <c r="A6257" i="7"/>
  <c r="A4716" i="7"/>
  <c r="A6340" i="7"/>
  <c r="A5393" i="7"/>
  <c r="A4739" i="7"/>
  <c r="A4571" i="7"/>
  <c r="A5068" i="7"/>
  <c r="A4996" i="7"/>
  <c r="A5912" i="7"/>
  <c r="A5429" i="7"/>
  <c r="A5019" i="7"/>
  <c r="A4644" i="7"/>
  <c r="A5503" i="7"/>
  <c r="A5056" i="7"/>
  <c r="A4409" i="7"/>
  <c r="A6055" i="7"/>
  <c r="A6071" i="7"/>
  <c r="A5306" i="7"/>
  <c r="A5414" i="7"/>
  <c r="A5005" i="7"/>
  <c r="A6521" i="7"/>
  <c r="A4541" i="7"/>
  <c r="A5333" i="7"/>
  <c r="A6059" i="7"/>
  <c r="A4443" i="7"/>
  <c r="A5016" i="7"/>
  <c r="A5101" i="7"/>
  <c r="A6437" i="7"/>
  <c r="A6429" i="7"/>
  <c r="A6470" i="7"/>
  <c r="A4660" i="7"/>
  <c r="A6469" i="7"/>
  <c r="A5163" i="7"/>
  <c r="A6224" i="7"/>
  <c r="A6308" i="7"/>
  <c r="A5236" i="7"/>
  <c r="A5430" i="7"/>
  <c r="A4550" i="7"/>
  <c r="A5633" i="7"/>
  <c r="A5143" i="7"/>
  <c r="A6007" i="7"/>
  <c r="A6262" i="7"/>
  <c r="A6423" i="7"/>
  <c r="A6427" i="7"/>
  <c r="A4603" i="7"/>
  <c r="A5175" i="7"/>
  <c r="A4492" i="7"/>
  <c r="A6463" i="7"/>
  <c r="A6502" i="7"/>
  <c r="A5797" i="7"/>
  <c r="A6448" i="7"/>
  <c r="A5629" i="7"/>
  <c r="A6435" i="7"/>
  <c r="A5070" i="7"/>
  <c r="A5442" i="7"/>
  <c r="A6442" i="7"/>
  <c r="A5322" i="7"/>
  <c r="A4651" i="7"/>
  <c r="A4473" i="7"/>
  <c r="A6518" i="7"/>
  <c r="A6133" i="7"/>
  <c r="A5289" i="7"/>
  <c r="A4808" i="7"/>
  <c r="A5516" i="7"/>
  <c r="A5857" i="7"/>
  <c r="A5799" i="7"/>
  <c r="A5917" i="7"/>
  <c r="A4442" i="7"/>
  <c r="A5789" i="7"/>
  <c r="A6296" i="7"/>
  <c r="A6416" i="7"/>
  <c r="A4690" i="7"/>
  <c r="A5954" i="7"/>
  <c r="A5861" i="7"/>
  <c r="A5064" i="7"/>
  <c r="A5180" i="7"/>
  <c r="A5091" i="7"/>
  <c r="A5483" i="7"/>
  <c r="A6249" i="7"/>
  <c r="A4665" i="7"/>
  <c r="A5326" i="7"/>
  <c r="A6387" i="7"/>
  <c r="A5247" i="7"/>
  <c r="A4527" i="7"/>
  <c r="A5576" i="7"/>
  <c r="A5425" i="7"/>
  <c r="A5460" i="7"/>
  <c r="A5375" i="7"/>
  <c r="A6411" i="7"/>
  <c r="A6264" i="7"/>
  <c r="A4859" i="7"/>
  <c r="A5417" i="7"/>
  <c r="A4669" i="7"/>
  <c r="A6214" i="7"/>
  <c r="A5614" i="7"/>
  <c r="A5373" i="7"/>
  <c r="A5853" i="7"/>
  <c r="A5782" i="7"/>
  <c r="A5790" i="7"/>
  <c r="A5475" i="7"/>
  <c r="A6327" i="7"/>
  <c r="A5819" i="7"/>
  <c r="A4958" i="7"/>
  <c r="A5586" i="7"/>
  <c r="A4455" i="7"/>
  <c r="A5894" i="7"/>
  <c r="A5967" i="7"/>
  <c r="A6015" i="7"/>
  <c r="A5909" i="7"/>
  <c r="A5608" i="7"/>
  <c r="A5922" i="7"/>
  <c r="A6236" i="7"/>
  <c r="A4574" i="7"/>
  <c r="A4688" i="7"/>
  <c r="A6394" i="7"/>
  <c r="A5058" i="7"/>
  <c r="A4435" i="7"/>
  <c r="A4800" i="7"/>
  <c r="A6525" i="7"/>
  <c r="A4483" i="7"/>
  <c r="A5928" i="7"/>
  <c r="A5970" i="7"/>
  <c r="A6279" i="7"/>
  <c r="A4708" i="7"/>
  <c r="A6090" i="7"/>
  <c r="A6061" i="7"/>
  <c r="A6515" i="7"/>
  <c r="A6209" i="7"/>
  <c r="A4806" i="7"/>
  <c r="A4986" i="7"/>
  <c r="A4732" i="7"/>
  <c r="A4672" i="7"/>
  <c r="A5383" i="7"/>
  <c r="A4548" i="7"/>
  <c r="A5960" i="7"/>
  <c r="A5403" i="7"/>
  <c r="A4869" i="7"/>
  <c r="A4398" i="7"/>
  <c r="A4468" i="7"/>
  <c r="A4858" i="7"/>
  <c r="A5601" i="7"/>
  <c r="A4657" i="7"/>
  <c r="A4756" i="7"/>
  <c r="A4670" i="7"/>
  <c r="A5106" i="7"/>
  <c r="A4661" i="7"/>
  <c r="A4579" i="7"/>
  <c r="A4673" i="7"/>
  <c r="A5469" i="7"/>
  <c r="A6050" i="7"/>
  <c r="A4471" i="7"/>
  <c r="A5974" i="7"/>
  <c r="A5140" i="7"/>
  <c r="A4429" i="7"/>
  <c r="A5811" i="7"/>
  <c r="A6016" i="7"/>
  <c r="A4466" i="7"/>
  <c r="A4712" i="7"/>
  <c r="A5437" i="7"/>
  <c r="A5063" i="7"/>
  <c r="A4659" i="7"/>
  <c r="A5885" i="7"/>
  <c r="A6475" i="7"/>
  <c r="A5004" i="7"/>
  <c r="A5418" i="7"/>
  <c r="A4570" i="7"/>
  <c r="A4972" i="7"/>
  <c r="A5916" i="7"/>
  <c r="A4892" i="7"/>
  <c r="A5904" i="7"/>
  <c r="A5640" i="7"/>
  <c r="A6217" i="7"/>
  <c r="A5834" i="7"/>
  <c r="A4683" i="7"/>
  <c r="A5156" i="7"/>
  <c r="A6441" i="7"/>
  <c r="A5006" i="7"/>
  <c r="A6337" i="7"/>
  <c r="A6334" i="7"/>
  <c r="A5463" i="7"/>
  <c r="A6451" i="7"/>
  <c r="A4691" i="7"/>
  <c r="A6353" i="7"/>
  <c r="A5076" i="7"/>
  <c r="A4432" i="7"/>
  <c r="A5182" i="7"/>
  <c r="A4953" i="7"/>
  <c r="A4979" i="7"/>
  <c r="A5920" i="7"/>
  <c r="A5796" i="7"/>
  <c r="A6485" i="7"/>
  <c r="A5791" i="7"/>
  <c r="A6436" i="7"/>
  <c r="A4700" i="7"/>
  <c r="A5491" i="7"/>
  <c r="A6274" i="7"/>
  <c r="A4715" i="7"/>
  <c r="A4668" i="7"/>
  <c r="A5286" i="7"/>
  <c r="A5291" i="7"/>
  <c r="A5003" i="7"/>
  <c r="A5082" i="7"/>
  <c r="A5434" i="7"/>
  <c r="A4699" i="7"/>
  <c r="A4534" i="7"/>
  <c r="A5072" i="7"/>
  <c r="A4718" i="7"/>
  <c r="A5243" i="7"/>
  <c r="A4391" i="7"/>
  <c r="A4887" i="7"/>
  <c r="A4576" i="7"/>
  <c r="A6418" i="7"/>
  <c r="A5927" i="7"/>
  <c r="A5472" i="7"/>
  <c r="A4452" i="7"/>
  <c r="A4427" i="7"/>
  <c r="A6137" i="7"/>
  <c r="A4591" i="7"/>
  <c r="A6330" i="7"/>
  <c r="A5862" i="7"/>
  <c r="A5009" i="7"/>
  <c r="A5651" i="7"/>
  <c r="A5423" i="7"/>
  <c r="A5869" i="7"/>
  <c r="A4389" i="7"/>
  <c r="A5976" i="7"/>
  <c r="A5087" i="7"/>
  <c r="A4709" i="7"/>
  <c r="A5154" i="7"/>
  <c r="A5445" i="7"/>
  <c r="A4952" i="7"/>
  <c r="A5924" i="7"/>
  <c r="A5151" i="7"/>
  <c r="A5125" i="7"/>
  <c r="A4412" i="7"/>
  <c r="A5644" i="7"/>
  <c r="A5372" i="7"/>
  <c r="A6321" i="7"/>
  <c r="A4486" i="7"/>
  <c r="A6080" i="7"/>
  <c r="A5600" i="7"/>
  <c r="A6506" i="7"/>
  <c r="A5105" i="7"/>
  <c r="A6068" i="7"/>
  <c r="A5650" i="7"/>
  <c r="A4728" i="7"/>
  <c r="A5652" i="7"/>
  <c r="A5613" i="7"/>
  <c r="A5059" i="7"/>
  <c r="A5886" i="7"/>
  <c r="A4799" i="7"/>
  <c r="A5779" i="7"/>
  <c r="A5359" i="7"/>
  <c r="A4725" i="7"/>
  <c r="A5470" i="7"/>
  <c r="A4407" i="7"/>
  <c r="A6046" i="7"/>
  <c r="A6241" i="7"/>
  <c r="A6514" i="7"/>
  <c r="A4385" i="7"/>
  <c r="A6311" i="7"/>
  <c r="A6011" i="7"/>
  <c r="A4587" i="7"/>
  <c r="A5855" i="7"/>
  <c r="A5399" i="7"/>
  <c r="A6281" i="7"/>
  <c r="A6150" i="7"/>
  <c r="A5480" i="7"/>
  <c r="A4383" i="7"/>
  <c r="A6407" i="7"/>
  <c r="A5150" i="7"/>
  <c r="A6268" i="7"/>
  <c r="A5225" i="7"/>
  <c r="A5435" i="7"/>
  <c r="A4945" i="7"/>
  <c r="A6250" i="7"/>
  <c r="A5323" i="7"/>
  <c r="A5438" i="7"/>
  <c r="A4968" i="7"/>
  <c r="A6390" i="7"/>
  <c r="A5073" i="7"/>
  <c r="A6289" i="7"/>
  <c r="A4685" i="7"/>
  <c r="A4547" i="7"/>
  <c r="A6291" i="7"/>
  <c r="A4976" i="7"/>
  <c r="A5611" i="7"/>
  <c r="A6267" i="7"/>
  <c r="A4449" i="7"/>
  <c r="A4404" i="7"/>
  <c r="A4568" i="7"/>
  <c r="A5008" i="7"/>
  <c r="A5301" i="7"/>
  <c r="A5191" i="7"/>
  <c r="A6400" i="7"/>
  <c r="A6227" i="7"/>
  <c r="A4860" i="7"/>
  <c r="A4738" i="7"/>
  <c r="A5284" i="7"/>
  <c r="A5159" i="7"/>
  <c r="A4815" i="7"/>
  <c r="A4469" i="7"/>
  <c r="A6135" i="7"/>
  <c r="A5639" i="7"/>
  <c r="A5887" i="7"/>
  <c r="A5377" i="7"/>
  <c r="A5115" i="7"/>
  <c r="A5620" i="7"/>
  <c r="A5386" i="7"/>
  <c r="A6450" i="7"/>
  <c r="A5874" i="7"/>
  <c r="A5331" i="7"/>
  <c r="A4755" i="7"/>
  <c r="A5868" i="7"/>
  <c r="A6398" i="7"/>
  <c r="A4589" i="7"/>
  <c r="A5478" i="7"/>
  <c r="A6481" i="7"/>
  <c r="A5145" i="7"/>
  <c r="A4558" i="7"/>
  <c r="A4414" i="7"/>
  <c r="A5910" i="7"/>
  <c r="A5352" i="7"/>
  <c r="A4484" i="7"/>
  <c r="A5482" i="7"/>
  <c r="A4737" i="7"/>
  <c r="A4695" i="7"/>
  <c r="A4538" i="7"/>
  <c r="A5065" i="7"/>
  <c r="A4903" i="7"/>
  <c r="A4745" i="7"/>
  <c r="A4678" i="7"/>
  <c r="A5852" i="7"/>
  <c r="A6292" i="7"/>
  <c r="A4849" i="7"/>
  <c r="A6065" i="7"/>
  <c r="A4602" i="7"/>
  <c r="A6446" i="7"/>
  <c r="A5903" i="7"/>
  <c r="A5129" i="7"/>
  <c r="A5448" i="7"/>
  <c r="A4434" i="7"/>
  <c r="A4792" i="7"/>
  <c r="A4581" i="7"/>
  <c r="A4867" i="7"/>
  <c r="A5471" i="7"/>
  <c r="A4960" i="7"/>
  <c r="A4999" i="7"/>
  <c r="A5864" i="7"/>
  <c r="A5968" i="7"/>
  <c r="A6511" i="7"/>
  <c r="A5007" i="7"/>
  <c r="A4862" i="7"/>
  <c r="A6278" i="7"/>
  <c r="A5961" i="7"/>
  <c r="A6034" i="7"/>
  <c r="A4609" i="7"/>
  <c r="A4970" i="7"/>
  <c r="A4934" i="7"/>
  <c r="A4983" i="7"/>
  <c r="A6336" i="7"/>
  <c r="A4408" i="7"/>
  <c r="A5408" i="7"/>
  <c r="A4730" i="7"/>
  <c r="A5914" i="7"/>
  <c r="A5867" i="7"/>
  <c r="A4846" i="7"/>
  <c r="A5881" i="7"/>
  <c r="A5405" i="7"/>
  <c r="A6053" i="7"/>
  <c r="A5872" i="7"/>
  <c r="A6526" i="7"/>
  <c r="A4965" i="7"/>
  <c r="A5227" i="7"/>
  <c r="A4459" i="7"/>
  <c r="A5830" i="7"/>
  <c r="A5288" i="7"/>
  <c r="A5422" i="7"/>
  <c r="A6431" i="7"/>
  <c r="A4982" i="7"/>
  <c r="A5409" i="7"/>
  <c r="A6032" i="7"/>
  <c r="A5053" i="7"/>
  <c r="A5142" i="7"/>
  <c r="A5427" i="7"/>
  <c r="A6243" i="7"/>
  <c r="A4795" i="7"/>
  <c r="A6399" i="7"/>
  <c r="A5956" i="7"/>
  <c r="A6419" i="7"/>
  <c r="A5626" i="7"/>
  <c r="A6465" i="7"/>
  <c r="A5841" i="7"/>
  <c r="A5177" i="7"/>
  <c r="A5477" i="7"/>
  <c r="A4812" i="7"/>
  <c r="A4854" i="7"/>
  <c r="A6468" i="7"/>
  <c r="A6064" i="7"/>
  <c r="A5303" i="7"/>
  <c r="A5817" i="7"/>
  <c r="A4711" i="7"/>
  <c r="A5307" i="7"/>
  <c r="A5324" i="7"/>
  <c r="A5462" i="7"/>
  <c r="A6523" i="7"/>
  <c r="A5100" i="7"/>
  <c r="A5343" i="7"/>
  <c r="A6233" i="7"/>
  <c r="A4740" i="7"/>
  <c r="A6270" i="7"/>
  <c r="A5185" i="7"/>
  <c r="A5410" i="7"/>
  <c r="A5647" i="7"/>
  <c r="A4474" i="7"/>
  <c r="A5014" i="7"/>
  <c r="A5843" i="7"/>
  <c r="A4555" i="7"/>
  <c r="A4864" i="7"/>
  <c r="A4537" i="7"/>
  <c r="A4393" i="7"/>
  <c r="A4413" i="7"/>
  <c r="A4572" i="7"/>
  <c r="A5384" i="7"/>
  <c r="A4557" i="7"/>
  <c r="A4663" i="7"/>
  <c r="A4855" i="7"/>
  <c r="A4680" i="7"/>
  <c r="A4707" i="7"/>
  <c r="A6017" i="7"/>
  <c r="A6339" i="7"/>
  <c r="A4689" i="7"/>
  <c r="A5086" i="7"/>
  <c r="A6458" i="7"/>
  <c r="A4428" i="7"/>
  <c r="A5785" i="7"/>
  <c r="A6077" i="7"/>
  <c r="A4569" i="7"/>
  <c r="A5178" i="7"/>
  <c r="A6230" i="7"/>
  <c r="A5394" i="7"/>
  <c r="A4457" i="7"/>
  <c r="A4646" i="7"/>
  <c r="A5964" i="7"/>
  <c r="A6403" i="7"/>
  <c r="A5157" i="7"/>
  <c r="A5657" i="7"/>
  <c r="A5146" i="7"/>
  <c r="A4874" i="7"/>
  <c r="A5426" i="7"/>
  <c r="A4729" i="7"/>
  <c r="A4975" i="7"/>
  <c r="A4425" i="7"/>
  <c r="A6338" i="7"/>
  <c r="A4804" i="7"/>
  <c r="A5186" i="7"/>
  <c r="A6461" i="7"/>
  <c r="A5792" i="7"/>
  <c r="A6466" i="7"/>
  <c r="A5338" i="7"/>
  <c r="A6457" i="7"/>
  <c r="A6467" i="7"/>
  <c r="A5788" i="7"/>
  <c r="A5461" i="7"/>
  <c r="A6258" i="7"/>
  <c r="A6040" i="7"/>
  <c r="A4727" i="7"/>
  <c r="A5348" i="7"/>
  <c r="A6138" i="7"/>
  <c r="A5481" i="7"/>
  <c r="A5419" i="7"/>
  <c r="A5017" i="7"/>
  <c r="A5251" i="7"/>
  <c r="A6014" i="7"/>
  <c r="A6033" i="7"/>
  <c r="A5603" i="7"/>
  <c r="A4441" i="7"/>
  <c r="A5871" i="7"/>
  <c r="A5079" i="7"/>
  <c r="A5123" i="7"/>
  <c r="A5173" i="7"/>
  <c r="A4650" i="7"/>
  <c r="A4714" i="7"/>
  <c r="A4535" i="7"/>
  <c r="A5630" i="7"/>
  <c r="A6062" i="7"/>
  <c r="A6148" i="7"/>
  <c r="A6145" i="7"/>
  <c r="A5489" i="7"/>
  <c r="A6276" i="7"/>
  <c r="A5606" i="7"/>
  <c r="A6049" i="7"/>
  <c r="A5094" i="7"/>
  <c r="A6335" i="7"/>
  <c r="A6028" i="7"/>
  <c r="A4933" i="7"/>
  <c r="A5395" i="7"/>
  <c r="A6256" i="7"/>
  <c r="A6347" i="7"/>
  <c r="A5464" i="7"/>
  <c r="A5050" i="7"/>
  <c r="A6238" i="7"/>
  <c r="A4962" i="7"/>
  <c r="A6044" i="7"/>
  <c r="A6438" i="7"/>
  <c r="A6439" i="7"/>
  <c r="A5332" i="7"/>
  <c r="A4419" i="7"/>
  <c r="A6252" i="7"/>
  <c r="A4656" i="7"/>
  <c r="A4394" i="7"/>
  <c r="A4653" i="7"/>
  <c r="A5360" i="7"/>
  <c r="A6067" i="7"/>
  <c r="A6008" i="7"/>
  <c r="A6085" i="7"/>
  <c r="A4643" i="7"/>
  <c r="A6464" i="7"/>
  <c r="A5854" i="7"/>
  <c r="A6087" i="7"/>
  <c r="A5049" i="7"/>
  <c r="A5622" i="7"/>
  <c r="A6424" i="7"/>
  <c r="A5237" i="7"/>
  <c r="A4470" i="7"/>
  <c r="A4437" i="7"/>
  <c r="A4396" i="7"/>
  <c r="A6043" i="7"/>
  <c r="A5656" i="7"/>
  <c r="A5098" i="7"/>
  <c r="A4963" i="7"/>
  <c r="A5973" i="7"/>
  <c r="A6510" i="7"/>
  <c r="A4749" i="7"/>
  <c r="A6447" i="7"/>
  <c r="A6301" i="7"/>
  <c r="A5330" i="7"/>
  <c r="A6086" i="7"/>
  <c r="A6350" i="7"/>
  <c r="A5835" i="7"/>
  <c r="A4480" i="7"/>
  <c r="A4601" i="7"/>
  <c r="A6426" i="7"/>
  <c r="A6517" i="7"/>
  <c r="A4392" i="7"/>
  <c r="A5133" i="7"/>
  <c r="A5431" i="7"/>
  <c r="A4980" i="7"/>
  <c r="A5877" i="7"/>
  <c r="A4487" i="7"/>
  <c r="A5897" i="7"/>
  <c r="A5018" i="7"/>
  <c r="A6263" i="7"/>
  <c r="A6509" i="7"/>
  <c r="A4959" i="7"/>
  <c r="A5109" i="7"/>
  <c r="A4964" i="7"/>
  <c r="A6516" i="7"/>
  <c r="A4454" i="7"/>
  <c r="A4655" i="7"/>
  <c r="A6304" i="7"/>
  <c r="A4750" i="7"/>
  <c r="A4723" i="7"/>
  <c r="A5575" i="7"/>
  <c r="A6261" i="7"/>
  <c r="A5655" i="7"/>
  <c r="A4559" i="7"/>
  <c r="A4597" i="7"/>
  <c r="A5468" i="7"/>
  <c r="A4679" i="7"/>
  <c r="A5057" i="7"/>
  <c r="A4974" i="7"/>
  <c r="A6396" i="7"/>
  <c r="A6136" i="7"/>
  <c r="A6309" i="7"/>
  <c r="A4955" i="7"/>
  <c r="A5649" i="7"/>
  <c r="A6259" i="7"/>
  <c r="A5344" i="7"/>
  <c r="A5081" i="7"/>
  <c r="A6295" i="7"/>
  <c r="A6298" i="7"/>
  <c r="A4742" i="7"/>
  <c r="A5413" i="7"/>
  <c r="A5241" i="7"/>
  <c r="A6412" i="7"/>
  <c r="A5093" i="7"/>
  <c r="A4460" i="7"/>
  <c r="A5845" i="7"/>
  <c r="A5311" i="7"/>
  <c r="A4993" i="7"/>
  <c r="A5654" i="7"/>
  <c r="A4847" i="7"/>
  <c r="A6320" i="7"/>
  <c r="A5919" i="7"/>
  <c r="A4604" i="7"/>
  <c r="A4866" i="7"/>
  <c r="A5602" i="7"/>
  <c r="A6307" i="7"/>
  <c r="A5882" i="7"/>
  <c r="A6219" i="7"/>
  <c r="A4418" i="7"/>
  <c r="A5055" i="7"/>
  <c r="A5342" i="7"/>
  <c r="A4475" i="7"/>
  <c r="A4439" i="7"/>
  <c r="A5054" i="7"/>
  <c r="A5229" i="7"/>
  <c r="A5319" i="7"/>
  <c r="A6232" i="7"/>
  <c r="A5906" i="7"/>
  <c r="A5282" i="7"/>
  <c r="A6343" i="7"/>
  <c r="A4431" i="7"/>
  <c r="A6035" i="7"/>
  <c r="A6344" i="7"/>
  <c r="A5097" i="7"/>
  <c r="A5340" i="7"/>
  <c r="A5369" i="7"/>
  <c r="A5228" i="7"/>
  <c r="A5955" i="7"/>
  <c r="A6402" i="7"/>
  <c r="A4798" i="7"/>
  <c r="A5113" i="7"/>
  <c r="A5840" i="7"/>
  <c r="A5223" i="7"/>
  <c r="A5873" i="7"/>
  <c r="A4871" i="7"/>
  <c r="A6445" i="7"/>
  <c r="A6127" i="7"/>
  <c r="A5636" i="7"/>
  <c r="A5285" i="7"/>
  <c r="A6006" i="7"/>
  <c r="A5121" i="7"/>
  <c r="A5884" i="7"/>
  <c r="A5942" i="7"/>
  <c r="A5421" i="7"/>
  <c r="A5137" i="7"/>
  <c r="A6023" i="7"/>
  <c r="A6314" i="7"/>
  <c r="A6140" i="7"/>
  <c r="A4895" i="7"/>
  <c r="A6210" i="7"/>
  <c r="A5933" i="7"/>
  <c r="A4450" i="7"/>
  <c r="A6149" i="7"/>
  <c r="A5111" i="7"/>
  <c r="A6524" i="7"/>
  <c r="A5412" i="7"/>
  <c r="A5362" i="7"/>
  <c r="A5895" i="7"/>
  <c r="A6009" i="7"/>
  <c r="A6351" i="7"/>
  <c r="A4873" i="7"/>
  <c r="A4814" i="7"/>
  <c r="A4438" i="7"/>
  <c r="A5231" i="7"/>
  <c r="A5296" i="7"/>
  <c r="A5420" i="7"/>
  <c r="A6240" i="7"/>
  <c r="A4549" i="7"/>
  <c r="A4658" i="7"/>
  <c r="A5965" i="7"/>
  <c r="A4998" i="7"/>
  <c r="A4694" i="7"/>
  <c r="A4405" i="7"/>
  <c r="A4935" i="7"/>
  <c r="A6129" i="7"/>
  <c r="A4702" i="7"/>
  <c r="A5891" i="7"/>
  <c r="A5102" i="7"/>
  <c r="A5153" i="7"/>
  <c r="A4910" i="7"/>
  <c r="A5459" i="7"/>
  <c r="A6030" i="7"/>
  <c r="A5646" i="7"/>
  <c r="A5959" i="7"/>
  <c r="A4497" i="7"/>
  <c r="A4713" i="7"/>
  <c r="A5292" i="7"/>
  <c r="A5162" i="7"/>
  <c r="A5104" i="7"/>
  <c r="A5801" i="7"/>
  <c r="A5465" i="7"/>
  <c r="A5174" i="7"/>
  <c r="A5355" i="7"/>
  <c r="A5337" i="7"/>
  <c r="A5248" i="7"/>
  <c r="A4901" i="7"/>
  <c r="A4605" i="7"/>
  <c r="A5634" i="7"/>
  <c r="A4897" i="7"/>
  <c r="A5099" i="7"/>
  <c r="A4546" i="7"/>
  <c r="A5717" i="7"/>
  <c r="A5571" i="7"/>
  <c r="A4753" i="7"/>
  <c r="A4448" i="7"/>
  <c r="A5896" i="7"/>
  <c r="A4645" i="7"/>
  <c r="A4384" i="7"/>
  <c r="A4553" i="7"/>
  <c r="A5609" i="7"/>
  <c r="A4652" i="7"/>
  <c r="A6324" i="7"/>
  <c r="A5298" i="7"/>
  <c r="A4490" i="7"/>
  <c r="A6125" i="7"/>
  <c r="A5012" i="7"/>
  <c r="A4813" i="7"/>
  <c r="A5825" i="7"/>
  <c r="A6038" i="7"/>
  <c r="A4596" i="7"/>
  <c r="A6456" i="7"/>
  <c r="A6143" i="7"/>
  <c r="A6130" i="7"/>
  <c r="A5118" i="7"/>
  <c r="A5774" i="7"/>
  <c r="A4648" i="7"/>
  <c r="A6225" i="7"/>
  <c r="A4542" i="7"/>
  <c r="A5439" i="7"/>
  <c r="A4529" i="7"/>
  <c r="A5865" i="7"/>
  <c r="A5122" i="7"/>
  <c r="A6452" i="7"/>
  <c r="A5456" i="7"/>
  <c r="A5780" i="7"/>
  <c r="A5466" i="7"/>
  <c r="A4612" i="7"/>
  <c r="A6024" i="7"/>
  <c r="A6141" i="7"/>
  <c r="A6147" i="7"/>
  <c r="A4401" i="7"/>
  <c r="A5232" i="7"/>
  <c r="A5051" i="7"/>
  <c r="A5604" i="7"/>
  <c r="A5112" i="7"/>
  <c r="A5538" i="7"/>
  <c r="A4896" i="7"/>
  <c r="A4479" i="7"/>
  <c r="A6290" i="7"/>
  <c r="A4848" i="7"/>
  <c r="A4793" i="7"/>
  <c r="A4717" i="7"/>
  <c r="A5002" i="7"/>
  <c r="A4940" i="7"/>
  <c r="A5726" i="7"/>
  <c r="A5512" i="7"/>
  <c r="A6352" i="7"/>
  <c r="A4594" i="7"/>
  <c r="A5167" i="7"/>
  <c r="A6503" i="7"/>
  <c r="A4387" i="7"/>
  <c r="A5411" i="7"/>
  <c r="A5925" i="7"/>
  <c r="A5334" i="7"/>
  <c r="A6057" i="7"/>
  <c r="A4801" i="7"/>
  <c r="A5397" i="7"/>
  <c r="A4733" i="7"/>
  <c r="A6404" i="7"/>
  <c r="A4674" i="7"/>
  <c r="A4902" i="7"/>
  <c r="A6472" i="7"/>
  <c r="A6449" i="7"/>
  <c r="A4453" i="7"/>
  <c r="A5860" i="7"/>
  <c r="A4943" i="7"/>
  <c r="A4588" i="7"/>
  <c r="A6091" i="7"/>
  <c r="A4465" i="7"/>
  <c r="A5908" i="7"/>
  <c r="A5130" i="7"/>
  <c r="A5433" i="7"/>
  <c r="A5440" i="7"/>
  <c r="A4493" i="7"/>
  <c r="A5400" i="7"/>
  <c r="A5192" i="7"/>
  <c r="A6386" i="7"/>
  <c r="A5642" i="7"/>
  <c r="A6508" i="7"/>
  <c r="A5136" i="7"/>
  <c r="A5060" i="7"/>
  <c r="A5870" i="7"/>
  <c r="A5926" i="7"/>
  <c r="A6211" i="7"/>
  <c r="A5010" i="7"/>
  <c r="A4705" i="7"/>
  <c r="A6303" i="7"/>
  <c r="A6428" i="7"/>
  <c r="A4852" i="7"/>
  <c r="A5179" i="7"/>
  <c r="A6223" i="7"/>
  <c r="A5615" i="7"/>
  <c r="A5250" i="7"/>
  <c r="A6401" i="7"/>
  <c r="A5716" i="7"/>
  <c r="A4654" i="7"/>
  <c r="A4992" i="7"/>
  <c r="A4966" i="7"/>
  <c r="A5934" i="7"/>
  <c r="A4491" i="7"/>
  <c r="A4961" i="7"/>
  <c r="A4582" i="7"/>
  <c r="A6422" i="7"/>
  <c r="A4856" i="7"/>
  <c r="A5833" i="7"/>
  <c r="A4872" i="7"/>
  <c r="A5501" i="7"/>
  <c r="A5371" i="7"/>
  <c r="A5923" i="7"/>
  <c r="A6027" i="7"/>
  <c r="A4666" i="7"/>
  <c r="A5446" i="7"/>
  <c r="A5245" i="7"/>
  <c r="A4790" i="7"/>
  <c r="A4857" i="7"/>
  <c r="A5802" i="7"/>
  <c r="A6432" i="7"/>
  <c r="A5370" i="7"/>
  <c r="A5234" i="7"/>
  <c r="A4865" i="7"/>
  <c r="A5531" i="7"/>
  <c r="A5424" i="7"/>
  <c r="A6037" i="7"/>
  <c r="A5316" i="7"/>
  <c r="A5590" i="7"/>
  <c r="A4681" i="7"/>
  <c r="A5528" i="7"/>
  <c r="A4586" i="7"/>
  <c r="A5318" i="7"/>
  <c r="A4552" i="7"/>
  <c r="A6221" i="7"/>
  <c r="A6323" i="7"/>
  <c r="A6084" i="7"/>
  <c r="A4580" i="7"/>
  <c r="A4577" i="7"/>
  <c r="A5242" i="7"/>
  <c r="A4485" i="7"/>
  <c r="A6025" i="7"/>
  <c r="A6391" i="7"/>
  <c r="A5428" i="7"/>
  <c r="A5783" i="7"/>
  <c r="A5941" i="7"/>
  <c r="A4997" i="7"/>
  <c r="A5455" i="7"/>
  <c r="A6244" i="7"/>
  <c r="A5479" i="7"/>
  <c r="A5505" i="7"/>
  <c r="A4684" i="7"/>
  <c r="A6490" i="7"/>
  <c r="A5415" i="7"/>
  <c r="A6315" i="7"/>
  <c r="A5416" i="7"/>
  <c r="A5120" i="7"/>
  <c r="A4462" i="7"/>
  <c r="A6124" i="7"/>
  <c r="A6317" i="7"/>
  <c r="A5432" i="7"/>
  <c r="A5866" i="7"/>
  <c r="A5152" i="7"/>
  <c r="A4573" i="7"/>
  <c r="A6413" i="7"/>
  <c r="A5295" i="7"/>
  <c r="A5849" i="7"/>
  <c r="A4746" i="7"/>
  <c r="A4578" i="7"/>
  <c r="A6305" i="7"/>
  <c r="A5170" i="7"/>
  <c r="A5641" i="7"/>
  <c r="A5353" i="7"/>
  <c r="A5502" i="7"/>
  <c r="A5052" i="7"/>
  <c r="A6473" i="7"/>
  <c r="A5781" i="7"/>
  <c r="A5957" i="7"/>
  <c r="A4994" i="7"/>
  <c r="A5628" i="7"/>
  <c r="A4686" i="7"/>
  <c r="A5283" i="7"/>
  <c r="A6231" i="7"/>
  <c r="A5368" i="7"/>
  <c r="A6072" i="7"/>
  <c r="A6063" i="7"/>
  <c r="A6505" i="7"/>
  <c r="A4704" i="7"/>
  <c r="A6271" i="7"/>
  <c r="A6331" i="7"/>
  <c r="A5096" i="7"/>
  <c r="A4794" i="7"/>
  <c r="A6286" i="7"/>
  <c r="A6045" i="7"/>
  <c r="A4768" i="7"/>
  <c r="A4789" i="7"/>
  <c r="A5119" i="7"/>
  <c r="A5062" i="7"/>
  <c r="A5856" i="7"/>
  <c r="A6013" i="7"/>
  <c r="A5473" i="7"/>
  <c r="A5328" i="7"/>
  <c r="A4989" i="7"/>
  <c r="A4386" i="7"/>
  <c r="A5795" i="7"/>
  <c r="A6434" i="7"/>
  <c r="A5453" i="7"/>
  <c r="A6070" i="7"/>
  <c r="A4560" i="7"/>
  <c r="A4696" i="7"/>
  <c r="A6052" i="7"/>
  <c r="A5969" i="7"/>
  <c r="A4703" i="7"/>
  <c r="A4734" i="7"/>
  <c r="A6228" i="7"/>
  <c r="A6042" i="7"/>
  <c r="A5134" i="7"/>
  <c r="A4677" i="7"/>
  <c r="A5619" i="7"/>
  <c r="A5787" i="7"/>
  <c r="A5239" i="7"/>
  <c r="A5443" i="7"/>
  <c r="A5071" i="7"/>
  <c r="A6142" i="7"/>
  <c r="A5127" i="7"/>
  <c r="A5401" i="7"/>
  <c r="A5943" i="7"/>
  <c r="A6287" i="7"/>
  <c r="A6239" i="7"/>
  <c r="A5962" i="7"/>
  <c r="A6388" i="7"/>
  <c r="A4805" i="7"/>
  <c r="A5314" i="7"/>
  <c r="A6440" i="7"/>
  <c r="A5317" i="7"/>
  <c r="A6220" i="7"/>
  <c r="A5958" i="7"/>
  <c r="A5181" i="7"/>
  <c r="A5521" i="7"/>
  <c r="A6328" i="7"/>
  <c r="A4973" i="7"/>
  <c r="A6405" i="7"/>
  <c r="A5382" i="7"/>
  <c r="A5786" i="7"/>
  <c r="A6316" i="7"/>
  <c r="A5183" i="7"/>
  <c r="A4803" i="7"/>
  <c r="A5929" i="7"/>
  <c r="A5287" i="7"/>
  <c r="A4693" i="7"/>
  <c r="A5582" i="7"/>
  <c r="A4565" i="7"/>
  <c r="A4981" i="7"/>
  <c r="A4395" i="7"/>
  <c r="A6420" i="7"/>
  <c r="A4744" i="7"/>
  <c r="A6280" i="7"/>
  <c r="A6031" i="7"/>
  <c r="A4433" i="7"/>
  <c r="A4751" i="7"/>
  <c r="A5775" i="7"/>
  <c r="A4563" i="7"/>
  <c r="A6066" i="7"/>
  <c r="A5457" i="7"/>
  <c r="A6454" i="7"/>
  <c r="A5374" i="7"/>
  <c r="A4788" i="7"/>
  <c r="A5691" i="7"/>
  <c r="A4777" i="7"/>
  <c r="A4780" i="7"/>
  <c r="A5597" i="7"/>
  <c r="A5578" i="7"/>
  <c r="A4880" i="7"/>
  <c r="A5486" i="7"/>
  <c r="A5488" i="7"/>
  <c r="A5728" i="7"/>
  <c r="A6348" i="7"/>
  <c r="A6484" i="7"/>
  <c r="A5807" i="7"/>
  <c r="A5818" i="7"/>
  <c r="A5534" i="7"/>
  <c r="A5831" i="7"/>
  <c r="A5441" i="7"/>
  <c r="A5724" i="7"/>
  <c r="A6247" i="7"/>
  <c r="A5147" i="7"/>
  <c r="A6474" i="7"/>
  <c r="A5660" i="7"/>
  <c r="A5036" i="7"/>
  <c r="A4915" i="7"/>
  <c r="A4929" i="7"/>
  <c r="A4635" i="7"/>
  <c r="A5546" i="7"/>
  <c r="A6153" i="7"/>
  <c r="A5725" i="7"/>
  <c r="A5715" i="7"/>
  <c r="A6167" i="7"/>
  <c r="A6166" i="7"/>
  <c r="A6479" i="7"/>
  <c r="A6455" i="7"/>
  <c r="A4786" i="7"/>
  <c r="A5444" i="7"/>
  <c r="A5721" i="7"/>
  <c r="A5696" i="7"/>
  <c r="A5299" i="7"/>
  <c r="A5915" i="7"/>
  <c r="A6248" i="7"/>
  <c r="A6118" i="7"/>
  <c r="A5675" i="7"/>
  <c r="A5668" i="7"/>
  <c r="A5762" i="7"/>
  <c r="A4627" i="7"/>
  <c r="A5215" i="7"/>
  <c r="A5222" i="7"/>
  <c r="A5021" i="7"/>
  <c r="A5028" i="7"/>
  <c r="A4918" i="7"/>
  <c r="A5568" i="7"/>
  <c r="A6093" i="7"/>
  <c r="A5683" i="7"/>
  <c r="A5757" i="7"/>
  <c r="A5047" i="7"/>
  <c r="A5670" i="7"/>
  <c r="A5678" i="7"/>
  <c r="A5667" i="7"/>
  <c r="A5658" i="7"/>
  <c r="A5378" i="7"/>
  <c r="A4399" i="7"/>
  <c r="A6105" i="7"/>
  <c r="A5847" i="7"/>
  <c r="A4721" i="7"/>
  <c r="A4771" i="7"/>
  <c r="A5838" i="7"/>
  <c r="A5325" i="7"/>
  <c r="A6212" i="7"/>
  <c r="A4430" i="7"/>
  <c r="A4985" i="7"/>
  <c r="A6112" i="7"/>
  <c r="A5921" i="7"/>
  <c r="A5583" i="7"/>
  <c r="A5940" i="7"/>
  <c r="A5828" i="7"/>
  <c r="A5075" i="7"/>
  <c r="A6266" i="7"/>
  <c r="A5107" i="7"/>
  <c r="A4971" i="7"/>
  <c r="A4506" i="7"/>
  <c r="A5268" i="7"/>
  <c r="A4825" i="7"/>
  <c r="A5981" i="7"/>
  <c r="A6369" i="7"/>
  <c r="A6381" i="7"/>
  <c r="A6364" i="7"/>
  <c r="A6196" i="7"/>
  <c r="A6185" i="7"/>
  <c r="A6189" i="7"/>
  <c r="A4358" i="7"/>
  <c r="A4379" i="7"/>
  <c r="A5985" i="7"/>
  <c r="A4363" i="7"/>
  <c r="A4510" i="7"/>
  <c r="A5979" i="7"/>
  <c r="A6003" i="7"/>
  <c r="A4842" i="7"/>
  <c r="A5978" i="7"/>
  <c r="A5259" i="7"/>
  <c r="A4822" i="7"/>
  <c r="A4841" i="7"/>
  <c r="A4500" i="7"/>
  <c r="A4826" i="7"/>
  <c r="A6005" i="7"/>
  <c r="A4832" i="7"/>
  <c r="A5593" i="7"/>
  <c r="A6078" i="7"/>
  <c r="A5033" i="7"/>
  <c r="A4410" i="7"/>
  <c r="A5686" i="7"/>
  <c r="A5037" i="7"/>
  <c r="A5541" i="7"/>
  <c r="A5278" i="7"/>
  <c r="A5989" i="7"/>
  <c r="A5998" i="7"/>
  <c r="A5699" i="7"/>
  <c r="A4782" i="7"/>
  <c r="A4784" i="7"/>
  <c r="A5580" i="7"/>
  <c r="A5591" i="7"/>
  <c r="A4894" i="7"/>
  <c r="A5510" i="7"/>
  <c r="A5496" i="7"/>
  <c r="A4764" i="7"/>
  <c r="A6176" i="7"/>
  <c r="A5723" i="7"/>
  <c r="A4382" i="7"/>
  <c r="A6060" i="7"/>
  <c r="A5722" i="7"/>
  <c r="A5805" i="7"/>
  <c r="A5524" i="7"/>
  <c r="A5530" i="7"/>
  <c r="A5536" i="7"/>
  <c r="A6497" i="7"/>
  <c r="A6111" i="7"/>
  <c r="A6326" i="7"/>
  <c r="A5776" i="7"/>
  <c r="A6162" i="7"/>
  <c r="A5074" i="7"/>
  <c r="A5547" i="7"/>
  <c r="A5659" i="7"/>
  <c r="A5562" i="7"/>
  <c r="A5550" i="7"/>
  <c r="A5544" i="7"/>
  <c r="A5553" i="7"/>
  <c r="A4620" i="7"/>
  <c r="A4637" i="7"/>
  <c r="A6171" i="7"/>
  <c r="A5697" i="7"/>
  <c r="A5689" i="7"/>
  <c r="A6154" i="7"/>
  <c r="A5367" i="7"/>
  <c r="A5596" i="7"/>
  <c r="A5798" i="7"/>
  <c r="A6234" i="7"/>
  <c r="A5449" i="7"/>
  <c r="A5108" i="7"/>
  <c r="A4478" i="7"/>
  <c r="A4726" i="7"/>
  <c r="A6151" i="7"/>
  <c r="A4957" i="7"/>
  <c r="A6107" i="7"/>
  <c r="A5685" i="7"/>
  <c r="A5681" i="7"/>
  <c r="A5767" i="7"/>
  <c r="A4638" i="7"/>
  <c r="A5208" i="7"/>
  <c r="A5221" i="7"/>
  <c r="A5039" i="7"/>
  <c r="A4912" i="7"/>
  <c r="A5549" i="7"/>
  <c r="A5218" i="7"/>
  <c r="A5219" i="7"/>
  <c r="A5032" i="7"/>
  <c r="A5754" i="7"/>
  <c r="A6103" i="7"/>
  <c r="A5045" i="7"/>
  <c r="A5025" i="7"/>
  <c r="A5827" i="7"/>
  <c r="A4930" i="7"/>
  <c r="A5545" i="7"/>
  <c r="A5148" i="7"/>
  <c r="A6495" i="7"/>
  <c r="A4775" i="7"/>
  <c r="A5677" i="7"/>
  <c r="A6131" i="7"/>
  <c r="A5144" i="7"/>
  <c r="A5901" i="7"/>
  <c r="A4422" i="7"/>
  <c r="A6345" i="7"/>
  <c r="A5001" i="7"/>
  <c r="A4551" i="7"/>
  <c r="A6047" i="7"/>
  <c r="A6272" i="7"/>
  <c r="A4724" i="7"/>
  <c r="A6122" i="7"/>
  <c r="A4516" i="7"/>
  <c r="A5255" i="7"/>
  <c r="A4821" i="7"/>
  <c r="A5988" i="7"/>
  <c r="A6368" i="7"/>
  <c r="A6366" i="7"/>
  <c r="A6376" i="7"/>
  <c r="A6361" i="7"/>
  <c r="A6207" i="7"/>
  <c r="A6186" i="7"/>
  <c r="A6202" i="7"/>
  <c r="A6201" i="7"/>
  <c r="A4517" i="7"/>
  <c r="A4839" i="7"/>
  <c r="A5256" i="7"/>
  <c r="A4820" i="7"/>
  <c r="A4362" i="7"/>
  <c r="A5992" i="7"/>
  <c r="A4374" i="7"/>
  <c r="A4498" i="7"/>
  <c r="A4520" i="7"/>
  <c r="A4845" i="7"/>
  <c r="A4499" i="7"/>
  <c r="A4367" i="7"/>
  <c r="A5280" i="7"/>
  <c r="A4819" i="7"/>
  <c r="A5977" i="7"/>
  <c r="A4355" i="7"/>
  <c r="A4785" i="7"/>
  <c r="A5535" i="7"/>
  <c r="A5706" i="7"/>
  <c r="A5573" i="7"/>
  <c r="A6102" i="7"/>
  <c r="A5031" i="7"/>
  <c r="A5764" i="7"/>
  <c r="A5664" i="7"/>
  <c r="A4488" i="7"/>
  <c r="A4893" i="7"/>
  <c r="A6116" i="7"/>
  <c r="A6174" i="7"/>
  <c r="A4770" i="7"/>
  <c r="A5523" i="7"/>
  <c r="A5844" i="7"/>
  <c r="A4843" i="7"/>
  <c r="A4521" i="7"/>
  <c r="A5687" i="7"/>
  <c r="A4772" i="7"/>
  <c r="A4762" i="7"/>
  <c r="A5595" i="7"/>
  <c r="A5588" i="7"/>
  <c r="A4882" i="7"/>
  <c r="A5490" i="7"/>
  <c r="A5494" i="7"/>
  <c r="A4763" i="7"/>
  <c r="A6158" i="7"/>
  <c r="A5720" i="7"/>
  <c r="A5739" i="7"/>
  <c r="A6482" i="7"/>
  <c r="A5803" i="7"/>
  <c r="A5519" i="7"/>
  <c r="A6493" i="7"/>
  <c r="A5809" i="7"/>
  <c r="A5816" i="7"/>
  <c r="A5813" i="7"/>
  <c r="A4687" i="7"/>
  <c r="A4610" i="7"/>
  <c r="A6123" i="7"/>
  <c r="A6058" i="7"/>
  <c r="A6048" i="7"/>
  <c r="A5327" i="7"/>
  <c r="A5564" i="7"/>
  <c r="A4904" i="7"/>
  <c r="A5563" i="7"/>
  <c r="A4932" i="7"/>
  <c r="A5770" i="7"/>
  <c r="A5918" i="7"/>
  <c r="A6179" i="7"/>
  <c r="A5350" i="7"/>
  <c r="A5698" i="7"/>
  <c r="A6155" i="7"/>
  <c r="A6156" i="7"/>
  <c r="A6160" i="7"/>
  <c r="A5700" i="7"/>
  <c r="A5839" i="7"/>
  <c r="A4969" i="7"/>
  <c r="A5315" i="7"/>
  <c r="A5735" i="7"/>
  <c r="A4938" i="7"/>
  <c r="A4671" i="7"/>
  <c r="A4876" i="7"/>
  <c r="A4424" i="7"/>
  <c r="A5015" i="7"/>
  <c r="A4990" i="7"/>
  <c r="A6121" i="7"/>
  <c r="A5662" i="7"/>
  <c r="A5761" i="7"/>
  <c r="A4633" i="7"/>
  <c r="A5204" i="7"/>
  <c r="A5200" i="7"/>
  <c r="A5035" i="7"/>
  <c r="A4923" i="7"/>
  <c r="A4907" i="7"/>
  <c r="A5554" i="7"/>
  <c r="A5038" i="7"/>
  <c r="A6114" i="7"/>
  <c r="A5022" i="7"/>
  <c r="A5756" i="7"/>
  <c r="A5671" i="7"/>
  <c r="A6100" i="7"/>
  <c r="A5673" i="7"/>
  <c r="A4622" i="7"/>
  <c r="A5579" i="7"/>
  <c r="A5702" i="7"/>
  <c r="A5804" i="7"/>
  <c r="A6076" i="7"/>
  <c r="A5335" i="7"/>
  <c r="A4400" i="7"/>
  <c r="A5290" i="7"/>
  <c r="A6415" i="7"/>
  <c r="A5511" i="7"/>
  <c r="A4807" i="7"/>
  <c r="A6265" i="7"/>
  <c r="A5117" i="7"/>
  <c r="A6229" i="7"/>
  <c r="A5095" i="7"/>
  <c r="A6054" i="7"/>
  <c r="A6139" i="7"/>
  <c r="A5363" i="7"/>
  <c r="A5281" i="7"/>
  <c r="A6414" i="7"/>
  <c r="A4758" i="7"/>
  <c r="A4523" i="7"/>
  <c r="A5252" i="7"/>
  <c r="A4829" i="7"/>
  <c r="A5982" i="7"/>
  <c r="A6367" i="7"/>
  <c r="A6378" i="7"/>
  <c r="A6379" i="7"/>
  <c r="A6380" i="7"/>
  <c r="A6192" i="7"/>
  <c r="A6199" i="7"/>
  <c r="A6208" i="7"/>
  <c r="A6182" i="7"/>
  <c r="A5270" i="7"/>
  <c r="A4381" i="7"/>
  <c r="A6002" i="7"/>
  <c r="A5273" i="7"/>
  <c r="A4505" i="7"/>
  <c r="A4824" i="7"/>
  <c r="A4518" i="7"/>
  <c r="A6004" i="7"/>
  <c r="A4836" i="7"/>
  <c r="A4502" i="7"/>
  <c r="A4365" i="7"/>
  <c r="A5262" i="7"/>
  <c r="A6000" i="7"/>
  <c r="A4827" i="7"/>
  <c r="A6177" i="7"/>
  <c r="A6346" i="7"/>
  <c r="A4735" i="7"/>
  <c r="A5027" i="7"/>
  <c r="A5216" i="7"/>
  <c r="A5532" i="7"/>
  <c r="A4364" i="7"/>
  <c r="A4507" i="7"/>
  <c r="A5254" i="7"/>
  <c r="A4503" i="7"/>
  <c r="A4509" i="7"/>
  <c r="A5692" i="7"/>
  <c r="A4776" i="7"/>
  <c r="A4769" i="7"/>
  <c r="A5589" i="7"/>
  <c r="A4883" i="7"/>
  <c r="A4891" i="7"/>
  <c r="A5484" i="7"/>
  <c r="A5504" i="7"/>
  <c r="A6172" i="7"/>
  <c r="A5569" i="7"/>
  <c r="A4701" i="7"/>
  <c r="A5826" i="7"/>
  <c r="A5537" i="7"/>
  <c r="A6488" i="7"/>
  <c r="A6480" i="7"/>
  <c r="A5814" i="7"/>
  <c r="A6496" i="7"/>
  <c r="A5812" i="7"/>
  <c r="A4886" i="7"/>
  <c r="A4916" i="7"/>
  <c r="A5719" i="7"/>
  <c r="A6251" i="7"/>
  <c r="A5963" i="7"/>
  <c r="A4906" i="7"/>
  <c r="A4920" i="7"/>
  <c r="A5201" i="7"/>
  <c r="A5552" i="7"/>
  <c r="A5567" i="7"/>
  <c r="A4796" i="7"/>
  <c r="A6164" i="7"/>
  <c r="A5339" i="7"/>
  <c r="A5690" i="7"/>
  <c r="A6159" i="7"/>
  <c r="A6175" i="7"/>
  <c r="A5742" i="7"/>
  <c r="A5089" i="7"/>
  <c r="A5836" i="7"/>
  <c r="A5305" i="7"/>
  <c r="A4675" i="7"/>
  <c r="A5727" i="7"/>
  <c r="A5631" i="7"/>
  <c r="A6019" i="7"/>
  <c r="A5712" i="7"/>
  <c r="A5892" i="7"/>
  <c r="A6115" i="7"/>
  <c r="A5661" i="7"/>
  <c r="A5769" i="7"/>
  <c r="A4629" i="7"/>
  <c r="A4625" i="7"/>
  <c r="A5203" i="7"/>
  <c r="A5210" i="7"/>
  <c r="A5040" i="7"/>
  <c r="A4908" i="7"/>
  <c r="A4909" i="7"/>
  <c r="A5560" i="7"/>
  <c r="A5753" i="7"/>
  <c r="A5196" i="7"/>
  <c r="A5676" i="7"/>
  <c r="A5048" i="7"/>
  <c r="A6117" i="7"/>
  <c r="A5041" i="7"/>
  <c r="A5751" i="7"/>
  <c r="A5212" i="7"/>
  <c r="A5207" i="7"/>
  <c r="A4900" i="7"/>
  <c r="A6476" i="7"/>
  <c r="A6081" i="7"/>
  <c r="A6161" i="7"/>
  <c r="A4787" i="7"/>
  <c r="A5714" i="7"/>
  <c r="A5763" i="7"/>
  <c r="A4632" i="7"/>
  <c r="A4875" i="7"/>
  <c r="A5495" i="7"/>
  <c r="A4624" i="7"/>
  <c r="A5474" i="7"/>
  <c r="A4556" i="7"/>
  <c r="A5246" i="7"/>
  <c r="A6218" i="7"/>
  <c r="A5732" i="7"/>
  <c r="A5357" i="7"/>
  <c r="A6522" i="7"/>
  <c r="A4359" i="7"/>
  <c r="A4512" i="7"/>
  <c r="A5269" i="7"/>
  <c r="A4831" i="7"/>
  <c r="A6359" i="7"/>
  <c r="A6370" i="7"/>
  <c r="A6377" i="7"/>
  <c r="A6374" i="7"/>
  <c r="A6195" i="7"/>
  <c r="A6200" i="7"/>
  <c r="A6205" i="7"/>
  <c r="A6188" i="7"/>
  <c r="A5272" i="7"/>
  <c r="A4515" i="7"/>
  <c r="A5266" i="7"/>
  <c r="A5271" i="7"/>
  <c r="A4353" i="7"/>
  <c r="A5984" i="7"/>
  <c r="A4830" i="7"/>
  <c r="A4844" i="7"/>
  <c r="A5997" i="7"/>
  <c r="A5258" i="7"/>
  <c r="A5276" i="7"/>
  <c r="A5983" i="7"/>
  <c r="A4360" i="7"/>
  <c r="A4774" i="7"/>
  <c r="A5733" i="7"/>
  <c r="A5520" i="7"/>
  <c r="A5349" i="7"/>
  <c r="A5559" i="7"/>
  <c r="A6342" i="7"/>
  <c r="A4850" i="7"/>
  <c r="A4710" i="7"/>
  <c r="A5666" i="7"/>
  <c r="A4995" i="7"/>
  <c r="A5710" i="7"/>
  <c r="A4760" i="7"/>
  <c r="A4767" i="7"/>
  <c r="A5581" i="7"/>
  <c r="A4884" i="7"/>
  <c r="A4890" i="7"/>
  <c r="A5492" i="7"/>
  <c r="A5507" i="7"/>
  <c r="A5731" i="7"/>
  <c r="A5499" i="7"/>
  <c r="A5522" i="7"/>
  <c r="A5514" i="7"/>
  <c r="A6487" i="7"/>
  <c r="A5539" i="7"/>
  <c r="A6492" i="7"/>
  <c r="A5829" i="7"/>
  <c r="A6477" i="7"/>
  <c r="A6491" i="7"/>
  <c r="A5034" i="7"/>
  <c r="A5406" i="7"/>
  <c r="A4562" i="7"/>
  <c r="A5407" i="7"/>
  <c r="A6384" i="7"/>
  <c r="A4561" i="7"/>
  <c r="A5158" i="7"/>
  <c r="A5758" i="7"/>
  <c r="A5555" i="7"/>
  <c r="A5557" i="7"/>
  <c r="A4922" i="7"/>
  <c r="A5566" i="7"/>
  <c r="A5398" i="7"/>
  <c r="A5709" i="7"/>
  <c r="A5694" i="7"/>
  <c r="A5701" i="7"/>
  <c r="A4747" i="7"/>
  <c r="A5777" i="7"/>
  <c r="A4899" i="7"/>
  <c r="A5711" i="7"/>
  <c r="A6134" i="7"/>
  <c r="A5607" i="7"/>
  <c r="A4743" i="7"/>
  <c r="A4879" i="7"/>
  <c r="A4397" i="7"/>
  <c r="A6106" i="7"/>
  <c r="A5682" i="7"/>
  <c r="A5746" i="7"/>
  <c r="A5760" i="7"/>
  <c r="A4640" i="7"/>
  <c r="A4641" i="7"/>
  <c r="A5211" i="7"/>
  <c r="A5043" i="7"/>
  <c r="A5020" i="7"/>
  <c r="A4905" i="7"/>
  <c r="A4926" i="7"/>
  <c r="A5542" i="7"/>
  <c r="A5042" i="7"/>
  <c r="A5680" i="7"/>
  <c r="A6120" i="7"/>
  <c r="A5773" i="7"/>
  <c r="A6096" i="7"/>
  <c r="A5026" i="7"/>
  <c r="A6113" i="7"/>
  <c r="A5759" i="7"/>
  <c r="A5195" i="7"/>
  <c r="A5220" i="7"/>
  <c r="A5209" i="7"/>
  <c r="A5738" i="7"/>
  <c r="A5822" i="7"/>
  <c r="A5572" i="7"/>
  <c r="A5755" i="7"/>
  <c r="A4752" i="7"/>
  <c r="A4888" i="7"/>
  <c r="A5199" i="7"/>
  <c r="A5898" i="7"/>
  <c r="A6527" i="7"/>
  <c r="A5938" i="7"/>
  <c r="A5784" i="7"/>
  <c r="A4754" i="7"/>
  <c r="A6260" i="7"/>
  <c r="A4532" i="7"/>
  <c r="A6092" i="7"/>
  <c r="A5808" i="7"/>
  <c r="A5310" i="7"/>
  <c r="A5046" i="7"/>
  <c r="A4380" i="7"/>
  <c r="A4504" i="7"/>
  <c r="A5277" i="7"/>
  <c r="A6382" i="7"/>
  <c r="A6371" i="7"/>
  <c r="A6375" i="7"/>
  <c r="A6197" i="7"/>
  <c r="A6206" i="7"/>
  <c r="A6203" i="7"/>
  <c r="A6204" i="7"/>
  <c r="A5264" i="7"/>
  <c r="A5263" i="7"/>
  <c r="A5987" i="7"/>
  <c r="A5257" i="7"/>
  <c r="A4372" i="7"/>
  <c r="A4526" i="7"/>
  <c r="A4522" i="7"/>
  <c r="A4501" i="7"/>
  <c r="A4513" i="7"/>
  <c r="A5993" i="7"/>
  <c r="A4378" i="7"/>
  <c r="A4519" i="7"/>
  <c r="A5990" i="7"/>
  <c r="A5508" i="7"/>
  <c r="A5734" i="7"/>
  <c r="A5729" i="7"/>
  <c r="A5705" i="7"/>
  <c r="A4634" i="7"/>
  <c r="A5570" i="7"/>
  <c r="A6108" i="7"/>
  <c r="A5454" i="7"/>
  <c r="A5674" i="7"/>
  <c r="A5279" i="7"/>
  <c r="A6356" i="7"/>
  <c r="A6184" i="7"/>
  <c r="A5265" i="7"/>
  <c r="A4377" i="7"/>
  <c r="A6157" i="7"/>
  <c r="A4766" i="7"/>
  <c r="A4778" i="7"/>
  <c r="A5577" i="7"/>
  <c r="A5598" i="7"/>
  <c r="A4878" i="7"/>
  <c r="A4885" i="7"/>
  <c r="A5487" i="7"/>
  <c r="A4631" i="7"/>
  <c r="A5740" i="7"/>
  <c r="A5737" i="7"/>
  <c r="A5533" i="7"/>
  <c r="A5526" i="7"/>
  <c r="A5513" i="7"/>
  <c r="A5821" i="7"/>
  <c r="A5518" i="7"/>
  <c r="A5810" i="7"/>
  <c r="A5900" i="7"/>
  <c r="A6075" i="7"/>
  <c r="A4667" i="7"/>
  <c r="A5485" i="7"/>
  <c r="A4797" i="7"/>
  <c r="A4802" i="7"/>
  <c r="A4447" i="7"/>
  <c r="A5747" i="7"/>
  <c r="A5745" i="7"/>
  <c r="A4911" i="7"/>
  <c r="A5708" i="7"/>
  <c r="A5713" i="7"/>
  <c r="A5688" i="7"/>
  <c r="A5744" i="7"/>
  <c r="A6443" i="7"/>
  <c r="A6332" i="7"/>
  <c r="A4676" i="7"/>
  <c r="A4861" i="7"/>
  <c r="A4736" i="7"/>
  <c r="A4759" i="7"/>
  <c r="A4421" i="7"/>
  <c r="A6101" i="7"/>
  <c r="A5672" i="7"/>
  <c r="A5766" i="7"/>
  <c r="A5771" i="7"/>
  <c r="A4636" i="7"/>
  <c r="A4642" i="7"/>
  <c r="A5213" i="7"/>
  <c r="A5023" i="7"/>
  <c r="A5029" i="7"/>
  <c r="A4913" i="7"/>
  <c r="A5561" i="7"/>
  <c r="A5548" i="7"/>
  <c r="A4615" i="7"/>
  <c r="A5772" i="7"/>
  <c r="A5024" i="7"/>
  <c r="A4618" i="7"/>
  <c r="A6104" i="7"/>
  <c r="A5748" i="7"/>
  <c r="A6109" i="7"/>
  <c r="A4914" i="7"/>
  <c r="A4919" i="7"/>
  <c r="A5149" i="7"/>
  <c r="A6489" i="7"/>
  <c r="A6483" i="7"/>
  <c r="A4406" i="7"/>
  <c r="A5793" i="7"/>
  <c r="A4481" i="7"/>
  <c r="A4649" i="7"/>
  <c r="A5824" i="7"/>
  <c r="A5381" i="7"/>
  <c r="A4543" i="7"/>
  <c r="A4630" i="7"/>
  <c r="A6165" i="7"/>
  <c r="A5345" i="7"/>
  <c r="A4495" i="7"/>
  <c r="A6163" i="7"/>
  <c r="A5565" i="7"/>
  <c r="A6020" i="7"/>
  <c r="A6216" i="7"/>
  <c r="A6178" i="7"/>
  <c r="A4388" i="7"/>
  <c r="A4942" i="7"/>
  <c r="A4370" i="7"/>
  <c r="A4525" i="7"/>
  <c r="A5275" i="7"/>
  <c r="A6362" i="7"/>
  <c r="A6372" i="7"/>
  <c r="A6360" i="7"/>
  <c r="A6180" i="7"/>
  <c r="A6194" i="7"/>
  <c r="A6181" i="7"/>
  <c r="A4508" i="7"/>
  <c r="A5274" i="7"/>
  <c r="A4366" i="7"/>
  <c r="A5980" i="7"/>
  <c r="A4834" i="7"/>
  <c r="A4373" i="7"/>
  <c r="A4818" i="7"/>
  <c r="A4837" i="7"/>
  <c r="A4833" i="7"/>
  <c r="A5999" i="7"/>
  <c r="A4376" i="7"/>
  <c r="A4514" i="7"/>
  <c r="A4375" i="7"/>
  <c r="A4511" i="7"/>
  <c r="A5594" i="7"/>
  <c r="A4881" i="7"/>
  <c r="A5529" i="7"/>
  <c r="A5820" i="7"/>
  <c r="A6288" i="7"/>
  <c r="A6520" i="7"/>
  <c r="A5214" i="7"/>
  <c r="A5704" i="7"/>
  <c r="A4706" i="7"/>
  <c r="A4626" i="7"/>
  <c r="A4931" i="7"/>
  <c r="A5669" i="7"/>
  <c r="A4617" i="7"/>
  <c r="A5206" i="7"/>
  <c r="A5509" i="7"/>
  <c r="A5703" i="7"/>
  <c r="A5366" i="7"/>
  <c r="A5991" i="7"/>
  <c r="A4361" i="7"/>
  <c r="A4765" i="7"/>
  <c r="A6152" i="7"/>
  <c r="A4773" i="7"/>
  <c r="A4779" i="7"/>
  <c r="A5592" i="7"/>
  <c r="A5574" i="7"/>
  <c r="A4889" i="7"/>
  <c r="A5497" i="7"/>
  <c r="A5500" i="7"/>
  <c r="A5741" i="7"/>
  <c r="A5506" i="7"/>
  <c r="A6494" i="7"/>
  <c r="A5823" i="7"/>
  <c r="A5132" i="7"/>
  <c r="A5517" i="7"/>
  <c r="A5515" i="7"/>
  <c r="A4489" i="7"/>
  <c r="A4877" i="7"/>
  <c r="A6444" i="7"/>
  <c r="A5850" i="7"/>
  <c r="A4584" i="7"/>
  <c r="A5361" i="7"/>
  <c r="A4496" i="7"/>
  <c r="A4417" i="7"/>
  <c r="A4623" i="7"/>
  <c r="A5205" i="7"/>
  <c r="A4924" i="7"/>
  <c r="A4639" i="7"/>
  <c r="A6168" i="7"/>
  <c r="A5695" i="7"/>
  <c r="A6170" i="7"/>
  <c r="A6041" i="7"/>
  <c r="A6486" i="7"/>
  <c r="A5693" i="7"/>
  <c r="A4482" i="7"/>
  <c r="A6036" i="7"/>
  <c r="A5953" i="7"/>
  <c r="A6235" i="7"/>
  <c r="A6098" i="7"/>
  <c r="A5665" i="7"/>
  <c r="A5684" i="7"/>
  <c r="A5752" i="7"/>
  <c r="A4616" i="7"/>
  <c r="A4628" i="7"/>
  <c r="A5198" i="7"/>
  <c r="A5030" i="7"/>
  <c r="A5044" i="7"/>
  <c r="A4925" i="7"/>
  <c r="A5556" i="7"/>
  <c r="A6110" i="7"/>
  <c r="A5202" i="7"/>
  <c r="A6094" i="7"/>
  <c r="A4621" i="7"/>
  <c r="A6095" i="7"/>
  <c r="A5663" i="7"/>
  <c r="A4917" i="7"/>
  <c r="A5194" i="7"/>
  <c r="A5543" i="7"/>
  <c r="A4614" i="7"/>
  <c r="A4402" i="7"/>
  <c r="A5139" i="7"/>
  <c r="A6097" i="7"/>
  <c r="A4937" i="7"/>
  <c r="A5304" i="7"/>
  <c r="A5404" i="7"/>
  <c r="A4722" i="7"/>
  <c r="A4783" i="7"/>
  <c r="A6254" i="7"/>
  <c r="A5618" i="7"/>
  <c r="A4664" i="7"/>
  <c r="A5164" i="7"/>
  <c r="A5750" i="7"/>
  <c r="A5599" i="7"/>
  <c r="A4356" i="7"/>
  <c r="A4524" i="7"/>
  <c r="A4835" i="7"/>
  <c r="A6373" i="7"/>
  <c r="A6363" i="7"/>
  <c r="A6355" i="7"/>
  <c r="A6193" i="7"/>
  <c r="A6198" i="7"/>
  <c r="A6187" i="7"/>
  <c r="A4368" i="7"/>
  <c r="A4840" i="7"/>
  <c r="A5996" i="7"/>
  <c r="A5267" i="7"/>
  <c r="A5994" i="7"/>
  <c r="A5253" i="7"/>
  <c r="A6001" i="7"/>
  <c r="A4357" i="7"/>
  <c r="A4823" i="7"/>
  <c r="A4828" i="7"/>
  <c r="A5260" i="7"/>
  <c r="A4369" i="7"/>
  <c r="A4838" i="7"/>
  <c r="A5707" i="7"/>
  <c r="A5498" i="7"/>
  <c r="A6173" i="7"/>
  <c r="A5815" i="7"/>
  <c r="A4988" i="7"/>
  <c r="A5300" i="7"/>
  <c r="A5749" i="7"/>
  <c r="A5217" i="7"/>
  <c r="A5768" i="7"/>
  <c r="A6099" i="7"/>
  <c r="A5165" i="7"/>
  <c r="A5587" i="7"/>
  <c r="A6354" i="7"/>
  <c r="A6191" i="7"/>
  <c r="A4354" i="7"/>
  <c r="A4371" i="7"/>
  <c r="A5986" i="7"/>
  <c r="A6255" i="7"/>
  <c r="A6365" i="7"/>
  <c r="A6183" i="7"/>
  <c r="A5995" i="7"/>
  <c r="A5261" i="7"/>
  <c r="A4817" i="7"/>
  <c r="A43" i="3"/>
  <c r="A6306" i="7"/>
  <c r="A5458" i="7"/>
  <c r="A492" i="3"/>
  <c r="A5527" i="7"/>
  <c r="A628" i="3"/>
  <c r="A325" i="3"/>
  <c r="A5899" i="7"/>
  <c r="A5806" i="7"/>
  <c r="A6325" i="7"/>
  <c r="A3669" i="7"/>
  <c r="A5389" i="7"/>
  <c r="A3646" i="7"/>
  <c r="A2552" i="7"/>
  <c r="A183" i="3"/>
  <c r="A724" i="3"/>
  <c r="A157" i="3"/>
  <c r="D16" i="8" l="1"/>
  <c r="F10" i="8"/>
  <c r="I10" i="8"/>
  <c r="D10" i="8"/>
  <c r="C10" i="8"/>
  <c r="H10" i="8"/>
  <c r="F14" i="8"/>
  <c r="J10" i="8"/>
  <c r="C12" i="8"/>
  <c r="D11" i="8"/>
  <c r="K10" i="8"/>
  <c r="C24" i="8"/>
  <c r="C13" i="8"/>
  <c r="E10" i="8"/>
  <c r="G10" i="8"/>
  <c r="G14" i="8"/>
  <c r="C25" i="8"/>
  <c r="H13" i="8"/>
  <c r="G13" i="8"/>
  <c r="I13" i="8"/>
  <c r="D31" i="8"/>
  <c r="I22" i="8"/>
  <c r="D28" i="8"/>
  <c r="F19" i="8"/>
  <c r="H25" i="8"/>
  <c r="F22" i="8"/>
  <c r="J18" i="8"/>
  <c r="K20" i="8"/>
  <c r="K16" i="8"/>
  <c r="D21" i="8"/>
  <c r="K15" i="8"/>
  <c r="D24" i="8"/>
  <c r="C35" i="8"/>
  <c r="D19" i="8"/>
  <c r="H16" i="8"/>
  <c r="H33" i="8"/>
  <c r="K38" i="8"/>
  <c r="I36" i="8"/>
  <c r="E37" i="8"/>
  <c r="I29" i="8"/>
  <c r="G35" i="8"/>
  <c r="E30" i="8"/>
  <c r="F36" i="8"/>
  <c r="G33" i="8"/>
  <c r="E12" i="8"/>
  <c r="H20" i="8"/>
  <c r="K11" i="8"/>
  <c r="G20" i="8"/>
  <c r="J13" i="8"/>
  <c r="K14" i="8"/>
  <c r="J16" i="8"/>
  <c r="D15" i="8"/>
  <c r="H24" i="8"/>
  <c r="D25" i="8"/>
  <c r="C22" i="8"/>
  <c r="F18" i="8"/>
  <c r="C17" i="8"/>
  <c r="K21" i="8"/>
  <c r="K28" i="8"/>
  <c r="C19" i="8"/>
  <c r="F26" i="8"/>
  <c r="H19" i="8"/>
  <c r="E27" i="8"/>
  <c r="G28" i="8"/>
  <c r="C21" i="8"/>
  <c r="F34" i="8"/>
  <c r="G34" i="8"/>
  <c r="H30" i="8"/>
  <c r="C32" i="8"/>
  <c r="E29" i="8"/>
  <c r="K29" i="8"/>
  <c r="E38" i="8"/>
  <c r="H38" i="8"/>
  <c r="I31" i="8"/>
  <c r="H35" i="8"/>
  <c r="G31" i="8"/>
  <c r="K30" i="8"/>
  <c r="E13" i="8"/>
  <c r="I26" i="8"/>
  <c r="I11" i="8"/>
  <c r="C14" i="8"/>
  <c r="F24" i="8"/>
  <c r="I12" i="8"/>
  <c r="E11" i="8"/>
  <c r="H11" i="8"/>
  <c r="E18" i="8"/>
  <c r="I27" i="8"/>
  <c r="D17" i="8"/>
  <c r="I24" i="8"/>
  <c r="C16" i="8"/>
  <c r="E22" i="8"/>
  <c r="I23" i="8"/>
  <c r="F28" i="8"/>
  <c r="E15" i="8"/>
  <c r="G17" i="8"/>
  <c r="D23" i="8"/>
  <c r="J17" i="8"/>
  <c r="E25" i="8"/>
  <c r="I25" i="8"/>
  <c r="K19" i="8"/>
  <c r="F30" i="8"/>
  <c r="C31" i="8"/>
  <c r="E35" i="8"/>
  <c r="K33" i="8"/>
  <c r="J30" i="8"/>
  <c r="F29" i="8"/>
  <c r="J35" i="8"/>
  <c r="K34" i="8"/>
  <c r="I33" i="8"/>
  <c r="J36" i="8"/>
  <c r="J38" i="8"/>
  <c r="D30" i="8"/>
  <c r="F11" i="8"/>
  <c r="D14" i="8"/>
  <c r="G25" i="8"/>
  <c r="J12" i="8"/>
  <c r="F13" i="8"/>
  <c r="D12" i="8"/>
  <c r="E20" i="8"/>
  <c r="J26" i="8"/>
  <c r="K23" i="8"/>
  <c r="F15" i="8"/>
  <c r="F38" i="8"/>
  <c r="K25" i="8"/>
  <c r="C26" i="8"/>
  <c r="I18" i="8"/>
  <c r="C36" i="8"/>
  <c r="J24" i="8"/>
  <c r="E16" i="8"/>
  <c r="J22" i="8"/>
  <c r="K26" i="8"/>
  <c r="D27" i="8"/>
  <c r="D33" i="8"/>
  <c r="H36" i="8"/>
  <c r="F37" i="8"/>
  <c r="C29" i="8"/>
  <c r="E31" i="8"/>
  <c r="I37" i="8"/>
  <c r="G38" i="8"/>
  <c r="H37" i="8"/>
  <c r="K32" i="8"/>
  <c r="D38" i="8"/>
  <c r="H29" i="8"/>
  <c r="G23" i="8"/>
  <c r="H12" i="8"/>
  <c r="G18" i="8"/>
  <c r="F17" i="8"/>
  <c r="I14" i="8"/>
  <c r="J11" i="8"/>
  <c r="J14" i="8"/>
  <c r="F23" i="8"/>
  <c r="J23" i="8"/>
  <c r="G19" i="8"/>
  <c r="G26" i="8"/>
  <c r="I15" i="8"/>
  <c r="K17" i="8"/>
  <c r="I28" i="8"/>
  <c r="J21" i="8"/>
  <c r="K35" i="8"/>
  <c r="I19" i="8"/>
  <c r="G24" i="8"/>
  <c r="D26" i="8"/>
  <c r="F21" i="8"/>
  <c r="G22" i="8"/>
  <c r="E17" i="8"/>
  <c r="H32" i="8"/>
  <c r="D37" i="8"/>
  <c r="E33" i="8"/>
  <c r="C37" i="8"/>
  <c r="H34" i="8"/>
  <c r="K31" i="8"/>
  <c r="I34" i="8"/>
  <c r="G32" i="8"/>
  <c r="E36" i="8"/>
  <c r="J33" i="8"/>
  <c r="C30" i="8"/>
  <c r="F12" i="8"/>
  <c r="I16" i="8"/>
  <c r="C23" i="8"/>
  <c r="K13" i="8"/>
  <c r="E14" i="8"/>
  <c r="D18" i="8"/>
  <c r="E19" i="8"/>
  <c r="J28" i="8"/>
  <c r="H15" i="8"/>
  <c r="G27" i="8"/>
  <c r="H17" i="8"/>
  <c r="H22" i="8"/>
  <c r="G21" i="8"/>
  <c r="J25" i="8"/>
  <c r="F20" i="8"/>
  <c r="H28" i="8"/>
  <c r="H23" i="8"/>
  <c r="I21" i="8"/>
  <c r="D29" i="8"/>
  <c r="F25" i="8"/>
  <c r="F32" i="8"/>
  <c r="D34" i="8"/>
  <c r="F35" i="8"/>
  <c r="J29" i="8"/>
  <c r="I35" i="8"/>
  <c r="J31" i="8"/>
  <c r="I38" i="8"/>
  <c r="J37" i="8"/>
  <c r="H14" i="8"/>
  <c r="D13" i="8"/>
  <c r="G12" i="8"/>
  <c r="D20" i="8"/>
  <c r="K12" i="8"/>
  <c r="I30" i="8"/>
  <c r="F16" i="8"/>
  <c r="C15" i="8"/>
  <c r="I20" i="8"/>
  <c r="H18" i="8"/>
  <c r="E34" i="8"/>
  <c r="J19" i="8"/>
  <c r="G36" i="8"/>
  <c r="K18" i="8"/>
  <c r="E24" i="8"/>
  <c r="J15" i="8"/>
  <c r="G16" i="8"/>
  <c r="E28" i="8"/>
  <c r="F27" i="8"/>
  <c r="E32" i="8"/>
  <c r="J32" i="8"/>
  <c r="G29" i="8"/>
  <c r="C34" i="8"/>
  <c r="G30" i="8"/>
  <c r="G37" i="8"/>
  <c r="H31" i="8"/>
  <c r="F33" i="8"/>
  <c r="D36" i="8"/>
  <c r="J20" i="8"/>
  <c r="C11" i="8"/>
  <c r="C20" i="8"/>
  <c r="G15" i="8"/>
  <c r="I17" i="8"/>
  <c r="E26" i="8"/>
  <c r="E21" i="8"/>
  <c r="J34" i="8"/>
  <c r="H27" i="8"/>
  <c r="K24" i="8"/>
  <c r="K27" i="8"/>
  <c r="K22" i="8"/>
  <c r="J27" i="8"/>
  <c r="C28" i="8"/>
  <c r="H26" i="8"/>
  <c r="C27" i="8"/>
  <c r="C18" i="8"/>
  <c r="D22" i="8"/>
  <c r="E23" i="8"/>
  <c r="C33" i="8"/>
  <c r="K37" i="8"/>
  <c r="C38" i="8"/>
  <c r="K36" i="8"/>
  <c r="D32" i="8"/>
  <c r="D35" i="8"/>
  <c r="F31" i="8"/>
  <c r="I32" i="8"/>
  <c r="H21" i="8"/>
  <c r="J51" i="9"/>
  <c r="G54" i="9"/>
  <c r="F15" i="9"/>
  <c r="I55" i="9"/>
  <c r="K32" i="9"/>
  <c r="H38" i="9"/>
  <c r="G57" i="9"/>
  <c r="D24" i="9"/>
  <c r="C16" i="9"/>
  <c r="F24" i="9"/>
  <c r="I21" i="9"/>
  <c r="C14" i="9"/>
  <c r="D20" i="9"/>
  <c r="E23" i="9"/>
  <c r="G10" i="9"/>
  <c r="C50" i="9"/>
  <c r="I39" i="9"/>
  <c r="H18" i="9"/>
  <c r="F52" i="9"/>
  <c r="I42" i="9"/>
  <c r="K14" i="9"/>
  <c r="J30" i="9"/>
  <c r="C23" i="9"/>
  <c r="D15" i="9"/>
  <c r="H36" i="9"/>
  <c r="D36" i="9"/>
  <c r="H51" i="9"/>
  <c r="C58" i="9"/>
  <c r="D56" i="9"/>
  <c r="K8" i="9"/>
  <c r="E48" i="9"/>
  <c r="J57" i="9"/>
  <c r="K55" i="9"/>
  <c r="H25" i="9"/>
  <c r="G24" i="9"/>
  <c r="J58" i="9"/>
  <c r="H41" i="9"/>
  <c r="F21" i="9"/>
  <c r="F53" i="9"/>
  <c r="I19" i="9"/>
  <c r="G21" i="9"/>
  <c r="I34" i="9"/>
  <c r="H13" i="9"/>
  <c r="C17" i="9"/>
  <c r="E51" i="9"/>
  <c r="F36" i="9"/>
  <c r="G39" i="9"/>
  <c r="E36" i="9"/>
  <c r="E21" i="9"/>
  <c r="H10" i="9"/>
  <c r="F30" i="9"/>
  <c r="K18" i="9"/>
  <c r="C15" i="9"/>
  <c r="C52" i="9"/>
  <c r="H45" i="9"/>
  <c r="J24" i="9"/>
  <c r="H29" i="9"/>
  <c r="C37" i="9"/>
  <c r="G26" i="9"/>
  <c r="G34" i="9"/>
  <c r="K54" i="9"/>
  <c r="E42" i="9"/>
  <c r="J19" i="9"/>
  <c r="H35" i="9"/>
  <c r="F48" i="9"/>
  <c r="H43" i="9"/>
  <c r="C24" i="9"/>
  <c r="J52" i="9"/>
  <c r="D57" i="9"/>
  <c r="D44" i="9"/>
  <c r="E50" i="9"/>
  <c r="C18" i="9"/>
  <c r="K57" i="9"/>
  <c r="G23" i="9"/>
  <c r="J54" i="9"/>
  <c r="I36" i="9"/>
  <c r="K16" i="9"/>
  <c r="G27" i="9"/>
  <c r="I25" i="9"/>
  <c r="J8" i="9"/>
  <c r="J15" i="9"/>
  <c r="H54" i="9"/>
  <c r="D10" i="9"/>
  <c r="I14" i="9"/>
  <c r="K52" i="9"/>
  <c r="D16" i="9"/>
  <c r="C47" i="9"/>
  <c r="C25" i="9"/>
  <c r="F51" i="9"/>
  <c r="D11" i="9"/>
  <c r="G33" i="9"/>
  <c r="I24" i="9"/>
  <c r="C35" i="9"/>
  <c r="E54" i="9"/>
  <c r="G36" i="9"/>
  <c r="H58" i="9"/>
  <c r="F56" i="9"/>
  <c r="H17" i="9"/>
  <c r="D54" i="9"/>
  <c r="I10" i="9"/>
  <c r="J44" i="9"/>
  <c r="E55" i="9"/>
  <c r="D30" i="9"/>
  <c r="E33" i="9"/>
  <c r="C55" i="9"/>
  <c r="I30" i="9"/>
  <c r="K28" i="9"/>
  <c r="H50" i="9"/>
  <c r="K56" i="9"/>
  <c r="J35" i="9"/>
  <c r="H26" i="9"/>
  <c r="C57" i="9"/>
  <c r="K33" i="9"/>
  <c r="C11" i="9"/>
  <c r="J28" i="9"/>
  <c r="K53" i="9"/>
  <c r="F17" i="9"/>
  <c r="E34" i="9"/>
  <c r="J42" i="9"/>
  <c r="H44" i="9"/>
  <c r="I33" i="9"/>
  <c r="C42" i="9"/>
  <c r="I13" i="9"/>
  <c r="F57" i="9"/>
  <c r="K51" i="9"/>
  <c r="K48" i="9"/>
  <c r="D21" i="9"/>
  <c r="K30" i="9"/>
  <c r="J17" i="9"/>
  <c r="E47" i="9"/>
  <c r="J45" i="9"/>
  <c r="J53" i="9"/>
  <c r="K10" i="9"/>
  <c r="K15" i="9"/>
  <c r="H30" i="9"/>
  <c r="F18" i="9"/>
  <c r="H57" i="9"/>
  <c r="D58" i="9"/>
  <c r="D55" i="9"/>
  <c r="D17" i="9"/>
  <c r="C10" i="9"/>
  <c r="C41" i="9"/>
  <c r="J27" i="9"/>
  <c r="E32" i="9"/>
  <c r="I16" i="9"/>
  <c r="G56" i="9"/>
  <c r="J55" i="9"/>
  <c r="E11" i="9"/>
  <c r="E25" i="9"/>
  <c r="E18" i="9"/>
  <c r="D41" i="9"/>
  <c r="F47" i="9"/>
  <c r="I26" i="9"/>
  <c r="H20" i="9"/>
  <c r="F32" i="9"/>
  <c r="F28" i="9"/>
  <c r="F14" i="9"/>
  <c r="D53" i="9"/>
  <c r="F41" i="9"/>
  <c r="E17" i="9"/>
  <c r="I44" i="9"/>
  <c r="K46" i="9"/>
  <c r="D26" i="9"/>
  <c r="D13" i="9"/>
  <c r="F42" i="9"/>
  <c r="F35" i="9"/>
  <c r="E44" i="9"/>
  <c r="E26" i="9"/>
  <c r="I56" i="9"/>
  <c r="G48" i="9"/>
  <c r="H55" i="9"/>
  <c r="K24" i="9"/>
  <c r="G16" i="9"/>
  <c r="K17" i="9"/>
  <c r="E16" i="9"/>
  <c r="E52" i="9"/>
  <c r="I48" i="9"/>
  <c r="G14" i="9"/>
  <c r="G29" i="9"/>
  <c r="G25" i="9"/>
  <c r="E57" i="9"/>
  <c r="G45" i="9"/>
  <c r="D32" i="9"/>
  <c r="K34" i="9"/>
  <c r="D35" i="9"/>
  <c r="E53" i="9"/>
  <c r="D51" i="9"/>
  <c r="J41" i="9"/>
  <c r="G47" i="9"/>
  <c r="E27" i="9"/>
  <c r="C13" i="9"/>
  <c r="F46" i="9"/>
  <c r="G55" i="9"/>
  <c r="I54" i="9"/>
  <c r="G52" i="9"/>
  <c r="K41" i="9"/>
  <c r="K42" i="9"/>
  <c r="J21" i="9"/>
  <c r="H56" i="9"/>
  <c r="E45" i="9"/>
  <c r="K43" i="9"/>
  <c r="H12" i="9"/>
  <c r="E28" i="9"/>
  <c r="F27" i="9"/>
  <c r="C26" i="9"/>
  <c r="K38" i="9"/>
  <c r="J34" i="9"/>
  <c r="C32" i="9"/>
  <c r="D43" i="9"/>
  <c r="C27" i="9"/>
  <c r="H27" i="9"/>
  <c r="D29" i="9"/>
  <c r="I58" i="9"/>
  <c r="E30" i="9"/>
  <c r="F50" i="9"/>
  <c r="C51" i="9"/>
  <c r="G53" i="9"/>
  <c r="J56" i="9"/>
  <c r="H21" i="9"/>
  <c r="K29" i="9"/>
  <c r="K36" i="9"/>
  <c r="H39" i="9"/>
  <c r="G30" i="9"/>
  <c r="F26" i="9"/>
  <c r="D47" i="9"/>
  <c r="I8" i="9"/>
  <c r="J26" i="9"/>
  <c r="I35" i="9"/>
  <c r="I46" i="9"/>
  <c r="I27" i="9"/>
  <c r="J25" i="9"/>
  <c r="F38" i="9"/>
  <c r="E19" i="9"/>
  <c r="K35" i="9"/>
  <c r="K12" i="9"/>
  <c r="C39" i="9"/>
  <c r="D52" i="9"/>
  <c r="G46" i="9"/>
  <c r="C48" i="9"/>
  <c r="I37" i="9"/>
  <c r="G11" i="9"/>
  <c r="F45" i="9"/>
  <c r="K19" i="9"/>
  <c r="K20" i="9"/>
  <c r="D45" i="9"/>
  <c r="F54" i="9"/>
  <c r="C46" i="9"/>
  <c r="H34" i="9"/>
  <c r="D8" i="9"/>
  <c r="D12" i="9"/>
  <c r="G20" i="9"/>
  <c r="C44" i="9"/>
  <c r="E58" i="9"/>
  <c r="F20" i="9"/>
  <c r="H23" i="9"/>
  <c r="D28" i="9"/>
  <c r="H46" i="9"/>
  <c r="G8" i="9"/>
  <c r="H37" i="9"/>
  <c r="K37" i="9"/>
  <c r="F44" i="9"/>
  <c r="K58" i="9"/>
  <c r="E43" i="9"/>
  <c r="J10" i="9"/>
  <c r="F11" i="9"/>
  <c r="F55" i="9"/>
  <c r="F25" i="9"/>
  <c r="I53" i="9"/>
  <c r="H48" i="9"/>
  <c r="E29" i="9"/>
  <c r="D34" i="9"/>
  <c r="D50" i="9"/>
  <c r="F8" i="9"/>
  <c r="E20" i="9"/>
  <c r="E56" i="9"/>
  <c r="J20" i="9"/>
  <c r="J47" i="9"/>
  <c r="K45" i="9"/>
  <c r="J33" i="9"/>
  <c r="I15" i="9"/>
  <c r="G13" i="9"/>
  <c r="I23" i="9"/>
  <c r="C43" i="9"/>
  <c r="J16" i="9"/>
  <c r="E41" i="9"/>
  <c r="E38" i="9"/>
  <c r="C45" i="9"/>
  <c r="C56" i="9"/>
  <c r="J13" i="9"/>
  <c r="C53" i="9"/>
  <c r="J39" i="9"/>
  <c r="F23" i="9"/>
  <c r="I43" i="9"/>
  <c r="J43" i="9"/>
  <c r="G43" i="9"/>
  <c r="I20" i="9"/>
  <c r="D42" i="9"/>
  <c r="K44" i="9"/>
  <c r="I47" i="9"/>
  <c r="E12" i="9"/>
  <c r="I18" i="9"/>
  <c r="E24" i="9"/>
  <c r="J36" i="9"/>
  <c r="H28" i="9"/>
  <c r="C20" i="9"/>
  <c r="D39" i="9"/>
  <c r="K13" i="9"/>
  <c r="F29" i="9"/>
  <c r="D25" i="9"/>
  <c r="D46" i="9"/>
  <c r="C12" i="9"/>
  <c r="G51" i="9"/>
  <c r="G12" i="9"/>
  <c r="G17" i="9"/>
  <c r="K50" i="9"/>
  <c r="F12" i="9"/>
  <c r="F19" i="9"/>
  <c r="J29" i="9"/>
  <c r="F34" i="9"/>
  <c r="K39" i="9"/>
  <c r="J14" i="9"/>
  <c r="H8" i="9"/>
  <c r="H52" i="9"/>
  <c r="C54" i="9"/>
  <c r="K23" i="9"/>
  <c r="E46" i="9"/>
  <c r="D23" i="9"/>
  <c r="G19" i="9"/>
  <c r="G15" i="9"/>
  <c r="I12" i="9"/>
  <c r="G35" i="9"/>
  <c r="J12" i="9"/>
  <c r="C8" i="9"/>
  <c r="H47" i="9"/>
  <c r="G50" i="9"/>
  <c r="I38" i="9"/>
  <c r="C36" i="9"/>
  <c r="H53" i="9"/>
  <c r="C38" i="9"/>
  <c r="F10" i="9"/>
  <c r="C30" i="9"/>
  <c r="K11" i="9"/>
  <c r="J37" i="9"/>
  <c r="I51" i="9"/>
  <c r="I45" i="9"/>
  <c r="E13" i="9"/>
  <c r="F39" i="9"/>
  <c r="F37" i="9"/>
  <c r="G44" i="9"/>
  <c r="C33" i="9"/>
  <c r="J32" i="9"/>
  <c r="C29" i="9"/>
  <c r="D18" i="9"/>
  <c r="H32" i="9"/>
  <c r="J23" i="9"/>
  <c r="I17" i="9"/>
  <c r="H16" i="9"/>
  <c r="E8" i="9"/>
  <c r="K25" i="9"/>
  <c r="H11" i="9"/>
  <c r="E35" i="9"/>
  <c r="I11" i="9"/>
  <c r="D38" i="9"/>
  <c r="G18" i="9"/>
  <c r="D19" i="9"/>
  <c r="H33" i="9"/>
  <c r="G42" i="9"/>
  <c r="I52" i="9"/>
  <c r="H14" i="9"/>
  <c r="G32" i="9"/>
  <c r="I29" i="9"/>
  <c r="E37" i="9"/>
  <c r="H42" i="9"/>
  <c r="G37" i="9"/>
  <c r="J48" i="9"/>
  <c r="K47" i="9"/>
  <c r="C34" i="9"/>
  <c r="C19" i="9"/>
  <c r="I50" i="9"/>
  <c r="D14" i="9"/>
  <c r="J46" i="9"/>
  <c r="I28" i="9"/>
  <c r="I41" i="9"/>
  <c r="E14" i="9"/>
  <c r="I57" i="9"/>
  <c r="J18" i="9"/>
  <c r="H24" i="9"/>
  <c r="J38" i="9"/>
  <c r="F43" i="9"/>
  <c r="H15" i="9"/>
  <c r="F33" i="9"/>
  <c r="G58" i="9"/>
  <c r="G28" i="9"/>
  <c r="I32" i="9"/>
  <c r="K21" i="9"/>
  <c r="E15" i="9"/>
  <c r="D33" i="9"/>
  <c r="D37" i="9"/>
  <c r="E10" i="9"/>
  <c r="D27" i="9"/>
  <c r="K27" i="9"/>
  <c r="C28" i="9"/>
  <c r="J11" i="9"/>
  <c r="C21" i="9"/>
  <c r="J50" i="9"/>
  <c r="F16" i="9"/>
  <c r="D48" i="9"/>
  <c r="K26" i="9"/>
  <c r="G38" i="9"/>
  <c r="G41" i="9"/>
  <c r="F58" i="9"/>
  <c r="H19" i="9"/>
  <c r="F13" i="9"/>
  <c r="E39" i="9"/>
  <c r="G11" i="8"/>
  <c r="C15" i="5"/>
  <c r="F9" i="5"/>
  <c r="K22" i="5"/>
  <c r="F17" i="5"/>
  <c r="C63" i="5"/>
  <c r="J13" i="5"/>
  <c r="F27" i="5"/>
  <c r="F21" i="5"/>
  <c r="E30" i="5"/>
  <c r="D18" i="5"/>
  <c r="D24" i="5"/>
  <c r="F23" i="5"/>
  <c r="H8" i="5"/>
  <c r="H24" i="5"/>
  <c r="H15" i="5"/>
  <c r="J15" i="5"/>
  <c r="H29" i="5"/>
  <c r="H76" i="5"/>
  <c r="F34" i="5"/>
  <c r="K26" i="5"/>
  <c r="C14" i="5"/>
  <c r="D31" i="5"/>
  <c r="G72" i="5"/>
  <c r="C66" i="5"/>
  <c r="K28" i="5"/>
  <c r="H25" i="5"/>
  <c r="F18" i="5"/>
  <c r="K57" i="5"/>
  <c r="D62" i="5"/>
  <c r="C27" i="5"/>
  <c r="D28" i="5"/>
  <c r="K64" i="5"/>
  <c r="J66" i="5"/>
  <c r="D51" i="5"/>
  <c r="K72" i="5"/>
  <c r="H70" i="5"/>
  <c r="E59" i="5"/>
  <c r="D68" i="5"/>
  <c r="F71" i="5"/>
  <c r="H40" i="5"/>
  <c r="J65" i="5"/>
  <c r="G22" i="5"/>
  <c r="E58" i="5"/>
  <c r="J8" i="5"/>
  <c r="J77" i="5"/>
  <c r="H53" i="5"/>
  <c r="C19" i="5"/>
  <c r="D9" i="5"/>
  <c r="C35" i="5"/>
  <c r="C18" i="5"/>
  <c r="G70" i="5"/>
  <c r="I75" i="5"/>
  <c r="D72" i="5"/>
  <c r="J55" i="5"/>
  <c r="F26" i="5"/>
  <c r="F65" i="5"/>
  <c r="I14" i="5"/>
  <c r="H47" i="5"/>
  <c r="J19" i="5"/>
  <c r="F28" i="5"/>
  <c r="F16" i="5"/>
  <c r="J36" i="5"/>
  <c r="I17" i="5"/>
  <c r="C67" i="5"/>
  <c r="F39" i="5"/>
  <c r="K12" i="5"/>
  <c r="C55" i="5"/>
  <c r="E36" i="5"/>
  <c r="D61" i="5"/>
  <c r="C34" i="5"/>
  <c r="C40" i="5"/>
  <c r="I23" i="5"/>
  <c r="C30" i="5"/>
  <c r="J53" i="5"/>
  <c r="H56" i="5"/>
  <c r="E65" i="5"/>
  <c r="J31" i="5"/>
  <c r="C8" i="5"/>
  <c r="K21" i="5"/>
  <c r="D45" i="5"/>
  <c r="C39" i="5"/>
  <c r="E69" i="5"/>
  <c r="I10" i="5"/>
  <c r="J46" i="5"/>
  <c r="F67" i="5"/>
  <c r="E49" i="5"/>
  <c r="E46" i="5"/>
  <c r="J33" i="5"/>
  <c r="C10" i="5"/>
  <c r="C79" i="5"/>
  <c r="G14" i="5"/>
  <c r="E77" i="5"/>
  <c r="G18" i="5"/>
  <c r="K50" i="5"/>
  <c r="G66" i="5"/>
  <c r="H45" i="5"/>
  <c r="G48" i="5"/>
  <c r="K25" i="5"/>
  <c r="D49" i="5"/>
  <c r="J74" i="5"/>
  <c r="H50" i="5"/>
  <c r="E10" i="5"/>
  <c r="J41" i="5"/>
  <c r="J25" i="5"/>
  <c r="E16" i="5"/>
  <c r="J44" i="5"/>
  <c r="F25" i="5"/>
  <c r="I37" i="5"/>
  <c r="J14" i="5"/>
  <c r="J72" i="5"/>
  <c r="H38" i="5"/>
  <c r="J32" i="5"/>
  <c r="K74" i="5"/>
  <c r="J60" i="5"/>
  <c r="I62" i="5"/>
  <c r="K52" i="5"/>
  <c r="I41" i="5"/>
  <c r="I69" i="5"/>
  <c r="C76" i="5"/>
  <c r="D55" i="5"/>
  <c r="F69" i="5"/>
  <c r="K51" i="5"/>
  <c r="K31" i="5"/>
  <c r="G24" i="5"/>
  <c r="H65" i="5"/>
  <c r="I42" i="5"/>
  <c r="J70" i="5"/>
  <c r="I31" i="5"/>
  <c r="I59" i="5"/>
  <c r="K76" i="5"/>
  <c r="G11" i="5"/>
  <c r="K37" i="5"/>
  <c r="H30" i="5"/>
  <c r="F70" i="5"/>
  <c r="F11" i="5"/>
  <c r="H41" i="5"/>
  <c r="D40" i="5"/>
  <c r="H46" i="5"/>
  <c r="G43" i="5"/>
  <c r="C56" i="5"/>
  <c r="E72" i="5"/>
  <c r="K68" i="5"/>
  <c r="I73" i="5"/>
  <c r="I53" i="5"/>
  <c r="C78" i="5"/>
  <c r="K36" i="5"/>
  <c r="K15" i="5"/>
  <c r="H62" i="5"/>
  <c r="H44" i="5"/>
  <c r="C51" i="5"/>
  <c r="D34" i="5"/>
  <c r="G56" i="5"/>
  <c r="J80" i="5"/>
  <c r="H58" i="5"/>
  <c r="G33" i="5"/>
  <c r="E32" i="5"/>
  <c r="D8" i="5"/>
  <c r="J21" i="5"/>
  <c r="F48" i="5"/>
  <c r="G49" i="5"/>
  <c r="H22" i="5"/>
  <c r="C38" i="5"/>
  <c r="H54" i="5"/>
  <c r="I74" i="5"/>
  <c r="I77" i="5"/>
  <c r="H34" i="5"/>
  <c r="G12" i="5"/>
  <c r="E47" i="5"/>
  <c r="F58" i="5"/>
  <c r="I72" i="5"/>
  <c r="I26" i="5"/>
  <c r="I52" i="5"/>
  <c r="J38" i="5"/>
  <c r="J16" i="5"/>
  <c r="C20" i="5"/>
  <c r="K65" i="5"/>
  <c r="I29" i="5"/>
  <c r="J78" i="5"/>
  <c r="F22" i="5"/>
  <c r="F49" i="5"/>
  <c r="I27" i="5"/>
  <c r="H37" i="5"/>
  <c r="F80" i="5"/>
  <c r="D70" i="5"/>
  <c r="E62" i="5"/>
  <c r="G28" i="5"/>
  <c r="G27" i="5"/>
  <c r="D14" i="5"/>
  <c r="K32" i="5"/>
  <c r="H10" i="5"/>
  <c r="H11" i="5"/>
  <c r="F43" i="5"/>
  <c r="G21" i="5"/>
  <c r="J61" i="5"/>
  <c r="K8" i="5"/>
  <c r="I57" i="5"/>
  <c r="J37" i="5"/>
  <c r="J11" i="5"/>
  <c r="E40" i="5"/>
  <c r="G79" i="5"/>
  <c r="G60" i="5"/>
  <c r="G19" i="5"/>
  <c r="C61" i="5"/>
  <c r="D25" i="5"/>
  <c r="C69" i="5"/>
  <c r="F44" i="5"/>
  <c r="E15" i="5"/>
  <c r="E22" i="5"/>
  <c r="E26" i="5"/>
  <c r="F33" i="5"/>
  <c r="H12" i="5"/>
  <c r="E9" i="5"/>
  <c r="G17" i="5"/>
  <c r="D11" i="5"/>
  <c r="E63" i="5"/>
  <c r="E11" i="5"/>
  <c r="C21" i="5"/>
  <c r="J58" i="5"/>
  <c r="K69" i="5"/>
  <c r="D13" i="5"/>
  <c r="I80" i="5"/>
  <c r="K38" i="5"/>
  <c r="H59" i="5"/>
  <c r="G58" i="5"/>
  <c r="H61" i="5"/>
  <c r="E76" i="5"/>
  <c r="E66" i="5"/>
  <c r="J17" i="5"/>
  <c r="F52" i="5"/>
  <c r="K23" i="5"/>
  <c r="J18" i="5"/>
  <c r="H48" i="5"/>
  <c r="I71" i="5"/>
  <c r="E70" i="5"/>
  <c r="G71" i="5"/>
  <c r="E53" i="5"/>
  <c r="D50" i="5"/>
  <c r="F64" i="5"/>
  <c r="G61" i="5"/>
  <c r="H80" i="5"/>
  <c r="K29" i="5"/>
  <c r="H21" i="5"/>
  <c r="K66" i="5"/>
  <c r="G35" i="5"/>
  <c r="C58" i="5"/>
  <c r="G37" i="5"/>
  <c r="I68" i="5"/>
  <c r="I33" i="5"/>
  <c r="G15" i="5"/>
  <c r="J52" i="5"/>
  <c r="G46" i="5"/>
  <c r="G40" i="5"/>
  <c r="D16" i="5"/>
  <c r="I64" i="5"/>
  <c r="I22" i="5"/>
  <c r="C31" i="5"/>
  <c r="G54" i="5"/>
  <c r="H74" i="5"/>
  <c r="G16" i="5"/>
  <c r="F10" i="5"/>
  <c r="E29" i="5"/>
  <c r="F53" i="5"/>
  <c r="H18" i="5"/>
  <c r="I54" i="5"/>
  <c r="F31" i="5"/>
  <c r="E60" i="5"/>
  <c r="D15" i="5"/>
  <c r="F40" i="5"/>
  <c r="C48" i="5"/>
  <c r="D42" i="5"/>
  <c r="E45" i="5"/>
  <c r="C41" i="5"/>
  <c r="G64" i="5"/>
  <c r="K54" i="5"/>
  <c r="C65" i="5"/>
  <c r="K41" i="5"/>
  <c r="D37" i="5"/>
  <c r="J56" i="5"/>
  <c r="K47" i="5"/>
  <c r="K55" i="5"/>
  <c r="K59" i="5"/>
  <c r="J69" i="5"/>
  <c r="J39" i="5"/>
  <c r="E23" i="5"/>
  <c r="E78" i="5"/>
  <c r="F51" i="5"/>
  <c r="G13" i="5"/>
  <c r="E68" i="5"/>
  <c r="J9" i="5"/>
  <c r="I15" i="5"/>
  <c r="H17" i="5"/>
  <c r="J27" i="5"/>
  <c r="G23" i="5"/>
  <c r="J40" i="5"/>
  <c r="K30" i="5"/>
  <c r="J12" i="5"/>
  <c r="I21" i="5"/>
  <c r="K77" i="5"/>
  <c r="F15" i="5"/>
  <c r="C36" i="5"/>
  <c r="H33" i="5"/>
  <c r="C80" i="5"/>
  <c r="I24" i="5"/>
  <c r="D74" i="5"/>
  <c r="D22" i="5"/>
  <c r="F38" i="5"/>
  <c r="D53" i="5"/>
  <c r="H31" i="5"/>
  <c r="G47" i="5"/>
  <c r="K44" i="5"/>
  <c r="D29" i="5"/>
  <c r="G53" i="5"/>
  <c r="K46" i="5"/>
  <c r="I20" i="5"/>
  <c r="K24" i="5"/>
  <c r="C46" i="5"/>
  <c r="G34" i="5"/>
  <c r="G41" i="5"/>
  <c r="G26" i="5"/>
  <c r="J59" i="5"/>
  <c r="K60" i="5"/>
  <c r="F50" i="5"/>
  <c r="F68" i="5"/>
  <c r="J49" i="5"/>
  <c r="H13" i="5"/>
  <c r="K16" i="5"/>
  <c r="H64" i="5"/>
  <c r="H77" i="5"/>
  <c r="G20" i="5"/>
  <c r="D63" i="5"/>
  <c r="C54" i="5"/>
  <c r="H9" i="5"/>
  <c r="J71" i="5"/>
  <c r="D48" i="5"/>
  <c r="D44" i="5"/>
  <c r="G52" i="5"/>
  <c r="F57" i="5"/>
  <c r="E20" i="5"/>
  <c r="D17" i="5"/>
  <c r="C71" i="5"/>
  <c r="F59" i="5"/>
  <c r="I13" i="5"/>
  <c r="E12" i="5"/>
  <c r="D76" i="5"/>
  <c r="D43" i="5"/>
  <c r="J10" i="5"/>
  <c r="J79" i="5"/>
  <c r="D26" i="5"/>
  <c r="K20" i="5"/>
  <c r="D59" i="5"/>
  <c r="K35" i="5"/>
  <c r="C60" i="5"/>
  <c r="E37" i="5"/>
  <c r="K17" i="5"/>
  <c r="I60" i="5"/>
  <c r="C9" i="5"/>
  <c r="F66" i="5"/>
  <c r="C72" i="5"/>
  <c r="F32" i="5"/>
  <c r="D12" i="5"/>
  <c r="H43" i="5"/>
  <c r="G65" i="5"/>
  <c r="E31" i="5"/>
  <c r="H68" i="5"/>
  <c r="G75" i="5"/>
  <c r="D30" i="5"/>
  <c r="C53" i="5"/>
  <c r="H63" i="5"/>
  <c r="C52" i="5"/>
  <c r="J63" i="5"/>
  <c r="G8" i="5"/>
  <c r="J73" i="5"/>
  <c r="G59" i="5"/>
  <c r="K78" i="5"/>
  <c r="H27" i="5"/>
  <c r="H51" i="5"/>
  <c r="K13" i="5"/>
  <c r="C59" i="5"/>
  <c r="J29" i="5"/>
  <c r="E79" i="5"/>
  <c r="G32" i="5"/>
  <c r="I65" i="5"/>
  <c r="C26" i="5"/>
  <c r="H75" i="5"/>
  <c r="D66" i="5"/>
  <c r="G55" i="5"/>
  <c r="G50" i="5"/>
  <c r="C33" i="5"/>
  <c r="H32" i="5"/>
  <c r="K11" i="5"/>
  <c r="K27" i="5"/>
  <c r="K73" i="5"/>
  <c r="I34" i="5"/>
  <c r="H71" i="5"/>
  <c r="I78" i="5"/>
  <c r="C47" i="5"/>
  <c r="E71" i="5"/>
  <c r="G10" i="5"/>
  <c r="E43" i="5"/>
  <c r="H20" i="5"/>
  <c r="C25" i="5"/>
  <c r="K9" i="5"/>
  <c r="I63" i="5"/>
  <c r="E67" i="5"/>
  <c r="H23" i="5"/>
  <c r="E48" i="5"/>
  <c r="D65" i="5"/>
  <c r="C68" i="5"/>
  <c r="I50" i="5"/>
  <c r="F20" i="5"/>
  <c r="E41" i="5"/>
  <c r="F79" i="5"/>
  <c r="K67" i="5"/>
  <c r="D36" i="5"/>
  <c r="E17" i="5"/>
  <c r="D35" i="5"/>
  <c r="E27" i="5"/>
  <c r="I51" i="5"/>
  <c r="F12" i="5"/>
  <c r="F46" i="5"/>
  <c r="J22" i="5"/>
  <c r="C17" i="5"/>
  <c r="F42" i="5"/>
  <c r="K18" i="5"/>
  <c r="C70" i="5"/>
  <c r="C75" i="5"/>
  <c r="F75" i="5"/>
  <c r="G74" i="5"/>
  <c r="G68" i="5"/>
  <c r="E21" i="5"/>
  <c r="K70" i="5"/>
  <c r="E34" i="5"/>
  <c r="K33" i="5"/>
  <c r="C29" i="5"/>
  <c r="D52" i="5"/>
  <c r="E8" i="5"/>
  <c r="K49" i="5"/>
  <c r="J24" i="5"/>
  <c r="E13" i="5"/>
  <c r="F76" i="5"/>
  <c r="J57" i="5"/>
  <c r="K79" i="5"/>
  <c r="D79" i="5"/>
  <c r="C43" i="5"/>
  <c r="E24" i="5"/>
  <c r="C22" i="5"/>
  <c r="C73" i="5"/>
  <c r="C16" i="5"/>
  <c r="D57" i="5"/>
  <c r="G25" i="5"/>
  <c r="J42" i="5"/>
  <c r="H28" i="5"/>
  <c r="I8" i="5"/>
  <c r="K19" i="5"/>
  <c r="F78" i="5"/>
  <c r="F72" i="5"/>
  <c r="D77" i="5"/>
  <c r="F45" i="5"/>
  <c r="E73" i="5"/>
  <c r="K42" i="5"/>
  <c r="E61" i="5"/>
  <c r="H66" i="5"/>
  <c r="K10" i="5"/>
  <c r="J45" i="5"/>
  <c r="E39" i="5"/>
  <c r="K62" i="5"/>
  <c r="H73" i="5"/>
  <c r="C74" i="5"/>
  <c r="J67" i="5"/>
  <c r="D75" i="5"/>
  <c r="E74" i="5"/>
  <c r="G67" i="5"/>
  <c r="E55" i="5"/>
  <c r="D64" i="5"/>
  <c r="I55" i="5"/>
  <c r="F36" i="5"/>
  <c r="J35" i="5"/>
  <c r="K71" i="5"/>
  <c r="J34" i="5"/>
  <c r="I32" i="5"/>
  <c r="E18" i="5"/>
  <c r="K53" i="5"/>
  <c r="F35" i="5"/>
  <c r="I47" i="5"/>
  <c r="G36" i="5"/>
  <c r="E44" i="5"/>
  <c r="F29" i="5"/>
  <c r="C37" i="5"/>
  <c r="C77" i="5"/>
  <c r="D21" i="5"/>
  <c r="C11" i="5"/>
  <c r="D69" i="5"/>
  <c r="I30" i="5"/>
  <c r="F56" i="5"/>
  <c r="K80" i="5"/>
  <c r="I49" i="5"/>
  <c r="K61" i="5"/>
  <c r="E28" i="5"/>
  <c r="H52" i="5"/>
  <c r="H69" i="5"/>
  <c r="I66" i="5"/>
  <c r="C24" i="5"/>
  <c r="F24" i="5"/>
  <c r="E19" i="5"/>
  <c r="I25" i="5"/>
  <c r="J50" i="5"/>
  <c r="G42" i="5"/>
  <c r="J28" i="5"/>
  <c r="G57" i="5"/>
  <c r="H42" i="5"/>
  <c r="E52" i="5"/>
  <c r="D56" i="5"/>
  <c r="J64" i="5"/>
  <c r="J68" i="5"/>
  <c r="G39" i="5"/>
  <c r="E25" i="5"/>
  <c r="I12" i="5"/>
  <c r="H49" i="5"/>
  <c r="G63" i="5"/>
  <c r="G44" i="5"/>
  <c r="I11" i="5"/>
  <c r="J76" i="5"/>
  <c r="H67" i="5"/>
  <c r="G30" i="5"/>
  <c r="F61" i="5"/>
  <c r="H35" i="5"/>
  <c r="F77" i="5"/>
  <c r="F60" i="5"/>
  <c r="H79" i="5"/>
  <c r="K63" i="5"/>
  <c r="J62" i="5"/>
  <c r="F73" i="5"/>
  <c r="K75" i="5"/>
  <c r="E42" i="5"/>
  <c r="D41" i="5"/>
  <c r="J54" i="5"/>
  <c r="G51" i="5"/>
  <c r="J26" i="5"/>
  <c r="C62" i="5"/>
  <c r="E33" i="5"/>
  <c r="E56" i="5"/>
  <c r="J43" i="5"/>
  <c r="E57" i="5"/>
  <c r="G78" i="5"/>
  <c r="H26" i="5"/>
  <c r="J23" i="5"/>
  <c r="D33" i="5"/>
  <c r="G9" i="5"/>
  <c r="D67" i="5"/>
  <c r="H36" i="5"/>
  <c r="J51" i="5"/>
  <c r="G62" i="5"/>
  <c r="D39" i="5"/>
  <c r="H16" i="5"/>
  <c r="E75" i="5"/>
  <c r="H72" i="5"/>
  <c r="D80" i="5"/>
  <c r="F19" i="5"/>
  <c r="D32" i="5"/>
  <c r="F62" i="5"/>
  <c r="C57" i="5"/>
  <c r="H57" i="5"/>
  <c r="I38" i="5"/>
  <c r="F13" i="5"/>
  <c r="F41" i="5"/>
  <c r="J75" i="5"/>
  <c r="G69" i="5"/>
  <c r="D38" i="5"/>
  <c r="I18" i="5"/>
  <c r="I61" i="5"/>
  <c r="I9" i="5"/>
  <c r="C32" i="5"/>
  <c r="K34" i="5"/>
  <c r="D46" i="5"/>
  <c r="I36" i="5"/>
  <c r="G38" i="5"/>
  <c r="D10" i="5"/>
  <c r="F55" i="5"/>
  <c r="J48" i="5"/>
  <c r="F37" i="5"/>
  <c r="C49" i="5"/>
  <c r="I16" i="5"/>
  <c r="G76" i="5"/>
  <c r="I28" i="5"/>
  <c r="G31" i="5"/>
  <c r="E14" i="5"/>
  <c r="F47" i="5"/>
  <c r="D19" i="5"/>
  <c r="H60" i="5"/>
  <c r="E80" i="5"/>
  <c r="D27" i="5"/>
  <c r="F63" i="5"/>
  <c r="J47" i="5"/>
  <c r="I39" i="5"/>
  <c r="I67" i="5"/>
  <c r="J30" i="5"/>
  <c r="H14" i="5"/>
  <c r="D23" i="5"/>
  <c r="K39" i="5"/>
  <c r="H19" i="5"/>
  <c r="G80" i="5"/>
  <c r="K45" i="5"/>
  <c r="C44" i="5"/>
  <c r="C42" i="5"/>
  <c r="F30" i="5"/>
  <c r="I56" i="5"/>
  <c r="D78" i="5"/>
  <c r="D71" i="5"/>
  <c r="E54" i="5"/>
  <c r="E64" i="5"/>
  <c r="G77" i="5"/>
  <c r="I48" i="5"/>
  <c r="I45" i="5"/>
  <c r="F54" i="5"/>
  <c r="I19" i="5"/>
  <c r="D58" i="5"/>
  <c r="K58" i="5"/>
  <c r="I40" i="5"/>
  <c r="H39" i="5"/>
  <c r="K14" i="5"/>
  <c r="H78" i="5"/>
  <c r="G45" i="5"/>
  <c r="D54" i="5"/>
  <c r="K43" i="5"/>
  <c r="K56" i="5"/>
  <c r="G73" i="5"/>
  <c r="D73" i="5"/>
  <c r="C28" i="5"/>
  <c r="F8" i="5"/>
  <c r="I43" i="5"/>
  <c r="C12" i="5"/>
  <c r="I44" i="5"/>
  <c r="I35" i="5"/>
  <c r="I76" i="5"/>
  <c r="E51" i="5"/>
  <c r="I58" i="5"/>
  <c r="D47" i="5"/>
  <c r="I70" i="5"/>
  <c r="D20" i="5"/>
  <c r="G29" i="5"/>
  <c r="C45" i="5"/>
  <c r="F74" i="5"/>
  <c r="K48" i="5"/>
  <c r="E38" i="5"/>
  <c r="D60" i="5"/>
  <c r="I79" i="5"/>
  <c r="C23" i="5"/>
  <c r="C13" i="5"/>
  <c r="H55" i="5"/>
  <c r="J20" i="5"/>
  <c r="E35" i="5"/>
  <c r="F14" i="5"/>
  <c r="C50" i="5"/>
  <c r="I46" i="5"/>
  <c r="C64" i="5"/>
  <c r="E50" i="5"/>
  <c r="K40" i="5"/>
  <c r="M34" i="5" l="1"/>
  <c r="M75" i="5"/>
  <c r="M48" i="5"/>
  <c r="M60" i="5"/>
  <c r="M18" i="5"/>
  <c r="M17" i="5"/>
  <c r="M14" i="5"/>
  <c r="M66" i="5"/>
  <c r="M61" i="5"/>
  <c r="M13" i="5"/>
  <c r="M45" i="5"/>
  <c r="M57" i="5"/>
  <c r="M36" i="5"/>
  <c r="M68" i="5"/>
  <c r="M54" i="5"/>
  <c r="M28" i="5"/>
  <c r="M24" i="5"/>
  <c r="M31" i="5"/>
  <c r="M43" i="5"/>
  <c r="M42" i="5"/>
  <c r="M33" i="5"/>
  <c r="M10" i="5"/>
  <c r="M70" i="5"/>
  <c r="M35" i="5"/>
  <c r="M40" i="5"/>
  <c r="M71" i="5"/>
  <c r="M19" i="5"/>
  <c r="M11" i="5"/>
  <c r="M41" i="5"/>
  <c r="M47" i="5"/>
  <c r="M72" i="5"/>
  <c r="M39" i="5"/>
  <c r="M37" i="5"/>
  <c r="M73" i="5"/>
  <c r="M55" i="5"/>
  <c r="M65" i="5"/>
  <c r="M46" i="5"/>
  <c r="M63" i="5"/>
  <c r="M80" i="5"/>
  <c r="M30" i="5"/>
  <c r="M21" i="5"/>
  <c r="M78" i="5"/>
  <c r="M16" i="5"/>
  <c r="M44" i="5"/>
  <c r="M23" i="5"/>
  <c r="M38" i="5"/>
  <c r="M50" i="5"/>
  <c r="M49" i="5"/>
  <c r="M67" i="5"/>
  <c r="M20" i="5"/>
  <c r="M32" i="5"/>
  <c r="M52" i="5"/>
  <c r="M26" i="5"/>
  <c r="M69" i="5"/>
  <c r="M8" i="5"/>
  <c r="M27" i="5"/>
  <c r="M15" i="5"/>
  <c r="M53" i="5"/>
  <c r="M62" i="5"/>
  <c r="M79" i="5"/>
  <c r="M9" i="5"/>
  <c r="M77" i="5"/>
  <c r="M76" i="5"/>
  <c r="M51" i="5"/>
  <c r="M25" i="5"/>
  <c r="M12" i="5"/>
  <c r="M22" i="5"/>
  <c r="M56" i="5"/>
  <c r="M58" i="5"/>
  <c r="M59" i="5"/>
  <c r="M64" i="5"/>
  <c r="M29" i="5"/>
  <c r="M7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tc={8C55236A-F4EA-4EAE-9DE4-51A8CF00BDC6}</author>
  </authors>
  <commentList>
    <comment ref="M7" authorId="0" shapeId="0" xr:uid="{8C55236A-F4EA-4EAE-9DE4-51A8CF00BDC6}">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<sst xmlns="http://schemas.openxmlformats.org/spreadsheetml/2006/main" count="11906" uniqueCount="286">
  <si>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</si>
  <si>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</si>
  <si>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</si>
  <si>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</si>
  <si>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</si>
  <si>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</si>
  <si>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</si>
  <si>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</si>
  <si>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</si>
  <si>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</si>
  <si>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</si>
  <si>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</si>
  <si>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</si>
  <si>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</si>
  <si>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</si>
  <si>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</si>
  <si>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</si>
  <si>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ALTA Y MEDIA ALTA</t>
  </si>
  <si>
    <t>MEDIA</t>
  </si>
  <si>
    <t>MEDIA BAJA</t>
  </si>
  <si>
    <t>BAJA</t>
  </si>
  <si>
    <t>HOMBRE</t>
  </si>
  <si>
    <t>MUJER</t>
  </si>
  <si>
    <t>Hiper+Super+Discount+G.A</t>
  </si>
  <si>
    <t>Restaurantes</t>
  </si>
  <si>
    <t>Restaurantes Fast Food</t>
  </si>
  <si>
    <t>Bares/Cafeterias/Cervecerias</t>
  </si>
  <si>
    <t>Panaderias/Pastelerias</t>
  </si>
  <si>
    <t>Tda.Alimentacion/24 horas</t>
  </si>
  <si>
    <t>Hoteles</t>
  </si>
  <si>
    <t>Estaciones de servicio</t>
  </si>
  <si>
    <t>Maquinas dispensadoras</t>
  </si>
  <si>
    <t>Servicio en la empresa</t>
  </si>
  <si>
    <t>Resto de canales</t>
  </si>
  <si>
    <t>KPI</t>
  </si>
  <si>
    <t>Dimensión</t>
  </si>
  <si>
    <t>T.ESPAÑA</t>
  </si>
  <si>
    <t>Perfil Sociodemografico</t>
  </si>
  <si>
    <t>Perfil de la categoría</t>
  </si>
  <si>
    <t>DE 15 A 19 AÑOS</t>
  </si>
  <si>
    <t>DE 20 A 24 AÑOS</t>
  </si>
  <si>
    <t>DE 25 A 34 AÑOS</t>
  </si>
  <si>
    <t>DE 35 A 49 AÑOS</t>
  </si>
  <si>
    <t>DE 50 A 59 AÑOS</t>
  </si>
  <si>
    <t>DE 60 A 75 AÑOS</t>
  </si>
  <si>
    <t>Motivos y Lugares de Consumo</t>
  </si>
  <si>
    <t>En la calle</t>
  </si>
  <si>
    <t>En casa de otros</t>
  </si>
  <si>
    <t>En el establecimiento</t>
  </si>
  <si>
    <t>En el trabajo</t>
  </si>
  <si>
    <t>En colegio/instituto/univ.</t>
  </si>
  <si>
    <t>En mi casa</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</si>
  <si>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</si>
  <si>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</si>
  <si>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</si>
  <si>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</si>
  <si>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</si>
  <si>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</si>
  <si>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</si>
  <si>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</si>
  <si>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</si>
  <si>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</si>
  <si>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</si>
  <si>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</si>
  <si>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</si>
  <si>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</si>
  <si>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</si>
  <si>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</si>
  <si>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</si>
  <si>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</si>
  <si>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</si>
  <si>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</si>
  <si>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</si>
  <si>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</si>
  <si>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</si>
  <si>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</si>
  <si>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</si>
  <si>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</si>
  <si>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 xml:space="preserve">% Poblacion </t>
  </si>
  <si>
    <t>Principales variables</t>
  </si>
  <si>
    <t>Perfil sociodemografico</t>
  </si>
  <si>
    <t>Lugares y motivos de consumo</t>
  </si>
  <si>
    <t>Metodología</t>
  </si>
  <si>
    <t>Glosario Variables</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</si>
  <si>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</si>
  <si>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</si>
  <si>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</si>
  <si>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</si>
  <si>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</si>
  <si>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</si>
  <si>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</si>
  <si>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</si>
  <si>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</si>
  <si>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Volumen (millones de kilos consumidos):</t>
    </r>
    <r>
      <rPr>
        <sz val="11"/>
        <color theme="1"/>
        <rFont val="Calibri"/>
        <family val="2"/>
        <scheme val="minor"/>
      </rPr>
      <t xml:space="preserve"> Volumen total de kilos consumidos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</si>
  <si>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</si>
  <si>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</si>
  <si>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</si>
  <si>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</si>
  <si>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medio (kilos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</si>
  <si>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</si>
  <si>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Consumo per cápita (Kilos o litros por individuo):</t>
    </r>
    <r>
      <rPr>
        <sz val="11"/>
        <color theme="1"/>
        <rFont val="Calibri"/>
        <family val="2"/>
        <scheme val="minor"/>
      </rPr>
      <t xml:space="preserve"> Ratio entre volumen total y total individuos.</t>
    </r>
  </si>
  <si>
    <r>
      <rPr>
        <b/>
        <sz val="11"/>
        <color theme="1"/>
        <rFont val="Calibri"/>
        <family val="2"/>
        <scheme val="minor"/>
      </rPr>
      <t xml:space="preserve">Gasto per cápita (euros por individuo): </t>
    </r>
    <r>
      <rPr>
        <sz val="11"/>
        <color theme="1"/>
        <rFont val="Calibri"/>
        <family val="2"/>
        <scheme val="minor"/>
      </rPr>
      <t>Ratio entre gasto total y total individuos.</t>
    </r>
  </si>
  <si>
    <r>
      <rPr>
        <b/>
        <sz val="11"/>
        <color theme="1"/>
        <rFont val="Calibri"/>
        <family val="2"/>
        <scheme val="minor"/>
      </rPr>
      <t>Precio medio (€/kg o €/l):</t>
    </r>
    <r>
      <rPr>
        <sz val="11"/>
        <color theme="1"/>
        <rFont val="Calibri"/>
        <family val="2"/>
        <scheme val="minor"/>
      </rPr>
      <t xml:space="preserve"> Precio medio pagado por kilo o litro.</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</si>
  <si>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</si>
  <si>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</si>
  <si>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 xml:space="preserve">Rto Cat Aragón: </t>
    </r>
    <r>
      <rPr>
        <sz val="11"/>
        <color theme="1"/>
        <rFont val="Calibri"/>
        <family val="2"/>
        <scheme val="minor"/>
      </rPr>
      <t>Zaragoza, Huesca, Lerida, Islas Baleares, Tarragona, Lerida y Gerona.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</si>
  <si>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</si>
  <si>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</si>
  <si>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</si>
  <si>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</si>
  <si>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</si>
  <si>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r>
      <rPr>
        <b/>
        <sz val="11"/>
        <color theme="1"/>
        <rFont val="Calibri"/>
        <family val="2"/>
        <scheme val="minor"/>
      </rPr>
      <t xml:space="preserve">Noroeste: </t>
    </r>
    <r>
      <rPr>
        <sz val="11"/>
        <color theme="1"/>
        <rFont val="Calibri"/>
        <family val="2"/>
        <scheme val="minor"/>
      </rPr>
      <t>La Coruña, Pontevedra, Orense, Lugo, Asturias y León.</t>
    </r>
  </si>
  <si>
    <t>* No se incluye Canarias</t>
  </si>
  <si>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</si>
  <si>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dato No disponible</t>
  </si>
  <si>
    <t>VOLUMEN (miles Consumiciones)</t>
  </si>
  <si>
    <t>VOLUMEN (Miles kg ó litros)</t>
  </si>
  <si>
    <t>VALOR (Miles Euros)</t>
  </si>
  <si>
    <t>PENETRACION (%)</t>
  </si>
  <si>
    <t>FRECUENCIA COMPRA (Actos)</t>
  </si>
  <si>
    <t>COMPRA MEDIA (Consumiciones)</t>
  </si>
  <si>
    <t>CONSUMO MEDIO (kg ó litros por consumidor)</t>
  </si>
  <si>
    <t>CONSUMO PER CAPITA (kg ó litros por individuo)</t>
  </si>
  <si>
    <t>GASTO PER CAPITA (€ por individuo)</t>
  </si>
  <si>
    <t>PRECIO MEDIO (kg ó litros)</t>
  </si>
  <si>
    <t>PERFIL - NOMECLATURA</t>
  </si>
  <si>
    <t>.T.Carne Ing.</t>
  </si>
  <si>
    <t>T.Carne Fresca Ing</t>
  </si>
  <si>
    <t>Ternera Ing.</t>
  </si>
  <si>
    <t>Pollo Ing.</t>
  </si>
  <si>
    <t>Porcino Ing.</t>
  </si>
  <si>
    <t>Ovino Ing.</t>
  </si>
  <si>
    <t>Resto Carne Ing.</t>
  </si>
  <si>
    <t>Jamón Curado Ing.</t>
  </si>
  <si>
    <t>J.Iberico Ing.</t>
  </si>
  <si>
    <t>Lomo embuchado Ing.</t>
  </si>
  <si>
    <t>Chorizo Ing.</t>
  </si>
  <si>
    <t>Pescados Ing.</t>
  </si>
  <si>
    <t>Boquerones Ing.</t>
  </si>
  <si>
    <t>Sardinas Ing.</t>
  </si>
  <si>
    <t>Rape Ing.</t>
  </si>
  <si>
    <t>Dorada Ing.</t>
  </si>
  <si>
    <t>Salmon Ing.</t>
  </si>
  <si>
    <t>Atun Fresco Ing.</t>
  </si>
  <si>
    <t>Resto pescados Ing.</t>
  </si>
  <si>
    <t>Mariscos Ing.</t>
  </si>
  <si>
    <t>Calamares Ing.</t>
  </si>
  <si>
    <t>Pulpo/sepia Ing.</t>
  </si>
  <si>
    <t>Otros mariscos Ing.</t>
  </si>
  <si>
    <t>Mantequilla Ing.</t>
  </si>
  <si>
    <t>Postres Ing.</t>
  </si>
  <si>
    <t>Queso Ing.</t>
  </si>
  <si>
    <t>.Fruta Ing.</t>
  </si>
  <si>
    <t>Fruta Fresca Ing</t>
  </si>
  <si>
    <t>Manzana Ing.</t>
  </si>
  <si>
    <t>Platano Ing.</t>
  </si>
  <si>
    <t>Melon/sandia Ing.</t>
  </si>
  <si>
    <t>Fresa/freson Ing.</t>
  </si>
  <si>
    <t>Resto frutas Ing.</t>
  </si>
  <si>
    <t>Tomates Ing.</t>
  </si>
  <si>
    <t>Patatas Ing.</t>
  </si>
  <si>
    <t>Cebollas Ing.</t>
  </si>
  <si>
    <t>Pimientos Ing.</t>
  </si>
  <si>
    <t>Lechugas Ing.</t>
  </si>
  <si>
    <t>Setas Ing.</t>
  </si>
  <si>
    <t>Esparragos Ing.</t>
  </si>
  <si>
    <t>Otras hortalizas Ing.</t>
  </si>
  <si>
    <t>.Pan Ing.</t>
  </si>
  <si>
    <t>.Pastas Ing.</t>
  </si>
  <si>
    <t>.Arroz Ing.</t>
  </si>
  <si>
    <t>.Legumbres Ing.</t>
  </si>
  <si>
    <t>Batidos</t>
  </si>
  <si>
    <t>Galletas</t>
  </si>
  <si>
    <t>Tortitas</t>
  </si>
  <si>
    <t>Barritas</t>
  </si>
  <si>
    <t>.Resto productos Ing.</t>
  </si>
  <si>
    <t>.T.Alimentos TOTAL ING</t>
  </si>
  <si>
    <t>Carnes Transform.Ing</t>
  </si>
  <si>
    <t>J.Curado Normal Ing</t>
  </si>
  <si>
    <t>Pates/Foie-gras Ing</t>
  </si>
  <si>
    <t>Rto carn.transf.Ing</t>
  </si>
  <si>
    <t>.T.Pescados/Marisc.Ing</t>
  </si>
  <si>
    <t>Merluza/Pescadil.Ing</t>
  </si>
  <si>
    <t>Langostinos/Gamb.Ing</t>
  </si>
  <si>
    <t>.Derivados lacteos Ing</t>
  </si>
  <si>
    <t>Yogures Ing.</t>
  </si>
  <si>
    <t>Naranja/Mandarina In</t>
  </si>
  <si>
    <t>Pina Ing.</t>
  </si>
  <si>
    <t>Mermeladas Ing.</t>
  </si>
  <si>
    <t>.Hortalizas/Verdur.Ing</t>
  </si>
  <si>
    <t>Judías verdes Ing.</t>
  </si>
  <si>
    <t>.Aceite alino Ing.</t>
  </si>
  <si>
    <t>Motivos</t>
  </si>
  <si>
    <t>DISTRIBUCION VOLUMEN X CRITERIO (Consumiciones)</t>
  </si>
  <si>
    <t>DISTRIBUCION VOLUMEN X CRITERIO (kg ó litros)</t>
  </si>
  <si>
    <t>Helados</t>
  </si>
  <si>
    <t>Bollería</t>
  </si>
  <si>
    <t>Pal.Pan+Barrit+Tortit</t>
  </si>
  <si>
    <t>Palitos Pan</t>
  </si>
  <si>
    <t>Volumen (Millones de consumiciones)</t>
  </si>
  <si>
    <t>Volumen (Millones de kilos/litros)</t>
  </si>
  <si>
    <t>Valor (Millones de euros)</t>
  </si>
  <si>
    <t>% Penetración (población 15-75 años)</t>
  </si>
  <si>
    <t>Frecuencia (actos de consumo)</t>
  </si>
  <si>
    <t>Consumo medio (consumiciones por consumidor)</t>
  </si>
  <si>
    <t>Consumo medio (kilos/litros por consumidor)</t>
  </si>
  <si>
    <t>Consumo por acto (consumiciones)</t>
  </si>
  <si>
    <t>Consumo per cápita (kilos/litros por individuo)</t>
  </si>
  <si>
    <t>Gasto per cápita (euros por individuo)</t>
  </si>
  <si>
    <t>Precio medio (€/kg o €/l)</t>
  </si>
  <si>
    <t>Metodología del panel de consumo alimentario fuera de hogares: ALIMENTOS</t>
  </si>
  <si>
    <t>Tda.Alimentacion/Delicatesen</t>
  </si>
  <si>
    <t>Canal Conveniencia/24h</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</si>
  <si>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</si>
  <si>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</si>
  <si>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</si>
  <si>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</si>
  <si>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</si>
  <si>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</si>
  <si>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</si>
  <si>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</si>
  <si>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</si>
  <si>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</si>
  <si>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</si>
  <si>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</si>
  <si>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</si>
  <si>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</si>
  <si>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</si>
  <si>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</si>
  <si>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</si>
  <si>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</si>
  <si>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</si>
  <si>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</si>
  <si>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</si>
  <si>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</si>
  <si>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</si>
  <si>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</si>
  <si>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</si>
  <si>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</si>
  <si>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</si>
  <si>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</si>
  <si>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</si>
  <si>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</si>
  <si>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</si>
  <si>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</si>
  <si>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</si>
  <si>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Bolleria Dulce</t>
  </si>
  <si>
    <t>Bolleria Salada</t>
  </si>
  <si>
    <t>Informe consumo de alimentos fuera del hogar</t>
  </si>
  <si>
    <t>Bolleria dulce</t>
  </si>
  <si>
    <t>Bolleria salada</t>
  </si>
  <si>
    <t>Palitos pan</t>
  </si>
  <si>
    <t>VOLUMEN POR ACTO (consumiciones)</t>
  </si>
  <si>
    <t>Conclusiones</t>
  </si>
  <si>
    <t>Platos Base Huevos</t>
  </si>
  <si>
    <t>Informe consumo de alimentos
fuera del hogar</t>
  </si>
  <si>
    <t>NIVEL ALTO</t>
  </si>
  <si>
    <t>NIVEL MEDIO ALTO</t>
  </si>
  <si>
    <t>NIVEL MEDIO</t>
  </si>
  <si>
    <t>NIVEL MEDIO BAJO</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</si>
  <si>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alimentación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
**Los informes desde T1 2024 están elaborados con el Panel ya adaptado al nuevo censo de población publicado por el INE (censo 2021). Por ello, los datos pueden sufrir alguna ligera variación respecto a informes de meses anteriores. En todo caso, la tendencia en el consumo alimentario fuera del hogar no se ha visto afectada. Para más información consultar el apartado de Metodología de la web.</t>
  </si>
  <si>
    <t>El consumo de alimentos fuera de casa ha aumentado un 1,3 %, mientras que la facturación ha crecido un 3,4 % debido al aumento del 2,0 % en el precio medio.</t>
  </si>
  <si>
    <t>Durante el primer trimestre del año, el 78,7 % de los españoles ha optado por consumir alimentos fuera de casa, una cifra menor en comparación con la del mismo período de 2024 (79,5 %). En promedio, se realizan 12 actos de consumo por trimestre, lo que representa un retroceso del 2,3 % respecto al primer trimestre del año anterior. Cada individuo ha consumido un promedio de 10,11 kilos de alimentos fuera de casa por trimestre, con un gasto aproximado de 147,79 €.
Las hortalizas y verduras lideran el volumen de consumo fuera del hogar, con una cuota del 27,4 %, seguidas por la carne (16,6 %) y el pan (10,1 %). Tanto hortalizas y verduras como la carne se han consumido más que en el mismo periodo del año anterior, a diferencia del pan, que pierde volumen junto a otros alimentos como fruta, galletas o bollería.</t>
  </si>
  <si>
    <t>TRIM 1 25</t>
  </si>
  <si>
    <t>TRIM 1 23</t>
  </si>
  <si>
    <t>TRIM 2 23</t>
  </si>
  <si>
    <t>TRIM 3 23</t>
  </si>
  <si>
    <t>TRIM 4 23</t>
  </si>
  <si>
    <t>TRIM 1 24</t>
  </si>
  <si>
    <t>TRIM 2 24</t>
  </si>
  <si>
    <t>TRIM 3 24</t>
  </si>
  <si>
    <t>TRIM 4 24</t>
  </si>
  <si>
    <t>Aceite oliva Ing.</t>
  </si>
  <si>
    <t>Resto aceite Ing.</t>
  </si>
  <si>
    <t>BATIDOS</t>
  </si>
  <si>
    <t>HELADOS</t>
  </si>
  <si>
    <t>GALLETAS</t>
  </si>
  <si>
    <t>BOLLERÍA</t>
  </si>
  <si>
    <t>BOLLERIA SALADA</t>
  </si>
  <si>
    <t>BOLLERIA DULCE</t>
  </si>
  <si>
    <t>PAL.PAN+BARRIT+TORTIT</t>
  </si>
  <si>
    <t>PALITOS PAN</t>
  </si>
  <si>
    <t>TORTITAS</t>
  </si>
  <si>
    <t>BARRITAS</t>
  </si>
  <si>
    <t/>
  </si>
  <si>
    <t>La comida es la principal ocasión para consumir fuera de casa, representando el 53,8 % del volumen total, con una evolución positiva del 3,8 % en comparación con el mismo trimestre del año anterior. La cena es el segundo momento de consumo con un 28,7 %, aunque ha disminuido un 1,1 %. Cabe destacar el aumento del consumo de alimentos en el aperitivo/antes de comer (6,7 %), único momento en el que aumenta la intensidad de consumo junto a la comida.
El consumo de alimentos fuera de casa está estrechamente vinculado a los establecimientos, que representan cerca de dos tercios del volumen (64,0 %) y mantienen su relevancia estable frente al año previo. Se observa un crecimiento del consumo extradoméstico realizado en la propia casa (1,2 %), pero cae en casa de otras personas (0,9 %) o en el trabajo (12,3 %).
El consumo de alimentos fuera de casa sigue siendo, no obstante, predominantemente social, ya que más de tres cuartos del consumo total se realiza con familia (43,0 %), amigos (21,0 %) o pareja (18,8 %). Cabe señalar, no obstante, que mientras el consumo en familia y con amigos ha crecido (2,1 % y 4,2 %, respectivamente) el consumo en pareja ha disminuido un 9,9 % frente al año anterior. Por su parte, el consumo en solitario también se ha intensificado este trimestre en un 8,3 %.
Por edades, contribuyen al crecimiento en el consumo extradoméstico de alimentos los jóvenes de 15 a 19 años (13,7 %), de 20 a 24 años (10,9 %) y los mayores de 60 años (8,7 %). El resto de grupos de edad reducen su consumo fuera del hogar y, entre ellos, el mayor retroceso se observa en los adultos de entre 50 y 59 años (7,4 %).
En cuanto a regiones, el área metropolitana de Barcelona, norte centro y resto centro han dinamizado el consumo de alimentos. En el resto de regiones se observa una reducción y son los individuos del noroeste los han limitado de manera más destacable su consumo extradoméstico frente al mismo periodo de 2024 (19,3 %).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</si>
</sst>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_-* #,##0.0\ _€_-;\-* #,##0.0\ _€_-;_-* &quot;-&quot;?\ _€_-;_-@_-"/>
    <numFmt numFmtId="167" formatCode="0.0"/>
    <numFmt numFmtId="168" formatCode="0.0%"/>
  </numFmts>
  <fonts count="37"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6"/>
      <color theme="0"/>
      <name val="Calibri"/>
      <family val="2"/>
      <scheme val="minor"/>
    </font>
    <font>
      <b/>
      <sz val="18"/>
      <color theme="0"/>
      <name val="Calibri"/>
      <family val="2"/>
      <scheme val="minor"/>
    </font>
    <font>
      <b/>
      <sz val="10"/>
      <color theme="0"/>
      <name val="Calibri"/>
      <family val="2"/>
      <scheme val="minor"/>
    </font>
    <font>
      <sz val="1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20"/>
      <color theme="1"/>
      <name val="Calibri"/>
      <family val="2"/>
      <scheme val="minor"/>
    </font>
    <font>
      <sz val="11"/>
      <color theme="0" tint="-0.34998626667073579"/>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b/>
      <sz val="11"/>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sz val="14"/>
      <color theme="0"/>
      <name val="Calibri"/>
      <family val="2"/>
      <scheme val="minor"/>
    </font>
    <font>
      <b/>
      <sz val="20"/>
      <color theme="2" tint="-0.749992370372631"/>
      <name val="Calibri"/>
      <family val="2"/>
      <scheme val="minor"/>
    </font>
    <font>
      <sz val="20"/>
      <color theme="2" tint="-0.749992370372631"/>
      <name val="Calibri"/>
      <family val="2"/>
      <scheme val="minor"/>
    </font>
    <font>
      <sz val="18"/>
      <color theme="2" tint="-0.74999237037263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tint="-0.14999847407452621"/>
        <bgColor indexed="64"/>
      </patternFill>
    </fill>
  </fills>
  <borders count="23">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ck">
        <color theme="2" tint="-0.499984740745262"/>
      </left>
      <right/>
      <top style="thick">
        <color theme="2" tint="-0.499984740745262"/>
      </top>
      <bottom style="thick">
        <color theme="2" tint="-0.499984740745262"/>
      </bottom>
      <diagonal/>
    </border>
    <border>
      <left/>
      <right/>
      <top style="thick">
        <color theme="2" tint="-0.499984740745262"/>
      </top>
      <bottom style="thick">
        <color theme="2" tint="-0.499984740745262"/>
      </bottom>
      <diagonal/>
    </border>
    <border>
      <left/>
      <right/>
      <top/>
      <bottom style="double">
        <color theme="2" tint="-0.749961851863155"/>
      </bottom>
      <diagonal/>
    </border>
    <border>
      <left/>
      <right/>
      <top/>
      <bottom style="double">
        <color theme="1" tint="0.499984740745262"/>
      </bottom>
      <diagonal/>
    </border>
  </borders>
  <cellStyleXfs count="12">
    <xf numFmtId="0" fontId="0" fillId="0" borderId="0"/>
    <xf numFmtId="164" fontId="1" fillId="0" borderId="0" applyFont="0" applyFill="0" applyBorder="0" applyAlignment="0" applyProtection="0"/>
    <xf numFmtId="0" fontId="27" fillId="0" borderId="0" applyNumberFormat="0" applyFill="0" applyBorder="0" applyAlignment="0" applyProtection="0"/>
    <xf numFmtId="0" fontId="30" fillId="0" borderId="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9" fontId="1" fillId="0" borderId="0" applyFont="0" applyFill="0" applyBorder="0" applyAlignment="0" applyProtection="0"/>
  </cellStyleXfs>
  <cellXfs count="111">
    <xf numFmtId="0" fontId="0" fillId="0" borderId="0" xfId="0"/>
    <xf numFmtId="164" fontId="0" fillId="0" borderId="0" xfId="1" applyFont="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4" fillId="0" borderId="0" xfId="0" applyFont="1"/>
    <xf numFmtId="0" fontId="11" fillId="0" borderId="0" xfId="0" applyFont="1" applyAlignment="1" applyProtection="1">
      <alignment vertical="top"/>
      <protection locked="0"/>
    </xf>
    <xf numFmtId="0" fontId="12" fillId="0" borderId="0" xfId="0" applyFont="1" applyAlignment="1" applyProtection="1">
      <alignment vertical="top"/>
      <protection locked="0"/>
    </xf>
    <xf numFmtId="0" fontId="0" fillId="0" borderId="0" xfId="0" applyProtection="1">
      <protection hidden="1"/>
    </xf>
    <xf numFmtId="165" fontId="16" fillId="0" borderId="0" xfId="1" applyNumberFormat="1" applyFont="1" applyBorder="1" applyAlignment="1">
      <alignment horizontal="right"/>
    </xf>
    <xf numFmtId="0" fontId="17" fillId="0" borderId="0" xfId="0" applyFont="1" applyAlignment="1">
      <alignment horizontal="right"/>
    </xf>
    <xf numFmtId="49" fontId="15" fillId="0" borderId="0" xfId="0" applyNumberFormat="1" applyFont="1" applyAlignment="1">
      <alignment horizontal="left"/>
    </xf>
    <xf numFmtId="0" fontId="0" fillId="0" borderId="0" xfId="0" applyAlignment="1">
      <alignment horizontal="center"/>
    </xf>
    <xf numFmtId="0" fontId="5" fillId="0" borderId="0" xfId="0" applyFont="1"/>
    <xf numFmtId="0" fontId="10" fillId="0" borderId="3" xfId="0" applyFont="1" applyBorder="1" applyAlignment="1" applyProtection="1">
      <alignment horizontal="left" vertical="center" indent="2"/>
      <protection hidden="1"/>
    </xf>
    <xf numFmtId="0" fontId="10" fillId="0" borderId="6" xfId="0" applyFont="1" applyBorder="1" applyAlignment="1" applyProtection="1">
      <alignment horizontal="left" vertical="center" indent="2"/>
      <protection hidden="1"/>
    </xf>
    <xf numFmtId="0" fontId="10" fillId="0" borderId="7" xfId="0" applyFont="1" applyBorder="1" applyAlignment="1" applyProtection="1">
      <alignment horizontal="left" vertical="center" indent="2"/>
      <protection hidden="1"/>
    </xf>
    <xf numFmtId="0" fontId="9" fillId="0" borderId="11" xfId="0" applyFont="1" applyBorder="1" applyAlignment="1" applyProtection="1">
      <alignment vertical="center"/>
      <protection hidden="1"/>
    </xf>
    <xf numFmtId="0" fontId="21" fillId="0" borderId="0" xfId="0" applyFont="1"/>
    <xf numFmtId="164" fontId="21" fillId="0" borderId="0" xfId="1" applyFont="1" applyFill="1" applyBorder="1"/>
    <xf numFmtId="164" fontId="22" fillId="0" borderId="0" xfId="1" applyFont="1" applyFill="1" applyBorder="1"/>
    <xf numFmtId="0" fontId="6" fillId="0" borderId="0" xfId="0" applyFont="1" applyAlignment="1">
      <alignment vertical="center" wrapText="1"/>
    </xf>
    <xf numFmtId="0" fontId="28" fillId="0" borderId="0" xfId="0" applyFont="1" applyAlignment="1">
      <alignment vertical="center" wrapText="1"/>
    </xf>
    <xf numFmtId="0" fontId="28" fillId="0" borderId="0" xfId="0" applyFont="1" applyAlignment="1">
      <alignment vertical="center"/>
    </xf>
    <xf numFmtId="0" fontId="29" fillId="0" borderId="0" xfId="0" applyFont="1" applyAlignment="1">
      <alignment horizontal="center" vertical="center"/>
    </xf>
    <xf numFmtId="0" fontId="0" fillId="0" borderId="0" xfId="0" applyAlignment="1">
      <alignment wrapText="1"/>
    </xf>
    <xf numFmtId="0" fontId="0" fillId="0" borderId="0" xfId="0" applyAlignment="1">
      <alignment horizontal="left" wrapText="1"/>
    </xf>
    <xf numFmtId="0" fontId="0" fillId="0" borderId="0" xfId="0" applyAlignment="1">
      <alignment vertical="center" wrapText="1"/>
    </xf>
    <xf numFmtId="0" fontId="0" fillId="0" borderId="0" xfId="0" applyAlignment="1">
      <alignment horizontal="left" vertical="center" wrapText="1"/>
    </xf>
    <xf numFmtId="0" fontId="10" fillId="0" borderId="0" xfId="0" applyFont="1"/>
    <xf numFmtId="0" fontId="3" fillId="0" borderId="0" xfId="0" applyFont="1" applyAlignment="1" applyProtection="1">
      <alignment vertical="top"/>
      <protection locked="0"/>
    </xf>
    <xf numFmtId="0" fontId="13" fillId="0" borderId="0" xfId="0" applyFont="1" applyAlignment="1" applyProtection="1">
      <alignment horizontal="center" vertical="center"/>
      <protection locked="0"/>
    </xf>
    <xf numFmtId="0" fontId="5" fillId="0" borderId="12" xfId="0" applyFont="1" applyBorder="1"/>
    <xf numFmtId="0" fontId="5" fillId="0" borderId="4" xfId="0" applyFont="1" applyBorder="1"/>
    <xf numFmtId="0" fontId="5" fillId="0" borderId="8" xfId="0" applyFont="1" applyBorder="1"/>
    <xf numFmtId="0" fontId="5" fillId="0" borderId="0" xfId="0" applyFont="1" applyAlignment="1" applyProtection="1">
      <alignment horizontal="left" indent="2"/>
      <protection locked="0"/>
    </xf>
    <xf numFmtId="0" fontId="5" fillId="0" borderId="0" xfId="0" applyFont="1" applyProtection="1">
      <protection locked="0"/>
    </xf>
    <xf numFmtId="0" fontId="25" fillId="0" borderId="0" xfId="0" applyFont="1" applyAlignment="1">
      <alignment horizontal="left"/>
    </xf>
    <xf numFmtId="49" fontId="25" fillId="0" borderId="0" xfId="0" applyNumberFormat="1" applyFont="1" applyAlignment="1">
      <alignment horizontal="left"/>
    </xf>
    <xf numFmtId="0" fontId="21" fillId="0" borderId="0" xfId="0" applyFont="1" applyAlignment="1">
      <alignment horizontal="left" indent="3"/>
    </xf>
    <xf numFmtId="0" fontId="21" fillId="0" borderId="0" xfId="0" quotePrefix="1" applyFont="1" applyAlignment="1">
      <alignment horizontal="left" indent="3"/>
    </xf>
    <xf numFmtId="164" fontId="0" fillId="0" borderId="0" xfId="1" applyFont="1" applyBorder="1"/>
    <xf numFmtId="0" fontId="20" fillId="0" borderId="0" xfId="0" applyFont="1" applyAlignment="1">
      <alignment horizontal="left"/>
    </xf>
    <xf numFmtId="167" fontId="21" fillId="0" borderId="2" xfId="1" applyNumberFormat="1" applyFont="1" applyFill="1" applyBorder="1" applyAlignment="1" applyProtection="1">
      <alignment horizontal="center"/>
      <protection hidden="1"/>
    </xf>
    <xf numFmtId="0" fontId="35" fillId="0" borderId="0" xfId="2" applyFont="1" applyAlignment="1">
      <alignment horizontal="left" vertical="center"/>
    </xf>
    <xf numFmtId="0" fontId="7" fillId="0" borderId="21" xfId="0" applyFont="1" applyBorder="1" applyAlignment="1">
      <alignment vertical="center" wrapText="1"/>
    </xf>
    <xf numFmtId="0" fontId="5" fillId="0" borderId="0" xfId="0" applyFont="1" applyAlignment="1" applyProtection="1">
      <alignment horizontal="left"/>
      <protection locked="0"/>
    </xf>
    <xf numFmtId="0" fontId="21" fillId="0" borderId="0" xfId="0" applyFont="1" applyProtection="1">
      <protection locked="0"/>
    </xf>
    <xf numFmtId="0" fontId="7" fillId="0" borderId="22" xfId="0" applyFont="1" applyBorder="1" applyAlignment="1" applyProtection="1">
      <alignment vertical="center" wrapText="1"/>
      <protection locked="0"/>
    </xf>
    <xf numFmtId="0" fontId="23" fillId="0" borderId="0" xfId="0" applyFont="1" applyAlignment="1" applyProtection="1">
      <alignment vertical="center" wrapText="1"/>
      <protection locked="0"/>
    </xf>
    <xf numFmtId="0" fontId="33" fillId="0" borderId="0" xfId="0" applyFont="1" applyProtection="1">
      <protection locked="0"/>
    </xf>
    <xf numFmtId="164" fontId="0" fillId="3" borderId="0" xfId="1" applyFont="1" applyFill="1" applyBorder="1"/>
    <xf numFmtId="164" fontId="21" fillId="3" borderId="0" xfId="1" applyFont="1" applyFill="1" applyBorder="1"/>
    <xf numFmtId="0" fontId="21" fillId="5" borderId="0" xfId="0" applyFont="1" applyFill="1"/>
    <xf numFmtId="164" fontId="21" fillId="5" borderId="0" xfId="1" applyFont="1" applyFill="1" applyBorder="1"/>
    <xf numFmtId="164" fontId="21" fillId="0" borderId="2" xfId="1" applyFont="1" applyFill="1" applyBorder="1" applyProtection="1">
      <protection hidden="1"/>
    </xf>
    <xf numFmtId="0" fontId="21" fillId="0" borderId="0" xfId="0" applyFont="1" applyProtection="1">
      <protection hidden="1"/>
    </xf>
    <xf numFmtId="0" fontId="4" fillId="0" borderId="0" xfId="0" applyFont="1" applyProtection="1">
      <protection hidden="1"/>
    </xf>
    <xf numFmtId="0" fontId="5" fillId="0" borderId="0" xfId="0" applyFont="1" applyProtection="1">
      <protection hidden="1"/>
    </xf>
    <xf numFmtId="0" fontId="4"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26" fillId="0" borderId="0" xfId="0" applyFont="1" applyProtection="1">
      <protection locked="0"/>
    </xf>
    <xf numFmtId="164" fontId="0" fillId="0" borderId="0" xfId="0" applyNumberFormat="1" applyProtection="1">
      <protection locked="0"/>
    </xf>
    <xf numFmtId="0" fontId="20" fillId="0" borderId="0" xfId="0" applyFont="1" applyAlignment="1" applyProtection="1">
      <alignment horizontal="left" indent="3"/>
      <protection locked="0"/>
    </xf>
    <xf numFmtId="0" fontId="20" fillId="0" borderId="0" xfId="0" applyFont="1" applyAlignment="1" applyProtection="1">
      <alignment horizontal="left" indent="6"/>
      <protection locked="0"/>
    </xf>
    <xf numFmtId="0" fontId="0" fillId="0" borderId="0" xfId="0" applyAlignment="1" applyProtection="1">
      <alignment horizontal="left" indent="9"/>
      <protection locked="0"/>
    </xf>
    <xf numFmtId="0" fontId="0" fillId="0" borderId="0" xfId="0" applyAlignment="1" applyProtection="1">
      <alignment horizontal="left" indent="12"/>
      <protection locked="0"/>
    </xf>
    <xf numFmtId="0" fontId="0" fillId="0" borderId="0" xfId="0" applyAlignment="1" applyProtection="1">
      <alignment horizontal="left" indent="6"/>
      <protection locked="0"/>
    </xf>
    <xf numFmtId="0" fontId="26" fillId="0" borderId="0" xfId="0" applyFont="1" applyAlignment="1" applyProtection="1">
      <alignment horizontal="left" indent="3"/>
      <protection locked="0"/>
    </xf>
    <xf numFmtId="0" fontId="26" fillId="0" borderId="0" xfId="0" applyFont="1" applyAlignment="1" applyProtection="1">
      <alignment horizontal="left" indent="6"/>
      <protection locked="0"/>
    </xf>
    <xf numFmtId="165" fontId="21" fillId="0" borderId="13" xfId="1" applyNumberFormat="1" applyFont="1" applyFill="1" applyBorder="1" applyProtection="1">
      <protection hidden="1"/>
    </xf>
    <xf numFmtId="165" fontId="21" fillId="0" borderId="14" xfId="1" applyNumberFormat="1" applyFont="1" applyFill="1" applyBorder="1" applyProtection="1">
      <protection hidden="1"/>
    </xf>
    <xf numFmtId="165" fontId="21" fillId="0" borderId="5" xfId="1" applyNumberFormat="1" applyFont="1" applyFill="1" applyBorder="1" applyProtection="1">
      <protection hidden="1"/>
    </xf>
    <xf numFmtId="165" fontId="21" fillId="0" borderId="15" xfId="1" applyNumberFormat="1" applyFont="1" applyFill="1" applyBorder="1" applyProtection="1">
      <protection hidden="1"/>
    </xf>
    <xf numFmtId="165" fontId="21" fillId="0" borderId="2" xfId="1" applyNumberFormat="1" applyFont="1" applyFill="1" applyBorder="1" applyProtection="1">
      <protection hidden="1"/>
    </xf>
    <xf numFmtId="165" fontId="21" fillId="0" borderId="16" xfId="1" applyNumberFormat="1" applyFont="1" applyFill="1" applyBorder="1" applyProtection="1">
      <protection hidden="1"/>
    </xf>
    <xf numFmtId="165" fontId="21" fillId="0" borderId="9" xfId="1" applyNumberFormat="1" applyFont="1" applyFill="1" applyBorder="1" applyProtection="1">
      <protection hidden="1"/>
    </xf>
    <xf numFmtId="165" fontId="21" fillId="0" borderId="17" xfId="1" applyNumberFormat="1" applyFont="1" applyFill="1" applyBorder="1" applyProtection="1">
      <protection hidden="1"/>
    </xf>
    <xf numFmtId="165" fontId="22" fillId="0" borderId="5" xfId="1" applyNumberFormat="1" applyFont="1" applyFill="1" applyBorder="1" applyProtection="1">
      <protection hidden="1"/>
    </xf>
    <xf numFmtId="165" fontId="21" fillId="0" borderId="18" xfId="1" applyNumberFormat="1" applyFont="1" applyFill="1" applyBorder="1" applyProtection="1">
      <protection hidden="1"/>
    </xf>
    <xf numFmtId="165" fontId="21" fillId="0" borderId="0" xfId="1" applyNumberFormat="1" applyFont="1" applyFill="1" applyBorder="1" applyProtection="1">
      <protection hidden="1"/>
    </xf>
    <xf numFmtId="164" fontId="0" fillId="0" borderId="0" xfId="1" applyFont="1" applyProtection="1">
      <protection locked="0"/>
    </xf>
    <xf numFmtId="0" fontId="21" fillId="0" borderId="0" xfId="0" applyFont="1" applyAlignment="1" applyProtection="1">
      <alignment horizontal="left" indent="3"/>
      <protection locked="0"/>
    </xf>
    <xf numFmtId="166" fontId="0" fillId="0" borderId="0" xfId="0" applyNumberFormat="1" applyProtection="1">
      <protection locked="0"/>
    </xf>
    <xf numFmtId="0" fontId="21" fillId="0" borderId="0" xfId="0" applyFont="1" applyAlignment="1" applyProtection="1">
      <alignment horizontal="left" indent="5"/>
      <protection locked="0"/>
    </xf>
    <xf numFmtId="164" fontId="4" fillId="0" borderId="0" xfId="1" applyFont="1" applyProtection="1">
      <protection locked="0"/>
    </xf>
    <xf numFmtId="164" fontId="0" fillId="0" borderId="0" xfId="1" applyFont="1" applyFill="1" applyProtection="1">
      <protection locked="0"/>
    </xf>
    <xf numFmtId="164" fontId="19" fillId="0" borderId="0" xfId="1" applyFont="1" applyProtection="1">
      <protection locked="0"/>
    </xf>
    <xf numFmtId="0" fontId="21" fillId="0" borderId="6" xfId="0" applyFont="1" applyBorder="1" applyAlignment="1" applyProtection="1">
      <alignment horizontal="left" indent="5"/>
      <protection locked="0"/>
    </xf>
    <xf numFmtId="0" fontId="20" fillId="0" borderId="0" xfId="0" applyFont="1" applyAlignment="1">
      <alignment horizontal="left" vertical="top" wrapText="1"/>
    </xf>
    <xf numFmtId="0" fontId="0" fillId="0" borderId="0" xfId="0" applyAlignment="1">
      <alignment horizontal="left" vertical="top" wrapText="1"/>
    </xf>
    <xf numFmtId="168" fontId="0" fillId="0" borderId="0" xfId="11" applyNumberFormat="1" applyFont="1" applyProtection="1">
      <protection locked="0"/>
    </xf>
    <xf numFmtId="168" fontId="4" fillId="0" borderId="0" xfId="11" applyNumberFormat="1" applyFont="1" applyProtection="1">
      <protection locked="0"/>
    </xf>
    <xf numFmtId="168" fontId="0" fillId="0" borderId="0" xfId="11" applyNumberFormat="1" applyFont="1"/>
    <xf numFmtId="0" fontId="34" fillId="0" borderId="0" xfId="0" applyFont="1" applyAlignment="1">
      <alignment horizontal="center" vertical="center" wrapText="1"/>
    </xf>
    <xf numFmtId="164" fontId="35" fillId="0" borderId="0" xfId="4" applyFont="1" applyFill="1" applyAlignment="1">
      <alignment horizontal="center" vertical="center" wrapText="1"/>
    </xf>
    <xf numFmtId="0" fontId="28" fillId="0" borderId="19" xfId="0" applyFont="1" applyBorder="1" applyAlignment="1">
      <alignment horizontal="center" vertical="center"/>
    </xf>
    <xf numFmtId="0" fontId="28" fillId="0" borderId="20" xfId="0" applyFont="1" applyBorder="1" applyAlignment="1">
      <alignment horizontal="center" vertical="center"/>
    </xf>
    <xf numFmtId="164" fontId="36" fillId="0" borderId="0" xfId="4" applyFont="1" applyFill="1" applyAlignment="1">
      <alignment horizontal="center" vertical="center" wrapText="1"/>
    </xf>
    <xf numFmtId="0" fontId="31" fillId="0" borderId="0" xfId="3" applyFont="1" applyAlignment="1">
      <alignment horizontal="left" vertical="center" wrapText="1"/>
    </xf>
    <xf numFmtId="0" fontId="0" fillId="2" borderId="0" xfId="0" applyFill="1" applyAlignment="1">
      <alignment horizontal="center"/>
    </xf>
    <xf numFmtId="0" fontId="34" fillId="0" borderId="0" xfId="0" applyFont="1" applyAlignment="1" applyProtection="1">
      <alignment horizontal="center" vertical="center" wrapText="1"/>
      <protection locked="0"/>
    </xf>
    <xf numFmtId="0" fontId="34"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164" fontId="24" fillId="3" borderId="1" xfId="0" applyNumberFormat="1" applyFont="1" applyFill="1" applyBorder="1" applyAlignment="1" applyProtection="1">
      <alignment horizontal="center" vertical="center" wrapText="1"/>
      <protection hidden="1"/>
    </xf>
    <xf numFmtId="0" fontId="24" fillId="3" borderId="1" xfId="0" applyFont="1" applyFill="1" applyBorder="1" applyAlignment="1" applyProtection="1">
      <alignment horizontal="center" vertical="center" wrapText="1"/>
      <protection hidden="1"/>
    </xf>
    <xf numFmtId="164" fontId="9" fillId="3" borderId="10" xfId="0" applyNumberFormat="1" applyFont="1" applyFill="1" applyBorder="1" applyAlignment="1" applyProtection="1">
      <alignment horizontal="center" vertical="center" wrapText="1"/>
      <protection hidden="1"/>
    </xf>
    <xf numFmtId="0" fontId="24" fillId="4" borderId="1" xfId="0" applyFont="1" applyFill="1" applyBorder="1" applyAlignment="1" applyProtection="1">
      <alignment horizontal="center" vertical="center" wrapText="1"/>
      <protection hidden="1"/>
    </xf>
  </cellXfs>
  <cellStyles count="12">
    <cellStyle name="Hipervínculo" xfId="2" builtinId="8"/>
    <cellStyle name="Millares" xfId="1" builtinId="3"/>
    <cellStyle name="Millares 2" xfId="4" xr:uid="{00000000-0005-0000-0000-000032000000}"/>
    <cellStyle name="Millares 2 2" xfId="6" xr:uid="{00000000-0005-0000-0000-000001000000}"/>
    <cellStyle name="Millares 2 2 2" xfId="10" xr:uid="{00000000-0005-0000-0000-000003000000}"/>
    <cellStyle name="Millares 2 3" xfId="8" xr:uid="{00000000-0005-0000-0000-000002000000}"/>
    <cellStyle name="Millares 3" xfId="5" xr:uid="{00000000-0005-0000-0000-000002000000}"/>
    <cellStyle name="Millares 3 2" xfId="9" xr:uid="{00000000-0005-0000-0000-000004000000}"/>
    <cellStyle name="Millares 4" xfId="7" xr:uid="{00000000-0005-0000-0000-000035000000}"/>
    <cellStyle name="Normal" xfId="0" builtinId="0"/>
    <cellStyle name="Normal 2 2" xfId="3" xr:uid="{2053DB67-3F42-4BA4-ACD8-764ED0D7768D}"/>
    <cellStyle name="Porcentaje" xfId="11" builtinId="5"/>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2" fmlaLink="A6" fmlaRange="DESPLEGABLES!$D$3:$D$13" noThreeD="1" sel="1" val="0"/>
</file>

<file path=xl/ctrlProps/ctrlProp2.xml><?xml version="1.0" encoding="utf-8"?>
<formControlPr xmlns="http://schemas.microsoft.com/office/spreadsheetml/2009/9/main" objectType="Drop" dropStyle="combo" dx="22" fmlaLink="A7" fmlaRange="DESPLEGABLES!$L$3:$L$5" noThreeD="1" sel="3" val="0"/>
</file>

<file path=xl/ctrlProps/ctrlProp3.xml><?xml version="1.0" encoding="utf-8"?>
<formControlPr xmlns="http://schemas.microsoft.com/office/spreadsheetml/2009/9/main" objectType="Drop" dropStyle="combo" dx="22" fmlaLink="D7" fmlaRange="DESPLEGABLES!$G$3:$G$75" noThreeD="1" sel="1" val="0"/>
</file>

<file path=xl/ctrlProps/ctrlProp4.xml><?xml version="1.0" encoding="utf-8"?>
<formControlPr xmlns="http://schemas.microsoft.com/office/spreadsheetml/2009/9/main" objectType="Drop" dropStyle="combo" dx="22" fmlaLink="A7" fmlaRange="DESPLEGABLES!$L$3:$L$5" noThreeD="1" sel="3" val="0"/>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2.png"/><Relationship Id="rId5" Type="http://schemas.openxmlformats.org/officeDocument/2006/relationships/image" Target="../media/image1.png"/><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1.png"/><Relationship Id="rId5" Type="http://schemas.openxmlformats.org/officeDocument/2006/relationships/image" Target="../media/image2.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0</xdr:row>
      <xdr:rowOff>107949</xdr:rowOff>
    </xdr:from>
    <xdr:to>
      <xdr:col>2</xdr:col>
      <xdr:colOff>488288</xdr:colOff>
      <xdr:row>0</xdr:row>
      <xdr:rowOff>621240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142875" y="107949"/>
          <a:ext cx="1869413" cy="513291"/>
        </a:xfrm>
        <a:prstGeom prst="rect">
          <a:avLst/>
        </a:prstGeom>
      </xdr:spPr>
    </xdr:pic>
    <xdr:clientData/>
  </xdr:twoCellAnchor>
  <xdr:twoCellAnchor editAs="oneCell">
    <xdr:from>
      <xdr:col>12</xdr:col>
      <xdr:colOff>388744</xdr:colOff>
      <xdr:row>0</xdr:row>
      <xdr:rowOff>95250</xdr:rowOff>
    </xdr:from>
    <xdr:to>
      <xdr:col>15</xdr:col>
      <xdr:colOff>323670</xdr:colOff>
      <xdr:row>0</xdr:row>
      <xdr:rowOff>589491</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9532744" y="95250"/>
          <a:ext cx="2220926" cy="494241"/>
        </a:xfrm>
        <a:prstGeom prst="rect">
          <a:avLst/>
        </a:prstGeom>
      </xdr:spPr>
    </xdr:pic>
    <xdr:clientData/>
  </xdr:twoCellAnchor>
  <xdr:twoCellAnchor editAs="oneCell">
    <xdr:from>
      <xdr:col>6</xdr:col>
      <xdr:colOff>319768</xdr:colOff>
      <xdr:row>2</xdr:row>
      <xdr:rowOff>9072</xdr:rowOff>
    </xdr:from>
    <xdr:to>
      <xdr:col>14</xdr:col>
      <xdr:colOff>711974</xdr:colOff>
      <xdr:row>11</xdr:row>
      <xdr:rowOff>55879</xdr:rowOff>
    </xdr:to>
    <xdr:pic>
      <xdr:nvPicPr>
        <xdr:cNvPr id="8" name="Imagen 7" descr="plato cocinado en tazón gris">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10800000">
          <a:off x="4891768" y="916215"/>
          <a:ext cx="6488206" cy="4237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100-000002000000}"/>
            </a:ext>
          </a:extLst>
        </xdr:cNvPr>
        <xdr:cNvGrpSpPr/>
      </xdr:nvGrpSpPr>
      <xdr:grpSpPr>
        <a:xfrm>
          <a:off x="1584325" y="8731028"/>
          <a:ext cx="4235450" cy="2898997"/>
          <a:chOff x="2450483" y="941737"/>
          <a:chExt cx="6608172" cy="4643216"/>
        </a:xfrm>
        <a:noFill/>
      </xdr:grpSpPr>
      <xdr:grpSp>
        <xdr:nvGrpSpPr>
          <xdr:cNvPr id="3" name="Group 248">
            <a:extLst>
              <a:ext uri="{FF2B5EF4-FFF2-40B4-BE49-F238E27FC236}">
                <a16:creationId xmlns:a16="http://schemas.microsoft.com/office/drawing/2014/main" id="{00000000-0008-0000-01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1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1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1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1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1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1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1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1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1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1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1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1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1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1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1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1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1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1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1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1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1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1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1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1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1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1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1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1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1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1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1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1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1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1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1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1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1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1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1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1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1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1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1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1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1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1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1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1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1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1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1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1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1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1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1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1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1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1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1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1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1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1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1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1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1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1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1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1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1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1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1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1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1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1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1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1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1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1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1</xdr:col>
      <xdr:colOff>622655</xdr:colOff>
      <xdr:row>0</xdr:row>
      <xdr:rowOff>83598</xdr:rowOff>
    </xdr:from>
    <xdr:to>
      <xdr:col>1</xdr:col>
      <xdr:colOff>2363746</xdr:colOff>
      <xdr:row>0</xdr:row>
      <xdr:rowOff>486610</xdr:rowOff>
    </xdr:to>
    <xdr:pic>
      <xdr:nvPicPr>
        <xdr:cNvPr id="84" name="Imagen 83">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1"/>
        <a:stretch>
          <a:fillRect/>
        </a:stretch>
      </xdr:blipFill>
      <xdr:spPr>
        <a:xfrm>
          <a:off x="713369" y="83598"/>
          <a:ext cx="1741091" cy="403012"/>
        </a:xfrm>
        <a:prstGeom prst="rect">
          <a:avLst/>
        </a:prstGeom>
      </xdr:spPr>
    </xdr:pic>
    <xdr:clientData/>
  </xdr:twoCellAnchor>
  <xdr:twoCellAnchor editAs="oneCell">
    <xdr:from>
      <xdr:col>0</xdr:col>
      <xdr:colOff>0</xdr:colOff>
      <xdr:row>0</xdr:row>
      <xdr:rowOff>0</xdr:rowOff>
    </xdr:from>
    <xdr:to>
      <xdr:col>1</xdr:col>
      <xdr:colOff>656905</xdr:colOff>
      <xdr:row>0</xdr:row>
      <xdr:rowOff>390578</xdr:rowOff>
    </xdr:to>
    <xdr:pic>
      <xdr:nvPicPr>
        <xdr:cNvPr id="85" name="Imagen 84">
          <a:hlinkClick xmlns:r="http://schemas.openxmlformats.org/officeDocument/2006/relationships" r:id="rId2"/>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0" y="0"/>
          <a:ext cx="747619" cy="390578"/>
        </a:xfrm>
        <a:prstGeom prst="rect">
          <a:avLst/>
        </a:prstGeom>
      </xdr:spPr>
    </xdr:pic>
    <xdr:clientData/>
  </xdr:twoCellAnchor>
  <xdr:twoCellAnchor editAs="oneCell">
    <xdr:from>
      <xdr:col>1</xdr:col>
      <xdr:colOff>6386820</xdr:colOff>
      <xdr:row>0</xdr:row>
      <xdr:rowOff>68</xdr:rowOff>
    </xdr:from>
    <xdr:to>
      <xdr:col>1</xdr:col>
      <xdr:colOff>8201751</xdr:colOff>
      <xdr:row>0</xdr:row>
      <xdr:rowOff>505488</xdr:rowOff>
    </xdr:to>
    <xdr:pic>
      <xdr:nvPicPr>
        <xdr:cNvPr id="86" name="Imagen 85">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5"/>
        <a:stretch>
          <a:fillRect/>
        </a:stretch>
      </xdr:blipFill>
      <xdr:spPr>
        <a:xfrm>
          <a:off x="6477534" y="68"/>
          <a:ext cx="1810396" cy="5054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6223748</xdr:colOff>
      <xdr:row>0</xdr:row>
      <xdr:rowOff>0</xdr:rowOff>
    </xdr:from>
    <xdr:to>
      <xdr:col>1</xdr:col>
      <xdr:colOff>8031603</xdr:colOff>
      <xdr:row>0</xdr:row>
      <xdr:rowOff>429491</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313395" y="0"/>
          <a:ext cx="1809162" cy="432666"/>
        </a:xfrm>
        <a:prstGeom prst="rect">
          <a:avLst/>
        </a:prstGeom>
      </xdr:spPr>
    </xdr:pic>
    <xdr:clientData/>
  </xdr:twoCellAnchor>
  <xdr:twoCellAnchor editAs="oneCell">
    <xdr:from>
      <xdr:col>0</xdr:col>
      <xdr:colOff>21168</xdr:colOff>
      <xdr:row>0</xdr:row>
      <xdr:rowOff>28921</xdr:rowOff>
    </xdr:from>
    <xdr:to>
      <xdr:col>1</xdr:col>
      <xdr:colOff>465856</xdr:colOff>
      <xdr:row>0</xdr:row>
      <xdr:rowOff>382294</xdr:rowOff>
    </xdr:to>
    <xdr:pic>
      <xdr:nvPicPr>
        <xdr:cNvPr id="6" name="Imagen 5">
          <a:hlinkClick xmlns:r="http://schemas.openxmlformats.org/officeDocument/2006/relationships" r:id="rId2"/>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21168" y="28921"/>
          <a:ext cx="539585" cy="353373"/>
        </a:xfrm>
        <a:prstGeom prst="rect">
          <a:avLst/>
        </a:prstGeom>
      </xdr:spPr>
    </xdr:pic>
    <xdr:clientData/>
  </xdr:twoCellAnchor>
  <xdr:twoCellAnchor editAs="oneCell">
    <xdr:from>
      <xdr:col>1</xdr:col>
      <xdr:colOff>580037</xdr:colOff>
      <xdr:row>0</xdr:row>
      <xdr:rowOff>68341</xdr:rowOff>
    </xdr:from>
    <xdr:to>
      <xdr:col>1</xdr:col>
      <xdr:colOff>2296663</xdr:colOff>
      <xdr:row>0</xdr:row>
      <xdr:rowOff>464283</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a:stretch>
          <a:fillRect/>
        </a:stretch>
      </xdr:blipFill>
      <xdr:spPr>
        <a:xfrm>
          <a:off x="669684" y="68341"/>
          <a:ext cx="1713451" cy="3991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391658</xdr:colOff>
      <xdr:row>0</xdr:row>
      <xdr:rowOff>436396</xdr:rowOff>
    </xdr:to>
    <xdr:pic>
      <xdr:nvPicPr>
        <xdr:cNvPr id="4" name="Imagen 3">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0262" cy="436396"/>
        </a:xfrm>
        <a:prstGeom prst="rect">
          <a:avLst/>
        </a:prstGeom>
      </xdr:spPr>
    </xdr:pic>
    <xdr:clientData/>
  </xdr:twoCellAnchor>
  <xdr:twoCellAnchor editAs="oneCell">
    <xdr:from>
      <xdr:col>8</xdr:col>
      <xdr:colOff>1327603</xdr:colOff>
      <xdr:row>0</xdr:row>
      <xdr:rowOff>68</xdr:rowOff>
    </xdr:from>
    <xdr:to>
      <xdr:col>9</xdr:col>
      <xdr:colOff>334021</xdr:colOff>
      <xdr:row>0</xdr:row>
      <xdr:rowOff>505488</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7097032" y="68"/>
          <a:ext cx="1821735" cy="508595"/>
        </a:xfrm>
        <a:prstGeom prst="rect">
          <a:avLst/>
        </a:prstGeom>
      </xdr:spPr>
    </xdr:pic>
    <xdr:clientData/>
  </xdr:twoCellAnchor>
  <xdr:twoCellAnchor editAs="oneCell">
    <xdr:from>
      <xdr:col>1</xdr:col>
      <xdr:colOff>412599</xdr:colOff>
      <xdr:row>0</xdr:row>
      <xdr:rowOff>83378</xdr:rowOff>
    </xdr:from>
    <xdr:to>
      <xdr:col>4</xdr:col>
      <xdr:colOff>202747</xdr:colOff>
      <xdr:row>0</xdr:row>
      <xdr:rowOff>565052</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848028" y="83378"/>
          <a:ext cx="2072973" cy="4784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5</xdr:row>
          <xdr:rowOff>203200</xdr:rowOff>
        </xdr:from>
        <xdr:to>
          <xdr:col>1</xdr:col>
          <xdr:colOff>298450</xdr:colOff>
          <xdr:row>7</xdr:row>
          <xdr:rowOff>12700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50800</xdr:colOff>
      <xdr:row>0</xdr:row>
      <xdr:rowOff>50800</xdr:rowOff>
    </xdr:from>
    <xdr:to>
      <xdr:col>0</xdr:col>
      <xdr:colOff>884237</xdr:colOff>
      <xdr:row>0</xdr:row>
      <xdr:rowOff>493546</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50800" y="50800"/>
          <a:ext cx="833437" cy="442746"/>
        </a:xfrm>
        <a:prstGeom prst="rect">
          <a:avLst/>
        </a:prstGeom>
      </xdr:spPr>
    </xdr:pic>
    <xdr:clientData/>
  </xdr:twoCellAnchor>
  <xdr:twoCellAnchor editAs="oneCell">
    <xdr:from>
      <xdr:col>10</xdr:col>
      <xdr:colOff>579814</xdr:colOff>
      <xdr:row>0</xdr:row>
      <xdr:rowOff>110943</xdr:rowOff>
    </xdr:from>
    <xdr:to>
      <xdr:col>12</xdr:col>
      <xdr:colOff>1088804</xdr:colOff>
      <xdr:row>1</xdr:row>
      <xdr:rowOff>55267</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15375314" y="110943"/>
          <a:ext cx="2045690" cy="566624"/>
        </a:xfrm>
        <a:prstGeom prst="rect">
          <a:avLst/>
        </a:prstGeom>
      </xdr:spPr>
    </xdr:pic>
    <xdr:clientData/>
  </xdr:twoCellAnchor>
  <xdr:twoCellAnchor editAs="oneCell">
    <xdr:from>
      <xdr:col>0</xdr:col>
      <xdr:colOff>1265162</xdr:colOff>
      <xdr:row>0</xdr:row>
      <xdr:rowOff>68364</xdr:rowOff>
    </xdr:from>
    <xdr:to>
      <xdr:col>0</xdr:col>
      <xdr:colOff>3677928</xdr:colOff>
      <xdr:row>1</xdr:row>
      <xdr:rowOff>12121</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1265162" y="68364"/>
          <a:ext cx="2412766" cy="5597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304800</xdr:colOff>
          <xdr:row>6</xdr:row>
          <xdr:rowOff>12700</xdr:rowOff>
        </xdr:from>
        <xdr:to>
          <xdr:col>2</xdr:col>
          <xdr:colOff>228600</xdr:colOff>
          <xdr:row>6</xdr:row>
          <xdr:rowOff>457200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1041400</xdr:colOff>
          <xdr:row>5</xdr:row>
          <xdr:rowOff>146050</xdr:rowOff>
        </xdr:from>
        <xdr:to>
          <xdr:col>5</xdr:col>
          <xdr:colOff>990600</xdr:colOff>
          <xdr:row>6</xdr:row>
          <xdr:rowOff>476250</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9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54426</xdr:colOff>
      <xdr:row>0</xdr:row>
      <xdr:rowOff>36284</xdr:rowOff>
    </xdr:from>
    <xdr:to>
      <xdr:col>0</xdr:col>
      <xdr:colOff>887863</xdr:colOff>
      <xdr:row>0</xdr:row>
      <xdr:rowOff>479030</xdr:rowOff>
    </xdr:to>
    <xdr:pic>
      <xdr:nvPicPr>
        <xdr:cNvPr id="6" name="Imagen 5">
          <a:hlinkClick xmlns:r="http://schemas.openxmlformats.org/officeDocument/2006/relationships" r:id="rId1"/>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54426" y="36284"/>
          <a:ext cx="833437" cy="442746"/>
        </a:xfrm>
        <a:prstGeom prst="rect">
          <a:avLst/>
        </a:prstGeom>
      </xdr:spPr>
    </xdr:pic>
    <xdr:clientData/>
  </xdr:twoCellAnchor>
  <xdr:twoCellAnchor editAs="oneCell">
    <xdr:from>
      <xdr:col>13</xdr:col>
      <xdr:colOff>583440</xdr:colOff>
      <xdr:row>0</xdr:row>
      <xdr:rowOff>96427</xdr:rowOff>
    </xdr:from>
    <xdr:to>
      <xdr:col>15</xdr:col>
      <xdr:colOff>702963</xdr:colOff>
      <xdr:row>1</xdr:row>
      <xdr:rowOff>49218</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a:stretch>
          <a:fillRect/>
        </a:stretch>
      </xdr:blipFill>
      <xdr:spPr>
        <a:xfrm>
          <a:off x="15351726" y="96427"/>
          <a:ext cx="2042666" cy="569648"/>
        </a:xfrm>
        <a:prstGeom prst="rect">
          <a:avLst/>
        </a:prstGeom>
      </xdr:spPr>
    </xdr:pic>
    <xdr:clientData/>
  </xdr:twoCellAnchor>
  <xdr:twoCellAnchor editAs="oneCell">
    <xdr:from>
      <xdr:col>0</xdr:col>
      <xdr:colOff>1268788</xdr:colOff>
      <xdr:row>0</xdr:row>
      <xdr:rowOff>53848</xdr:rowOff>
    </xdr:from>
    <xdr:to>
      <xdr:col>2</xdr:col>
      <xdr:colOff>83221</xdr:colOff>
      <xdr:row>0</xdr:row>
      <xdr:rowOff>619905</xdr:rowOff>
    </xdr:to>
    <xdr:pic>
      <xdr:nvPicPr>
        <xdr:cNvPr id="8" name="Imagen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5"/>
        <a:stretch>
          <a:fillRect/>
        </a:stretch>
      </xdr:blipFill>
      <xdr:spPr>
        <a:xfrm>
          <a:off x="1268788" y="53848"/>
          <a:ext cx="2424862" cy="5597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400050</xdr:colOff>
          <xdr:row>5</xdr:row>
          <xdr:rowOff>304800</xdr:rowOff>
        </xdr:from>
        <xdr:to>
          <xdr:col>1</xdr:col>
          <xdr:colOff>127000</xdr:colOff>
          <xdr:row>6</xdr:row>
          <xdr:rowOff>228600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47625</xdr:colOff>
      <xdr:row>0</xdr:row>
      <xdr:rowOff>63500</xdr:rowOff>
    </xdr:from>
    <xdr:to>
      <xdr:col>0</xdr:col>
      <xdr:colOff>884237</xdr:colOff>
      <xdr:row>0</xdr:row>
      <xdr:rowOff>503071</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7625" y="63500"/>
          <a:ext cx="833437" cy="442746"/>
        </a:xfrm>
        <a:prstGeom prst="rect">
          <a:avLst/>
        </a:prstGeom>
      </xdr:spPr>
    </xdr:pic>
    <xdr:clientData/>
  </xdr:twoCellAnchor>
  <xdr:twoCellAnchor editAs="oneCell">
    <xdr:from>
      <xdr:col>9</xdr:col>
      <xdr:colOff>184300</xdr:colOff>
      <xdr:row>0</xdr:row>
      <xdr:rowOff>123643</xdr:rowOff>
    </xdr:from>
    <xdr:to>
      <xdr:col>11</xdr:col>
      <xdr:colOff>7641</xdr:colOff>
      <xdr:row>1</xdr:row>
      <xdr:rowOff>74166</xdr:rowOff>
    </xdr:to>
    <xdr:pic>
      <xdr:nvPicPr>
        <xdr:cNvPr id="6" name="Imagen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stretch>
          <a:fillRect/>
        </a:stretch>
      </xdr:blipFill>
      <xdr:spPr>
        <a:xfrm>
          <a:off x="11995300" y="123643"/>
          <a:ext cx="2042666" cy="569648"/>
        </a:xfrm>
        <a:prstGeom prst="rect">
          <a:avLst/>
        </a:prstGeom>
      </xdr:spPr>
    </xdr:pic>
    <xdr:clientData/>
  </xdr:twoCellAnchor>
  <xdr:twoCellAnchor editAs="oneCell">
    <xdr:from>
      <xdr:col>0</xdr:col>
      <xdr:colOff>1261987</xdr:colOff>
      <xdr:row>0</xdr:row>
      <xdr:rowOff>81064</xdr:rowOff>
    </xdr:from>
    <xdr:to>
      <xdr:col>1</xdr:col>
      <xdr:colOff>181649</xdr:colOff>
      <xdr:row>1</xdr:row>
      <xdr:rowOff>21646</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5"/>
        <a:stretch>
          <a:fillRect/>
        </a:stretch>
      </xdr:blipFill>
      <xdr:spPr>
        <a:xfrm>
          <a:off x="1261987" y="81064"/>
          <a:ext cx="2424862" cy="55970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ubillo, Gema (KWMAT)" id="{8FA226D6-A86F-47D8-B12E-DF55C5E1B950}" userId="S::gema.cubillo@kantar.com::6c6a77e2-7c38-4a87-a090-0e5d01c4fdeb"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7" dT="2020-11-12T13:39:13.04" personId="{8FA226D6-A86F-47D8-B12E-DF55C5E1B950}" id="{8C55236A-F4EA-4EAE-9DE4-51A8CF00BDC6}">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8CF8-2241-4FE6-A776-29CEA2332B87}">
  <sheetPr codeName="Hoja14"/>
  <dimension ref="A1:P33"/>
  <sheetViews>
    <sheetView showGridLines="0" showRowColHeaders="0" tabSelected="1" zoomScale="70" zoomScaleNormal="70" workbookViewId="0">
      <selection sqref="A1:P1"/>
    </sheetView>
  </sheetViews>
  <sheetFormatPr baseColWidth="10" defaultRowHeight="14.5" x14ac:dyDescent="0.35"/>
  <sheetData>
    <row r="1" spans="1:16" ht="57" customHeight="1" x14ac:dyDescent="0.35">
      <c r="A1" s="97" t="s">
        <v>248</v>
      </c>
      <c r="B1" s="97"/>
      <c r="C1" s="97"/>
      <c r="D1" s="97"/>
      <c r="E1" s="97"/>
      <c r="F1" s="97"/>
      <c r="G1" s="97"/>
      <c r="H1" s="97"/>
      <c r="I1" s="97"/>
      <c r="J1" s="97"/>
      <c r="K1" s="97"/>
      <c r="L1" s="97"/>
      <c r="M1" s="97"/>
      <c r="N1" s="97"/>
      <c r="O1" s="97"/>
      <c r="P1" s="97"/>
    </row>
    <row r="5" spans="1:16" ht="47.5" customHeight="1" x14ac:dyDescent="0.35">
      <c r="B5" s="45" t="s">
        <v>79</v>
      </c>
    </row>
    <row r="6" spans="1:16" ht="47.5" customHeight="1" x14ac:dyDescent="0.35">
      <c r="B6" s="45" t="s">
        <v>80</v>
      </c>
    </row>
    <row r="7" spans="1:16" ht="47.5" customHeight="1" x14ac:dyDescent="0.35">
      <c r="B7" s="45" t="s">
        <v>81</v>
      </c>
    </row>
    <row r="8" spans="1:16" ht="47.5" customHeight="1" x14ac:dyDescent="0.35">
      <c r="B8" s="45" t="s">
        <v>82</v>
      </c>
    </row>
    <row r="9" spans="1:16" ht="47.5" customHeight="1" x14ac:dyDescent="0.35">
      <c r="B9" s="45" t="s">
        <v>83</v>
      </c>
    </row>
    <row r="10" spans="1:16" ht="47.5" customHeight="1" x14ac:dyDescent="0.35">
      <c r="B10" s="45" t="s">
        <v>253</v>
      </c>
    </row>
    <row r="33" ht="57" customHeight="1" x14ac:dyDescent="0.35"/>
  </sheetData>
  <mergeCells count="1">
    <mergeCell ref="A1:P1"/>
  </mergeCells>
  <hyperlinks>
    <hyperlink ref="B5" location="KPI!A1" display="Principales variables" xr:uid="{B4BA023D-ECB8-4245-B231-D1097865BE67}"/>
    <hyperlink ref="B6" location="PERFIL!A1" display="Perfil sociodemografico" xr:uid="{DF361758-BF48-42E6-AA0D-6E8487AAFD59}"/>
    <hyperlink ref="B7" location="MOTIVOS!A1" display="Lugares y motivos de consumo" xr:uid="{08DEB8AF-24ED-497E-B2AB-E982488E6FE8}"/>
    <hyperlink ref="B8" location="METODOLOGÍA!A1" display="Metodología" xr:uid="{2BE43B95-C2CC-488C-B425-FF4488A50A43}"/>
    <hyperlink ref="B9" location="VARIABLES!A1" display="Glosario Variables" xr:uid="{AE8ADF03-EA39-4BC3-B27F-19F34698BC0B}"/>
    <hyperlink ref="B10" location="Conclusiones!A1" display="Conclusiones" xr:uid="{260BB546-D6BE-4877-90C5-FF9D13C0AF69}"/>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92D050"/>
  </sheetPr>
  <dimension ref="A1:O500"/>
  <sheetViews>
    <sheetView showGridLines="0" showRowColHeaders="0" zoomScale="70" zoomScaleNormal="70" workbookViewId="0">
      <selection activeCell="H36" sqref="H36"/>
    </sheetView>
  </sheetViews>
  <sheetFormatPr baseColWidth="10" defaultRowHeight="14.5" x14ac:dyDescent="0.35"/>
  <cols>
    <col min="1" max="1" width="46.1796875" customWidth="1"/>
    <col min="2" max="2" width="5.453125" customWidth="1"/>
    <col min="3" max="11" width="16" customWidth="1"/>
    <col min="12" max="12" width="2.1796875" customWidth="1"/>
    <col min="13" max="13" width="13.7265625" customWidth="1"/>
    <col min="14" max="14" width="13.26953125" customWidth="1"/>
    <col min="15" max="15" width="14.26953125" customWidth="1"/>
    <col min="16" max="16" width="19.54296875" customWidth="1"/>
  </cols>
  <sheetData>
    <row r="1" spans="1:15" ht="48.75" customHeight="1" x14ac:dyDescent="0.35">
      <c r="A1" s="104" t="s">
        <v>248</v>
      </c>
      <c r="B1" s="104"/>
      <c r="C1" s="105"/>
      <c r="D1" s="105"/>
      <c r="E1" s="105"/>
      <c r="F1" s="105"/>
      <c r="G1" s="105"/>
      <c r="H1" s="105"/>
      <c r="I1" s="105"/>
      <c r="J1" s="105"/>
      <c r="K1" s="105"/>
      <c r="L1" s="105"/>
      <c r="M1" s="105"/>
      <c r="N1" s="105"/>
    </row>
    <row r="2" spans="1:15" x14ac:dyDescent="0.35">
      <c r="A2" s="47">
        <v>2</v>
      </c>
      <c r="B2" s="47"/>
      <c r="C2" s="48"/>
      <c r="D2" s="48"/>
      <c r="E2" s="48"/>
      <c r="F2" s="48"/>
      <c r="G2" s="48"/>
      <c r="H2" s="48"/>
      <c r="I2" s="48"/>
      <c r="J2" s="48"/>
      <c r="K2" s="48"/>
      <c r="L2" s="48"/>
      <c r="M2" s="48"/>
      <c r="N2" s="48"/>
    </row>
    <row r="3" spans="1:15" ht="12.75" customHeight="1" x14ac:dyDescent="0.35">
      <c r="A3" s="37">
        <v>3</v>
      </c>
      <c r="B3" s="37"/>
      <c r="C3" s="48"/>
      <c r="D3" s="48"/>
      <c r="E3" s="48"/>
      <c r="F3" s="48"/>
      <c r="G3" s="48"/>
      <c r="H3" s="48"/>
      <c r="I3" s="48"/>
      <c r="J3" s="48"/>
      <c r="K3" s="48"/>
      <c r="L3" s="48"/>
      <c r="M3" s="48"/>
      <c r="N3" s="48"/>
    </row>
    <row r="4" spans="1:15" ht="19" thickBot="1" x14ac:dyDescent="0.4">
      <c r="A4" s="49" t="s">
        <v>37</v>
      </c>
      <c r="B4" s="50"/>
      <c r="C4" s="48"/>
      <c r="D4" s="48"/>
      <c r="E4" s="48"/>
      <c r="F4" s="48"/>
      <c r="G4" s="48"/>
      <c r="H4" s="48"/>
      <c r="I4" s="48"/>
      <c r="J4" s="48"/>
      <c r="K4" s="48"/>
      <c r="L4" s="48"/>
      <c r="M4" s="48"/>
      <c r="N4" s="48"/>
    </row>
    <row r="5" spans="1:15" ht="15" thickTop="1" x14ac:dyDescent="0.35">
      <c r="A5" s="2" t="s">
        <v>38</v>
      </c>
      <c r="B5" s="36"/>
      <c r="C5" s="3"/>
      <c r="D5" s="3"/>
      <c r="E5" s="3"/>
      <c r="F5" s="3"/>
      <c r="G5" s="3"/>
      <c r="H5" s="3"/>
      <c r="I5" s="3"/>
      <c r="J5" s="3"/>
      <c r="K5" s="3"/>
      <c r="L5" s="3"/>
      <c r="M5" s="3"/>
      <c r="N5" s="3"/>
    </row>
    <row r="6" spans="1:15" s="6" customFormat="1" x14ac:dyDescent="0.35">
      <c r="A6" s="4"/>
      <c r="B6" s="31"/>
      <c r="C6" s="4"/>
      <c r="D6" s="4"/>
      <c r="E6" s="4"/>
      <c r="F6" s="5"/>
      <c r="G6" s="5"/>
      <c r="H6" s="5"/>
      <c r="I6" s="5"/>
      <c r="J6" s="5"/>
      <c r="K6" s="5"/>
      <c r="L6" s="5"/>
      <c r="M6" s="5"/>
      <c r="N6" s="5"/>
    </row>
    <row r="7" spans="1:15" s="6" customFormat="1" ht="39.75" customHeight="1" x14ac:dyDescent="0.35">
      <c r="A7" s="7">
        <v>3</v>
      </c>
      <c r="B7" s="31"/>
      <c r="C7" s="8">
        <v>0</v>
      </c>
      <c r="D7" s="31">
        <v>1</v>
      </c>
      <c r="E7" s="31" t="str">
        <f>VLOOKUP(D7,DESPLEGABLES!$F$3:$G$75,2,0)</f>
        <v>.T.Alimentos TOTAL ING</v>
      </c>
      <c r="F7" s="37"/>
      <c r="G7" s="37"/>
      <c r="H7" s="37"/>
      <c r="I7" s="37"/>
      <c r="J7" s="37"/>
      <c r="K7" s="37"/>
      <c r="L7" s="37"/>
      <c r="M7" s="37"/>
      <c r="N7" s="5"/>
    </row>
    <row r="8" spans="1:15" s="6" customFormat="1" ht="16.5" customHeight="1" x14ac:dyDescent="0.35">
      <c r="A8" s="5"/>
      <c r="B8" s="37"/>
      <c r="C8" s="37">
        <v>5</v>
      </c>
      <c r="D8" s="37">
        <v>6</v>
      </c>
      <c r="E8" s="37">
        <v>7</v>
      </c>
      <c r="F8" s="37">
        <v>8</v>
      </c>
      <c r="G8" s="37">
        <v>9</v>
      </c>
      <c r="H8" s="37">
        <v>10</v>
      </c>
      <c r="I8" s="37">
        <v>11</v>
      </c>
      <c r="J8" s="37">
        <v>12</v>
      </c>
      <c r="K8" s="37">
        <v>13</v>
      </c>
      <c r="L8" s="37"/>
      <c r="M8" s="37"/>
      <c r="N8" s="5"/>
    </row>
    <row r="9" spans="1:15" ht="24" customHeight="1" x14ac:dyDescent="0.35">
      <c r="A9" s="32" t="str">
        <f>VLOOKUP(A7,DESPLEGABLES!K3:L5,2,0)</f>
        <v>CONSUMO PER CAPITA (kg ó litros por individuo)</v>
      </c>
      <c r="B9" s="32"/>
      <c r="C9" s="109" t="str">
        <f>KPI!C7</f>
        <v>TRIM 1 23</v>
      </c>
      <c r="D9" s="109" t="str">
        <f>KPI!D7</f>
        <v>TRIM 2 23</v>
      </c>
      <c r="E9" s="109" t="str">
        <f>KPI!E7</f>
        <v>TRIM 3 23</v>
      </c>
      <c r="F9" s="109" t="str">
        <f>KPI!F7</f>
        <v>TRIM 4 23</v>
      </c>
      <c r="G9" s="109" t="str">
        <f>KPI!G7</f>
        <v>TRIM 1 24</v>
      </c>
      <c r="H9" s="109" t="str">
        <f>KPI!H7</f>
        <v>TRIM 2 24</v>
      </c>
      <c r="I9" s="109" t="str">
        <f>KPI!I7</f>
        <v>TRIM 3 24</v>
      </c>
      <c r="J9" s="109" t="str">
        <f>KPI!J7</f>
        <v>TRIM 4 24</v>
      </c>
      <c r="K9" s="109" t="str">
        <f>KPI!K7</f>
        <v>TRIM 1 25</v>
      </c>
      <c r="L9" s="9"/>
      <c r="M9" s="110" t="s">
        <v>78</v>
      </c>
    </row>
    <row r="10" spans="1:15" x14ac:dyDescent="0.35">
      <c r="A10" s="18" t="s">
        <v>36</v>
      </c>
      <c r="B10" s="33" t="s">
        <v>0</v>
      </c>
      <c r="C10" s="73">
        <f>VLOOKUP($A$9&amp;$E$7&amp;$A10,PERFIL_DATOS!$A:$M,C$8,0)</f>
        <v>9.8650913814334462</v>
      </c>
      <c r="D10" s="73">
        <f>VLOOKUP($A$9&amp;$E$7&amp;$A10,PERFIL_DATOS!$A:$M,D$8,0)</f>
        <v>10.250411612649241</v>
      </c>
      <c r="E10" s="73">
        <f>VLOOKUP($A$9&amp;$E$7&amp;$A10,PERFIL_DATOS!$A:$M,E$8,0)</f>
        <v>14.551004848282792</v>
      </c>
      <c r="F10" s="73">
        <f>VLOOKUP($A$9&amp;$E$7&amp;$A10,PERFIL_DATOS!$A:$M,F$8,0)</f>
        <v>10.117187786106941</v>
      </c>
      <c r="G10" s="73">
        <f>VLOOKUP($A$9&amp;$E$7&amp;$A10,PERFIL_DATOS!$A:$M,G$8,0)</f>
        <v>10.096561879152404</v>
      </c>
      <c r="H10" s="73">
        <f>VLOOKUP($A$9&amp;$E$7&amp;$A10,PERFIL_DATOS!$A:$M,H$8,0)</f>
        <v>10.507219223257689</v>
      </c>
      <c r="I10" s="73">
        <f>VLOOKUP($A$9&amp;$E$7&amp;$A10,PERFIL_DATOS!$A:$M,I$8,0)</f>
        <v>15.013728391635604</v>
      </c>
      <c r="J10" s="73">
        <f>VLOOKUP($A$9&amp;$E$7&amp;$A10,PERFIL_DATOS!$A:$M,J$8,0)</f>
        <v>10.156946629480846</v>
      </c>
      <c r="K10" s="73">
        <f>VLOOKUP($A$9&amp;$E$7&amp;$A10,PERFIL_DATOS!$A:$M,K$8,0)</f>
        <v>10.10636598414961</v>
      </c>
      <c r="L10" s="9"/>
      <c r="M10" s="74">
        <f>DESPLEGABLES!$P$3</f>
        <v>100</v>
      </c>
    </row>
    <row r="11" spans="1:15" x14ac:dyDescent="0.35">
      <c r="A11" s="15" t="s">
        <v>1</v>
      </c>
      <c r="B11" s="34" t="s">
        <v>1</v>
      </c>
      <c r="C11" s="75">
        <f>VLOOKUP($A$9&amp;$E$7&amp;$A11,PERFIL_DATOS!$A:$M,C$8,0)</f>
        <v>9.1807743264302779</v>
      </c>
      <c r="D11" s="75">
        <f>VLOOKUP($A$9&amp;$E$7&amp;$A11,PERFIL_DATOS!$A:$M,D$8,0)</f>
        <v>9.890789823139098</v>
      </c>
      <c r="E11" s="75">
        <f>VLOOKUP($A$9&amp;$E$7&amp;$A11,PERFIL_DATOS!$A:$M,E$8,0)</f>
        <v>13.899032505517171</v>
      </c>
      <c r="F11" s="75">
        <f>VLOOKUP($A$9&amp;$E$7&amp;$A11,PERFIL_DATOS!$A:$M,F$8,0)</f>
        <v>8.8355258816691702</v>
      </c>
      <c r="G11" s="75">
        <f>VLOOKUP($A$9&amp;$E$7&amp;$A11,PERFIL_DATOS!$A:$M,G$8,0)</f>
        <v>8.2621234749264794</v>
      </c>
      <c r="H11" s="75">
        <f>VLOOKUP($A$9&amp;$E$7&amp;$A11,PERFIL_DATOS!$A:$M,H$8,0)</f>
        <v>9.6489396566366228</v>
      </c>
      <c r="I11" s="75">
        <f>VLOOKUP($A$9&amp;$E$7&amp;$A11,PERFIL_DATOS!$A:$M,I$8,0)</f>
        <v>15.349793982117529</v>
      </c>
      <c r="J11" s="75">
        <f>VLOOKUP($A$9&amp;$E$7&amp;$A11,PERFIL_DATOS!$A:$M,J$8,0)</f>
        <v>10.100435508964381</v>
      </c>
      <c r="K11" s="75">
        <f>VLOOKUP($A$9&amp;$E$7&amp;$A11,PERFIL_DATOS!$A:$M,K$8,0)</f>
        <v>9.0363159344540058</v>
      </c>
      <c r="L11" s="9"/>
      <c r="M11" s="76">
        <f>DESPLEGABLES!P4</f>
        <v>9.5199285655964321</v>
      </c>
      <c r="O11" s="96"/>
    </row>
    <row r="12" spans="1:15" x14ac:dyDescent="0.35">
      <c r="A12" s="16" t="s">
        <v>2</v>
      </c>
      <c r="B12" s="14" t="s">
        <v>2</v>
      </c>
      <c r="C12" s="77">
        <f>VLOOKUP($A$9&amp;$E$7&amp;$A12,PERFIL_DATOS!$A:$M,C$8,0)</f>
        <v>9.4250816647716675</v>
      </c>
      <c r="D12" s="77">
        <f>VLOOKUP($A$9&amp;$E$7&amp;$A12,PERFIL_DATOS!$A:$M,D$8,0)</f>
        <v>9.941653675086318</v>
      </c>
      <c r="E12" s="77">
        <f>VLOOKUP($A$9&amp;$E$7&amp;$A12,PERFIL_DATOS!$A:$M,E$8,0)</f>
        <v>14.267219412597322</v>
      </c>
      <c r="F12" s="77">
        <f>VLOOKUP($A$9&amp;$E$7&amp;$A12,PERFIL_DATOS!$A:$M,F$8,0)</f>
        <v>8.810351792892595</v>
      </c>
      <c r="G12" s="77">
        <f>VLOOKUP($A$9&amp;$E$7&amp;$A12,PERFIL_DATOS!$A:$M,G$8,0)</f>
        <v>10.077398729501368</v>
      </c>
      <c r="H12" s="77">
        <f>VLOOKUP($A$9&amp;$E$7&amp;$A12,PERFIL_DATOS!$A:$M,H$8,0)</f>
        <v>9.9217710800089343</v>
      </c>
      <c r="I12" s="77">
        <f>VLOOKUP($A$9&amp;$E$7&amp;$A12,PERFIL_DATOS!$A:$M,I$8,0)</f>
        <v>15.14538852435652</v>
      </c>
      <c r="J12" s="77">
        <f>VLOOKUP($A$9&amp;$E$7&amp;$A12,PERFIL_DATOS!$A:$M,J$8,0)</f>
        <v>10.308568955356323</v>
      </c>
      <c r="K12" s="77">
        <f>VLOOKUP($A$9&amp;$E$7&amp;$A12,PERFIL_DATOS!$A:$M,K$8,0)</f>
        <v>9.7844140507850721</v>
      </c>
      <c r="L12" s="9"/>
      <c r="M12" s="78">
        <f>DESPLEGABLES!P5</f>
        <v>13.219804985181968</v>
      </c>
      <c r="O12" s="96"/>
    </row>
    <row r="13" spans="1:15" x14ac:dyDescent="0.35">
      <c r="A13" s="16" t="s">
        <v>3</v>
      </c>
      <c r="B13" s="14" t="s">
        <v>3</v>
      </c>
      <c r="C13" s="77">
        <f>VLOOKUP($A$9&amp;$E$7&amp;$A13,PERFIL_DATOS!$A:$M,C$8,0)</f>
        <v>10.389750342568229</v>
      </c>
      <c r="D13" s="77">
        <f>VLOOKUP($A$9&amp;$E$7&amp;$A13,PERFIL_DATOS!$A:$M,D$8,0)</f>
        <v>10.89651749088646</v>
      </c>
      <c r="E13" s="77">
        <f>VLOOKUP($A$9&amp;$E$7&amp;$A13,PERFIL_DATOS!$A:$M,E$8,0)</f>
        <v>15.928340137096423</v>
      </c>
      <c r="F13" s="77">
        <f>VLOOKUP($A$9&amp;$E$7&amp;$A13,PERFIL_DATOS!$A:$M,F$8,0)</f>
        <v>11.041354200628936</v>
      </c>
      <c r="G13" s="77">
        <f>VLOOKUP($A$9&amp;$E$7&amp;$A13,PERFIL_DATOS!$A:$M,G$8,0)</f>
        <v>10.736652780169877</v>
      </c>
      <c r="H13" s="77">
        <f>VLOOKUP($A$9&amp;$E$7&amp;$A13,PERFIL_DATOS!$A:$M,H$8,0)</f>
        <v>11.462747973156091</v>
      </c>
      <c r="I13" s="77">
        <f>VLOOKUP($A$9&amp;$E$7&amp;$A13,PERFIL_DATOS!$A:$M,I$8,0)</f>
        <v>16.107453798191163</v>
      </c>
      <c r="J13" s="77">
        <f>VLOOKUP($A$9&amp;$E$7&amp;$A13,PERFIL_DATOS!$A:$M,J$8,0)</f>
        <v>10.744266585697252</v>
      </c>
      <c r="K13" s="77">
        <f>VLOOKUP($A$9&amp;$E$7&amp;$A13,PERFIL_DATOS!$A:$M,K$8,0)</f>
        <v>10.773240283975879</v>
      </c>
      <c r="L13" s="9"/>
      <c r="M13" s="78">
        <f>DESPLEGABLES!P6</f>
        <v>15.840074180923175</v>
      </c>
      <c r="O13" s="96"/>
    </row>
    <row r="14" spans="1:15" x14ac:dyDescent="0.35">
      <c r="A14" s="16" t="s">
        <v>4</v>
      </c>
      <c r="B14" s="14" t="s">
        <v>4</v>
      </c>
      <c r="C14" s="77">
        <f>VLOOKUP($A$9&amp;$E$7&amp;$A14,PERFIL_DATOS!$A:$M,C$8,0)</f>
        <v>9.5332232874675675</v>
      </c>
      <c r="D14" s="77">
        <f>VLOOKUP($A$9&amp;$E$7&amp;$A14,PERFIL_DATOS!$A:$M,D$8,0)</f>
        <v>9.5483384276805108</v>
      </c>
      <c r="E14" s="77">
        <f>VLOOKUP($A$9&amp;$E$7&amp;$A14,PERFIL_DATOS!$A:$M,E$8,0)</f>
        <v>13.432940590639621</v>
      </c>
      <c r="F14" s="77">
        <f>VLOOKUP($A$9&amp;$E$7&amp;$A14,PERFIL_DATOS!$A:$M,F$8,0)</f>
        <v>10.165764449758532</v>
      </c>
      <c r="G14" s="77">
        <f>VLOOKUP($A$9&amp;$E$7&amp;$A14,PERFIL_DATOS!$A:$M,G$8,0)</f>
        <v>9.8062827583667787</v>
      </c>
      <c r="H14" s="77">
        <f>VLOOKUP($A$9&amp;$E$7&amp;$A14,PERFIL_DATOS!$A:$M,H$8,0)</f>
        <v>10.152029393065826</v>
      </c>
      <c r="I14" s="77">
        <f>VLOOKUP($A$9&amp;$E$7&amp;$A14,PERFIL_DATOS!$A:$M,I$8,0)</f>
        <v>14.276357111000051</v>
      </c>
      <c r="J14" s="77">
        <f>VLOOKUP($A$9&amp;$E$7&amp;$A14,PERFIL_DATOS!$A:$M,J$8,0)</f>
        <v>10.170536194351124</v>
      </c>
      <c r="K14" s="77">
        <f>VLOOKUP($A$9&amp;$E$7&amp;$A14,PERFIL_DATOS!$A:$M,K$8,0)</f>
        <v>9.6700961640982612</v>
      </c>
      <c r="L14" s="9"/>
      <c r="M14" s="78">
        <f>DESPLEGABLES!P7</f>
        <v>20.220319608602892</v>
      </c>
      <c r="O14" s="96"/>
    </row>
    <row r="15" spans="1:15" x14ac:dyDescent="0.35">
      <c r="A15" s="16" t="s">
        <v>5</v>
      </c>
      <c r="B15" s="14" t="s">
        <v>5</v>
      </c>
      <c r="C15" s="77">
        <f>VLOOKUP($A$9&amp;$E$7&amp;$A15,PERFIL_DATOS!$A:$M,C$8,0)</f>
        <v>12.090519374980641</v>
      </c>
      <c r="D15" s="77">
        <f>VLOOKUP($A$9&amp;$E$7&amp;$A15,PERFIL_DATOS!$A:$M,D$8,0)</f>
        <v>13.40893440054192</v>
      </c>
      <c r="E15" s="77">
        <f>VLOOKUP($A$9&amp;$E$7&amp;$A15,PERFIL_DATOS!$A:$M,E$8,0)</f>
        <v>17.627199542935159</v>
      </c>
      <c r="F15" s="77">
        <f>VLOOKUP($A$9&amp;$E$7&amp;$A15,PERFIL_DATOS!$A:$M,F$8,0)</f>
        <v>12.539425089208674</v>
      </c>
      <c r="G15" s="77">
        <f>VLOOKUP($A$9&amp;$E$7&amp;$A15,PERFIL_DATOS!$A:$M,G$8,0)</f>
        <v>12.624841471284133</v>
      </c>
      <c r="H15" s="77">
        <f>VLOOKUP($A$9&amp;$E$7&amp;$A15,PERFIL_DATOS!$A:$M,H$8,0)</f>
        <v>14.319663601372429</v>
      </c>
      <c r="I15" s="77">
        <f>VLOOKUP($A$9&amp;$E$7&amp;$A15,PERFIL_DATOS!$A:$M,I$8,0)</f>
        <v>18.010906765817001</v>
      </c>
      <c r="J15" s="77">
        <f>VLOOKUP($A$9&amp;$E$7&amp;$A15,PERFIL_DATOS!$A:$M,J$8,0)</f>
        <v>12.484129383495125</v>
      </c>
      <c r="K15" s="77">
        <f>VLOOKUP($A$9&amp;$E$7&amp;$A15,PERFIL_DATOS!$A:$M,K$8,0)</f>
        <v>12.602305151501092</v>
      </c>
      <c r="L15" s="9"/>
      <c r="M15" s="78">
        <f>DESPLEGABLES!P8</f>
        <v>13.559523418744362</v>
      </c>
      <c r="O15" s="96"/>
    </row>
    <row r="16" spans="1:15" x14ac:dyDescent="0.35">
      <c r="A16" s="16" t="s">
        <v>6</v>
      </c>
      <c r="B16" s="14" t="s">
        <v>6</v>
      </c>
      <c r="C16" s="77">
        <f>VLOOKUP($A$9&amp;$E$7&amp;$A16,PERFIL_DATOS!$A:$M,C$8,0)</f>
        <v>10.616006564895319</v>
      </c>
      <c r="D16" s="77">
        <f>VLOOKUP($A$9&amp;$E$7&amp;$A16,PERFIL_DATOS!$A:$M,D$8,0)</f>
        <v>10.84424785916125</v>
      </c>
      <c r="E16" s="77">
        <f>VLOOKUP($A$9&amp;$E$7&amp;$A16,PERFIL_DATOS!$A:$M,E$8,0)</f>
        <v>14.072138376567885</v>
      </c>
      <c r="F16" s="77">
        <f>VLOOKUP($A$9&amp;$E$7&amp;$A16,PERFIL_DATOS!$A:$M,F$8,0)</f>
        <v>11.002086543698134</v>
      </c>
      <c r="G16" s="77">
        <f>VLOOKUP($A$9&amp;$E$7&amp;$A16,PERFIL_DATOS!$A:$M,G$8,0)</f>
        <v>11.026349487639433</v>
      </c>
      <c r="H16" s="77">
        <f>VLOOKUP($A$9&amp;$E$7&amp;$A16,PERFIL_DATOS!$A:$M,H$8,0)</f>
        <v>10.290364793547663</v>
      </c>
      <c r="I16" s="77">
        <f>VLOOKUP($A$9&amp;$E$7&amp;$A16,PERFIL_DATOS!$A:$M,I$8,0)</f>
        <v>15.0360658912119</v>
      </c>
      <c r="J16" s="77">
        <f>VLOOKUP($A$9&amp;$E$7&amp;$A16,PERFIL_DATOS!$A:$M,J$8,0)</f>
        <v>11.381677110867985</v>
      </c>
      <c r="K16" s="77">
        <f>VLOOKUP($A$9&amp;$E$7&amp;$A16,PERFIL_DATOS!$A:$M,K$8,0)</f>
        <v>11.702700708857201</v>
      </c>
      <c r="L16" s="9"/>
      <c r="M16" s="78">
        <f>DESPLEGABLES!P9</f>
        <v>9.5202255082661864</v>
      </c>
      <c r="O16" s="96"/>
    </row>
    <row r="17" spans="1:15" x14ac:dyDescent="0.35">
      <c r="A17" s="16" t="s">
        <v>7</v>
      </c>
      <c r="B17" s="14" t="s">
        <v>7</v>
      </c>
      <c r="C17" s="77">
        <f>VLOOKUP($A$9&amp;$E$7&amp;$A17,PERFIL_DATOS!$A:$M,C$8,0)</f>
        <v>8.9230277362738768</v>
      </c>
      <c r="D17" s="77">
        <f>VLOOKUP($A$9&amp;$E$7&amp;$A17,PERFIL_DATOS!$A:$M,D$8,0)</f>
        <v>7.351901782652261</v>
      </c>
      <c r="E17" s="77">
        <f>VLOOKUP($A$9&amp;$E$7&amp;$A17,PERFIL_DATOS!$A:$M,E$8,0)</f>
        <v>13.34927213428915</v>
      </c>
      <c r="F17" s="77">
        <f>VLOOKUP($A$9&amp;$E$7&amp;$A17,PERFIL_DATOS!$A:$M,F$8,0)</f>
        <v>8.9728982521373783</v>
      </c>
      <c r="G17" s="77">
        <f>VLOOKUP($A$9&amp;$E$7&amp;$A17,PERFIL_DATOS!$A:$M,G$8,0)</f>
        <v>8.6714895088377038</v>
      </c>
      <c r="H17" s="77">
        <f>VLOOKUP($A$9&amp;$E$7&amp;$A17,PERFIL_DATOS!$A:$M,H$8,0)</f>
        <v>8.1436115066307639</v>
      </c>
      <c r="I17" s="77">
        <f>VLOOKUP($A$9&amp;$E$7&amp;$A17,PERFIL_DATOS!$A:$M,I$8,0)</f>
        <v>13.201503069673024</v>
      </c>
      <c r="J17" s="77">
        <f>VLOOKUP($A$9&amp;$E$7&amp;$A17,PERFIL_DATOS!$A:$M,J$8,0)</f>
        <v>8.2592739104759065</v>
      </c>
      <c r="K17" s="77">
        <f>VLOOKUP($A$9&amp;$E$7&amp;$A17,PERFIL_DATOS!$A:$M,K$8,0)</f>
        <v>9.4304196019347337</v>
      </c>
      <c r="L17" s="9"/>
      <c r="M17" s="78">
        <f>DESPLEGABLES!P10</f>
        <v>9.2800374631497409</v>
      </c>
      <c r="O17" s="96"/>
    </row>
    <row r="18" spans="1:15" x14ac:dyDescent="0.35">
      <c r="A18" s="17" t="s">
        <v>8</v>
      </c>
      <c r="B18" s="35" t="s">
        <v>8</v>
      </c>
      <c r="C18" s="79">
        <f>VLOOKUP($A$9&amp;$E$7&amp;$A18,PERFIL_DATOS!$A:$M,C$8,0)</f>
        <v>7.9553505272388154</v>
      </c>
      <c r="D18" s="79">
        <f>VLOOKUP($A$9&amp;$E$7&amp;$A18,PERFIL_DATOS!$A:$M,D$8,0)</f>
        <v>9.2592600040298816</v>
      </c>
      <c r="E18" s="79">
        <f>VLOOKUP($A$9&amp;$E$7&amp;$A18,PERFIL_DATOS!$A:$M,E$8,0)</f>
        <v>13.003244622383233</v>
      </c>
      <c r="F18" s="79">
        <f>VLOOKUP($A$9&amp;$E$7&amp;$A18,PERFIL_DATOS!$A:$M,F$8,0)</f>
        <v>8.3158508720242779</v>
      </c>
      <c r="G18" s="79">
        <f>VLOOKUP($A$9&amp;$E$7&amp;$A18,PERFIL_DATOS!$A:$M,G$8,0)</f>
        <v>8.3135530941559725</v>
      </c>
      <c r="H18" s="79">
        <f>VLOOKUP($A$9&amp;$E$7&amp;$A18,PERFIL_DATOS!$A:$M,H$8,0)</f>
        <v>8.4467578826017711</v>
      </c>
      <c r="I18" s="79">
        <f>VLOOKUP($A$9&amp;$E$7&amp;$A18,PERFIL_DATOS!$A:$M,I$8,0)</f>
        <v>11.621430130968633</v>
      </c>
      <c r="J18" s="79">
        <f>VLOOKUP($A$9&amp;$E$7&amp;$A18,PERFIL_DATOS!$A:$M,J$8,0)</f>
        <v>6.1108749566008678</v>
      </c>
      <c r="K18" s="79">
        <f>VLOOKUP($A$9&amp;$E$7&amp;$A18,PERFIL_DATOS!$A:$M,K$8,0)</f>
        <v>6.7051096279848235</v>
      </c>
      <c r="L18" s="9"/>
      <c r="M18" s="80">
        <f>DESPLEGABLES!P11</f>
        <v>8.8401068817090316</v>
      </c>
      <c r="O18" s="96"/>
    </row>
    <row r="19" spans="1:15" x14ac:dyDescent="0.35">
      <c r="A19" s="15" t="s">
        <v>9</v>
      </c>
      <c r="B19" s="34" t="s">
        <v>9</v>
      </c>
      <c r="C19" s="75">
        <f>VLOOKUP($A$9&amp;$E$7&amp;$A19,PERFIL_DATOS!$A:$M,C$8,0)</f>
        <v>8.0107880474217747</v>
      </c>
      <c r="D19" s="81">
        <f>VLOOKUP($A$9&amp;$E$7&amp;$A19,PERFIL_DATOS!$A:$M,D$8,0)</f>
        <v>7.4704125441082709</v>
      </c>
      <c r="E19" s="75">
        <f>VLOOKUP($A$9&amp;$E$7&amp;$A19,PERFIL_DATOS!$A:$M,E$8,0)</f>
        <v>10.162129651700239</v>
      </c>
      <c r="F19" s="81">
        <f>VLOOKUP($A$9&amp;$E$7&amp;$A19,PERFIL_DATOS!$A:$M,F$8,0)</f>
        <v>8.5308529325943407</v>
      </c>
      <c r="G19" s="75">
        <f>VLOOKUP($A$9&amp;$E$7&amp;$A19,PERFIL_DATOS!$A:$M,G$8,0)</f>
        <v>10.507738465696239</v>
      </c>
      <c r="H19" s="75">
        <f>VLOOKUP($A$9&amp;$E$7&amp;$A19,PERFIL_DATOS!$A:$M,H$8,0)</f>
        <v>9.521232308782519</v>
      </c>
      <c r="I19" s="75">
        <f>VLOOKUP($A$9&amp;$E$7&amp;$A19,PERFIL_DATOS!$A:$M,I$8,0)</f>
        <v>13.524451234777798</v>
      </c>
      <c r="J19" s="75">
        <f>VLOOKUP($A$9&amp;$E$7&amp;$A19,PERFIL_DATOS!$A:$M,J$8,0)</f>
        <v>9.6005600943602705</v>
      </c>
      <c r="K19" s="75">
        <f>VLOOKUP($A$9&amp;$E$7&amp;$A19,PERFIL_DATOS!$A:$M,K$8,0)</f>
        <v>9.3604881472231245</v>
      </c>
      <c r="L19" s="9"/>
      <c r="M19" s="76">
        <f>DESPLEGABLES!P12</f>
        <v>5.7987483778285549</v>
      </c>
      <c r="O19" s="96"/>
    </row>
    <row r="20" spans="1:15" x14ac:dyDescent="0.35">
      <c r="A20" s="16" t="s">
        <v>10</v>
      </c>
      <c r="B20" s="14" t="s">
        <v>10</v>
      </c>
      <c r="C20" s="77">
        <f>VLOOKUP($A$9&amp;$E$7&amp;$A20,PERFIL_DATOS!$A:$M,C$8,0)</f>
        <v>8.219587720841437</v>
      </c>
      <c r="D20" s="77">
        <f>VLOOKUP($A$9&amp;$E$7&amp;$A20,PERFIL_DATOS!$A:$M,D$8,0)</f>
        <v>6.625177474739786</v>
      </c>
      <c r="E20" s="77">
        <f>VLOOKUP($A$9&amp;$E$7&amp;$A20,PERFIL_DATOS!$A:$M,E$8,0)</f>
        <v>10.473111830770463</v>
      </c>
      <c r="F20" s="77">
        <f>VLOOKUP($A$9&amp;$E$7&amp;$A20,PERFIL_DATOS!$A:$M,F$8,0)</f>
        <v>7.2228814864838071</v>
      </c>
      <c r="G20" s="77">
        <f>VLOOKUP($A$9&amp;$E$7&amp;$A20,PERFIL_DATOS!$A:$M,G$8,0)</f>
        <v>6.4035854587100767</v>
      </c>
      <c r="H20" s="77">
        <f>VLOOKUP($A$9&amp;$E$7&amp;$A20,PERFIL_DATOS!$A:$M,H$8,0)</f>
        <v>6.6444445744554743</v>
      </c>
      <c r="I20" s="77">
        <f>VLOOKUP($A$9&amp;$E$7&amp;$A20,PERFIL_DATOS!$A:$M,I$8,0)</f>
        <v>9.0153406823992999</v>
      </c>
      <c r="J20" s="77">
        <f>VLOOKUP($A$9&amp;$E$7&amp;$A20,PERFIL_DATOS!$A:$M,J$8,0)</f>
        <v>5.3399179414318425</v>
      </c>
      <c r="K20" s="77">
        <f>VLOOKUP($A$9&amp;$E$7&amp;$A20,PERFIL_DATOS!$A:$M,K$8,0)</f>
        <v>5.7539482124116281</v>
      </c>
      <c r="L20" s="9"/>
      <c r="M20" s="78">
        <f>DESPLEGABLES!P13</f>
        <v>6.5030606584240731</v>
      </c>
      <c r="O20" s="96"/>
    </row>
    <row r="21" spans="1:15" x14ac:dyDescent="0.35">
      <c r="A21" s="16" t="s">
        <v>11</v>
      </c>
      <c r="B21" s="14" t="s">
        <v>11</v>
      </c>
      <c r="C21" s="77">
        <f>VLOOKUP($A$9&amp;$E$7&amp;$A21,PERFIL_DATOS!$A:$M,C$8,0)</f>
        <v>9.0265064781408419</v>
      </c>
      <c r="D21" s="77">
        <f>VLOOKUP($A$9&amp;$E$7&amp;$A21,PERFIL_DATOS!$A:$M,D$8,0)</f>
        <v>9.4374262863304175</v>
      </c>
      <c r="E21" s="77">
        <f>VLOOKUP($A$9&amp;$E$7&amp;$A21,PERFIL_DATOS!$A:$M,E$8,0)</f>
        <v>14.20377909708791</v>
      </c>
      <c r="F21" s="77">
        <f>VLOOKUP($A$9&amp;$E$7&amp;$A21,PERFIL_DATOS!$A:$M,F$8,0)</f>
        <v>9.4225103656380416</v>
      </c>
      <c r="G21" s="77">
        <f>VLOOKUP($A$9&amp;$E$7&amp;$A21,PERFIL_DATOS!$A:$M,G$8,0)</f>
        <v>11.584322650247714</v>
      </c>
      <c r="H21" s="77">
        <f>VLOOKUP($A$9&amp;$E$7&amp;$A21,PERFIL_DATOS!$A:$M,H$8,0)</f>
        <v>10.821277527958239</v>
      </c>
      <c r="I21" s="77">
        <f>VLOOKUP($A$9&amp;$E$7&amp;$A21,PERFIL_DATOS!$A:$M,I$8,0)</f>
        <v>13.954986741879543</v>
      </c>
      <c r="J21" s="77">
        <f>VLOOKUP($A$9&amp;$E$7&amp;$A21,PERFIL_DATOS!$A:$M,J$8,0)</f>
        <v>11.072049256758113</v>
      </c>
      <c r="K21" s="77">
        <f>VLOOKUP($A$9&amp;$E$7&amp;$A21,PERFIL_DATOS!$A:$M,K$8,0)</f>
        <v>11.202302199333825</v>
      </c>
      <c r="L21" s="9"/>
      <c r="M21" s="78">
        <f>DESPLEGABLES!P14</f>
        <v>8.1274197656124425</v>
      </c>
      <c r="O21" s="96"/>
    </row>
    <row r="22" spans="1:15" x14ac:dyDescent="0.35">
      <c r="A22" s="16" t="s">
        <v>12</v>
      </c>
      <c r="B22" s="14" t="s">
        <v>12</v>
      </c>
      <c r="C22" s="77">
        <f>VLOOKUP($A$9&amp;$E$7&amp;$A22,PERFIL_DATOS!$A:$M,C$8,0)</f>
        <v>8.8947896785962453</v>
      </c>
      <c r="D22" s="77">
        <f>VLOOKUP($A$9&amp;$E$7&amp;$A22,PERFIL_DATOS!$A:$M,D$8,0)</f>
        <v>9.3414986153659214</v>
      </c>
      <c r="E22" s="77">
        <f>VLOOKUP($A$9&amp;$E$7&amp;$A22,PERFIL_DATOS!$A:$M,E$8,0)</f>
        <v>14.035455468603256</v>
      </c>
      <c r="F22" s="77">
        <f>VLOOKUP($A$9&amp;$E$7&amp;$A22,PERFIL_DATOS!$A:$M,F$8,0)</f>
        <v>9.5223343058024827</v>
      </c>
      <c r="G22" s="77">
        <f>VLOOKUP($A$9&amp;$E$7&amp;$A22,PERFIL_DATOS!$A:$M,G$8,0)</f>
        <v>9.0710161487895142</v>
      </c>
      <c r="H22" s="77">
        <f>VLOOKUP($A$9&amp;$E$7&amp;$A22,PERFIL_DATOS!$A:$M,H$8,0)</f>
        <v>10.371590209634244</v>
      </c>
      <c r="I22" s="77">
        <f>VLOOKUP($A$9&amp;$E$7&amp;$A22,PERFIL_DATOS!$A:$M,I$8,0)</f>
        <v>14.775447029601136</v>
      </c>
      <c r="J22" s="77">
        <f>VLOOKUP($A$9&amp;$E$7&amp;$A22,PERFIL_DATOS!$A:$M,J$8,0)</f>
        <v>10.806701329852178</v>
      </c>
      <c r="K22" s="77">
        <f>VLOOKUP($A$9&amp;$E$7&amp;$A22,PERFIL_DATOS!$A:$M,K$8,0)</f>
        <v>10.322504833554989</v>
      </c>
      <c r="L22" s="9"/>
      <c r="M22" s="78">
        <f>DESPLEGABLES!P15</f>
        <v>18.254883222426852</v>
      </c>
      <c r="O22" s="96"/>
    </row>
    <row r="23" spans="1:15" x14ac:dyDescent="0.35">
      <c r="A23" s="16" t="s">
        <v>13</v>
      </c>
      <c r="B23" s="14" t="s">
        <v>13</v>
      </c>
      <c r="C23" s="77">
        <f>VLOOKUP($A$9&amp;$E$7&amp;$A23,PERFIL_DATOS!$A:$M,C$8,0)</f>
        <v>10.620676409964512</v>
      </c>
      <c r="D23" s="77">
        <f>VLOOKUP($A$9&amp;$E$7&amp;$A23,PERFIL_DATOS!$A:$M,D$8,0)</f>
        <v>10.692839369936792</v>
      </c>
      <c r="E23" s="77">
        <f>VLOOKUP($A$9&amp;$E$7&amp;$A23,PERFIL_DATOS!$A:$M,E$8,0)</f>
        <v>15.806180066209643</v>
      </c>
      <c r="F23" s="77">
        <f>VLOOKUP($A$9&amp;$E$7&amp;$A23,PERFIL_DATOS!$A:$M,F$8,0)</f>
        <v>10.094811991094469</v>
      </c>
      <c r="G23" s="77">
        <f>VLOOKUP($A$9&amp;$E$7&amp;$A23,PERFIL_DATOS!$A:$M,G$8,0)</f>
        <v>9.9336263522545689</v>
      </c>
      <c r="H23" s="77">
        <f>VLOOKUP($A$9&amp;$E$7&amp;$A23,PERFIL_DATOS!$A:$M,H$8,0)</f>
        <v>10.681509085748441</v>
      </c>
      <c r="I23" s="77">
        <f>VLOOKUP($A$9&amp;$E$7&amp;$A23,PERFIL_DATOS!$A:$M,I$8,0)</f>
        <v>17.298165990447217</v>
      </c>
      <c r="J23" s="77">
        <f>VLOOKUP($A$9&amp;$E$7&amp;$A23,PERFIL_DATOS!$A:$M,J$8,0)</f>
        <v>10.544669278406699</v>
      </c>
      <c r="K23" s="77">
        <f>VLOOKUP($A$9&amp;$E$7&amp;$A23,PERFIL_DATOS!$A:$M,K$8,0)</f>
        <v>11.276237558215325</v>
      </c>
      <c r="L23" s="9"/>
      <c r="M23" s="78">
        <f>DESPLEGABLES!P16</f>
        <v>20.859405060668347</v>
      </c>
      <c r="O23" s="96"/>
    </row>
    <row r="24" spans="1:15" x14ac:dyDescent="0.35">
      <c r="A24" s="16" t="s">
        <v>14</v>
      </c>
      <c r="B24" s="14" t="s">
        <v>14</v>
      </c>
      <c r="C24" s="77">
        <f>VLOOKUP($A$9&amp;$E$7&amp;$A24,PERFIL_DATOS!$A:$M,C$8,0)</f>
        <v>9.2147360355931962</v>
      </c>
      <c r="D24" s="77">
        <f>VLOOKUP($A$9&amp;$E$7&amp;$A24,PERFIL_DATOS!$A:$M,D$8,0)</f>
        <v>9.4691904600470327</v>
      </c>
      <c r="E24" s="77">
        <f>VLOOKUP($A$9&amp;$E$7&amp;$A24,PERFIL_DATOS!$A:$M,E$8,0)</f>
        <v>12.92409513158518</v>
      </c>
      <c r="F24" s="77">
        <f>VLOOKUP($A$9&amp;$E$7&amp;$A24,PERFIL_DATOS!$A:$M,F$8,0)</f>
        <v>9.4715881927526659</v>
      </c>
      <c r="G24" s="77">
        <f>VLOOKUP($A$9&amp;$E$7&amp;$A24,PERFIL_DATOS!$A:$M,G$8,0)</f>
        <v>9.5172667645323283</v>
      </c>
      <c r="H24" s="77">
        <f>VLOOKUP($A$9&amp;$E$7&amp;$A24,PERFIL_DATOS!$A:$M,H$8,0)</f>
        <v>10.649595364240037</v>
      </c>
      <c r="I24" s="77">
        <f>VLOOKUP($A$9&amp;$E$7&amp;$A24,PERFIL_DATOS!$A:$M,I$8,0)</f>
        <v>14.296837796295566</v>
      </c>
      <c r="J24" s="77">
        <f>VLOOKUP($A$9&amp;$E$7&amp;$A24,PERFIL_DATOS!$A:$M,J$8,0)</f>
        <v>8.5799562398635274</v>
      </c>
      <c r="K24" s="77">
        <f>VLOOKUP($A$9&amp;$E$7&amp;$A24,PERFIL_DATOS!$A:$M,K$8,0)</f>
        <v>8.815742174685953</v>
      </c>
      <c r="L24" s="9"/>
      <c r="M24" s="78">
        <f>DESPLEGABLES!P17</f>
        <v>10.339625946918012</v>
      </c>
      <c r="O24" s="96"/>
    </row>
    <row r="25" spans="1:15" x14ac:dyDescent="0.35">
      <c r="A25" s="16" t="s">
        <v>15</v>
      </c>
      <c r="B25" s="14" t="s">
        <v>15</v>
      </c>
      <c r="C25" s="77">
        <f>VLOOKUP($A$9&amp;$E$7&amp;$A25,PERFIL_DATOS!$A:$M,C$8,0)</f>
        <v>10.946593110641007</v>
      </c>
      <c r="D25" s="77">
        <f>VLOOKUP($A$9&amp;$E$7&amp;$A25,PERFIL_DATOS!$A:$M,D$8,0)</f>
        <v>12.741037346365131</v>
      </c>
      <c r="E25" s="77">
        <f>VLOOKUP($A$9&amp;$E$7&amp;$A25,PERFIL_DATOS!$A:$M,E$8,0)</f>
        <v>18.014406646370624</v>
      </c>
      <c r="F25" s="77">
        <f>VLOOKUP($A$9&amp;$E$7&amp;$A25,PERFIL_DATOS!$A:$M,F$8,0)</f>
        <v>12.513480507473755</v>
      </c>
      <c r="G25" s="77">
        <f>VLOOKUP($A$9&amp;$E$7&amp;$A25,PERFIL_DATOS!$A:$M,G$8,0)</f>
        <v>11.221452517701904</v>
      </c>
      <c r="H25" s="77">
        <f>VLOOKUP($A$9&amp;$E$7&amp;$A25,PERFIL_DATOS!$A:$M,H$8,0)</f>
        <v>11.979460725506222</v>
      </c>
      <c r="I25" s="77">
        <f>VLOOKUP($A$9&amp;$E$7&amp;$A25,PERFIL_DATOS!$A:$M,I$8,0)</f>
        <v>16.696748799538408</v>
      </c>
      <c r="J25" s="77">
        <f>VLOOKUP($A$9&amp;$E$7&amp;$A25,PERFIL_DATOS!$A:$M,J$8,0)</f>
        <v>11.68132669145387</v>
      </c>
      <c r="K25" s="77">
        <f>VLOOKUP($A$9&amp;$E$7&amp;$A25,PERFIL_DATOS!$A:$M,K$8,0)</f>
        <v>11.047265939370508</v>
      </c>
      <c r="L25" s="9"/>
      <c r="M25" s="78">
        <f>DESPLEGABLES!P18</f>
        <v>13.04039034799233</v>
      </c>
      <c r="O25" s="96"/>
    </row>
    <row r="26" spans="1:15" x14ac:dyDescent="0.35">
      <c r="A26" s="17" t="s">
        <v>16</v>
      </c>
      <c r="B26" s="35" t="s">
        <v>16</v>
      </c>
      <c r="C26" s="79">
        <f>VLOOKUP($A$9&amp;$E$7&amp;$A26,PERFIL_DATOS!$A:$M,C$8,0)</f>
        <v>11.213156155034465</v>
      </c>
      <c r="D26" s="79">
        <f>VLOOKUP($A$9&amp;$E$7&amp;$A26,PERFIL_DATOS!$A:$M,D$8,0)</f>
        <v>11.977360564360771</v>
      </c>
      <c r="E26" s="79">
        <f>VLOOKUP($A$9&amp;$E$7&amp;$A26,PERFIL_DATOS!$A:$M,E$8,0)</f>
        <v>15.095053404958396</v>
      </c>
      <c r="F26" s="79">
        <f>VLOOKUP($A$9&amp;$E$7&amp;$A26,PERFIL_DATOS!$A:$M,F$8,0)</f>
        <v>11.317351259536181</v>
      </c>
      <c r="G26" s="79">
        <f>VLOOKUP($A$9&amp;$E$7&amp;$A26,PERFIL_DATOS!$A:$M,G$8,0)</f>
        <v>11.496580674714274</v>
      </c>
      <c r="H26" s="79">
        <f>VLOOKUP($A$9&amp;$E$7&amp;$A26,PERFIL_DATOS!$A:$M,H$8,0)</f>
        <v>10.94527707794987</v>
      </c>
      <c r="I26" s="79">
        <f>VLOOKUP($A$9&amp;$E$7&amp;$A26,PERFIL_DATOS!$A:$M,I$8,0)</f>
        <v>15.009272933267411</v>
      </c>
      <c r="J26" s="79">
        <f>VLOOKUP($A$9&amp;$E$7&amp;$A26,PERFIL_DATOS!$A:$M,J$8,0)</f>
        <v>10.433438798868497</v>
      </c>
      <c r="K26" s="79">
        <f>VLOOKUP($A$9&amp;$E$7&amp;$A26,PERFIL_DATOS!$A:$M,K$8,0)</f>
        <v>9.8983833366223735</v>
      </c>
      <c r="L26" s="9"/>
      <c r="M26" s="80">
        <f>DESPLEGABLES!P19</f>
        <v>17.076478856760531</v>
      </c>
      <c r="O26" s="96"/>
    </row>
    <row r="27" spans="1:15" x14ac:dyDescent="0.35">
      <c r="A27" s="15" t="s">
        <v>39</v>
      </c>
      <c r="B27" s="34" t="s">
        <v>39</v>
      </c>
      <c r="C27" s="75">
        <f>VLOOKUP($A$9&amp;$E$7&amp;$A27,PERFIL_DATOS!$A:$M,C$8,0)</f>
        <v>4.7255565376904407</v>
      </c>
      <c r="D27" s="75">
        <f>VLOOKUP($A$9&amp;$E$7&amp;$A27,PERFIL_DATOS!$A:$M,D$8,0)</f>
        <v>4.7098661886885269</v>
      </c>
      <c r="E27" s="75">
        <f>VLOOKUP($A$9&amp;$E$7&amp;$A27,PERFIL_DATOS!$A:$M,E$8,0)</f>
        <v>6.6228402337935766</v>
      </c>
      <c r="F27" s="75">
        <f>VLOOKUP($A$9&amp;$E$7&amp;$A27,PERFIL_DATOS!$A:$M,F$8,0)</f>
        <v>5.2001475435189644</v>
      </c>
      <c r="G27" s="75">
        <f>VLOOKUP($A$9&amp;$E$7&amp;$A27,PERFIL_DATOS!$A:$M,G$8,0)</f>
        <v>3.3902723103852228</v>
      </c>
      <c r="H27" s="75">
        <f>VLOOKUP($A$9&amp;$E$7&amp;$A27,PERFIL_DATOS!$A:$M,H$8,0)</f>
        <v>2.9574332350347246</v>
      </c>
      <c r="I27" s="75">
        <f>VLOOKUP($A$9&amp;$E$7&amp;$A27,PERFIL_DATOS!$A:$M,I$8,0)</f>
        <v>5.3168216241009034</v>
      </c>
      <c r="J27" s="75">
        <f>VLOOKUP($A$9&amp;$E$7&amp;$A27,PERFIL_DATOS!$A:$M,J$8,0)</f>
        <v>5.475498654303137</v>
      </c>
      <c r="K27" s="75">
        <f>VLOOKUP($A$9&amp;$E$7&amp;$A27,PERFIL_DATOS!$A:$M,K$8,0)</f>
        <v>3.8553029270360462</v>
      </c>
      <c r="L27" s="9"/>
      <c r="M27" s="76">
        <f>DESPLEGABLES!P20</f>
        <v>6.9526994375036555</v>
      </c>
      <c r="O27" s="96"/>
    </row>
    <row r="28" spans="1:15" x14ac:dyDescent="0.35">
      <c r="A28" s="16" t="s">
        <v>40</v>
      </c>
      <c r="B28" s="14" t="s">
        <v>40</v>
      </c>
      <c r="C28" s="77">
        <f>VLOOKUP($A$9&amp;$E$7&amp;$A28,PERFIL_DATOS!$A:$M,C$8,0)</f>
        <v>4.0714083848558733</v>
      </c>
      <c r="D28" s="77">
        <f>VLOOKUP($A$9&amp;$E$7&amp;$A28,PERFIL_DATOS!$A:$M,D$8,0)</f>
        <v>3.4729159429039309</v>
      </c>
      <c r="E28" s="77">
        <f>VLOOKUP($A$9&amp;$E$7&amp;$A28,PERFIL_DATOS!$A:$M,E$8,0)</f>
        <v>6.6910281693569873</v>
      </c>
      <c r="F28" s="77">
        <f>VLOOKUP($A$9&amp;$E$7&amp;$A28,PERFIL_DATOS!$A:$M,F$8,0)</f>
        <v>4.7453595881968793</v>
      </c>
      <c r="G28" s="77">
        <f>VLOOKUP($A$9&amp;$E$7&amp;$A28,PERFIL_DATOS!$A:$M,G$8,0)</f>
        <v>4.6805794989440548</v>
      </c>
      <c r="H28" s="77">
        <f>VLOOKUP($A$9&amp;$E$7&amp;$A28,PERFIL_DATOS!$A:$M,H$8,0)</f>
        <v>3.6736422871362771</v>
      </c>
      <c r="I28" s="77">
        <f>VLOOKUP($A$9&amp;$E$7&amp;$A28,PERFIL_DATOS!$A:$M,I$8,0)</f>
        <v>6.9937086109808533</v>
      </c>
      <c r="J28" s="77">
        <f>VLOOKUP($A$9&amp;$E$7&amp;$A28,PERFIL_DATOS!$A:$M,J$8,0)</f>
        <v>4.6083911888284934</v>
      </c>
      <c r="K28" s="77">
        <f>VLOOKUP($A$9&amp;$E$7&amp;$A28,PERFIL_DATOS!$A:$M,K$8,0)</f>
        <v>5.1913069933674425</v>
      </c>
      <c r="L28" s="9"/>
      <c r="M28" s="78">
        <f>DESPLEGABLES!P21</f>
        <v>6.9680529668444766</v>
      </c>
      <c r="O28" s="96"/>
    </row>
    <row r="29" spans="1:15" x14ac:dyDescent="0.35">
      <c r="A29" s="16" t="s">
        <v>41</v>
      </c>
      <c r="B29" s="14" t="s">
        <v>41</v>
      </c>
      <c r="C29" s="77">
        <f>VLOOKUP($A$9&amp;$E$7&amp;$A29,PERFIL_DATOS!$A:$M,C$8,0)</f>
        <v>7.5784697591862153</v>
      </c>
      <c r="D29" s="77">
        <f>VLOOKUP($A$9&amp;$E$7&amp;$A29,PERFIL_DATOS!$A:$M,D$8,0)</f>
        <v>7.7302931175118337</v>
      </c>
      <c r="E29" s="77">
        <f>VLOOKUP($A$9&amp;$E$7&amp;$A29,PERFIL_DATOS!$A:$M,E$8,0)</f>
        <v>10.524899012539716</v>
      </c>
      <c r="F29" s="77">
        <f>VLOOKUP($A$9&amp;$E$7&amp;$A29,PERFIL_DATOS!$A:$M,F$8,0)</f>
        <v>7.9230036436867453</v>
      </c>
      <c r="G29" s="77">
        <f>VLOOKUP($A$9&amp;$E$7&amp;$A29,PERFIL_DATOS!$A:$M,G$8,0)</f>
        <v>6.5685729994744548</v>
      </c>
      <c r="H29" s="77">
        <f>VLOOKUP($A$9&amp;$E$7&amp;$A29,PERFIL_DATOS!$A:$M,H$8,0)</f>
        <v>6.6408853243761072</v>
      </c>
      <c r="I29" s="77">
        <f>VLOOKUP($A$9&amp;$E$7&amp;$A29,PERFIL_DATOS!$A:$M,I$8,0)</f>
        <v>9.8921764028372365</v>
      </c>
      <c r="J29" s="77">
        <f>VLOOKUP($A$9&amp;$E$7&amp;$A29,PERFIL_DATOS!$A:$M,J$8,0)</f>
        <v>6.8698585310338283</v>
      </c>
      <c r="K29" s="77">
        <f>VLOOKUP($A$9&amp;$E$7&amp;$A29,PERFIL_DATOS!$A:$M,K$8,0)</f>
        <v>6.1858730019543495</v>
      </c>
      <c r="L29" s="9"/>
      <c r="M29" s="78">
        <f>DESPLEGABLES!P22</f>
        <v>14.516798674072742</v>
      </c>
      <c r="O29" s="96"/>
    </row>
    <row r="30" spans="1:15" x14ac:dyDescent="0.35">
      <c r="A30" s="16" t="s">
        <v>42</v>
      </c>
      <c r="B30" s="14" t="s">
        <v>42</v>
      </c>
      <c r="C30" s="77">
        <f>VLOOKUP($A$9&amp;$E$7&amp;$A30,PERFIL_DATOS!$A:$M,C$8,0)</f>
        <v>8.8567741312721697</v>
      </c>
      <c r="D30" s="77">
        <f>VLOOKUP($A$9&amp;$E$7&amp;$A30,PERFIL_DATOS!$A:$M,D$8,0)</f>
        <v>9.4828004683481613</v>
      </c>
      <c r="E30" s="77">
        <f>VLOOKUP($A$9&amp;$E$7&amp;$A30,PERFIL_DATOS!$A:$M,E$8,0)</f>
        <v>12.913634603602363</v>
      </c>
      <c r="F30" s="77">
        <f>VLOOKUP($A$9&amp;$E$7&amp;$A30,PERFIL_DATOS!$A:$M,F$8,0)</f>
        <v>9.1697544104431454</v>
      </c>
      <c r="G30" s="77">
        <f>VLOOKUP($A$9&amp;$E$7&amp;$A30,PERFIL_DATOS!$A:$M,G$8,0)</f>
        <v>9.0531484499562715</v>
      </c>
      <c r="H30" s="77">
        <f>VLOOKUP($A$9&amp;$E$7&amp;$A30,PERFIL_DATOS!$A:$M,H$8,0)</f>
        <v>9.4820889693537858</v>
      </c>
      <c r="I30" s="77">
        <f>VLOOKUP($A$9&amp;$E$7&amp;$A30,PERFIL_DATOS!$A:$M,I$8,0)</f>
        <v>13.415844819447376</v>
      </c>
      <c r="J30" s="77">
        <f>VLOOKUP($A$9&amp;$E$7&amp;$A30,PERFIL_DATOS!$A:$M,J$8,0)</f>
        <v>9.4400378305528161</v>
      </c>
      <c r="K30" s="77">
        <f>VLOOKUP($A$9&amp;$E$7&amp;$A30,PERFIL_DATOS!$A:$M,K$8,0)</f>
        <v>8.7312162863734883</v>
      </c>
      <c r="L30" s="9"/>
      <c r="M30" s="78">
        <f>DESPLEGABLES!P23</f>
        <v>28.352422902021225</v>
      </c>
      <c r="O30" s="96"/>
    </row>
    <row r="31" spans="1:15" x14ac:dyDescent="0.35">
      <c r="A31" s="16" t="s">
        <v>43</v>
      </c>
      <c r="B31" s="14" t="s">
        <v>43</v>
      </c>
      <c r="C31" s="77">
        <f>VLOOKUP($A$9&amp;$E$7&amp;$A31,PERFIL_DATOS!$A:$M,C$8,0)</f>
        <v>12.523438646067451</v>
      </c>
      <c r="D31" s="77">
        <f>VLOOKUP($A$9&amp;$E$7&amp;$A31,PERFIL_DATOS!$A:$M,D$8,0)</f>
        <v>12.728203395544476</v>
      </c>
      <c r="E31" s="77">
        <f>VLOOKUP($A$9&amp;$E$7&amp;$A31,PERFIL_DATOS!$A:$M,E$8,0)</f>
        <v>18.196067222136218</v>
      </c>
      <c r="F31" s="77">
        <f>VLOOKUP($A$9&amp;$E$7&amp;$A31,PERFIL_DATOS!$A:$M,F$8,0)</f>
        <v>13.118485006224443</v>
      </c>
      <c r="G31" s="77">
        <f>VLOOKUP($A$9&amp;$E$7&amp;$A31,PERFIL_DATOS!$A:$M,G$8,0)</f>
        <v>13.715943620752354</v>
      </c>
      <c r="H31" s="77">
        <f>VLOOKUP($A$9&amp;$E$7&amp;$A31,PERFIL_DATOS!$A:$M,H$8,0)</f>
        <v>14.996267903915864</v>
      </c>
      <c r="I31" s="77">
        <f>VLOOKUP($A$9&amp;$E$7&amp;$A31,PERFIL_DATOS!$A:$M,I$8,0)</f>
        <v>20.439201404654156</v>
      </c>
      <c r="J31" s="77">
        <f>VLOOKUP($A$9&amp;$E$7&amp;$A31,PERFIL_DATOS!$A:$M,J$8,0)</f>
        <v>12.884123821697447</v>
      </c>
      <c r="K31" s="77">
        <f>VLOOKUP($A$9&amp;$E$7&amp;$A31,PERFIL_DATOS!$A:$M,K$8,0)</f>
        <v>12.701285541503117</v>
      </c>
      <c r="L31" s="9"/>
      <c r="M31" s="78">
        <f>DESPLEGABLES!P24</f>
        <v>19.923009154971304</v>
      </c>
      <c r="O31" s="96"/>
    </row>
    <row r="32" spans="1:15" x14ac:dyDescent="0.35">
      <c r="A32" s="17" t="s">
        <v>44</v>
      </c>
      <c r="B32" s="35" t="s">
        <v>44</v>
      </c>
      <c r="C32" s="79">
        <f>VLOOKUP($A$9&amp;$E$7&amp;$A32,PERFIL_DATOS!$A:$M,C$8,0)</f>
        <v>13.530558952893866</v>
      </c>
      <c r="D32" s="79">
        <f>VLOOKUP($A$9&amp;$E$7&amp;$A32,PERFIL_DATOS!$A:$M,D$8,0)</f>
        <v>14.323355266605756</v>
      </c>
      <c r="E32" s="79">
        <f>VLOOKUP($A$9&amp;$E$7&amp;$A32,PERFIL_DATOS!$A:$M,E$8,0)</f>
        <v>20.726266122654014</v>
      </c>
      <c r="F32" s="79">
        <f>VLOOKUP($A$9&amp;$E$7&amp;$A32,PERFIL_DATOS!$A:$M,F$8,0)</f>
        <v>13.170125086008307</v>
      </c>
      <c r="G32" s="79">
        <f>VLOOKUP($A$9&amp;$E$7&amp;$A32,PERFIL_DATOS!$A:$M,G$8,0)</f>
        <v>14.118026194784061</v>
      </c>
      <c r="H32" s="79">
        <f>VLOOKUP($A$9&amp;$E$7&amp;$A32,PERFIL_DATOS!$A:$M,H$8,0)</f>
        <v>14.654279718577246</v>
      </c>
      <c r="I32" s="79">
        <f>VLOOKUP($A$9&amp;$E$7&amp;$A32,PERFIL_DATOS!$A:$M,I$8,0)</f>
        <v>20.86080147143295</v>
      </c>
      <c r="J32" s="79">
        <f>VLOOKUP($A$9&amp;$E$7&amp;$A32,PERFIL_DATOS!$A:$M,J$8,0)</f>
        <v>13.823700758044707</v>
      </c>
      <c r="K32" s="79">
        <f>VLOOKUP($A$9&amp;$E$7&amp;$A32,PERFIL_DATOS!$A:$M,K$8,0)</f>
        <v>15.34160928907669</v>
      </c>
      <c r="L32" s="9"/>
      <c r="M32" s="80">
        <f>DESPLEGABLES!P25</f>
        <v>23.287029750327402</v>
      </c>
      <c r="O32" s="96"/>
    </row>
    <row r="33" spans="1:15" x14ac:dyDescent="0.35">
      <c r="A33" s="15" t="s">
        <v>17</v>
      </c>
      <c r="B33" s="34" t="s">
        <v>17</v>
      </c>
      <c r="C33" s="75">
        <f>VLOOKUP($A$9&amp;$E$7&amp;$N33,PERFIL_DATOS!$A:$M,C$8,0)</f>
        <v>11.584142201920113</v>
      </c>
      <c r="D33" s="75">
        <f>VLOOKUP($A$9&amp;$E$7&amp;$N33,PERFIL_DATOS!$A:$M,D$8,0)</f>
        <v>11.545648523097746</v>
      </c>
      <c r="E33" s="75">
        <f>VLOOKUP($A$9&amp;$E$7&amp;$N33,PERFIL_DATOS!$A:$M,E$8,0)</f>
        <v>16.123793348813162</v>
      </c>
      <c r="F33" s="75">
        <f>VLOOKUP($A$9&amp;$E$7&amp;$N33,PERFIL_DATOS!$A:$M,F$8,0)</f>
        <v>10.986761879497017</v>
      </c>
      <c r="G33" s="75">
        <f>VLOOKUP($A$9&amp;$E$7&amp;$N33,PERFIL_DATOS!$A:$M,G$8,0)</f>
        <v>11.142873268954837</v>
      </c>
      <c r="H33" s="75">
        <f>VLOOKUP($A$9&amp;$E$7&amp;$N33,PERFIL_DATOS!$A:$M,H$8,0)</f>
        <v>10.958345044449448</v>
      </c>
      <c r="I33" s="75">
        <f>VLOOKUP($A$9&amp;$E$7&amp;$N33,PERFIL_DATOS!$A:$M,I$8,0)</f>
        <v>17.577494650221578</v>
      </c>
      <c r="J33" s="75">
        <f>VLOOKUP($A$9&amp;$E$7&amp;$N33,PERFIL_DATOS!$A:$M,J$8,0)</f>
        <v>10.663629883441439</v>
      </c>
      <c r="K33" s="75">
        <f>VLOOKUP($A$9&amp;$E$7&amp;$N33,PERFIL_DATOS!$A:$M,K$8,0)</f>
        <v>11.176763450501641</v>
      </c>
      <c r="L33" s="9"/>
      <c r="M33" s="76">
        <f>DESPLEGABLES!P26</f>
        <v>22.486750310608176</v>
      </c>
      <c r="N33" s="14" t="s">
        <v>256</v>
      </c>
      <c r="O33" s="96"/>
    </row>
    <row r="34" spans="1:15" x14ac:dyDescent="0.35">
      <c r="A34" s="16" t="s">
        <v>18</v>
      </c>
      <c r="B34" s="14" t="s">
        <v>18</v>
      </c>
      <c r="C34" s="77">
        <f>VLOOKUP($A$9&amp;$E$7&amp;$N34,PERFIL_DATOS!$A:$M,C$8,0)</f>
        <v>9.6567559531914515</v>
      </c>
      <c r="D34" s="77">
        <f>VLOOKUP($A$9&amp;$E$7&amp;$N34,PERFIL_DATOS!$A:$M,D$8,0)</f>
        <v>9.7285612559474473</v>
      </c>
      <c r="E34" s="77">
        <f>VLOOKUP($A$9&amp;$E$7&amp;$N34,PERFIL_DATOS!$A:$M,E$8,0)</f>
        <v>13.575686075351998</v>
      </c>
      <c r="F34" s="77">
        <f>VLOOKUP($A$9&amp;$E$7&amp;$N34,PERFIL_DATOS!$A:$M,F$8,0)</f>
        <v>9.4889082637295168</v>
      </c>
      <c r="G34" s="77">
        <f>VLOOKUP($A$9&amp;$E$7&amp;$N34,PERFIL_DATOS!$A:$M,G$8,0)</f>
        <v>9.4292245469155702</v>
      </c>
      <c r="H34" s="77">
        <f>VLOOKUP($A$9&amp;$E$7&amp;$N34,PERFIL_DATOS!$A:$M,H$8,0)</f>
        <v>10.448505733113381</v>
      </c>
      <c r="I34" s="77">
        <f>VLOOKUP($A$9&amp;$E$7&amp;$N34,PERFIL_DATOS!$A:$M,I$8,0)</f>
        <v>15.330640648432</v>
      </c>
      <c r="J34" s="77">
        <f>VLOOKUP($A$9&amp;$E$7&amp;$N34,PERFIL_DATOS!$A:$M,J$8,0)</f>
        <v>10.804978668469994</v>
      </c>
      <c r="K34" s="77">
        <f>VLOOKUP($A$9&amp;$E$7&amp;$N34,PERFIL_DATOS!$A:$M,K$8,0)</f>
        <v>10.552138283002428</v>
      </c>
      <c r="L34" s="9"/>
      <c r="M34" s="78">
        <f>DESPLEGABLES!P27</f>
        <v>15.049782966568845</v>
      </c>
      <c r="N34" s="14" t="s">
        <v>257</v>
      </c>
      <c r="O34" s="96"/>
    </row>
    <row r="35" spans="1:15" x14ac:dyDescent="0.35">
      <c r="A35" s="16" t="s">
        <v>19</v>
      </c>
      <c r="B35" s="14" t="s">
        <v>19</v>
      </c>
      <c r="C35" s="77">
        <f>VLOOKUP($A$9&amp;$E$7&amp;$N35,PERFIL_DATOS!$A:$M,C$8,0)</f>
        <v>9.6278928739682197</v>
      </c>
      <c r="D35" s="77">
        <f>VLOOKUP($A$9&amp;$E$7&amp;$N35,PERFIL_DATOS!$A:$M,D$8,0)</f>
        <v>10.209117369950309</v>
      </c>
      <c r="E35" s="77">
        <f>VLOOKUP($A$9&amp;$E$7&amp;$N35,PERFIL_DATOS!$A:$M,E$8,0)</f>
        <v>15.908957125303365</v>
      </c>
      <c r="F35" s="77">
        <f>VLOOKUP($A$9&amp;$E$7&amp;$N35,PERFIL_DATOS!$A:$M,F$8,0)</f>
        <v>10.83469200022726</v>
      </c>
      <c r="G35" s="77">
        <f>VLOOKUP($A$9&amp;$E$7&amp;$N35,PERFIL_DATOS!$A:$M,G$8,0)</f>
        <v>10.245342043909773</v>
      </c>
      <c r="H35" s="77">
        <f>VLOOKUP($A$9&amp;$E$7&amp;$N35,PERFIL_DATOS!$A:$M,H$8,0)</f>
        <v>10.839361540507605</v>
      </c>
      <c r="I35" s="77">
        <f>VLOOKUP($A$9&amp;$E$7&amp;$N35,PERFIL_DATOS!$A:$M,I$8,0)</f>
        <v>15.268686824064051</v>
      </c>
      <c r="J35" s="77">
        <f>VLOOKUP($A$9&amp;$E$7&amp;$N35,PERFIL_DATOS!$A:$M,J$8,0)</f>
        <v>10.150319014221955</v>
      </c>
      <c r="K35" s="77">
        <f>VLOOKUP($A$9&amp;$E$7&amp;$N35,PERFIL_DATOS!$A:$M,K$8,0)</f>
        <v>10.82331442496754</v>
      </c>
      <c r="L35" s="9"/>
      <c r="M35" s="78">
        <f>DESPLEGABLES!P28</f>
        <v>25.218316514154225</v>
      </c>
      <c r="N35" s="14" t="s">
        <v>258</v>
      </c>
      <c r="O35" s="96"/>
    </row>
    <row r="36" spans="1:15" x14ac:dyDescent="0.35">
      <c r="A36" s="17" t="s">
        <v>20</v>
      </c>
      <c r="B36" s="35" t="s">
        <v>20</v>
      </c>
      <c r="C36" s="77">
        <f>VLOOKUP($A$9&amp;$E$7&amp;$N36,PERFIL_DATOS!$A:$M,C$8,0)</f>
        <v>9.5431848859598212</v>
      </c>
      <c r="D36" s="77">
        <f>VLOOKUP($A$9&amp;$E$7&amp;$N36,PERFIL_DATOS!$A:$M,D$8,0)</f>
        <v>8.8650187439572772</v>
      </c>
      <c r="E36" s="77">
        <f>VLOOKUP($A$9&amp;$E$7&amp;$N36,PERFIL_DATOS!$A:$M,E$8,0)</f>
        <v>13.50012251449288</v>
      </c>
      <c r="F36" s="77">
        <f>VLOOKUP($A$9&amp;$E$7&amp;$N36,PERFIL_DATOS!$A:$M,F$8,0)</f>
        <v>9.9866588506997829</v>
      </c>
      <c r="G36" s="77">
        <f>VLOOKUP($A$9&amp;$E$7&amp;$N36,PERFIL_DATOS!$A:$M,G$8,0)</f>
        <v>10.255564764569167</v>
      </c>
      <c r="H36" s="77">
        <f>VLOOKUP($A$9&amp;$E$7&amp;$N36,PERFIL_DATOS!$A:$M,H$8,0)</f>
        <v>9.9784412600647947</v>
      </c>
      <c r="I36" s="77">
        <f>VLOOKUP($A$9&amp;$E$7&amp;$N36,PERFIL_DATOS!$A:$M,I$8,0)</f>
        <v>13.114780016021641</v>
      </c>
      <c r="J36" s="77">
        <f>VLOOKUP($A$9&amp;$E$7&amp;$N36,PERFIL_DATOS!$A:$M,J$8,0)</f>
        <v>10.243499460816929</v>
      </c>
      <c r="K36" s="77">
        <f>VLOOKUP($A$9&amp;$E$7&amp;$N36,PERFIL_DATOS!$A:$M,K$8,0)</f>
        <v>9.6570345965104014</v>
      </c>
      <c r="L36" s="9"/>
      <c r="M36" s="80">
        <f>DESPLEGABLES!P29</f>
        <v>15.129390484212408</v>
      </c>
      <c r="N36" s="14" t="s">
        <v>259</v>
      </c>
      <c r="O36" s="96"/>
    </row>
    <row r="37" spans="1:15" x14ac:dyDescent="0.35">
      <c r="A37" s="15" t="s">
        <v>21</v>
      </c>
      <c r="B37" s="34" t="s">
        <v>21</v>
      </c>
      <c r="C37" s="75">
        <f>VLOOKUP($A$9&amp;$E$7&amp;$A37,PERFIL_DATOS!$A:$M,C$8,0)</f>
        <v>9.7493373320672987</v>
      </c>
      <c r="D37" s="75">
        <f>VLOOKUP($A$9&amp;$E$7&amp;$A37,PERFIL_DATOS!$A:$M,D$8,0)</f>
        <v>10.438840261406982</v>
      </c>
      <c r="E37" s="75">
        <f>VLOOKUP($A$9&amp;$E$7&amp;$A37,PERFIL_DATOS!$A:$M,E$8,0)</f>
        <v>14.764624700156105</v>
      </c>
      <c r="F37" s="75">
        <f>VLOOKUP($A$9&amp;$E$7&amp;$A37,PERFIL_DATOS!$A:$M,F$8,0)</f>
        <v>10.049185157279464</v>
      </c>
      <c r="G37" s="75">
        <f>VLOOKUP($A$9&amp;$E$7&amp;$A37,PERFIL_DATOS!$A:$M,G$8,0)</f>
        <v>10.249566658923557</v>
      </c>
      <c r="H37" s="75">
        <f>VLOOKUP($A$9&amp;$E$7&amp;$A37,PERFIL_DATOS!$A:$M,H$8,0)</f>
        <v>10.421565170382561</v>
      </c>
      <c r="I37" s="75">
        <f>VLOOKUP($A$9&amp;$E$7&amp;$A37,PERFIL_DATOS!$A:$M,I$8,0)</f>
        <v>14.955819111350552</v>
      </c>
      <c r="J37" s="75">
        <f>VLOOKUP($A$9&amp;$E$7&amp;$A37,PERFIL_DATOS!$A:$M,J$8,0)</f>
        <v>10.358458310997323</v>
      </c>
      <c r="K37" s="75">
        <f>VLOOKUP($A$9&amp;$E$7&amp;$A37,PERFIL_DATOS!$A:$M,K$8,0)</f>
        <v>9.8708562519006549</v>
      </c>
      <c r="L37" s="9"/>
      <c r="M37" s="76">
        <f>DESPLEGABLES!P30</f>
        <v>49.740216437662781</v>
      </c>
      <c r="O37" s="96"/>
    </row>
    <row r="38" spans="1:15" x14ac:dyDescent="0.35">
      <c r="A38" s="17" t="s">
        <v>22</v>
      </c>
      <c r="B38" s="35" t="s">
        <v>22</v>
      </c>
      <c r="C38" s="79">
        <f>VLOOKUP($A$9&amp;$E$7&amp;$A38,PERFIL_DATOS!$A:$M,C$8,0)</f>
        <v>9.9794652065988565</v>
      </c>
      <c r="D38" s="79">
        <f>VLOOKUP($A$9&amp;$E$7&amp;$A38,PERFIL_DATOS!$A:$M,D$8,0)</f>
        <v>10.064231731046535</v>
      </c>
      <c r="E38" s="79">
        <f>VLOOKUP($A$9&amp;$E$7&amp;$A38,PERFIL_DATOS!$A:$M,E$8,0)</f>
        <v>14.33992232773593</v>
      </c>
      <c r="F38" s="79">
        <f>VLOOKUP($A$9&amp;$E$7&amp;$A38,PERFIL_DATOS!$A:$M,F$8,0)</f>
        <v>10.184376633800177</v>
      </c>
      <c r="G38" s="79">
        <f>VLOOKUP($A$9&amp;$E$7&amp;$A38,PERFIL_DATOS!$A:$M,G$8,0)</f>
        <v>9.9455029575126641</v>
      </c>
      <c r="H38" s="79">
        <f>VLOOKUP($A$9&amp;$E$7&amp;$A38,PERFIL_DATOS!$A:$M,H$8,0)</f>
        <v>10.591789433710121</v>
      </c>
      <c r="I38" s="79">
        <f>VLOOKUP($A$9&amp;$E$7&amp;$A38,PERFIL_DATOS!$A:$M,I$8,0)</f>
        <v>15.070920570183022</v>
      </c>
      <c r="J38" s="79">
        <f>VLOOKUP($A$9&amp;$E$7&amp;$A38,PERFIL_DATOS!$A:$M,J$8,0)</f>
        <v>9.9580351738316804</v>
      </c>
      <c r="K38" s="79">
        <f>VLOOKUP($A$9&amp;$E$7&amp;$A38,PERFIL_DATOS!$A:$M,K$8,0)</f>
        <v>10.339439168499329</v>
      </c>
      <c r="L38" s="9"/>
      <c r="M38" s="80">
        <f>DESPLEGABLES!P31</f>
        <v>50.259796784810462</v>
      </c>
      <c r="O38" s="96"/>
    </row>
    <row r="39" spans="1:15" ht="15.5" x14ac:dyDescent="0.35">
      <c r="A39" s="40" t="s">
        <v>113</v>
      </c>
      <c r="B39" s="38"/>
      <c r="C39" s="10"/>
      <c r="D39" s="10"/>
      <c r="E39" s="10"/>
      <c r="F39" s="10"/>
      <c r="G39" s="11"/>
      <c r="H39" s="11"/>
      <c r="I39" s="11"/>
      <c r="J39" s="11"/>
      <c r="K39" s="11"/>
      <c r="L39" s="11"/>
    </row>
    <row r="40" spans="1:15" x14ac:dyDescent="0.35">
      <c r="A40" s="41" t="s">
        <v>114</v>
      </c>
      <c r="B40" s="39"/>
      <c r="C40" s="13"/>
      <c r="D40" s="13"/>
      <c r="E40" s="13"/>
      <c r="F40" s="13"/>
      <c r="G40" s="13"/>
      <c r="H40" s="13"/>
      <c r="I40" s="13"/>
      <c r="J40" s="13"/>
      <c r="K40" s="13"/>
      <c r="L40" s="13"/>
    </row>
    <row r="41" spans="1:15" x14ac:dyDescent="0.35">
      <c r="A41" s="12"/>
      <c r="B41" s="39"/>
    </row>
    <row r="42" spans="1:15" x14ac:dyDescent="0.35">
      <c r="B42" s="14"/>
    </row>
    <row r="43" spans="1:15" x14ac:dyDescent="0.35">
      <c r="B43" s="14"/>
    </row>
    <row r="44" spans="1:15" x14ac:dyDescent="0.35">
      <c r="B44" s="14"/>
    </row>
    <row r="45" spans="1:15" x14ac:dyDescent="0.35">
      <c r="B45" s="14"/>
    </row>
    <row r="46" spans="1:15" x14ac:dyDescent="0.35">
      <c r="B46" s="14"/>
    </row>
    <row r="47" spans="1:15" x14ac:dyDescent="0.35">
      <c r="B47" s="14"/>
    </row>
    <row r="48" spans="1:15" x14ac:dyDescent="0.35">
      <c r="B48" s="14"/>
    </row>
    <row r="49" spans="2:2" x14ac:dyDescent="0.35">
      <c r="B49" s="14"/>
    </row>
    <row r="50" spans="2:2" x14ac:dyDescent="0.35">
      <c r="B50" s="14"/>
    </row>
    <row r="51" spans="2:2" x14ac:dyDescent="0.35">
      <c r="B51" s="14"/>
    </row>
    <row r="52" spans="2:2" x14ac:dyDescent="0.35">
      <c r="B52" s="14"/>
    </row>
    <row r="53" spans="2:2" x14ac:dyDescent="0.35">
      <c r="B53" s="14"/>
    </row>
    <row r="54" spans="2:2" x14ac:dyDescent="0.35">
      <c r="B54" s="14"/>
    </row>
    <row r="55" spans="2:2" x14ac:dyDescent="0.35">
      <c r="B55" s="14"/>
    </row>
    <row r="56" spans="2:2" x14ac:dyDescent="0.35">
      <c r="B56" s="14"/>
    </row>
    <row r="57" spans="2:2" x14ac:dyDescent="0.35">
      <c r="B57" s="14"/>
    </row>
    <row r="58" spans="2:2" x14ac:dyDescent="0.35">
      <c r="B58" s="14"/>
    </row>
    <row r="59" spans="2:2" x14ac:dyDescent="0.35">
      <c r="B59" s="14"/>
    </row>
    <row r="60" spans="2:2" x14ac:dyDescent="0.35">
      <c r="B60" s="14"/>
    </row>
    <row r="61" spans="2:2" x14ac:dyDescent="0.35">
      <c r="B61" s="14"/>
    </row>
    <row r="62" spans="2:2" x14ac:dyDescent="0.35">
      <c r="B62" s="14"/>
    </row>
    <row r="63" spans="2:2" x14ac:dyDescent="0.35">
      <c r="B63" s="14"/>
    </row>
    <row r="64" spans="2:2" x14ac:dyDescent="0.35">
      <c r="B64" s="14"/>
    </row>
    <row r="65" spans="2:2" x14ac:dyDescent="0.35">
      <c r="B65" s="14"/>
    </row>
    <row r="66" spans="2:2" x14ac:dyDescent="0.35">
      <c r="B66" s="14"/>
    </row>
    <row r="67" spans="2:2" x14ac:dyDescent="0.35">
      <c r="B67" s="14"/>
    </row>
    <row r="68" spans="2:2" x14ac:dyDescent="0.35">
      <c r="B68" s="14"/>
    </row>
    <row r="69" spans="2:2" x14ac:dyDescent="0.35">
      <c r="B69" s="14"/>
    </row>
    <row r="70" spans="2:2" x14ac:dyDescent="0.35">
      <c r="B70" s="14"/>
    </row>
    <row r="71" spans="2:2" x14ac:dyDescent="0.35">
      <c r="B71" s="14"/>
    </row>
    <row r="72" spans="2:2" x14ac:dyDescent="0.35">
      <c r="B72" s="14"/>
    </row>
    <row r="73" spans="2:2" x14ac:dyDescent="0.35">
      <c r="B73" s="14"/>
    </row>
    <row r="74" spans="2:2" x14ac:dyDescent="0.35">
      <c r="B74" s="14"/>
    </row>
    <row r="75" spans="2:2" x14ac:dyDescent="0.35">
      <c r="B75" s="14"/>
    </row>
    <row r="76" spans="2:2" x14ac:dyDescent="0.35">
      <c r="B76" s="14"/>
    </row>
    <row r="77" spans="2:2" x14ac:dyDescent="0.35">
      <c r="B77" s="14"/>
    </row>
    <row r="78" spans="2:2" x14ac:dyDescent="0.35">
      <c r="B78" s="14"/>
    </row>
    <row r="79" spans="2:2" x14ac:dyDescent="0.35">
      <c r="B79" s="14"/>
    </row>
    <row r="80" spans="2:2" x14ac:dyDescent="0.35">
      <c r="B80" s="14"/>
    </row>
    <row r="81" spans="2:2" x14ac:dyDescent="0.35">
      <c r="B81" s="14"/>
    </row>
    <row r="82" spans="2:2" x14ac:dyDescent="0.35">
      <c r="B82" s="14"/>
    </row>
    <row r="83" spans="2:2" x14ac:dyDescent="0.35">
      <c r="B83" s="14"/>
    </row>
    <row r="84" spans="2:2" x14ac:dyDescent="0.35">
      <c r="B84" s="14"/>
    </row>
    <row r="85" spans="2:2" x14ac:dyDescent="0.35">
      <c r="B85" s="14"/>
    </row>
    <row r="86" spans="2:2" x14ac:dyDescent="0.35">
      <c r="B86" s="14"/>
    </row>
    <row r="87" spans="2:2" x14ac:dyDescent="0.35">
      <c r="B87" s="14"/>
    </row>
    <row r="88" spans="2:2" x14ac:dyDescent="0.35">
      <c r="B88" s="14"/>
    </row>
    <row r="89" spans="2:2" x14ac:dyDescent="0.35">
      <c r="B89" s="14"/>
    </row>
    <row r="90" spans="2:2" x14ac:dyDescent="0.35">
      <c r="B90" s="14"/>
    </row>
    <row r="91" spans="2:2" x14ac:dyDescent="0.35">
      <c r="B91" s="14"/>
    </row>
    <row r="92" spans="2:2" x14ac:dyDescent="0.35">
      <c r="B92" s="14"/>
    </row>
    <row r="93" spans="2:2" x14ac:dyDescent="0.35">
      <c r="B93" s="14"/>
    </row>
    <row r="94" spans="2:2" x14ac:dyDescent="0.35">
      <c r="B94" s="14"/>
    </row>
    <row r="95" spans="2:2" x14ac:dyDescent="0.35">
      <c r="B95" s="14"/>
    </row>
    <row r="96" spans="2:2" x14ac:dyDescent="0.35">
      <c r="B96" s="14"/>
    </row>
    <row r="97" spans="2:2" x14ac:dyDescent="0.35">
      <c r="B97" s="14"/>
    </row>
    <row r="98" spans="2:2" x14ac:dyDescent="0.35">
      <c r="B98" s="14"/>
    </row>
    <row r="99" spans="2:2" x14ac:dyDescent="0.35">
      <c r="B99" s="14"/>
    </row>
    <row r="100" spans="2:2" x14ac:dyDescent="0.35">
      <c r="B100" s="14"/>
    </row>
    <row r="101" spans="2:2" x14ac:dyDescent="0.35">
      <c r="B101" s="14"/>
    </row>
    <row r="102" spans="2:2" x14ac:dyDescent="0.35">
      <c r="B102" s="14"/>
    </row>
    <row r="103" spans="2:2" x14ac:dyDescent="0.35">
      <c r="B103" s="14"/>
    </row>
    <row r="104" spans="2:2" x14ac:dyDescent="0.35">
      <c r="B104" s="14"/>
    </row>
    <row r="105" spans="2:2" x14ac:dyDescent="0.35">
      <c r="B105" s="14"/>
    </row>
    <row r="106" spans="2:2" x14ac:dyDescent="0.35">
      <c r="B106" s="14"/>
    </row>
    <row r="107" spans="2:2" x14ac:dyDescent="0.35">
      <c r="B107" s="14"/>
    </row>
    <row r="108" spans="2:2" x14ac:dyDescent="0.35">
      <c r="B108" s="14"/>
    </row>
    <row r="109" spans="2:2" x14ac:dyDescent="0.35">
      <c r="B109" s="14"/>
    </row>
    <row r="110" spans="2:2" x14ac:dyDescent="0.35">
      <c r="B110" s="14"/>
    </row>
    <row r="111" spans="2:2" x14ac:dyDescent="0.35">
      <c r="B111" s="14"/>
    </row>
    <row r="112" spans="2:2" x14ac:dyDescent="0.35">
      <c r="B112" s="14"/>
    </row>
    <row r="113" spans="2:2" x14ac:dyDescent="0.35">
      <c r="B113" s="14"/>
    </row>
    <row r="114" spans="2:2" x14ac:dyDescent="0.35">
      <c r="B114" s="14"/>
    </row>
    <row r="115" spans="2:2" x14ac:dyDescent="0.35">
      <c r="B115" s="14"/>
    </row>
    <row r="116" spans="2:2" x14ac:dyDescent="0.35">
      <c r="B116" s="14"/>
    </row>
    <row r="117" spans="2:2" x14ac:dyDescent="0.35">
      <c r="B117" s="14"/>
    </row>
    <row r="118" spans="2:2" x14ac:dyDescent="0.35">
      <c r="B118" s="14"/>
    </row>
    <row r="119" spans="2:2" x14ac:dyDescent="0.35">
      <c r="B119" s="14"/>
    </row>
    <row r="120" spans="2:2" x14ac:dyDescent="0.35">
      <c r="B120" s="14"/>
    </row>
    <row r="121" spans="2:2" x14ac:dyDescent="0.35">
      <c r="B121" s="14"/>
    </row>
    <row r="122" spans="2:2" x14ac:dyDescent="0.35">
      <c r="B122" s="14"/>
    </row>
    <row r="123" spans="2:2" x14ac:dyDescent="0.35">
      <c r="B123" s="14"/>
    </row>
    <row r="124" spans="2:2" x14ac:dyDescent="0.35">
      <c r="B124" s="14"/>
    </row>
    <row r="125" spans="2:2" x14ac:dyDescent="0.35">
      <c r="B125" s="14"/>
    </row>
    <row r="126" spans="2:2" x14ac:dyDescent="0.35">
      <c r="B126" s="14"/>
    </row>
    <row r="127" spans="2:2" x14ac:dyDescent="0.35">
      <c r="B127" s="14"/>
    </row>
    <row r="128" spans="2:2" x14ac:dyDescent="0.35">
      <c r="B128" s="14"/>
    </row>
    <row r="129" spans="2:2" x14ac:dyDescent="0.35">
      <c r="B129" s="14"/>
    </row>
    <row r="130" spans="2:2" x14ac:dyDescent="0.35">
      <c r="B130" s="14"/>
    </row>
    <row r="131" spans="2:2" x14ac:dyDescent="0.35">
      <c r="B131" s="14"/>
    </row>
    <row r="132" spans="2:2" x14ac:dyDescent="0.35">
      <c r="B132" s="14"/>
    </row>
    <row r="133" spans="2:2" x14ac:dyDescent="0.35">
      <c r="B133" s="14"/>
    </row>
    <row r="134" spans="2:2" x14ac:dyDescent="0.35">
      <c r="B134" s="14"/>
    </row>
    <row r="135" spans="2:2" x14ac:dyDescent="0.35">
      <c r="B135" s="14"/>
    </row>
    <row r="136" spans="2:2" x14ac:dyDescent="0.35">
      <c r="B136" s="14"/>
    </row>
    <row r="137" spans="2:2" x14ac:dyDescent="0.35">
      <c r="B137" s="14"/>
    </row>
    <row r="138" spans="2:2" x14ac:dyDescent="0.35">
      <c r="B138" s="14"/>
    </row>
    <row r="139" spans="2:2" x14ac:dyDescent="0.35">
      <c r="B139" s="14"/>
    </row>
    <row r="140" spans="2:2" x14ac:dyDescent="0.35">
      <c r="B140" s="14"/>
    </row>
    <row r="141" spans="2:2" x14ac:dyDescent="0.35">
      <c r="B141" s="14"/>
    </row>
    <row r="142" spans="2:2" x14ac:dyDescent="0.35">
      <c r="B142" s="14"/>
    </row>
    <row r="143" spans="2:2" x14ac:dyDescent="0.35">
      <c r="B143" s="14"/>
    </row>
    <row r="144" spans="2:2" x14ac:dyDescent="0.35">
      <c r="B144" s="14"/>
    </row>
    <row r="145" spans="2:2" x14ac:dyDescent="0.35">
      <c r="B145" s="14"/>
    </row>
    <row r="146" spans="2:2" x14ac:dyDescent="0.35">
      <c r="B146" s="14"/>
    </row>
    <row r="147" spans="2:2" x14ac:dyDescent="0.35">
      <c r="B147" s="14"/>
    </row>
    <row r="148" spans="2:2" x14ac:dyDescent="0.35">
      <c r="B148" s="14"/>
    </row>
    <row r="149" spans="2:2" x14ac:dyDescent="0.35">
      <c r="B149" s="14"/>
    </row>
    <row r="150" spans="2:2" x14ac:dyDescent="0.35">
      <c r="B150" s="14"/>
    </row>
    <row r="151" spans="2:2" x14ac:dyDescent="0.35">
      <c r="B151" s="14"/>
    </row>
    <row r="152" spans="2:2" x14ac:dyDescent="0.35">
      <c r="B152" s="14"/>
    </row>
    <row r="153" spans="2:2" x14ac:dyDescent="0.35">
      <c r="B153" s="14"/>
    </row>
    <row r="154" spans="2:2" x14ac:dyDescent="0.35">
      <c r="B154" s="14"/>
    </row>
    <row r="155" spans="2:2" x14ac:dyDescent="0.35">
      <c r="B155" s="14"/>
    </row>
    <row r="156" spans="2:2" x14ac:dyDescent="0.35">
      <c r="B156" s="14"/>
    </row>
    <row r="157" spans="2:2" x14ac:dyDescent="0.35">
      <c r="B157" s="14"/>
    </row>
    <row r="158" spans="2:2" x14ac:dyDescent="0.35">
      <c r="B158" s="14"/>
    </row>
    <row r="159" spans="2:2" x14ac:dyDescent="0.35">
      <c r="B159" s="14"/>
    </row>
    <row r="160" spans="2:2" x14ac:dyDescent="0.35">
      <c r="B160" s="14"/>
    </row>
    <row r="161" spans="2:2" x14ac:dyDescent="0.35">
      <c r="B161" s="14"/>
    </row>
    <row r="162" spans="2:2" x14ac:dyDescent="0.35">
      <c r="B162" s="14"/>
    </row>
    <row r="163" spans="2:2" x14ac:dyDescent="0.35">
      <c r="B163" s="14"/>
    </row>
    <row r="164" spans="2:2" x14ac:dyDescent="0.35">
      <c r="B164" s="14"/>
    </row>
    <row r="165" spans="2:2" x14ac:dyDescent="0.35">
      <c r="B165" s="14"/>
    </row>
    <row r="166" spans="2:2" x14ac:dyDescent="0.35">
      <c r="B166" s="14"/>
    </row>
    <row r="167" spans="2:2" x14ac:dyDescent="0.35">
      <c r="B167" s="14"/>
    </row>
    <row r="168" spans="2:2" x14ac:dyDescent="0.35">
      <c r="B168" s="14"/>
    </row>
    <row r="169" spans="2:2" x14ac:dyDescent="0.35">
      <c r="B169" s="14"/>
    </row>
    <row r="170" spans="2:2" x14ac:dyDescent="0.35">
      <c r="B170" s="14"/>
    </row>
    <row r="171" spans="2:2" x14ac:dyDescent="0.35">
      <c r="B171" s="14"/>
    </row>
    <row r="172" spans="2:2" x14ac:dyDescent="0.35">
      <c r="B172" s="14"/>
    </row>
    <row r="173" spans="2:2" x14ac:dyDescent="0.35">
      <c r="B173" s="14"/>
    </row>
    <row r="174" spans="2:2" x14ac:dyDescent="0.35">
      <c r="B174" s="14"/>
    </row>
    <row r="175" spans="2:2" x14ac:dyDescent="0.35">
      <c r="B175" s="14"/>
    </row>
    <row r="176" spans="2:2" x14ac:dyDescent="0.35">
      <c r="B176" s="14"/>
    </row>
    <row r="177" spans="2:2" x14ac:dyDescent="0.35">
      <c r="B177" s="14"/>
    </row>
    <row r="178" spans="2:2" x14ac:dyDescent="0.35">
      <c r="B178" s="14"/>
    </row>
    <row r="179" spans="2:2" x14ac:dyDescent="0.35">
      <c r="B179" s="14"/>
    </row>
    <row r="180" spans="2:2" x14ac:dyDescent="0.35">
      <c r="B180" s="14"/>
    </row>
    <row r="181" spans="2:2" x14ac:dyDescent="0.35">
      <c r="B181" s="14"/>
    </row>
    <row r="182" spans="2:2" x14ac:dyDescent="0.35">
      <c r="B182" s="14"/>
    </row>
    <row r="183" spans="2:2" x14ac:dyDescent="0.35">
      <c r="B183" s="14"/>
    </row>
    <row r="184" spans="2:2" x14ac:dyDescent="0.35">
      <c r="B184" s="14"/>
    </row>
    <row r="185" spans="2:2" x14ac:dyDescent="0.35">
      <c r="B185" s="14"/>
    </row>
    <row r="186" spans="2:2" x14ac:dyDescent="0.35">
      <c r="B186" s="14"/>
    </row>
    <row r="187" spans="2:2" x14ac:dyDescent="0.35">
      <c r="B187" s="14"/>
    </row>
    <row r="188" spans="2:2" x14ac:dyDescent="0.35">
      <c r="B188" s="14"/>
    </row>
    <row r="189" spans="2:2" x14ac:dyDescent="0.35">
      <c r="B189" s="14"/>
    </row>
    <row r="190" spans="2:2" x14ac:dyDescent="0.35">
      <c r="B190" s="14"/>
    </row>
    <row r="191" spans="2:2" x14ac:dyDescent="0.35">
      <c r="B191" s="14"/>
    </row>
    <row r="192" spans="2:2" x14ac:dyDescent="0.35">
      <c r="B192" s="14"/>
    </row>
    <row r="193" spans="2:2" x14ac:dyDescent="0.35">
      <c r="B193" s="14"/>
    </row>
    <row r="194" spans="2:2" x14ac:dyDescent="0.35">
      <c r="B194" s="14"/>
    </row>
    <row r="195" spans="2:2" x14ac:dyDescent="0.35">
      <c r="B195" s="14"/>
    </row>
    <row r="196" spans="2:2" x14ac:dyDescent="0.35">
      <c r="B196" s="14"/>
    </row>
    <row r="197" spans="2:2" x14ac:dyDescent="0.35">
      <c r="B197" s="14"/>
    </row>
    <row r="198" spans="2:2" x14ac:dyDescent="0.35">
      <c r="B198" s="14"/>
    </row>
    <row r="199" spans="2:2" x14ac:dyDescent="0.35">
      <c r="B199" s="14"/>
    </row>
    <row r="200" spans="2:2" x14ac:dyDescent="0.35">
      <c r="B200" s="14"/>
    </row>
    <row r="201" spans="2:2" x14ac:dyDescent="0.35">
      <c r="B201" s="14"/>
    </row>
    <row r="202" spans="2:2" x14ac:dyDescent="0.35">
      <c r="B202" s="14"/>
    </row>
    <row r="203" spans="2:2" x14ac:dyDescent="0.35">
      <c r="B203" s="14"/>
    </row>
    <row r="204" spans="2:2" x14ac:dyDescent="0.35">
      <c r="B204" s="14"/>
    </row>
    <row r="205" spans="2:2" x14ac:dyDescent="0.35">
      <c r="B205" s="14"/>
    </row>
    <row r="206" spans="2:2" x14ac:dyDescent="0.35">
      <c r="B206" s="14"/>
    </row>
    <row r="207" spans="2:2" x14ac:dyDescent="0.35">
      <c r="B207" s="14"/>
    </row>
    <row r="208" spans="2:2" x14ac:dyDescent="0.35">
      <c r="B208" s="14"/>
    </row>
    <row r="209" spans="2:2" x14ac:dyDescent="0.35">
      <c r="B209" s="14"/>
    </row>
    <row r="210" spans="2:2" x14ac:dyDescent="0.35">
      <c r="B210" s="14"/>
    </row>
    <row r="211" spans="2:2" x14ac:dyDescent="0.35">
      <c r="B211" s="14"/>
    </row>
    <row r="212" spans="2:2" x14ac:dyDescent="0.35">
      <c r="B212" s="14"/>
    </row>
    <row r="213" spans="2:2" x14ac:dyDescent="0.35">
      <c r="B213" s="14"/>
    </row>
    <row r="214" spans="2:2" x14ac:dyDescent="0.35">
      <c r="B214" s="14"/>
    </row>
    <row r="215" spans="2:2" x14ac:dyDescent="0.35">
      <c r="B215" s="14"/>
    </row>
    <row r="216" spans="2:2" x14ac:dyDescent="0.35">
      <c r="B216" s="14"/>
    </row>
    <row r="217" spans="2:2" x14ac:dyDescent="0.35">
      <c r="B217" s="14"/>
    </row>
    <row r="218" spans="2:2" x14ac:dyDescent="0.35">
      <c r="B218" s="14"/>
    </row>
    <row r="219" spans="2:2" x14ac:dyDescent="0.35">
      <c r="B219" s="14"/>
    </row>
    <row r="220" spans="2:2" x14ac:dyDescent="0.35">
      <c r="B220" s="14"/>
    </row>
    <row r="221" spans="2:2" x14ac:dyDescent="0.35">
      <c r="B221" s="14"/>
    </row>
    <row r="222" spans="2:2" x14ac:dyDescent="0.35">
      <c r="B222" s="14"/>
    </row>
    <row r="223" spans="2:2" x14ac:dyDescent="0.35">
      <c r="B223" s="14"/>
    </row>
    <row r="224" spans="2:2" x14ac:dyDescent="0.35">
      <c r="B224" s="14"/>
    </row>
    <row r="225" spans="2:2" x14ac:dyDescent="0.35">
      <c r="B225" s="14"/>
    </row>
    <row r="226" spans="2:2" x14ac:dyDescent="0.35">
      <c r="B226" s="14"/>
    </row>
    <row r="227" spans="2:2" x14ac:dyDescent="0.35">
      <c r="B227" s="14"/>
    </row>
    <row r="228" spans="2:2" x14ac:dyDescent="0.35">
      <c r="B228" s="14"/>
    </row>
    <row r="229" spans="2:2" x14ac:dyDescent="0.35">
      <c r="B229" s="14"/>
    </row>
    <row r="230" spans="2:2" x14ac:dyDescent="0.35">
      <c r="B230" s="14"/>
    </row>
    <row r="231" spans="2:2" x14ac:dyDescent="0.35">
      <c r="B231" s="14"/>
    </row>
    <row r="232" spans="2:2" x14ac:dyDescent="0.35">
      <c r="B232" s="14"/>
    </row>
    <row r="233" spans="2:2" x14ac:dyDescent="0.35">
      <c r="B233" s="14"/>
    </row>
    <row r="234" spans="2:2" x14ac:dyDescent="0.35">
      <c r="B234" s="14"/>
    </row>
    <row r="235" spans="2:2" x14ac:dyDescent="0.35">
      <c r="B235" s="14"/>
    </row>
    <row r="236" spans="2:2" x14ac:dyDescent="0.35">
      <c r="B236" s="14"/>
    </row>
    <row r="237" spans="2:2" x14ac:dyDescent="0.35">
      <c r="B237" s="14"/>
    </row>
    <row r="238" spans="2:2" x14ac:dyDescent="0.35">
      <c r="B238" s="14"/>
    </row>
    <row r="239" spans="2:2" x14ac:dyDescent="0.35">
      <c r="B239" s="14"/>
    </row>
    <row r="240" spans="2:2" x14ac:dyDescent="0.35">
      <c r="B240" s="14"/>
    </row>
    <row r="241" spans="2:2" x14ac:dyDescent="0.35">
      <c r="B241" s="14"/>
    </row>
    <row r="242" spans="2:2" x14ac:dyDescent="0.35">
      <c r="B242" s="14"/>
    </row>
    <row r="243" spans="2:2" x14ac:dyDescent="0.35">
      <c r="B243" s="14"/>
    </row>
    <row r="244" spans="2:2" x14ac:dyDescent="0.35">
      <c r="B244" s="14"/>
    </row>
    <row r="245" spans="2:2" x14ac:dyDescent="0.35">
      <c r="B245" s="14"/>
    </row>
    <row r="246" spans="2:2" x14ac:dyDescent="0.35">
      <c r="B246" s="14"/>
    </row>
    <row r="247" spans="2:2" x14ac:dyDescent="0.35">
      <c r="B247" s="14"/>
    </row>
    <row r="248" spans="2:2" x14ac:dyDescent="0.35">
      <c r="B248" s="14"/>
    </row>
    <row r="249" spans="2:2" x14ac:dyDescent="0.35">
      <c r="B249" s="14"/>
    </row>
    <row r="250" spans="2:2" x14ac:dyDescent="0.35">
      <c r="B250" s="14"/>
    </row>
    <row r="251" spans="2:2" x14ac:dyDescent="0.35">
      <c r="B251" s="14"/>
    </row>
    <row r="252" spans="2:2" x14ac:dyDescent="0.35">
      <c r="B252" s="14"/>
    </row>
    <row r="253" spans="2:2" x14ac:dyDescent="0.35">
      <c r="B253" s="14"/>
    </row>
    <row r="254" spans="2:2" x14ac:dyDescent="0.35">
      <c r="B254" s="14"/>
    </row>
    <row r="255" spans="2:2" x14ac:dyDescent="0.35">
      <c r="B255" s="14"/>
    </row>
    <row r="256" spans="2:2" x14ac:dyDescent="0.35">
      <c r="B256" s="14"/>
    </row>
    <row r="257" spans="2:2" x14ac:dyDescent="0.35">
      <c r="B257" s="14"/>
    </row>
    <row r="258" spans="2:2" x14ac:dyDescent="0.35">
      <c r="B258" s="14"/>
    </row>
    <row r="259" spans="2:2" x14ac:dyDescent="0.35">
      <c r="B259" s="14"/>
    </row>
    <row r="260" spans="2:2" x14ac:dyDescent="0.35">
      <c r="B260" s="14"/>
    </row>
    <row r="261" spans="2:2" x14ac:dyDescent="0.35">
      <c r="B261" s="14"/>
    </row>
    <row r="262" spans="2:2" x14ac:dyDescent="0.35">
      <c r="B262" s="14"/>
    </row>
    <row r="263" spans="2:2" x14ac:dyDescent="0.35">
      <c r="B263" s="14"/>
    </row>
    <row r="264" spans="2:2" x14ac:dyDescent="0.35">
      <c r="B264" s="14"/>
    </row>
    <row r="265" spans="2:2" x14ac:dyDescent="0.35">
      <c r="B265" s="14"/>
    </row>
    <row r="266" spans="2:2" x14ac:dyDescent="0.35">
      <c r="B266" s="14"/>
    </row>
    <row r="267" spans="2:2" x14ac:dyDescent="0.35">
      <c r="B267" s="14"/>
    </row>
    <row r="268" spans="2:2" x14ac:dyDescent="0.35">
      <c r="B268" s="14"/>
    </row>
    <row r="269" spans="2:2" x14ac:dyDescent="0.35">
      <c r="B269" s="14"/>
    </row>
    <row r="270" spans="2:2" x14ac:dyDescent="0.35">
      <c r="B270" s="14"/>
    </row>
    <row r="271" spans="2:2" x14ac:dyDescent="0.35">
      <c r="B271" s="14"/>
    </row>
    <row r="272" spans="2:2" x14ac:dyDescent="0.35">
      <c r="B272" s="14"/>
    </row>
    <row r="273" spans="2:2" x14ac:dyDescent="0.35">
      <c r="B273" s="14"/>
    </row>
    <row r="274" spans="2:2" x14ac:dyDescent="0.35">
      <c r="B274" s="14"/>
    </row>
    <row r="275" spans="2:2" x14ac:dyDescent="0.35">
      <c r="B275" s="14"/>
    </row>
    <row r="276" spans="2:2" x14ac:dyDescent="0.35">
      <c r="B276" s="14"/>
    </row>
    <row r="277" spans="2:2" x14ac:dyDescent="0.35">
      <c r="B277" s="14"/>
    </row>
    <row r="278" spans="2:2" x14ac:dyDescent="0.35">
      <c r="B278" s="14"/>
    </row>
    <row r="279" spans="2:2" x14ac:dyDescent="0.35">
      <c r="B279" s="14"/>
    </row>
    <row r="280" spans="2:2" x14ac:dyDescent="0.35">
      <c r="B280" s="14"/>
    </row>
    <row r="281" spans="2:2" x14ac:dyDescent="0.35">
      <c r="B281" s="14"/>
    </row>
    <row r="282" spans="2:2" x14ac:dyDescent="0.35">
      <c r="B282" s="14"/>
    </row>
    <row r="283" spans="2:2" x14ac:dyDescent="0.35">
      <c r="B283" s="14"/>
    </row>
    <row r="284" spans="2:2" x14ac:dyDescent="0.35">
      <c r="B284" s="14"/>
    </row>
    <row r="285" spans="2:2" x14ac:dyDescent="0.35">
      <c r="B285" s="14"/>
    </row>
    <row r="286" spans="2:2" x14ac:dyDescent="0.35">
      <c r="B286" s="14"/>
    </row>
    <row r="287" spans="2:2" x14ac:dyDescent="0.35">
      <c r="B287" s="14"/>
    </row>
    <row r="288" spans="2:2" x14ac:dyDescent="0.35">
      <c r="B288" s="14"/>
    </row>
    <row r="289" spans="2:2" x14ac:dyDescent="0.35">
      <c r="B289" s="14"/>
    </row>
    <row r="290" spans="2:2" x14ac:dyDescent="0.35">
      <c r="B290" s="14"/>
    </row>
    <row r="291" spans="2:2" x14ac:dyDescent="0.35">
      <c r="B291" s="14"/>
    </row>
    <row r="292" spans="2:2" x14ac:dyDescent="0.35">
      <c r="B292" s="14"/>
    </row>
    <row r="293" spans="2:2" x14ac:dyDescent="0.35">
      <c r="B293" s="14"/>
    </row>
    <row r="294" spans="2:2" x14ac:dyDescent="0.35">
      <c r="B294" s="14"/>
    </row>
    <row r="295" spans="2:2" x14ac:dyDescent="0.35">
      <c r="B295" s="14"/>
    </row>
    <row r="296" spans="2:2" x14ac:dyDescent="0.35">
      <c r="B296" s="14"/>
    </row>
    <row r="297" spans="2:2" x14ac:dyDescent="0.35">
      <c r="B297" s="14"/>
    </row>
    <row r="298" spans="2:2" x14ac:dyDescent="0.35">
      <c r="B298" s="14"/>
    </row>
    <row r="299" spans="2:2" x14ac:dyDescent="0.35">
      <c r="B299" s="14"/>
    </row>
    <row r="300" spans="2:2" x14ac:dyDescent="0.35">
      <c r="B300" s="14"/>
    </row>
    <row r="301" spans="2:2" x14ac:dyDescent="0.35">
      <c r="B301" s="14"/>
    </row>
    <row r="302" spans="2:2" x14ac:dyDescent="0.35">
      <c r="B302" s="14"/>
    </row>
    <row r="303" spans="2:2" x14ac:dyDescent="0.35">
      <c r="B303" s="14"/>
    </row>
    <row r="304" spans="2:2" x14ac:dyDescent="0.35">
      <c r="B304" s="14"/>
    </row>
    <row r="305" spans="2:2" x14ac:dyDescent="0.35">
      <c r="B305" s="14"/>
    </row>
    <row r="306" spans="2:2" x14ac:dyDescent="0.35">
      <c r="B306" s="14"/>
    </row>
    <row r="307" spans="2:2" x14ac:dyDescent="0.35">
      <c r="B307" s="14"/>
    </row>
    <row r="308" spans="2:2" x14ac:dyDescent="0.35">
      <c r="B308" s="14"/>
    </row>
    <row r="309" spans="2:2" x14ac:dyDescent="0.35">
      <c r="B309" s="14"/>
    </row>
    <row r="310" spans="2:2" x14ac:dyDescent="0.35">
      <c r="B310" s="14"/>
    </row>
    <row r="311" spans="2:2" x14ac:dyDescent="0.35">
      <c r="B311" s="14"/>
    </row>
    <row r="312" spans="2:2" x14ac:dyDescent="0.35">
      <c r="B312" s="14"/>
    </row>
    <row r="313" spans="2:2" x14ac:dyDescent="0.35">
      <c r="B313" s="14"/>
    </row>
    <row r="314" spans="2:2" x14ac:dyDescent="0.35">
      <c r="B314" s="14"/>
    </row>
    <row r="315" spans="2:2" x14ac:dyDescent="0.35">
      <c r="B315" s="14"/>
    </row>
    <row r="316" spans="2:2" x14ac:dyDescent="0.35">
      <c r="B316" s="14"/>
    </row>
    <row r="317" spans="2:2" x14ac:dyDescent="0.35">
      <c r="B317" s="14"/>
    </row>
    <row r="318" spans="2:2" x14ac:dyDescent="0.35">
      <c r="B318" s="14"/>
    </row>
    <row r="319" spans="2:2" x14ac:dyDescent="0.35">
      <c r="B319" s="14"/>
    </row>
    <row r="320" spans="2:2" x14ac:dyDescent="0.35">
      <c r="B320" s="14"/>
    </row>
    <row r="321" spans="2:2" x14ac:dyDescent="0.35">
      <c r="B321" s="14"/>
    </row>
    <row r="322" spans="2:2" x14ac:dyDescent="0.35">
      <c r="B322" s="14"/>
    </row>
    <row r="323" spans="2:2" x14ac:dyDescent="0.35">
      <c r="B323" s="14"/>
    </row>
    <row r="324" spans="2:2" x14ac:dyDescent="0.35">
      <c r="B324" s="14"/>
    </row>
    <row r="325" spans="2:2" x14ac:dyDescent="0.35">
      <c r="B325" s="14"/>
    </row>
    <row r="326" spans="2:2" x14ac:dyDescent="0.35">
      <c r="B326" s="14"/>
    </row>
    <row r="327" spans="2:2" x14ac:dyDescent="0.35">
      <c r="B327" s="14"/>
    </row>
    <row r="328" spans="2:2" x14ac:dyDescent="0.35">
      <c r="B328" s="14"/>
    </row>
    <row r="329" spans="2:2" x14ac:dyDescent="0.35">
      <c r="B329" s="14"/>
    </row>
    <row r="330" spans="2:2" x14ac:dyDescent="0.35">
      <c r="B330" s="14"/>
    </row>
    <row r="331" spans="2:2" x14ac:dyDescent="0.35">
      <c r="B331" s="14"/>
    </row>
    <row r="332" spans="2:2" x14ac:dyDescent="0.35">
      <c r="B332" s="14"/>
    </row>
    <row r="333" spans="2:2" x14ac:dyDescent="0.35">
      <c r="B333" s="14"/>
    </row>
    <row r="334" spans="2:2" x14ac:dyDescent="0.35">
      <c r="B334" s="14"/>
    </row>
    <row r="335" spans="2:2" x14ac:dyDescent="0.35">
      <c r="B335" s="14"/>
    </row>
    <row r="336" spans="2:2" x14ac:dyDescent="0.35">
      <c r="B336" s="14"/>
    </row>
    <row r="337" spans="2:2" x14ac:dyDescent="0.35">
      <c r="B337" s="14"/>
    </row>
    <row r="338" spans="2:2" x14ac:dyDescent="0.35">
      <c r="B338" s="14"/>
    </row>
    <row r="339" spans="2:2" x14ac:dyDescent="0.35">
      <c r="B339" s="14"/>
    </row>
    <row r="340" spans="2:2" x14ac:dyDescent="0.35">
      <c r="B340" s="14"/>
    </row>
    <row r="341" spans="2:2" x14ac:dyDescent="0.35">
      <c r="B341" s="14"/>
    </row>
    <row r="342" spans="2:2" x14ac:dyDescent="0.35">
      <c r="B342" s="14"/>
    </row>
    <row r="343" spans="2:2" x14ac:dyDescent="0.35">
      <c r="B343" s="14"/>
    </row>
    <row r="344" spans="2:2" x14ac:dyDescent="0.35">
      <c r="B344" s="14"/>
    </row>
    <row r="345" spans="2:2" x14ac:dyDescent="0.35">
      <c r="B345" s="14"/>
    </row>
    <row r="346" spans="2:2" x14ac:dyDescent="0.35">
      <c r="B346" s="14"/>
    </row>
    <row r="347" spans="2:2" x14ac:dyDescent="0.35">
      <c r="B347" s="14"/>
    </row>
    <row r="348" spans="2:2" x14ac:dyDescent="0.35">
      <c r="B348" s="14"/>
    </row>
    <row r="349" spans="2:2" x14ac:dyDescent="0.35">
      <c r="B349" s="14"/>
    </row>
    <row r="350" spans="2:2" x14ac:dyDescent="0.35">
      <c r="B350" s="14"/>
    </row>
    <row r="351" spans="2:2" x14ac:dyDescent="0.35">
      <c r="B351" s="14"/>
    </row>
    <row r="352" spans="2:2" x14ac:dyDescent="0.35">
      <c r="B352" s="14"/>
    </row>
    <row r="353" spans="2:2" x14ac:dyDescent="0.35">
      <c r="B353" s="14"/>
    </row>
    <row r="354" spans="2:2" x14ac:dyDescent="0.35">
      <c r="B354" s="14"/>
    </row>
    <row r="355" spans="2:2" x14ac:dyDescent="0.35">
      <c r="B355" s="14"/>
    </row>
    <row r="356" spans="2:2" x14ac:dyDescent="0.35">
      <c r="B356" s="14"/>
    </row>
    <row r="357" spans="2:2" x14ac:dyDescent="0.35">
      <c r="B357" s="14"/>
    </row>
    <row r="358" spans="2:2" x14ac:dyDescent="0.35">
      <c r="B358" s="14"/>
    </row>
    <row r="359" spans="2:2" x14ac:dyDescent="0.35">
      <c r="B359" s="14"/>
    </row>
    <row r="360" spans="2:2" x14ac:dyDescent="0.35">
      <c r="B360" s="14"/>
    </row>
    <row r="361" spans="2:2" x14ac:dyDescent="0.35">
      <c r="B361" s="14"/>
    </row>
    <row r="362" spans="2:2" x14ac:dyDescent="0.35">
      <c r="B362" s="14"/>
    </row>
    <row r="363" spans="2:2" x14ac:dyDescent="0.35">
      <c r="B363" s="14"/>
    </row>
    <row r="364" spans="2:2" x14ac:dyDescent="0.35">
      <c r="B364" s="14"/>
    </row>
    <row r="365" spans="2:2" x14ac:dyDescent="0.35">
      <c r="B365" s="14"/>
    </row>
    <row r="366" spans="2:2" x14ac:dyDescent="0.35">
      <c r="B366" s="14"/>
    </row>
    <row r="367" spans="2:2" x14ac:dyDescent="0.35">
      <c r="B367" s="14"/>
    </row>
    <row r="368" spans="2:2" x14ac:dyDescent="0.35">
      <c r="B368" s="14"/>
    </row>
    <row r="369" spans="2:2" x14ac:dyDescent="0.35">
      <c r="B369" s="14"/>
    </row>
    <row r="370" spans="2:2" x14ac:dyDescent="0.35">
      <c r="B370" s="14"/>
    </row>
    <row r="371" spans="2:2" x14ac:dyDescent="0.35">
      <c r="B371" s="14"/>
    </row>
    <row r="372" spans="2:2" x14ac:dyDescent="0.35">
      <c r="B372" s="14"/>
    </row>
    <row r="373" spans="2:2" x14ac:dyDescent="0.35">
      <c r="B373" s="14"/>
    </row>
    <row r="374" spans="2:2" x14ac:dyDescent="0.35">
      <c r="B374" s="14"/>
    </row>
    <row r="375" spans="2:2" x14ac:dyDescent="0.35">
      <c r="B375" s="14"/>
    </row>
    <row r="376" spans="2:2" x14ac:dyDescent="0.35">
      <c r="B376" s="14"/>
    </row>
    <row r="377" spans="2:2" x14ac:dyDescent="0.35">
      <c r="B377" s="14"/>
    </row>
    <row r="378" spans="2:2" x14ac:dyDescent="0.35">
      <c r="B378" s="14"/>
    </row>
    <row r="379" spans="2:2" x14ac:dyDescent="0.35">
      <c r="B379" s="14"/>
    </row>
    <row r="380" spans="2:2" x14ac:dyDescent="0.35">
      <c r="B380" s="14"/>
    </row>
    <row r="381" spans="2:2" x14ac:dyDescent="0.35">
      <c r="B381" s="14"/>
    </row>
    <row r="382" spans="2:2" x14ac:dyDescent="0.35">
      <c r="B382" s="14"/>
    </row>
    <row r="383" spans="2:2" x14ac:dyDescent="0.35">
      <c r="B383" s="14"/>
    </row>
    <row r="384" spans="2:2" x14ac:dyDescent="0.35">
      <c r="B384" s="14"/>
    </row>
    <row r="385" spans="2:2" x14ac:dyDescent="0.35">
      <c r="B385" s="14"/>
    </row>
    <row r="386" spans="2:2" x14ac:dyDescent="0.35">
      <c r="B386" s="14"/>
    </row>
    <row r="387" spans="2:2" x14ac:dyDescent="0.35">
      <c r="B387" s="14"/>
    </row>
    <row r="388" spans="2:2" x14ac:dyDescent="0.35">
      <c r="B388" s="14"/>
    </row>
    <row r="389" spans="2:2" x14ac:dyDescent="0.35">
      <c r="B389" s="14"/>
    </row>
    <row r="390" spans="2:2" x14ac:dyDescent="0.35">
      <c r="B390" s="14"/>
    </row>
    <row r="391" spans="2:2" x14ac:dyDescent="0.35">
      <c r="B391" s="14"/>
    </row>
    <row r="392" spans="2:2" x14ac:dyDescent="0.35">
      <c r="B392" s="14"/>
    </row>
    <row r="393" spans="2:2" x14ac:dyDescent="0.35">
      <c r="B393" s="14"/>
    </row>
    <row r="394" spans="2:2" x14ac:dyDescent="0.35">
      <c r="B394" s="14"/>
    </row>
    <row r="395" spans="2:2" x14ac:dyDescent="0.35">
      <c r="B395" s="14"/>
    </row>
    <row r="396" spans="2:2" x14ac:dyDescent="0.35">
      <c r="B396" s="14"/>
    </row>
    <row r="397" spans="2:2" x14ac:dyDescent="0.35">
      <c r="B397" s="14"/>
    </row>
    <row r="398" spans="2:2" x14ac:dyDescent="0.35">
      <c r="B398" s="14"/>
    </row>
    <row r="399" spans="2:2" x14ac:dyDescent="0.35">
      <c r="B399" s="14"/>
    </row>
    <row r="400" spans="2:2" x14ac:dyDescent="0.35">
      <c r="B400" s="14"/>
    </row>
    <row r="401" spans="2:2" x14ac:dyDescent="0.35">
      <c r="B401" s="14"/>
    </row>
    <row r="402" spans="2:2" x14ac:dyDescent="0.35">
      <c r="B402" s="14"/>
    </row>
    <row r="403" spans="2:2" x14ac:dyDescent="0.35">
      <c r="B403" s="14"/>
    </row>
    <row r="404" spans="2:2" x14ac:dyDescent="0.35">
      <c r="B404" s="14"/>
    </row>
    <row r="405" spans="2:2" x14ac:dyDescent="0.35">
      <c r="B405" s="14"/>
    </row>
    <row r="406" spans="2:2" x14ac:dyDescent="0.35">
      <c r="B406" s="14"/>
    </row>
    <row r="407" spans="2:2" x14ac:dyDescent="0.35">
      <c r="B407" s="14"/>
    </row>
    <row r="408" spans="2:2" x14ac:dyDescent="0.35">
      <c r="B408" s="14"/>
    </row>
    <row r="409" spans="2:2" x14ac:dyDescent="0.35">
      <c r="B409" s="14"/>
    </row>
    <row r="410" spans="2:2" x14ac:dyDescent="0.35">
      <c r="B410" s="14"/>
    </row>
    <row r="411" spans="2:2" x14ac:dyDescent="0.35">
      <c r="B411" s="14"/>
    </row>
    <row r="412" spans="2:2" x14ac:dyDescent="0.35">
      <c r="B412" s="14"/>
    </row>
    <row r="413" spans="2:2" x14ac:dyDescent="0.35">
      <c r="B413" s="14"/>
    </row>
    <row r="414" spans="2:2" x14ac:dyDescent="0.35">
      <c r="B414" s="14"/>
    </row>
    <row r="415" spans="2:2" x14ac:dyDescent="0.35">
      <c r="B415" s="14"/>
    </row>
    <row r="416" spans="2:2" x14ac:dyDescent="0.35">
      <c r="B416" s="14"/>
    </row>
    <row r="417" spans="2:2" x14ac:dyDescent="0.35">
      <c r="B417" s="14"/>
    </row>
    <row r="418" spans="2:2" x14ac:dyDescent="0.35">
      <c r="B418" s="14"/>
    </row>
    <row r="419" spans="2:2" x14ac:dyDescent="0.35">
      <c r="B419" s="14"/>
    </row>
    <row r="420" spans="2:2" x14ac:dyDescent="0.35">
      <c r="B420" s="14"/>
    </row>
    <row r="421" spans="2:2" x14ac:dyDescent="0.35">
      <c r="B421" s="14"/>
    </row>
    <row r="422" spans="2:2" x14ac:dyDescent="0.35">
      <c r="B422" s="14"/>
    </row>
    <row r="423" spans="2:2" x14ac:dyDescent="0.35">
      <c r="B423" s="14"/>
    </row>
    <row r="424" spans="2:2" x14ac:dyDescent="0.35">
      <c r="B424" s="14"/>
    </row>
    <row r="425" spans="2:2" x14ac:dyDescent="0.35">
      <c r="B425" s="14"/>
    </row>
    <row r="426" spans="2:2" x14ac:dyDescent="0.35">
      <c r="B426" s="14"/>
    </row>
    <row r="427" spans="2:2" x14ac:dyDescent="0.35">
      <c r="B427" s="14"/>
    </row>
    <row r="428" spans="2:2" x14ac:dyDescent="0.35">
      <c r="B428" s="14"/>
    </row>
    <row r="429" spans="2:2" x14ac:dyDescent="0.35">
      <c r="B429" s="14"/>
    </row>
    <row r="430" spans="2:2" x14ac:dyDescent="0.35">
      <c r="B430" s="14"/>
    </row>
    <row r="431" spans="2:2" x14ac:dyDescent="0.35">
      <c r="B431" s="14"/>
    </row>
    <row r="432" spans="2:2" x14ac:dyDescent="0.35">
      <c r="B432" s="14"/>
    </row>
    <row r="433" spans="2:2" x14ac:dyDescent="0.35">
      <c r="B433" s="14"/>
    </row>
    <row r="434" spans="2:2" x14ac:dyDescent="0.35">
      <c r="B434" s="14"/>
    </row>
    <row r="435" spans="2:2" x14ac:dyDescent="0.35">
      <c r="B435" s="14"/>
    </row>
    <row r="436" spans="2:2" x14ac:dyDescent="0.35">
      <c r="B436" s="14"/>
    </row>
    <row r="437" spans="2:2" x14ac:dyDescent="0.35">
      <c r="B437" s="14"/>
    </row>
    <row r="438" spans="2:2" x14ac:dyDescent="0.35">
      <c r="B438" s="14"/>
    </row>
    <row r="439" spans="2:2" x14ac:dyDescent="0.35">
      <c r="B439" s="14"/>
    </row>
    <row r="440" spans="2:2" x14ac:dyDescent="0.35">
      <c r="B440" s="14"/>
    </row>
    <row r="441" spans="2:2" x14ac:dyDescent="0.35">
      <c r="B441" s="14"/>
    </row>
    <row r="442" spans="2:2" x14ac:dyDescent="0.35">
      <c r="B442" s="14"/>
    </row>
    <row r="443" spans="2:2" x14ac:dyDescent="0.35">
      <c r="B443" s="14"/>
    </row>
    <row r="444" spans="2:2" x14ac:dyDescent="0.35">
      <c r="B444" s="14"/>
    </row>
    <row r="445" spans="2:2" x14ac:dyDescent="0.35">
      <c r="B445" s="14"/>
    </row>
    <row r="446" spans="2:2" x14ac:dyDescent="0.35">
      <c r="B446" s="14"/>
    </row>
    <row r="447" spans="2:2" x14ac:dyDescent="0.35">
      <c r="B447" s="14"/>
    </row>
    <row r="448" spans="2:2" x14ac:dyDescent="0.35">
      <c r="B448" s="14"/>
    </row>
    <row r="449" spans="2:2" x14ac:dyDescent="0.35">
      <c r="B449" s="14"/>
    </row>
    <row r="450" spans="2:2" x14ac:dyDescent="0.35">
      <c r="B450" s="14"/>
    </row>
    <row r="451" spans="2:2" x14ac:dyDescent="0.35">
      <c r="B451" s="14"/>
    </row>
    <row r="452" spans="2:2" x14ac:dyDescent="0.35">
      <c r="B452" s="14"/>
    </row>
    <row r="453" spans="2:2" x14ac:dyDescent="0.35">
      <c r="B453" s="14"/>
    </row>
    <row r="454" spans="2:2" x14ac:dyDescent="0.35">
      <c r="B454" s="14"/>
    </row>
    <row r="455" spans="2:2" x14ac:dyDescent="0.35">
      <c r="B455" s="14"/>
    </row>
    <row r="456" spans="2:2" x14ac:dyDescent="0.35">
      <c r="B456" s="14"/>
    </row>
    <row r="457" spans="2:2" x14ac:dyDescent="0.35">
      <c r="B457" s="14"/>
    </row>
    <row r="458" spans="2:2" x14ac:dyDescent="0.35">
      <c r="B458" s="14"/>
    </row>
    <row r="459" spans="2:2" x14ac:dyDescent="0.35">
      <c r="B459" s="14"/>
    </row>
    <row r="460" spans="2:2" x14ac:dyDescent="0.35">
      <c r="B460" s="14"/>
    </row>
    <row r="461" spans="2:2" x14ac:dyDescent="0.35">
      <c r="B461" s="14"/>
    </row>
    <row r="462" spans="2:2" x14ac:dyDescent="0.35">
      <c r="B462" s="14"/>
    </row>
    <row r="463" spans="2:2" x14ac:dyDescent="0.35">
      <c r="B463" s="14"/>
    </row>
    <row r="464" spans="2:2" x14ac:dyDescent="0.35">
      <c r="B464" s="14"/>
    </row>
    <row r="465" spans="2:2" x14ac:dyDescent="0.35">
      <c r="B465" s="14"/>
    </row>
    <row r="466" spans="2:2" x14ac:dyDescent="0.35">
      <c r="B466" s="14"/>
    </row>
    <row r="467" spans="2:2" x14ac:dyDescent="0.35">
      <c r="B467" s="14"/>
    </row>
    <row r="468" spans="2:2" x14ac:dyDescent="0.35">
      <c r="B468" s="14"/>
    </row>
    <row r="469" spans="2:2" x14ac:dyDescent="0.35">
      <c r="B469" s="14"/>
    </row>
    <row r="470" spans="2:2" x14ac:dyDescent="0.35">
      <c r="B470" s="14"/>
    </row>
    <row r="471" spans="2:2" x14ac:dyDescent="0.35">
      <c r="B471" s="14"/>
    </row>
    <row r="472" spans="2:2" x14ac:dyDescent="0.35">
      <c r="B472" s="14"/>
    </row>
    <row r="473" spans="2:2" x14ac:dyDescent="0.35">
      <c r="B473" s="14"/>
    </row>
    <row r="474" spans="2:2" x14ac:dyDescent="0.35">
      <c r="B474" s="14"/>
    </row>
    <row r="475" spans="2:2" x14ac:dyDescent="0.35">
      <c r="B475" s="14"/>
    </row>
    <row r="476" spans="2:2" x14ac:dyDescent="0.35">
      <c r="B476" s="14"/>
    </row>
    <row r="477" spans="2:2" x14ac:dyDescent="0.35">
      <c r="B477" s="14"/>
    </row>
    <row r="478" spans="2:2" x14ac:dyDescent="0.35">
      <c r="B478" s="14"/>
    </row>
    <row r="479" spans="2:2" x14ac:dyDescent="0.35">
      <c r="B479" s="14"/>
    </row>
    <row r="480" spans="2:2" x14ac:dyDescent="0.35">
      <c r="B480" s="14"/>
    </row>
    <row r="481" spans="2:2" x14ac:dyDescent="0.35">
      <c r="B481" s="14"/>
    </row>
    <row r="482" spans="2:2" x14ac:dyDescent="0.35">
      <c r="B482" s="14"/>
    </row>
    <row r="483" spans="2:2" x14ac:dyDescent="0.35">
      <c r="B483" s="14"/>
    </row>
    <row r="484" spans="2:2" x14ac:dyDescent="0.35">
      <c r="B484" s="14"/>
    </row>
    <row r="485" spans="2:2" x14ac:dyDescent="0.35">
      <c r="B485" s="14"/>
    </row>
    <row r="486" spans="2:2" x14ac:dyDescent="0.35">
      <c r="B486" s="14"/>
    </row>
    <row r="487" spans="2:2" x14ac:dyDescent="0.35">
      <c r="B487" s="14"/>
    </row>
    <row r="488" spans="2:2" x14ac:dyDescent="0.35">
      <c r="B488" s="14"/>
    </row>
    <row r="489" spans="2:2" x14ac:dyDescent="0.35">
      <c r="B489" s="14"/>
    </row>
    <row r="490" spans="2:2" x14ac:dyDescent="0.35">
      <c r="B490" s="14"/>
    </row>
    <row r="491" spans="2:2" x14ac:dyDescent="0.35">
      <c r="B491" s="14"/>
    </row>
    <row r="492" spans="2:2" x14ac:dyDescent="0.35">
      <c r="B492" s="14"/>
    </row>
    <row r="493" spans="2:2" x14ac:dyDescent="0.35">
      <c r="B493" s="14"/>
    </row>
    <row r="494" spans="2:2" x14ac:dyDescent="0.35">
      <c r="B494" s="14"/>
    </row>
    <row r="495" spans="2:2" x14ac:dyDescent="0.35">
      <c r="B495" s="14"/>
    </row>
    <row r="496" spans="2:2" x14ac:dyDescent="0.35">
      <c r="B496" s="14"/>
    </row>
    <row r="497" spans="2:2" x14ac:dyDescent="0.35">
      <c r="B497" s="14"/>
    </row>
    <row r="498" spans="2:2" x14ac:dyDescent="0.35">
      <c r="B498" s="14"/>
    </row>
    <row r="499" spans="2:2" x14ac:dyDescent="0.35">
      <c r="B499" s="14"/>
    </row>
    <row r="500" spans="2:2" x14ac:dyDescent="0.35">
      <c r="B500" s="14"/>
    </row>
  </sheetData>
  <sheetProtection sheet="1" objects="1" scenarios="1"/>
  <mergeCells count="1">
    <mergeCell ref="A1:N1"/>
  </mergeCells>
  <pageMargins left="0.70866141732283472" right="0.70866141732283472" top="0.74803149606299213" bottom="0.74803149606299213" header="0.31496062992125984" footer="0.31496062992125984"/>
  <pageSetup paperSize="9" scale="73" orientation="landscape" r:id="rId1"/>
  <ignoredErrors>
    <ignoredError sqref="C9:K9 A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304800</xdr:colOff>
                    <xdr:row>6</xdr:row>
                    <xdr:rowOff>12700</xdr:rowOff>
                  </from>
                  <to>
                    <xdr:col>2</xdr:col>
                    <xdr:colOff>228600</xdr:colOff>
                    <xdr:row>6</xdr:row>
                    <xdr:rowOff>457200</xdr:rowOff>
                  </to>
                </anchor>
              </controlPr>
            </control>
          </mc:Choice>
        </mc:AlternateContent>
        <mc:AlternateContent xmlns:mc="http://schemas.openxmlformats.org/markup-compatibility/2006">
          <mc:Choice Requires="x14">
            <control shapeId="8195" r:id="rId5" name="Drop Down 3">
              <controlPr defaultSize="0" autoLine="0" autoPict="0">
                <anchor moveWithCells="1">
                  <from>
                    <xdr:col>2</xdr:col>
                    <xdr:colOff>1041400</xdr:colOff>
                    <xdr:row>5</xdr:row>
                    <xdr:rowOff>146050</xdr:rowOff>
                  </from>
                  <to>
                    <xdr:col>5</xdr:col>
                    <xdr:colOff>990600</xdr:colOff>
                    <xdr:row>6</xdr:row>
                    <xdr:rowOff>476250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92D050"/>
  </sheetPr>
  <dimension ref="A1:N506"/>
  <sheetViews>
    <sheetView showGridLines="0" showRowColHeaders="0" zoomScale="60" zoomScaleNormal="60" workbookViewId="0">
      <selection activeCell="D17" sqref="D17"/>
    </sheetView>
  </sheetViews>
  <sheetFormatPr baseColWidth="10" defaultColWidth="10.90625" defaultRowHeight="14.5" x14ac:dyDescent="0.35"/>
  <cols>
    <col min="1" max="1" width="50.26953125" style="3" customWidth="1"/>
    <col min="2" max="2" width="7.54296875" style="3" customWidth="1"/>
    <col min="3" max="11" width="16" style="3" customWidth="1"/>
    <col min="12" max="12" width="2.26953125" style="84" customWidth="1"/>
    <col min="13" max="16384" width="10.90625" style="3"/>
  </cols>
  <sheetData>
    <row r="1" spans="1:13" ht="48.75" customHeight="1" x14ac:dyDescent="0.35">
      <c r="A1" s="104" t="s">
        <v>248</v>
      </c>
      <c r="B1" s="104"/>
      <c r="C1" s="105"/>
      <c r="D1" s="105"/>
      <c r="E1" s="105"/>
      <c r="F1" s="105"/>
      <c r="G1" s="105"/>
      <c r="H1" s="105"/>
      <c r="I1" s="105"/>
      <c r="J1" s="105"/>
      <c r="K1" s="105"/>
    </row>
    <row r="2" spans="1:13" x14ac:dyDescent="0.35">
      <c r="A2" s="47">
        <v>1</v>
      </c>
      <c r="B2" s="47"/>
      <c r="C2" s="48"/>
      <c r="D2" s="48"/>
      <c r="E2" s="48"/>
      <c r="F2" s="48"/>
      <c r="G2" s="48"/>
      <c r="H2" s="48"/>
      <c r="I2" s="48"/>
      <c r="J2" s="48"/>
      <c r="K2" s="48"/>
    </row>
    <row r="3" spans="1:13" ht="6" customHeight="1" x14ac:dyDescent="0.35">
      <c r="A3" s="48"/>
      <c r="B3" s="37"/>
      <c r="C3" s="48"/>
      <c r="D3" s="48"/>
      <c r="E3" s="48"/>
      <c r="F3" s="48"/>
      <c r="G3" s="48"/>
      <c r="H3" s="48"/>
      <c r="I3" s="48"/>
      <c r="J3" s="48"/>
      <c r="K3" s="48"/>
    </row>
    <row r="4" spans="1:13" ht="19" thickBot="1" x14ac:dyDescent="0.4">
      <c r="A4" s="49" t="s">
        <v>45</v>
      </c>
      <c r="B4" s="50"/>
      <c r="C4" s="48"/>
      <c r="D4" s="48"/>
      <c r="E4" s="48"/>
      <c r="F4" s="48"/>
      <c r="G4" s="48"/>
      <c r="H4" s="48"/>
      <c r="I4" s="48"/>
      <c r="J4" s="48"/>
      <c r="K4" s="48"/>
    </row>
    <row r="5" spans="1:13" ht="19" thickTop="1" x14ac:dyDescent="0.45">
      <c r="A5" s="2" t="s">
        <v>38</v>
      </c>
      <c r="B5" s="36"/>
      <c r="C5" s="51">
        <v>5</v>
      </c>
      <c r="D5" s="51">
        <v>6</v>
      </c>
      <c r="E5" s="51">
        <v>7</v>
      </c>
      <c r="F5" s="51">
        <v>8</v>
      </c>
      <c r="G5" s="51">
        <v>9</v>
      </c>
      <c r="H5" s="51">
        <v>10</v>
      </c>
      <c r="I5" s="51">
        <v>11</v>
      </c>
      <c r="J5" s="51">
        <v>12</v>
      </c>
      <c r="K5" s="51">
        <v>13</v>
      </c>
      <c r="L5" s="3"/>
    </row>
    <row r="6" spans="1:13" ht="39" customHeight="1" x14ac:dyDescent="0.35">
      <c r="A6" s="37" t="str">
        <f>VLOOKUP(A7,DESPLEGABLES!K3:L5,2,0)</f>
        <v>CONSUMO PER CAPITA (kg ó litros por individuo)</v>
      </c>
      <c r="B6" s="37"/>
      <c r="C6" s="106" t="s">
        <v>176</v>
      </c>
      <c r="D6" s="106"/>
      <c r="E6" s="106"/>
      <c r="F6" s="106"/>
      <c r="G6" s="106"/>
      <c r="H6" s="106"/>
      <c r="I6" s="106"/>
      <c r="J6" s="106"/>
      <c r="K6" s="106"/>
    </row>
    <row r="7" spans="1:13" ht="35.25" customHeight="1" x14ac:dyDescent="0.35">
      <c r="A7" s="32">
        <v>3</v>
      </c>
      <c r="B7" s="32"/>
      <c r="C7" s="109" t="str">
        <f>KPI!C7</f>
        <v>TRIM 1 23</v>
      </c>
      <c r="D7" s="109" t="str">
        <f>KPI!D7</f>
        <v>TRIM 2 23</v>
      </c>
      <c r="E7" s="109" t="str">
        <f>KPI!E7</f>
        <v>TRIM 3 23</v>
      </c>
      <c r="F7" s="109" t="str">
        <f>KPI!F7</f>
        <v>TRIM 4 23</v>
      </c>
      <c r="G7" s="109" t="str">
        <f>KPI!G7</f>
        <v>TRIM 1 24</v>
      </c>
      <c r="H7" s="109" t="str">
        <f>KPI!H7</f>
        <v>TRIM 2 24</v>
      </c>
      <c r="I7" s="109" t="str">
        <f>KPI!I7</f>
        <v>TRIM 3 24</v>
      </c>
      <c r="J7" s="109" t="str">
        <f>KPI!J7</f>
        <v>TRIM 4 24</v>
      </c>
      <c r="K7" s="109" t="str">
        <f>KPI!K7</f>
        <v>TRIM 1 25</v>
      </c>
    </row>
    <row r="8" spans="1:13" x14ac:dyDescent="0.35">
      <c r="A8" s="85" t="s">
        <v>36</v>
      </c>
      <c r="B8" s="37" t="s">
        <v>36</v>
      </c>
      <c r="C8" s="82">
        <f>VLOOKUP($A$6&amp;$C$6&amp;$A8,MOTIVOS_DATOS!$A:$M,C$5,0)</f>
        <v>9.8650913814334462</v>
      </c>
      <c r="D8" s="82">
        <f>VLOOKUP($A$6&amp;$C$6&amp;$A8,MOTIVOS_DATOS!$A:$M,D$5,0)</f>
        <v>10.250411612649241</v>
      </c>
      <c r="E8" s="82">
        <f>VLOOKUP($A$6&amp;$C$6&amp;$A8,MOTIVOS_DATOS!$A:$M,E$5,0)</f>
        <v>14.551004848282792</v>
      </c>
      <c r="F8" s="82">
        <f>VLOOKUP($A$6&amp;$C$6&amp;$A8,MOTIVOS_DATOS!$A:$M,F$5,0)</f>
        <v>10.117187786106941</v>
      </c>
      <c r="G8" s="82">
        <f>VLOOKUP($A$6&amp;$C$6&amp;$A8,MOTIVOS_DATOS!$A:$M,G$5,0)</f>
        <v>10.096561879152404</v>
      </c>
      <c r="H8" s="82">
        <f>VLOOKUP($A$6&amp;$C$6&amp;$A8,MOTIVOS_DATOS!$A:$M,H$5,0)</f>
        <v>10.507219223257689</v>
      </c>
      <c r="I8" s="82">
        <f>VLOOKUP($A$6&amp;$C$6&amp;$A8,MOTIVOS_DATOS!$A:$M,I$5,0)</f>
        <v>15.013728391635604</v>
      </c>
      <c r="J8" s="82">
        <f>VLOOKUP($A$6&amp;$C$6&amp;$A8,MOTIVOS_DATOS!$A:$M,J$5,0)</f>
        <v>10.156946629480846</v>
      </c>
      <c r="K8" s="82">
        <f>VLOOKUP($A$6&amp;$C$6&amp;$A8,MOTIVOS_DATOS!$A:$M,K$5,0)</f>
        <v>10.10636598414961</v>
      </c>
      <c r="M8" s="86"/>
    </row>
    <row r="9" spans="1:13" ht="6" customHeight="1" x14ac:dyDescent="0.35">
      <c r="A9" s="85"/>
      <c r="B9" s="37"/>
      <c r="C9" s="83"/>
      <c r="D9" s="83"/>
      <c r="E9" s="83"/>
      <c r="F9" s="83"/>
      <c r="G9" s="83"/>
      <c r="H9" s="83"/>
      <c r="I9" s="83"/>
      <c r="J9" s="83"/>
      <c r="K9" s="83"/>
      <c r="M9" s="86"/>
    </row>
    <row r="10" spans="1:13" ht="15" customHeight="1" x14ac:dyDescent="0.35">
      <c r="A10" s="87" t="s">
        <v>23</v>
      </c>
      <c r="B10" s="37" t="s">
        <v>23</v>
      </c>
      <c r="C10" s="82">
        <f>VLOOKUP($A$6&amp;$C$6&amp;$A10,MOTIVOS_DATOS!$A:$M,C$5,0)</f>
        <v>0.29857457734286469</v>
      </c>
      <c r="D10" s="82">
        <f>VLOOKUP($A$6&amp;$C$6&amp;$A10,MOTIVOS_DATOS!$A:$M,D$5,0)</f>
        <v>0.29161120486806641</v>
      </c>
      <c r="E10" s="82">
        <f>VLOOKUP($A$6&amp;$C$6&amp;$A10,MOTIVOS_DATOS!$A:$M,E$5,0)</f>
        <v>0.43432737654087622</v>
      </c>
      <c r="F10" s="82">
        <f>VLOOKUP($A$6&amp;$C$6&amp;$A10,MOTIVOS_DATOS!$A:$M,F$5,0)</f>
        <v>0.31636959899149908</v>
      </c>
      <c r="G10" s="82">
        <f>VLOOKUP($A$6&amp;$C$6&amp;$A10,MOTIVOS_DATOS!$A:$M,G$5,0)</f>
        <v>0.34222918245997386</v>
      </c>
      <c r="H10" s="82">
        <f>VLOOKUP($A$6&amp;$C$6&amp;$A10,MOTIVOS_DATOS!$A:$M,H$5,0)</f>
        <v>0.41128352801602308</v>
      </c>
      <c r="I10" s="82">
        <f>VLOOKUP($A$6&amp;$C$6&amp;$A10,MOTIVOS_DATOS!$A:$M,I$5,0)</f>
        <v>0.60972414841991174</v>
      </c>
      <c r="J10" s="82">
        <f>VLOOKUP($A$6&amp;$C$6&amp;$A10,MOTIVOS_DATOS!$A:$M,J$5,0)</f>
        <v>0.35113590712654885</v>
      </c>
      <c r="K10" s="82">
        <f>VLOOKUP($A$6&amp;$C$6&amp;$A10,MOTIVOS_DATOS!$A:$M,K$5,0)</f>
        <v>0.38236911671174312</v>
      </c>
      <c r="M10" s="86"/>
    </row>
    <row r="11" spans="1:13" ht="15" customHeight="1" x14ac:dyDescent="0.35">
      <c r="A11" s="87" t="s">
        <v>24</v>
      </c>
      <c r="B11" s="37" t="s">
        <v>24</v>
      </c>
      <c r="C11" s="82">
        <f>VLOOKUP($A$6&amp;$C$6&amp;$A11,MOTIVOS_DATOS!$A:$M,C$5,0)</f>
        <v>2.5261554405597657</v>
      </c>
      <c r="D11" s="82">
        <f>VLOOKUP($A$6&amp;$C$6&amp;$A11,MOTIVOS_DATOS!$A:$M,D$5,0)</f>
        <v>2.7826196825340306</v>
      </c>
      <c r="E11" s="82">
        <f>VLOOKUP($A$6&amp;$C$6&amp;$A11,MOTIVOS_DATOS!$A:$M,E$5,0)</f>
        <v>3.9393677497410371</v>
      </c>
      <c r="F11" s="82">
        <f>VLOOKUP($A$6&amp;$C$6&amp;$A11,MOTIVOS_DATOS!$A:$M,F$5,0)</f>
        <v>2.9580542545671626</v>
      </c>
      <c r="G11" s="82">
        <f>VLOOKUP($A$6&amp;$C$6&amp;$A11,MOTIVOS_DATOS!$A:$M,G$5,0)</f>
        <v>2.7810238807070595</v>
      </c>
      <c r="H11" s="82">
        <f>VLOOKUP($A$6&amp;$C$6&amp;$A11,MOTIVOS_DATOS!$A:$M,H$5,0)</f>
        <v>2.8667335187716092</v>
      </c>
      <c r="I11" s="82">
        <f>VLOOKUP($A$6&amp;$C$6&amp;$A11,MOTIVOS_DATOS!$A:$M,I$5,0)</f>
        <v>3.9595020971855641</v>
      </c>
      <c r="J11" s="82">
        <f>VLOOKUP($A$6&amp;$C$6&amp;$A11,MOTIVOS_DATOS!$A:$M,J$5,0)</f>
        <v>2.6948787722568572</v>
      </c>
      <c r="K11" s="82">
        <f>VLOOKUP($A$6&amp;$C$6&amp;$A11,MOTIVOS_DATOS!$A:$M,K$5,0)</f>
        <v>2.9683766074581741</v>
      </c>
      <c r="M11" s="86"/>
    </row>
    <row r="12" spans="1:13" ht="15" customHeight="1" x14ac:dyDescent="0.35">
      <c r="A12" s="87" t="s">
        <v>25</v>
      </c>
      <c r="B12" s="37" t="s">
        <v>25</v>
      </c>
      <c r="C12" s="82">
        <f>VLOOKUP($A$6&amp;$C$6&amp;$A12,MOTIVOS_DATOS!$A:$M,C$5,0)</f>
        <v>2.9701083559685508</v>
      </c>
      <c r="D12" s="82">
        <f>VLOOKUP($A$6&amp;$C$6&amp;$A12,MOTIVOS_DATOS!$A:$M,D$5,0)</f>
        <v>2.8177228446378808</v>
      </c>
      <c r="E12" s="82">
        <f>VLOOKUP($A$6&amp;$C$6&amp;$A12,MOTIVOS_DATOS!$A:$M,E$5,0)</f>
        <v>4.072195110090326</v>
      </c>
      <c r="F12" s="82">
        <f>VLOOKUP($A$6&amp;$C$6&amp;$A12,MOTIVOS_DATOS!$A:$M,F$5,0)</f>
        <v>2.9374534875915108</v>
      </c>
      <c r="G12" s="82">
        <f>VLOOKUP($A$6&amp;$C$6&amp;$A12,MOTIVOS_DATOS!$A:$M,G$5,0)</f>
        <v>2.8185649718090233</v>
      </c>
      <c r="H12" s="82">
        <f>VLOOKUP($A$6&amp;$C$6&amp;$A12,MOTIVOS_DATOS!$A:$M,H$5,0)</f>
        <v>2.959648863094309</v>
      </c>
      <c r="I12" s="82">
        <f>VLOOKUP($A$6&amp;$C$6&amp;$A12,MOTIVOS_DATOS!$A:$M,I$5,0)</f>
        <v>4.2959869665051471</v>
      </c>
      <c r="J12" s="82">
        <f>VLOOKUP($A$6&amp;$C$6&amp;$A12,MOTIVOS_DATOS!$A:$M,J$5,0)</f>
        <v>3.079427370325365</v>
      </c>
      <c r="K12" s="82">
        <f>VLOOKUP($A$6&amp;$C$6&amp;$A12,MOTIVOS_DATOS!$A:$M,K$5,0)</f>
        <v>2.7871981951545268</v>
      </c>
      <c r="M12" s="86"/>
    </row>
    <row r="13" spans="1:13" ht="15" customHeight="1" x14ac:dyDescent="0.35">
      <c r="A13" s="87" t="s">
        <v>26</v>
      </c>
      <c r="B13" s="37" t="s">
        <v>26</v>
      </c>
      <c r="C13" s="82">
        <f>VLOOKUP($A$6&amp;$C$6&amp;$A13,MOTIVOS_DATOS!$A:$M,C$5,0)</f>
        <v>2.8424954145524417</v>
      </c>
      <c r="D13" s="82">
        <f>VLOOKUP($A$6&amp;$C$6&amp;$A13,MOTIVOS_DATOS!$A:$M,D$5,0)</f>
        <v>2.9656260791754137</v>
      </c>
      <c r="E13" s="82">
        <f>VLOOKUP($A$6&amp;$C$6&amp;$A13,MOTIVOS_DATOS!$A:$M,E$5,0)</f>
        <v>4.0392205609853624</v>
      </c>
      <c r="F13" s="82">
        <f>VLOOKUP($A$6&amp;$C$6&amp;$A13,MOTIVOS_DATOS!$A:$M,F$5,0)</f>
        <v>2.7162941455049672</v>
      </c>
      <c r="G13" s="82">
        <f>VLOOKUP($A$6&amp;$C$6&amp;$A13,MOTIVOS_DATOS!$A:$M,G$5,0)</f>
        <v>2.8508911642432957</v>
      </c>
      <c r="H13" s="82">
        <f>VLOOKUP($A$6&amp;$C$6&amp;$A13,MOTIVOS_DATOS!$A:$M,H$5,0)</f>
        <v>2.9987753794755321</v>
      </c>
      <c r="I13" s="82">
        <f>VLOOKUP($A$6&amp;$C$6&amp;$A13,MOTIVOS_DATOS!$A:$M,I$5,0)</f>
        <v>4.0665241501120697</v>
      </c>
      <c r="J13" s="82">
        <f>VLOOKUP($A$6&amp;$C$6&amp;$A13,MOTIVOS_DATOS!$A:$M,J$5,0)</f>
        <v>2.7514118386543132</v>
      </c>
      <c r="K13" s="82">
        <f>VLOOKUP($A$6&amp;$C$6&amp;$A13,MOTIVOS_DATOS!$A:$M,K$5,0)</f>
        <v>2.6829929887092137</v>
      </c>
      <c r="M13" s="86"/>
    </row>
    <row r="14" spans="1:13" ht="15" customHeight="1" x14ac:dyDescent="0.35">
      <c r="A14" s="87" t="s">
        <v>27</v>
      </c>
      <c r="B14" s="37" t="s">
        <v>27</v>
      </c>
      <c r="C14" s="82">
        <f>VLOOKUP($A$6&amp;$C$6&amp;$A14,MOTIVOS_DATOS!$A:$M,C$5,0)</f>
        <v>0.16733812262498471</v>
      </c>
      <c r="D14" s="82">
        <f>VLOOKUP($A$6&amp;$C$6&amp;$A14,MOTIVOS_DATOS!$A:$M,D$5,0)</f>
        <v>0.16312227227367659</v>
      </c>
      <c r="E14" s="82">
        <f>VLOOKUP($A$6&amp;$C$6&amp;$A14,MOTIVOS_DATOS!$A:$M,E$5,0)</f>
        <v>0.19058859174257986</v>
      </c>
      <c r="F14" s="82">
        <f>VLOOKUP($A$6&amp;$C$6&amp;$A14,MOTIVOS_DATOS!$A:$M,F$5,0)</f>
        <v>0.18355162995408897</v>
      </c>
      <c r="G14" s="82">
        <f>VLOOKUP($A$6&amp;$C$6&amp;$A14,MOTIVOS_DATOS!$A:$M,G$5,0)</f>
        <v>0.19897275301381345</v>
      </c>
      <c r="H14" s="82">
        <f>VLOOKUP($A$6&amp;$C$6&amp;$A14,MOTIVOS_DATOS!$A:$M,H$5,0)</f>
        <v>0.18059019770626797</v>
      </c>
      <c r="I14" s="82">
        <f>VLOOKUP($A$6&amp;$C$6&amp;$A14,MOTIVOS_DATOS!$A:$M,I$5,0)</f>
        <v>0.22300335249471279</v>
      </c>
      <c r="J14" s="82">
        <f>VLOOKUP($A$6&amp;$C$6&amp;$A14,MOTIVOS_DATOS!$A:$M,J$5,0)</f>
        <v>0.20518885532418957</v>
      </c>
      <c r="K14" s="82">
        <f>VLOOKUP($A$6&amp;$C$6&amp;$A14,MOTIVOS_DATOS!$A:$M,K$5,0)</f>
        <v>0.22858737310341068</v>
      </c>
      <c r="M14" s="86"/>
    </row>
    <row r="15" spans="1:13" ht="15" customHeight="1" x14ac:dyDescent="0.35">
      <c r="A15" s="87" t="s">
        <v>211</v>
      </c>
      <c r="B15" s="37" t="s">
        <v>28</v>
      </c>
      <c r="C15" s="82">
        <f>VLOOKUP($A$6&amp;$C$6&amp;$A15,MOTIVOS_DATOS!$A:$M,C$5,0)</f>
        <v>4.7682683700573027E-2</v>
      </c>
      <c r="D15" s="82">
        <f>VLOOKUP($A$6&amp;$C$6&amp;$A15,MOTIVOS_DATOS!$A:$M,D$5,0)</f>
        <v>5.1747820539638049E-2</v>
      </c>
      <c r="E15" s="82">
        <f>VLOOKUP($A$6&amp;$C$6&amp;$A15,MOTIVOS_DATOS!$A:$M,E$5,0)</f>
        <v>7.2622655739794775E-2</v>
      </c>
      <c r="F15" s="82">
        <f>VLOOKUP($A$6&amp;$C$6&amp;$A15,MOTIVOS_DATOS!$A:$M,F$5,0)</f>
        <v>4.355375344114655E-2</v>
      </c>
      <c r="G15" s="82">
        <f>VLOOKUP($A$6&amp;$C$6&amp;$A15,MOTIVOS_DATOS!$A:$M,G$5,0)</f>
        <v>5.310641636038517E-2</v>
      </c>
      <c r="H15" s="82">
        <f>VLOOKUP($A$6&amp;$C$6&amp;$A15,MOTIVOS_DATOS!$A:$M,H$5,0)</f>
        <v>4.2783165008376534E-2</v>
      </c>
      <c r="I15" s="82">
        <f>VLOOKUP($A$6&amp;$C$6&amp;$A15,MOTIVOS_DATOS!$A:$M,I$5,0)</f>
        <v>7.1795191356939903E-2</v>
      </c>
      <c r="J15" s="82">
        <f>VLOOKUP($A$6&amp;$C$6&amp;$A15,MOTIVOS_DATOS!$A:$M,J$5,0)</f>
        <v>4.305736319295185E-2</v>
      </c>
      <c r="K15" s="82">
        <f>VLOOKUP($A$6&amp;$C$6&amp;$A15,MOTIVOS_DATOS!$A:$M,K$5,0)</f>
        <v>7.9033598970237817E-2</v>
      </c>
      <c r="M15" s="86"/>
    </row>
    <row r="16" spans="1:13" ht="15" customHeight="1" x14ac:dyDescent="0.35">
      <c r="A16" s="87" t="s">
        <v>212</v>
      </c>
      <c r="B16" s="37" t="s">
        <v>29</v>
      </c>
      <c r="C16" s="82">
        <f>VLOOKUP($A$6&amp;$C$6&amp;$A16,MOTIVOS_DATOS!$A:$M,C$5,0)</f>
        <v>0.55499420577969727</v>
      </c>
      <c r="D16" s="82">
        <f>VLOOKUP($A$6&amp;$C$6&amp;$A16,MOTIVOS_DATOS!$A:$M,D$5,0)</f>
        <v>0.53623842112786635</v>
      </c>
      <c r="E16" s="82">
        <f>VLOOKUP($A$6&amp;$C$6&amp;$A16,MOTIVOS_DATOS!$A:$M,E$5,0)</f>
        <v>0.72959466649270532</v>
      </c>
      <c r="F16" s="82">
        <f>VLOOKUP($A$6&amp;$C$6&amp;$A16,MOTIVOS_DATOS!$A:$M,F$5,0)</f>
        <v>0.50905076338600475</v>
      </c>
      <c r="G16" s="82">
        <f>VLOOKUP($A$6&amp;$C$6&amp;$A16,MOTIVOS_DATOS!$A:$M,G$5,0)</f>
        <v>0.5684114920355432</v>
      </c>
      <c r="H16" s="82">
        <f>VLOOKUP($A$6&amp;$C$6&amp;$A16,MOTIVOS_DATOS!$A:$M,H$5,0)</f>
        <v>0.49501687359097252</v>
      </c>
      <c r="I16" s="82">
        <f>VLOOKUP($A$6&amp;$C$6&amp;$A16,MOTIVOS_DATOS!$A:$M,I$5,0)</f>
        <v>0.59104517854255112</v>
      </c>
      <c r="J16" s="82">
        <f>VLOOKUP($A$6&amp;$C$6&amp;$A16,MOTIVOS_DATOS!$A:$M,J$5,0)</f>
        <v>0.52913814099323286</v>
      </c>
      <c r="K16" s="82">
        <f>VLOOKUP($A$6&amp;$C$6&amp;$A16,MOTIVOS_DATOS!$A:$M,K$5,0)</f>
        <v>0.52830766963377385</v>
      </c>
      <c r="M16" s="86"/>
    </row>
    <row r="17" spans="1:14" ht="15" customHeight="1" x14ac:dyDescent="0.35">
      <c r="A17" s="87" t="s">
        <v>29</v>
      </c>
      <c r="B17" s="37" t="s">
        <v>30</v>
      </c>
      <c r="C17" s="82">
        <f>VLOOKUP($A$6&amp;$C$6&amp;$A17,MOTIVOS_DATOS!$A:$M,C$5,0)</f>
        <v>5.2852769218012581E-2</v>
      </c>
      <c r="D17" s="82">
        <f>VLOOKUP($A$6&amp;$C$6&amp;$A17,MOTIVOS_DATOS!$A:$M,D$5,0)</f>
        <v>3.8972641030160383E-2</v>
      </c>
      <c r="E17" s="82">
        <f>VLOOKUP($A$6&amp;$C$6&amp;$A17,MOTIVOS_DATOS!$A:$M,E$5,0)</f>
        <v>6.2137147648483125E-2</v>
      </c>
      <c r="F17" s="82">
        <f>VLOOKUP($A$6&amp;$C$6&amp;$A17,MOTIVOS_DATOS!$A:$M,F$5,0)</f>
        <v>3.6814385904366941E-2</v>
      </c>
      <c r="G17" s="82">
        <f>VLOOKUP($A$6&amp;$C$6&amp;$A17,MOTIVOS_DATOS!$A:$M,G$5,0)</f>
        <v>3.4215809972139515E-2</v>
      </c>
      <c r="H17" s="82">
        <f>VLOOKUP($A$6&amp;$C$6&amp;$A17,MOTIVOS_DATOS!$A:$M,H$5,0)</f>
        <v>2.153482777553805E-2</v>
      </c>
      <c r="I17" s="82">
        <f>VLOOKUP($A$6&amp;$C$6&amp;$A17,MOTIVOS_DATOS!$A:$M,I$5,0)</f>
        <v>0.11538280844120773</v>
      </c>
      <c r="J17" s="82">
        <f>VLOOKUP($A$6&amp;$C$6&amp;$A17,MOTIVOS_DATOS!$A:$M,J$5,0)</f>
        <v>3.1127218952831232E-2</v>
      </c>
      <c r="K17" s="82">
        <f>VLOOKUP($A$6&amp;$C$6&amp;$A17,MOTIVOS_DATOS!$A:$M,K$5,0)</f>
        <v>2.2001757099104721E-2</v>
      </c>
      <c r="M17" s="86"/>
    </row>
    <row r="18" spans="1:14" ht="15" customHeight="1" x14ac:dyDescent="0.35">
      <c r="A18" s="87" t="s">
        <v>30</v>
      </c>
      <c r="B18" s="37" t="s">
        <v>31</v>
      </c>
      <c r="C18" s="82">
        <f>VLOOKUP($A$6&amp;$C$6&amp;$A18,MOTIVOS_DATOS!$A:$M,C$5,0)</f>
        <v>9.1449178096140449E-2</v>
      </c>
      <c r="D18" s="82">
        <f>VLOOKUP($A$6&amp;$C$6&amp;$A18,MOTIVOS_DATOS!$A:$M,D$5,0)</f>
        <v>8.7639229255490642E-2</v>
      </c>
      <c r="E18" s="82">
        <f>VLOOKUP($A$6&amp;$C$6&amp;$A18,MOTIVOS_DATOS!$A:$M,E$5,0)</f>
        <v>0.1263860594422343</v>
      </c>
      <c r="F18" s="82">
        <f>VLOOKUP($A$6&amp;$C$6&amp;$A18,MOTIVOS_DATOS!$A:$M,F$5,0)</f>
        <v>7.5994000881217369E-2</v>
      </c>
      <c r="G18" s="82">
        <f>VLOOKUP($A$6&amp;$C$6&amp;$A18,MOTIVOS_DATOS!$A:$M,G$5,0)</f>
        <v>6.9325487942104885E-2</v>
      </c>
      <c r="H18" s="82">
        <f>VLOOKUP($A$6&amp;$C$6&amp;$A18,MOTIVOS_DATOS!$A:$M,H$5,0)</f>
        <v>8.3951790604019597E-2</v>
      </c>
      <c r="I18" s="82">
        <f>VLOOKUP($A$6&amp;$C$6&amp;$A18,MOTIVOS_DATOS!$A:$M,I$5,0)</f>
        <v>0.14703772936435783</v>
      </c>
      <c r="J18" s="82">
        <f>VLOOKUP($A$6&amp;$C$6&amp;$A18,MOTIVOS_DATOS!$A:$M,J$5,0)</f>
        <v>9.0331157551157004E-2</v>
      </c>
      <c r="K18" s="82">
        <f>VLOOKUP($A$6&amp;$C$6&amp;$A18,MOTIVOS_DATOS!$A:$M,K$5,0)</f>
        <v>7.9960880330432818E-2</v>
      </c>
      <c r="M18" s="86"/>
    </row>
    <row r="19" spans="1:14" s="5" customFormat="1" ht="15" customHeight="1" x14ac:dyDescent="0.35">
      <c r="A19" s="87" t="s">
        <v>31</v>
      </c>
      <c r="B19" s="37" t="s">
        <v>32</v>
      </c>
      <c r="C19" s="82">
        <f>VLOOKUP($A$6&amp;$C$6&amp;$A19,MOTIVOS_DATOS!$A:$M,C$5,0)</f>
        <v>1.6483974499206498E-2</v>
      </c>
      <c r="D19" s="82">
        <f>VLOOKUP($A$6&amp;$C$6&amp;$A19,MOTIVOS_DATOS!$A:$M,D$5,0)</f>
        <v>1.4022411909478696E-2</v>
      </c>
      <c r="E19" s="82">
        <f>VLOOKUP($A$6&amp;$C$6&amp;$A19,MOTIVOS_DATOS!$A:$M,E$5,0)</f>
        <v>1.9164249110464639E-2</v>
      </c>
      <c r="F19" s="82">
        <f>VLOOKUP($A$6&amp;$C$6&amp;$A19,MOTIVOS_DATOS!$A:$M,F$5,0)</f>
        <v>1.7416404391834398E-2</v>
      </c>
      <c r="G19" s="82">
        <f>VLOOKUP($A$6&amp;$C$6&amp;$A19,MOTIVOS_DATOS!$A:$M,G$5,0)</f>
        <v>1.7425452459699266E-2</v>
      </c>
      <c r="H19" s="82">
        <f>VLOOKUP($A$6&amp;$C$6&amp;$A19,MOTIVOS_DATOS!$A:$M,H$5,0)</f>
        <v>1.5642438832776964E-2</v>
      </c>
      <c r="I19" s="82">
        <f>VLOOKUP($A$6&amp;$C$6&amp;$A19,MOTIVOS_DATOS!$A:$M,I$5,0)</f>
        <v>1.7445382103339603E-2</v>
      </c>
      <c r="J19" s="82">
        <f>VLOOKUP($A$6&amp;$C$6&amp;$A19,MOTIVOS_DATOS!$A:$M,J$5,0)</f>
        <v>1.4641421760566525E-2</v>
      </c>
      <c r="K19" s="82">
        <f>VLOOKUP($A$6&amp;$C$6&amp;$A19,MOTIVOS_DATOS!$A:$M,K$5,0)</f>
        <v>1.4658005985613518E-2</v>
      </c>
      <c r="L19" s="88"/>
      <c r="M19" s="86"/>
    </row>
    <row r="20" spans="1:14" ht="15" customHeight="1" x14ac:dyDescent="0.35">
      <c r="A20" s="87" t="s">
        <v>32</v>
      </c>
      <c r="B20" s="37" t="s">
        <v>33</v>
      </c>
      <c r="C20" s="82">
        <f>VLOOKUP($A$6&amp;$C$6&amp;$A20,MOTIVOS_DATOS!$A:$M,C$5,0)</f>
        <v>5.5940710148260138E-2</v>
      </c>
      <c r="D20" s="82">
        <f>VLOOKUP($A$6&amp;$C$6&amp;$A20,MOTIVOS_DATOS!$A:$M,D$5,0)</f>
        <v>6.2516500396215341E-2</v>
      </c>
      <c r="E20" s="82">
        <f>VLOOKUP($A$6&amp;$C$6&amp;$A20,MOTIVOS_DATOS!$A:$M,E$5,0)</f>
        <v>8.3604005923601885E-2</v>
      </c>
      <c r="F20" s="82">
        <f>VLOOKUP($A$6&amp;$C$6&amp;$A20,MOTIVOS_DATOS!$A:$M,F$5,0)</f>
        <v>5.0073584701477068E-2</v>
      </c>
      <c r="G20" s="82">
        <f>VLOOKUP($A$6&amp;$C$6&amp;$A20,MOTIVOS_DATOS!$A:$M,G$5,0)</f>
        <v>6.4496553942727616E-2</v>
      </c>
      <c r="H20" s="82">
        <f>VLOOKUP($A$6&amp;$C$6&amp;$A20,MOTIVOS_DATOS!$A:$M,H$5,0)</f>
        <v>7.2668993466711143E-2</v>
      </c>
      <c r="I20" s="82">
        <f>VLOOKUP($A$6&amp;$C$6&amp;$A20,MOTIVOS_DATOS!$A:$M,I$5,0)</f>
        <v>0.11667459632451121</v>
      </c>
      <c r="J20" s="82">
        <f>VLOOKUP($A$6&amp;$C$6&amp;$A20,MOTIVOS_DATOS!$A:$M,J$5,0)</f>
        <v>7.7653853940872347E-2</v>
      </c>
      <c r="K20" s="82">
        <f>VLOOKUP($A$6&amp;$C$6&amp;$A20,MOTIVOS_DATOS!$A:$M,K$5,0)</f>
        <v>7.0655413743034232E-2</v>
      </c>
      <c r="M20" s="86"/>
    </row>
    <row r="21" spans="1:14" ht="15" customHeight="1" x14ac:dyDescent="0.35">
      <c r="A21" s="87" t="s">
        <v>33</v>
      </c>
      <c r="B21" s="37" t="s">
        <v>46</v>
      </c>
      <c r="C21" s="82">
        <f>VLOOKUP($A$6&amp;$C$6&amp;$A21,MOTIVOS_DATOS!$A:$M,C$5,0)</f>
        <v>0.24101727963188249</v>
      </c>
      <c r="D21" s="82">
        <f>VLOOKUP($A$6&amp;$C$6&amp;$A21,MOTIVOS_DATOS!$A:$M,D$5,0)</f>
        <v>0.4385728189868589</v>
      </c>
      <c r="E21" s="82">
        <f>VLOOKUP($A$6&amp;$C$6&amp;$A21,MOTIVOS_DATOS!$A:$M,E$5,0)</f>
        <v>0.78179808803421957</v>
      </c>
      <c r="F21" s="82">
        <f>VLOOKUP($A$6&amp;$C$6&amp;$A21,MOTIVOS_DATOS!$A:$M,F$5,0)</f>
        <v>0.27255837251534237</v>
      </c>
      <c r="G21" s="82">
        <f>VLOOKUP($A$6&amp;$C$6&amp;$A21,MOTIVOS_DATOS!$A:$M,G$5,0)</f>
        <v>0.29789977240705312</v>
      </c>
      <c r="H21" s="82">
        <f>VLOOKUP($A$6&amp;$C$6&amp;$A21,MOTIVOS_DATOS!$A:$M,H$5,0)</f>
        <v>0.35858752614870759</v>
      </c>
      <c r="I21" s="82">
        <f>VLOOKUP($A$6&amp;$C$6&amp;$A21,MOTIVOS_DATOS!$A:$M,I$5,0)</f>
        <v>0.79960728416813387</v>
      </c>
      <c r="J21" s="82">
        <f>VLOOKUP($A$6&amp;$C$6&amp;$A21,MOTIVOS_DATOS!$A:$M,J$5,0)</f>
        <v>0.28895268216989489</v>
      </c>
      <c r="K21" s="82">
        <f>VLOOKUP($A$6&amp;$C$6&amp;$A21,MOTIVOS_DATOS!$A:$M,K$5,0)</f>
        <v>0.26222406396599318</v>
      </c>
      <c r="L21" s="89"/>
      <c r="M21" s="86"/>
    </row>
    <row r="22" spans="1:14" ht="6" customHeight="1" x14ac:dyDescent="0.35">
      <c r="A22" s="87"/>
      <c r="B22" s="37"/>
      <c r="C22" s="83"/>
      <c r="D22" s="83"/>
      <c r="E22" s="83"/>
      <c r="F22" s="83"/>
      <c r="G22" s="83"/>
      <c r="H22" s="83"/>
      <c r="I22" s="83"/>
      <c r="J22" s="83"/>
      <c r="K22" s="83"/>
      <c r="L22" s="89"/>
      <c r="M22" s="86"/>
    </row>
    <row r="23" spans="1:14" ht="15" customHeight="1" x14ac:dyDescent="0.35">
      <c r="A23" s="87" t="s">
        <v>213</v>
      </c>
      <c r="B23" s="37" t="s">
        <v>47</v>
      </c>
      <c r="C23" s="82">
        <f>VLOOKUP($A$6&amp;$C$6&amp;$A23,MOTIVOS_DATOS!$A:$M,C$5,0)</f>
        <v>0.20926561366475174</v>
      </c>
      <c r="D23" s="82">
        <f>VLOOKUP($A$6&amp;$C$6&amp;$A23,MOTIVOS_DATOS!$A:$M,D$5,0)</f>
        <v>0.27281431369619169</v>
      </c>
      <c r="E23" s="82">
        <f>VLOOKUP($A$6&amp;$C$6&amp;$A23,MOTIVOS_DATOS!$A:$M,E$5,0)</f>
        <v>0.48617427993910423</v>
      </c>
      <c r="F23" s="82">
        <f>VLOOKUP($A$6&amp;$C$6&amp;$A23,MOTIVOS_DATOS!$A:$M,F$5,0)</f>
        <v>0.22425951805158201</v>
      </c>
      <c r="G23" s="82">
        <f>VLOOKUP($A$6&amp;$C$6&amp;$A23,MOTIVOS_DATOS!$A:$M,G$5,0)</f>
        <v>0.20587118416550929</v>
      </c>
      <c r="H23" s="82">
        <f>VLOOKUP($A$6&amp;$C$6&amp;$A23,MOTIVOS_DATOS!$A:$M,H$5,0)</f>
        <v>0.24119233772891305</v>
      </c>
      <c r="I23" s="82">
        <f>VLOOKUP($A$6&amp;$C$6&amp;$A23,MOTIVOS_DATOS!$A:$M,I$5,0)</f>
        <v>0.46461002013556008</v>
      </c>
      <c r="J23" s="82">
        <f>VLOOKUP($A$6&amp;$C$6&amp;$A23,MOTIVOS_DATOS!$A:$M,J$5,0)</f>
        <v>0.22099560415935859</v>
      </c>
      <c r="K23" s="82">
        <f>VLOOKUP($A$6&amp;$C$6&amp;$A23,MOTIVOS_DATOS!$A:$M,K$5,0)</f>
        <v>0.18560174767827695</v>
      </c>
      <c r="L23" s="89"/>
      <c r="M23" s="86"/>
      <c r="N23" s="94"/>
    </row>
    <row r="24" spans="1:14" s="5" customFormat="1" ht="15" customHeight="1" x14ac:dyDescent="0.35">
      <c r="A24" s="87" t="s">
        <v>214</v>
      </c>
      <c r="B24" s="37" t="s">
        <v>48</v>
      </c>
      <c r="C24" s="82">
        <f>VLOOKUP($A$6&amp;$C$6&amp;$A24,MOTIVOS_DATOS!$A:$M,C$5,0)</f>
        <v>0.61928296481778211</v>
      </c>
      <c r="D24" s="82">
        <f>VLOOKUP($A$6&amp;$C$6&amp;$A24,MOTIVOS_DATOS!$A:$M,D$5,0)</f>
        <v>0.44242176036246494</v>
      </c>
      <c r="E24" s="82">
        <f>VLOOKUP($A$6&amp;$C$6&amp;$A24,MOTIVOS_DATOS!$A:$M,E$5,0)</f>
        <v>0.62525957986157066</v>
      </c>
      <c r="F24" s="82">
        <f>VLOOKUP($A$6&amp;$C$6&amp;$A24,MOTIVOS_DATOS!$A:$M,F$5,0)</f>
        <v>0.53067639815994427</v>
      </c>
      <c r="G24" s="82">
        <f>VLOOKUP($A$6&amp;$C$6&amp;$A24,MOTIVOS_DATOS!$A:$M,G$5,0)</f>
        <v>0.60717535975692549</v>
      </c>
      <c r="H24" s="82">
        <f>VLOOKUP($A$6&amp;$C$6&amp;$A24,MOTIVOS_DATOS!$A:$M,H$5,0)</f>
        <v>0.50756358924196388</v>
      </c>
      <c r="I24" s="82">
        <f>VLOOKUP($A$6&amp;$C$6&amp;$A24,MOTIVOS_DATOS!$A:$M,I$5,0)</f>
        <v>0.65863948993178112</v>
      </c>
      <c r="J24" s="82">
        <f>VLOOKUP($A$6&amp;$C$6&amp;$A24,MOTIVOS_DATOS!$A:$M,J$5,0)</f>
        <v>0.50104038823921104</v>
      </c>
      <c r="K24" s="82">
        <f>VLOOKUP($A$6&amp;$C$6&amp;$A24,MOTIVOS_DATOS!$A:$M,K$5,0)</f>
        <v>0.60153669301282331</v>
      </c>
      <c r="L24" s="89"/>
      <c r="M24" s="86"/>
      <c r="N24" s="94"/>
    </row>
    <row r="25" spans="1:14" ht="15" customHeight="1" x14ac:dyDescent="0.35">
      <c r="A25" s="87" t="s">
        <v>215</v>
      </c>
      <c r="B25" s="37" t="s">
        <v>49</v>
      </c>
      <c r="C25" s="82">
        <f>VLOOKUP($A$6&amp;$C$6&amp;$A25,MOTIVOS_DATOS!$A:$M,C$5,0)</f>
        <v>6.1609661480610898</v>
      </c>
      <c r="D25" s="82">
        <f>VLOOKUP($A$6&amp;$C$6&amp;$A25,MOTIVOS_DATOS!$A:$M,D$5,0)</f>
        <v>6.6925246865038766</v>
      </c>
      <c r="E25" s="82">
        <f>VLOOKUP($A$6&amp;$C$6&amp;$A25,MOTIVOS_DATOS!$A:$M,E$5,0)</f>
        <v>9.8492458215068019</v>
      </c>
      <c r="F25" s="82">
        <f>VLOOKUP($A$6&amp;$C$6&amp;$A25,MOTIVOS_DATOS!$A:$M,F$5,0)</f>
        <v>6.6553247009861298</v>
      </c>
      <c r="G25" s="82">
        <f>VLOOKUP($A$6&amp;$C$6&amp;$A25,MOTIVOS_DATOS!$A:$M,G$5,0)</f>
        <v>6.4619713859615002</v>
      </c>
      <c r="H25" s="82">
        <f>VLOOKUP($A$6&amp;$C$6&amp;$A25,MOTIVOS_DATOS!$A:$M,H$5,0)</f>
        <v>6.9797014179454955</v>
      </c>
      <c r="I25" s="82">
        <f>VLOOKUP($A$6&amp;$C$6&amp;$A25,MOTIVOS_DATOS!$A:$M,I$5,0)</f>
        <v>10.269112663413942</v>
      </c>
      <c r="J25" s="82">
        <f>VLOOKUP($A$6&amp;$C$6&amp;$A25,MOTIVOS_DATOS!$A:$M,J$5,0)</f>
        <v>6.793509893973444</v>
      </c>
      <c r="K25" s="82">
        <f>VLOOKUP($A$6&amp;$C$6&amp;$A25,MOTIVOS_DATOS!$A:$M,K$5,0)</f>
        <v>6.4700887626743073</v>
      </c>
      <c r="M25" s="86"/>
      <c r="N25" s="94"/>
    </row>
    <row r="26" spans="1:14" ht="15" customHeight="1" x14ac:dyDescent="0.35">
      <c r="A26" s="87" t="s">
        <v>216</v>
      </c>
      <c r="B26" s="37" t="s">
        <v>50</v>
      </c>
      <c r="C26" s="82">
        <f>VLOOKUP($A$6&amp;$C$6&amp;$A26,MOTIVOS_DATOS!$A:$M,C$5,0)</f>
        <v>0.27713818411013186</v>
      </c>
      <c r="D26" s="82">
        <f>VLOOKUP($A$6&amp;$C$6&amp;$A26,MOTIVOS_DATOS!$A:$M,D$5,0)</f>
        <v>0.27107451650993886</v>
      </c>
      <c r="E26" s="82">
        <f>VLOOKUP($A$6&amp;$C$6&amp;$A26,MOTIVOS_DATOS!$A:$M,E$5,0)</f>
        <v>0.31603225966704174</v>
      </c>
      <c r="F26" s="82">
        <f>VLOOKUP($A$6&amp;$C$6&amp;$A26,MOTIVOS_DATOS!$A:$M,F$5,0)</f>
        <v>0.24749495613696942</v>
      </c>
      <c r="G26" s="82">
        <f>VLOOKUP($A$6&amp;$C$6&amp;$A26,MOTIVOS_DATOS!$A:$M,G$5,0)</f>
        <v>0.30802091670517179</v>
      </c>
      <c r="H26" s="82">
        <f>VLOOKUP($A$6&amp;$C$6&amp;$A26,MOTIVOS_DATOS!$A:$M,H$5,0)</f>
        <v>0.33433258300374008</v>
      </c>
      <c r="I26" s="82">
        <f>VLOOKUP($A$6&amp;$C$6&amp;$A26,MOTIVOS_DATOS!$A:$M,I$5,0)</f>
        <v>0.3519990211377001</v>
      </c>
      <c r="J26" s="82">
        <f>VLOOKUP($A$6&amp;$C$6&amp;$A26,MOTIVOS_DATOS!$A:$M,J$5,0)</f>
        <v>0.28634711955255521</v>
      </c>
      <c r="K26" s="82">
        <f>VLOOKUP($A$6&amp;$C$6&amp;$A26,MOTIVOS_DATOS!$A:$M,K$5,0)</f>
        <v>0.270158323241531</v>
      </c>
      <c r="M26" s="86"/>
      <c r="N26" s="94"/>
    </row>
    <row r="27" spans="1:14" ht="15" customHeight="1" x14ac:dyDescent="0.35">
      <c r="A27" s="87" t="s">
        <v>217</v>
      </c>
      <c r="B27" s="37" t="s">
        <v>51</v>
      </c>
      <c r="C27" s="82">
        <f>VLOOKUP($A$6&amp;$C$6&amp;$A27,MOTIVOS_DATOS!$A:$M,C$5,0)</f>
        <v>2.1189575567480211E-2</v>
      </c>
      <c r="D27" s="82">
        <f>VLOOKUP($A$6&amp;$C$6&amp;$A27,MOTIVOS_DATOS!$A:$M,D$5,0)</f>
        <v>1.4265385027506294E-2</v>
      </c>
      <c r="E27" s="82">
        <f>VLOOKUP($A$6&amp;$C$6&amp;$A27,MOTIVOS_DATOS!$A:$M,E$5,0)</f>
        <v>2.6730003919941292E-2</v>
      </c>
      <c r="F27" s="82">
        <f>VLOOKUP($A$6&amp;$C$6&amp;$A27,MOTIVOS_DATOS!$A:$M,F$5,0)</f>
        <v>2.0230750817429272E-2</v>
      </c>
      <c r="G27" s="82">
        <f>VLOOKUP($A$6&amp;$C$6&amp;$A27,MOTIVOS_DATOS!$A:$M,G$5,0)</f>
        <v>1.2846078692031689E-2</v>
      </c>
      <c r="H27" s="82">
        <f>VLOOKUP($A$6&amp;$C$6&amp;$A27,MOTIVOS_DATOS!$A:$M,H$5,0)</f>
        <v>1.4168508958607653E-2</v>
      </c>
      <c r="I27" s="82">
        <f>VLOOKUP($A$6&amp;$C$6&amp;$A27,MOTIVOS_DATOS!$A:$M,I$5,0)</f>
        <v>9.4546132150106991E-3</v>
      </c>
      <c r="J27" s="82">
        <f>VLOOKUP($A$6&amp;$C$6&amp;$A27,MOTIVOS_DATOS!$A:$M,J$5,0)</f>
        <v>2.4158941161102742E-2</v>
      </c>
      <c r="K27" s="82">
        <f>VLOOKUP($A$6&amp;$C$6&amp;$A27,MOTIVOS_DATOS!$A:$M,K$5,0)</f>
        <v>1.4196186472432037E-2</v>
      </c>
      <c r="L27" s="88"/>
      <c r="M27" s="86"/>
      <c r="N27" s="94"/>
    </row>
    <row r="28" spans="1:14" ht="15" customHeight="1" x14ac:dyDescent="0.35">
      <c r="A28" s="87" t="s">
        <v>218</v>
      </c>
      <c r="B28" s="37" t="s">
        <v>52</v>
      </c>
      <c r="C28" s="82">
        <f>VLOOKUP($A$6&amp;$C$6&amp;$A28,MOTIVOS_DATOS!$A:$M,C$5,0)</f>
        <v>2.3869280584921904</v>
      </c>
      <c r="D28" s="82">
        <f>VLOOKUP($A$6&amp;$C$6&amp;$A28,MOTIVOS_DATOS!$A:$M,D$5,0)</f>
        <v>2.3386208990941753</v>
      </c>
      <c r="E28" s="82">
        <f>VLOOKUP($A$6&amp;$C$6&amp;$A28,MOTIVOS_DATOS!$A:$M,E$5,0)</f>
        <v>2.944503355705884</v>
      </c>
      <c r="F28" s="82">
        <f>VLOOKUP($A$6&amp;$C$6&amp;$A28,MOTIVOS_DATOS!$A:$M,F$5,0)</f>
        <v>2.2514573383448626</v>
      </c>
      <c r="G28" s="82">
        <f>VLOOKUP($A$6&amp;$C$6&amp;$A28,MOTIVOS_DATOS!$A:$M,G$5,0)</f>
        <v>2.3084926820952059</v>
      </c>
      <c r="H28" s="82">
        <f>VLOOKUP($A$6&amp;$C$6&amp;$A28,MOTIVOS_DATOS!$A:$M,H$5,0)</f>
        <v>2.2331126762913884</v>
      </c>
      <c r="I28" s="82">
        <f>VLOOKUP($A$6&amp;$C$6&amp;$A28,MOTIVOS_DATOS!$A:$M,I$5,0)</f>
        <v>2.9003714193871706</v>
      </c>
      <c r="J28" s="82">
        <f>VLOOKUP($A$6&amp;$C$6&amp;$A28,MOTIVOS_DATOS!$A:$M,J$5,0)</f>
        <v>2.1415971119775037</v>
      </c>
      <c r="K28" s="82">
        <f>VLOOKUP($A$6&amp;$C$6&amp;$A28,MOTIVOS_DATOS!$A:$M,K$5,0)</f>
        <v>2.3351320473126003</v>
      </c>
      <c r="M28" s="86"/>
      <c r="N28" s="94"/>
    </row>
    <row r="29" spans="1:14" ht="15" customHeight="1" x14ac:dyDescent="0.35">
      <c r="A29" s="87" t="s">
        <v>219</v>
      </c>
      <c r="B29" s="37" t="s">
        <v>53</v>
      </c>
      <c r="C29" s="82">
        <f>VLOOKUP($A$6&amp;$C$6&amp;$A29,MOTIVOS_DATOS!$A:$M,C$5,0)</f>
        <v>1.5586406807023728E-2</v>
      </c>
      <c r="D29" s="82">
        <f>VLOOKUP($A$6&amp;$C$6&amp;$A29,MOTIVOS_DATOS!$A:$M,D$5,0)</f>
        <v>6.0376600799164825E-3</v>
      </c>
      <c r="E29" s="82">
        <f>VLOOKUP($A$6&amp;$C$6&amp;$A29,MOTIVOS_DATOS!$A:$M,E$5,0)</f>
        <v>1.3513789016808985E-2</v>
      </c>
      <c r="F29" s="82">
        <f>VLOOKUP($A$6&amp;$C$6&amp;$A29,MOTIVOS_DATOS!$A:$M,F$5,0)</f>
        <v>7.0131309327340664E-3</v>
      </c>
      <c r="G29" s="82">
        <f>VLOOKUP($A$6&amp;$C$6&amp;$A29,MOTIVOS_DATOS!$A:$M,G$5,0)</f>
        <v>6.9752649311493045E-3</v>
      </c>
      <c r="H29" s="82">
        <f>VLOOKUP($A$6&amp;$C$6&amp;$A29,MOTIVOS_DATOS!$A:$M,H$5,0)</f>
        <v>4.326348927716139E-3</v>
      </c>
      <c r="I29" s="82">
        <f>VLOOKUP($A$6&amp;$C$6&amp;$A29,MOTIVOS_DATOS!$A:$M,I$5,0)</f>
        <v>1.9222392911506406E-2</v>
      </c>
      <c r="J29" s="82">
        <f>VLOOKUP($A$6&amp;$C$6&amp;$A29,MOTIVOS_DATOS!$A:$M,J$5,0)</f>
        <v>5.9696802333762001E-3</v>
      </c>
      <c r="K29" s="82">
        <f>VLOOKUP($A$6&amp;$C$6&amp;$A29,MOTIVOS_DATOS!$A:$M,K$5,0)</f>
        <v>9.3055866008514843E-3</v>
      </c>
      <c r="M29" s="86"/>
      <c r="N29" s="94"/>
    </row>
    <row r="30" spans="1:14" s="5" customFormat="1" ht="15" customHeight="1" x14ac:dyDescent="0.35">
      <c r="A30" s="87" t="s">
        <v>220</v>
      </c>
      <c r="B30" s="37" t="s">
        <v>54</v>
      </c>
      <c r="C30" s="82">
        <f>VLOOKUP($A$6&amp;$C$6&amp;$A30,MOTIVOS_DATOS!$A:$M,C$5,0)</f>
        <v>0.17473588617537283</v>
      </c>
      <c r="D30" s="82">
        <f>VLOOKUP($A$6&amp;$C$6&amp;$A30,MOTIVOS_DATOS!$A:$M,D$5,0)</f>
        <v>0.21265382159262469</v>
      </c>
      <c r="E30" s="82">
        <f>VLOOKUP($A$6&amp;$C$6&amp;$A30,MOTIVOS_DATOS!$A:$M,E$5,0)</f>
        <v>0.28954275764044302</v>
      </c>
      <c r="F30" s="82">
        <f>VLOOKUP($A$6&amp;$C$6&amp;$A30,MOTIVOS_DATOS!$A:$M,F$5,0)</f>
        <v>0.18073011035500078</v>
      </c>
      <c r="G30" s="82">
        <f>VLOOKUP($A$6&amp;$C$6&amp;$A30,MOTIVOS_DATOS!$A:$M,G$5,0)</f>
        <v>0.18521008244272946</v>
      </c>
      <c r="H30" s="82">
        <f>VLOOKUP($A$6&amp;$C$6&amp;$A30,MOTIVOS_DATOS!$A:$M,H$5,0)</f>
        <v>0.19281995572241017</v>
      </c>
      <c r="I30" s="82">
        <f>VLOOKUP($A$6&amp;$C$6&amp;$A30,MOTIVOS_DATOS!$A:$M,I$5,0)</f>
        <v>0.34031886650026461</v>
      </c>
      <c r="J30" s="82">
        <f>VLOOKUP($A$6&amp;$C$6&amp;$A30,MOTIVOS_DATOS!$A:$M,J$5,0)</f>
        <v>0.1833276523025561</v>
      </c>
      <c r="K30" s="82">
        <f>VLOOKUP($A$6&amp;$C$6&amp;$A30,MOTIVOS_DATOS!$A:$M,K$5,0)</f>
        <v>0.22034553035485674</v>
      </c>
      <c r="L30" s="84"/>
      <c r="M30" s="86"/>
      <c r="N30" s="94"/>
    </row>
    <row r="31" spans="1:14" s="5" customFormat="1" ht="6" customHeight="1" x14ac:dyDescent="0.35">
      <c r="A31" s="87"/>
      <c r="B31" s="37"/>
      <c r="C31" s="83"/>
      <c r="D31" s="83"/>
      <c r="E31" s="83"/>
      <c r="F31" s="83"/>
      <c r="G31" s="83"/>
      <c r="H31" s="83"/>
      <c r="I31" s="83"/>
      <c r="J31" s="83"/>
      <c r="K31" s="83"/>
      <c r="L31" s="84"/>
      <c r="M31" s="86"/>
    </row>
    <row r="32" spans="1:14" ht="15" customHeight="1" x14ac:dyDescent="0.35">
      <c r="A32" s="87" t="s">
        <v>221</v>
      </c>
      <c r="B32" s="37" t="s">
        <v>55</v>
      </c>
      <c r="C32" s="82">
        <f>VLOOKUP($A$6&amp;$C$6&amp;$A32,MOTIVOS_DATOS!$A:$M,C$5,0)</f>
        <v>0.85191254352216927</v>
      </c>
      <c r="D32" s="82">
        <f>VLOOKUP($A$6&amp;$C$6&amp;$A32,MOTIVOS_DATOS!$A:$M,D$5,0)</f>
        <v>0.83339029726880742</v>
      </c>
      <c r="E32" s="82">
        <f>VLOOKUP($A$6&amp;$C$6&amp;$A32,MOTIVOS_DATOS!$A:$M,E$5,0)</f>
        <v>1.1026944581635847</v>
      </c>
      <c r="F32" s="82">
        <f>VLOOKUP($A$6&amp;$C$6&amp;$A32,MOTIVOS_DATOS!$A:$M,F$5,0)</f>
        <v>0.79406854200538657</v>
      </c>
      <c r="G32" s="82">
        <f>VLOOKUP($A$6&amp;$C$6&amp;$A32,MOTIVOS_DATOS!$A:$M,G$5,0)</f>
        <v>0.91388454075071479</v>
      </c>
      <c r="H32" s="82">
        <f>VLOOKUP($A$6&amp;$C$6&amp;$A32,MOTIVOS_DATOS!$A:$M,H$5,0)</f>
        <v>0.87388010005235117</v>
      </c>
      <c r="I32" s="82">
        <f>VLOOKUP($A$6&amp;$C$6&amp;$A32,MOTIVOS_DATOS!$A:$M,I$5,0)</f>
        <v>1.1750317192370632</v>
      </c>
      <c r="J32" s="82">
        <f>VLOOKUP($A$6&amp;$C$6&amp;$A32,MOTIVOS_DATOS!$A:$M,J$5,0)</f>
        <v>0.86019672043867701</v>
      </c>
      <c r="K32" s="82">
        <f>VLOOKUP($A$6&amp;$C$6&amp;$A32,MOTIVOS_DATOS!$A:$M,K$5,0)</f>
        <v>0.84032803355065855</v>
      </c>
      <c r="L32" s="88"/>
      <c r="M32" s="86"/>
      <c r="N32" s="94"/>
    </row>
    <row r="33" spans="1:14" ht="15" customHeight="1" x14ac:dyDescent="0.35">
      <c r="A33" s="87" t="s">
        <v>222</v>
      </c>
      <c r="B33" s="37" t="s">
        <v>56</v>
      </c>
      <c r="C33" s="82">
        <f>VLOOKUP($A$6&amp;$C$6&amp;$A33,MOTIVOS_DATOS!$A:$M,C$5,0)</f>
        <v>0.3061823299041378</v>
      </c>
      <c r="D33" s="82">
        <f>VLOOKUP($A$6&amp;$C$6&amp;$A33,MOTIVOS_DATOS!$A:$M,D$5,0)</f>
        <v>0.33874203088317673</v>
      </c>
      <c r="E33" s="82">
        <f>VLOOKUP($A$6&amp;$C$6&amp;$A33,MOTIVOS_DATOS!$A:$M,E$5,0)</f>
        <v>0.41577247712978427</v>
      </c>
      <c r="F33" s="82">
        <f>VLOOKUP($A$6&amp;$C$6&amp;$A33,MOTIVOS_DATOS!$A:$M,F$5,0)</f>
        <v>0.31124304684387544</v>
      </c>
      <c r="G33" s="82">
        <f>VLOOKUP($A$6&amp;$C$6&amp;$A33,MOTIVOS_DATOS!$A:$M,G$5,0)</f>
        <v>0.28238565097529739</v>
      </c>
      <c r="H33" s="82">
        <f>VLOOKUP($A$6&amp;$C$6&amp;$A33,MOTIVOS_DATOS!$A:$M,H$5,0)</f>
        <v>0.29715603068275814</v>
      </c>
      <c r="I33" s="82">
        <f>VLOOKUP($A$6&amp;$C$6&amp;$A33,MOTIVOS_DATOS!$A:$M,I$5,0)</f>
        <v>0.38651212293431847</v>
      </c>
      <c r="J33" s="82">
        <f>VLOOKUP($A$6&amp;$C$6&amp;$A33,MOTIVOS_DATOS!$A:$M,J$5,0)</f>
        <v>0.30171819346955275</v>
      </c>
      <c r="K33" s="82">
        <f>VLOOKUP($A$6&amp;$C$6&amp;$A33,MOTIVOS_DATOS!$A:$M,K$5,0)</f>
        <v>0.30144437177018341</v>
      </c>
      <c r="M33" s="86"/>
      <c r="N33" s="94"/>
    </row>
    <row r="34" spans="1:14" ht="15" customHeight="1" x14ac:dyDescent="0.35">
      <c r="A34" s="87" t="s">
        <v>223</v>
      </c>
      <c r="B34" s="37" t="s">
        <v>57</v>
      </c>
      <c r="C34" s="82">
        <f>VLOOKUP($A$6&amp;$C$6&amp;$A34,MOTIVOS_DATOS!$A:$M,C$5,0)</f>
        <v>5.0677674289238031</v>
      </c>
      <c r="D34" s="82">
        <f>VLOOKUP($A$6&amp;$C$6&amp;$A34,MOTIVOS_DATOS!$A:$M,D$5,0)</f>
        <v>5.2683111503180511</v>
      </c>
      <c r="E34" s="82">
        <f>VLOOKUP($A$6&amp;$C$6&amp;$A34,MOTIVOS_DATOS!$A:$M,E$5,0)</f>
        <v>6.9536779853723836</v>
      </c>
      <c r="F34" s="82">
        <f>VLOOKUP($A$6&amp;$C$6&amp;$A34,MOTIVOS_DATOS!$A:$M,F$5,0)</f>
        <v>5.3579548350621709</v>
      </c>
      <c r="G34" s="82">
        <f>VLOOKUP($A$6&amp;$C$6&amp;$A34,MOTIVOS_DATOS!$A:$M,G$5,0)</f>
        <v>5.243131462497769</v>
      </c>
      <c r="H34" s="82">
        <f>VLOOKUP($A$6&amp;$C$6&amp;$A34,MOTIVOS_DATOS!$A:$M,H$5,0)</f>
        <v>5.4535851333272065</v>
      </c>
      <c r="I34" s="82">
        <f>VLOOKUP($A$6&amp;$C$6&amp;$A34,MOTIVOS_DATOS!$A:$M,I$5,0)</f>
        <v>7.4098920736054463</v>
      </c>
      <c r="J34" s="82">
        <f>VLOOKUP($A$6&amp;$C$6&amp;$A34,MOTIVOS_DATOS!$A:$M,J$5,0)</f>
        <v>5.4182477261875119</v>
      </c>
      <c r="K34" s="82">
        <f>VLOOKUP($A$6&amp;$C$6&amp;$A34,MOTIVOS_DATOS!$A:$M,K$5,0)</f>
        <v>5.4407102734775545</v>
      </c>
      <c r="M34" s="86"/>
      <c r="N34" s="94"/>
    </row>
    <row r="35" spans="1:14" ht="15" customHeight="1" x14ac:dyDescent="0.35">
      <c r="A35" s="87" t="s">
        <v>224</v>
      </c>
      <c r="B35" s="37" t="s">
        <v>58</v>
      </c>
      <c r="C35" s="82">
        <f>VLOOKUP($A$6&amp;$C$6&amp;$A35,MOTIVOS_DATOS!$A:$M,C$5,0)</f>
        <v>0.48036333169553103</v>
      </c>
      <c r="D35" s="82">
        <f>VLOOKUP($A$6&amp;$C$6&amp;$A35,MOTIVOS_DATOS!$A:$M,D$5,0)</f>
        <v>0.46301227357726116</v>
      </c>
      <c r="E35" s="82">
        <f>VLOOKUP($A$6&amp;$C$6&amp;$A35,MOTIVOS_DATOS!$A:$M,E$5,0)</f>
        <v>0.66655455275076714</v>
      </c>
      <c r="F35" s="82">
        <f>VLOOKUP($A$6&amp;$C$6&amp;$A35,MOTIVOS_DATOS!$A:$M,F$5,0)</f>
        <v>0.41150332072092022</v>
      </c>
      <c r="G35" s="82">
        <f>VLOOKUP($A$6&amp;$C$6&amp;$A35,MOTIVOS_DATOS!$A:$M,G$5,0)</f>
        <v>0.43448952684011943</v>
      </c>
      <c r="H35" s="82">
        <f>VLOOKUP($A$6&amp;$C$6&amp;$A35,MOTIVOS_DATOS!$A:$M,H$5,0)</f>
        <v>0.51502646585429945</v>
      </c>
      <c r="I35" s="82">
        <f>VLOOKUP($A$6&amp;$C$6&amp;$A35,MOTIVOS_DATOS!$A:$M,I$5,0)</f>
        <v>0.6660371311687231</v>
      </c>
      <c r="J35" s="82">
        <f>VLOOKUP($A$6&amp;$C$6&amp;$A35,MOTIVOS_DATOS!$A:$M,J$5,0)</f>
        <v>0.40854024385132587</v>
      </c>
      <c r="K35" s="82">
        <f>VLOOKUP($A$6&amp;$C$6&amp;$A35,MOTIVOS_DATOS!$A:$M,K$5,0)</f>
        <v>0.38628502487857891</v>
      </c>
      <c r="M35" s="86"/>
      <c r="N35" s="94"/>
    </row>
    <row r="36" spans="1:14" s="5" customFormat="1" ht="15" customHeight="1" x14ac:dyDescent="0.35">
      <c r="A36" s="87" t="s">
        <v>225</v>
      </c>
      <c r="B36" s="37" t="s">
        <v>59</v>
      </c>
      <c r="C36" s="82">
        <f>VLOOKUP($A$6&amp;$C$6&amp;$A36,MOTIVOS_DATOS!$A:$M,C$5,0)</f>
        <v>0.14480109146846881</v>
      </c>
      <c r="D36" s="82">
        <f>VLOOKUP($A$6&amp;$C$6&amp;$A36,MOTIVOS_DATOS!$A:$M,D$5,0)</f>
        <v>0.11601000720359868</v>
      </c>
      <c r="E36" s="82">
        <f>VLOOKUP($A$6&amp;$C$6&amp;$A36,MOTIVOS_DATOS!$A:$M,E$5,0)</f>
        <v>0.19794595209272986</v>
      </c>
      <c r="F36" s="82">
        <f>VLOOKUP($A$6&amp;$C$6&amp;$A36,MOTIVOS_DATOS!$A:$M,F$5,0)</f>
        <v>0.13142727200170473</v>
      </c>
      <c r="G36" s="82">
        <f>VLOOKUP($A$6&amp;$C$6&amp;$A36,MOTIVOS_DATOS!$A:$M,G$5,0)</f>
        <v>0.13200879105872734</v>
      </c>
      <c r="H36" s="82">
        <f>VLOOKUP($A$6&amp;$C$6&amp;$A36,MOTIVOS_DATOS!$A:$M,H$5,0)</f>
        <v>0.13941304883044423</v>
      </c>
      <c r="I36" s="82">
        <f>VLOOKUP($A$6&amp;$C$6&amp;$A36,MOTIVOS_DATOS!$A:$M,I$5,0)</f>
        <v>0.18426716558886275</v>
      </c>
      <c r="J36" s="82">
        <f>VLOOKUP($A$6&amp;$C$6&amp;$A36,MOTIVOS_DATOS!$A:$M,J$5,0)</f>
        <v>0.1208174140276782</v>
      </c>
      <c r="K36" s="82">
        <f>VLOOKUP($A$6&amp;$C$6&amp;$A36,MOTIVOS_DATOS!$A:$M,K$5,0)</f>
        <v>0.12665598818602239</v>
      </c>
      <c r="L36" s="84"/>
      <c r="M36" s="86"/>
      <c r="N36" s="95"/>
    </row>
    <row r="37" spans="1:14" ht="15" customHeight="1" x14ac:dyDescent="0.35">
      <c r="A37" s="87" t="s">
        <v>226</v>
      </c>
      <c r="B37" s="37" t="s">
        <v>60</v>
      </c>
      <c r="C37" s="82">
        <f>VLOOKUP($A$6&amp;$C$6&amp;$A37,MOTIVOS_DATOS!$A:$M,C$5,0)</f>
        <v>2.8621552467998437</v>
      </c>
      <c r="D37" s="82">
        <f>VLOOKUP($A$6&amp;$C$6&amp;$A37,MOTIVOS_DATOS!$A:$M,D$5,0)</f>
        <v>3.0669797415799502</v>
      </c>
      <c r="E37" s="82">
        <f>VLOOKUP($A$6&amp;$C$6&amp;$A37,MOTIVOS_DATOS!$A:$M,E$5,0)</f>
        <v>4.9123308608035305</v>
      </c>
      <c r="F37" s="82">
        <f>VLOOKUP($A$6&amp;$C$6&amp;$A37,MOTIVOS_DATOS!$A:$M,F$5,0)</f>
        <v>2.9842585918352085</v>
      </c>
      <c r="G37" s="82">
        <f>VLOOKUP($A$6&amp;$C$6&amp;$A37,MOTIVOS_DATOS!$A:$M,G$5,0)</f>
        <v>2.9287491723002841</v>
      </c>
      <c r="H37" s="82">
        <f>VLOOKUP($A$6&amp;$C$6&amp;$A37,MOTIVOS_DATOS!$A:$M,H$5,0)</f>
        <v>3.0661390554249097</v>
      </c>
      <c r="I37" s="82">
        <f>VLOOKUP($A$6&amp;$C$6&amp;$A37,MOTIVOS_DATOS!$A:$M,I$5,0)</f>
        <v>4.8880381665715875</v>
      </c>
      <c r="J37" s="82">
        <f>VLOOKUP($A$6&amp;$C$6&amp;$A37,MOTIVOS_DATOS!$A:$M,J$5,0)</f>
        <v>2.9110472975220718</v>
      </c>
      <c r="K37" s="82">
        <f>VLOOKUP($A$6&amp;$C$6&amp;$A37,MOTIVOS_DATOS!$A:$M,K$5,0)</f>
        <v>2.8969470907068104</v>
      </c>
      <c r="M37" s="86"/>
      <c r="N37" s="94"/>
    </row>
    <row r="38" spans="1:14" x14ac:dyDescent="0.35">
      <c r="A38" s="87" t="s">
        <v>227</v>
      </c>
      <c r="B38" s="37" t="s">
        <v>61</v>
      </c>
      <c r="C38" s="82">
        <f>VLOOKUP($A$6&amp;$C$6&amp;$A38,MOTIVOS_DATOS!$A:$M,C$5,0)</f>
        <v>5.0127246749665989E-2</v>
      </c>
      <c r="D38" s="82">
        <f>VLOOKUP($A$6&amp;$C$6&amp;$A38,MOTIVOS_DATOS!$A:$M,D$5,0)</f>
        <v>3.2836926248991434E-2</v>
      </c>
      <c r="E38" s="82">
        <f>VLOOKUP($A$6&amp;$C$6&amp;$A38,MOTIVOS_DATOS!$A:$M,E$5,0)</f>
        <v>0.12635192949623117</v>
      </c>
      <c r="F38" s="82">
        <f>VLOOKUP($A$6&amp;$C$6&amp;$A38,MOTIVOS_DATOS!$A:$M,F$5,0)</f>
        <v>3.53754424648361E-2</v>
      </c>
      <c r="G38" s="82">
        <f>VLOOKUP($A$6&amp;$C$6&amp;$A38,MOTIVOS_DATOS!$A:$M,G$5,0)</f>
        <v>3.8984991319067901E-2</v>
      </c>
      <c r="H38" s="82">
        <f>VLOOKUP($A$6&amp;$C$6&amp;$A38,MOTIVOS_DATOS!$A:$M,H$5,0)</f>
        <v>3.1909497603327869E-2</v>
      </c>
      <c r="I38" s="82">
        <f>VLOOKUP($A$6&amp;$C$6&amp;$A38,MOTIVOS_DATOS!$A:$M,I$5,0)</f>
        <v>0.13363580836074668</v>
      </c>
      <c r="J38" s="82">
        <f>VLOOKUP($A$6&amp;$C$6&amp;$A38,MOTIVOS_DATOS!$A:$M,J$5,0)</f>
        <v>5.2830923757124247E-2</v>
      </c>
      <c r="K38" s="82">
        <f>VLOOKUP($A$6&amp;$C$6&amp;$A38,MOTIVOS_DATOS!$A:$M,K$5,0)</f>
        <v>1.972356190868212E-2</v>
      </c>
      <c r="L38" s="90"/>
      <c r="M38" s="86"/>
      <c r="N38" s="94"/>
    </row>
    <row r="39" spans="1:14" x14ac:dyDescent="0.35">
      <c r="A39" s="87" t="s">
        <v>228</v>
      </c>
      <c r="B39" s="37" t="s">
        <v>62</v>
      </c>
      <c r="C39" s="82">
        <f>VLOOKUP($A$6&amp;$C$6&amp;$A39,MOTIVOS_DATOS!$A:$M,C$5,0)</f>
        <v>0.10178230061115476</v>
      </c>
      <c r="D39" s="82">
        <f>VLOOKUP($A$6&amp;$C$6&amp;$A39,MOTIVOS_DATOS!$A:$M,D$5,0)</f>
        <v>0.13113051723488731</v>
      </c>
      <c r="E39" s="82">
        <f>VLOOKUP($A$6&amp;$C$6&amp;$A39,MOTIVOS_DATOS!$A:$M,E$5,0)</f>
        <v>0.17567649039013872</v>
      </c>
      <c r="F39" s="82">
        <f>VLOOKUP($A$6&amp;$C$6&amp;$A39,MOTIVOS_DATOS!$A:$M,F$5,0)</f>
        <v>9.1357279443204278E-2</v>
      </c>
      <c r="G39" s="82">
        <f>VLOOKUP($A$6&amp;$C$6&amp;$A39,MOTIVOS_DATOS!$A:$M,G$5,0)</f>
        <v>0.12292752999420789</v>
      </c>
      <c r="H39" s="82">
        <f>VLOOKUP($A$6&amp;$C$6&amp;$A39,MOTIVOS_DATOS!$A:$M,H$5,0)</f>
        <v>0.13010694052770366</v>
      </c>
      <c r="I39" s="82">
        <f>VLOOKUP($A$6&amp;$C$6&amp;$A39,MOTIVOS_DATOS!$A:$M,I$5,0)</f>
        <v>0.17031541606475767</v>
      </c>
      <c r="J39" s="82">
        <f>VLOOKUP($A$6&amp;$C$6&amp;$A39,MOTIVOS_DATOS!$A:$M,J$5,0)</f>
        <v>8.3548606089400401E-2</v>
      </c>
      <c r="K39" s="82">
        <f>VLOOKUP($A$6&amp;$C$6&amp;$A39,MOTIVOS_DATOS!$A:$M,K$5,0)</f>
        <v>9.4271291132583007E-2</v>
      </c>
      <c r="M39" s="86"/>
      <c r="N39" s="94"/>
    </row>
    <row r="40" spans="1:14" ht="6" customHeight="1" x14ac:dyDescent="0.35">
      <c r="A40" s="87"/>
      <c r="B40" s="37"/>
      <c r="C40" s="83"/>
      <c r="D40" s="83"/>
      <c r="E40" s="83"/>
      <c r="F40" s="83"/>
      <c r="G40" s="83"/>
      <c r="H40" s="83"/>
      <c r="I40" s="83"/>
      <c r="J40" s="83"/>
      <c r="K40" s="83"/>
      <c r="M40" s="86"/>
    </row>
    <row r="41" spans="1:14" x14ac:dyDescent="0.35">
      <c r="A41" s="87" t="s">
        <v>229</v>
      </c>
      <c r="B41" s="37" t="s">
        <v>63</v>
      </c>
      <c r="C41" s="82">
        <f>VLOOKUP($A$6&amp;$C$6&amp;$A41,MOTIVOS_DATOS!$A:$M,C$5,0)</f>
        <v>2.0518716385655642</v>
      </c>
      <c r="D41" s="82">
        <f>VLOOKUP($A$6&amp;$C$6&amp;$A41,MOTIVOS_DATOS!$A:$M,D$5,0)</f>
        <v>2.0225353719482952</v>
      </c>
      <c r="E41" s="82">
        <f>VLOOKUP($A$6&amp;$C$6&amp;$A41,MOTIVOS_DATOS!$A:$M,E$5,0)</f>
        <v>2.7398035528644895</v>
      </c>
      <c r="F41" s="82">
        <f>VLOOKUP($A$6&amp;$C$6&amp;$A41,MOTIVOS_DATOS!$A:$M,F$5,0)</f>
        <v>2.2202474053816261</v>
      </c>
      <c r="G41" s="82">
        <f>VLOOKUP($A$6&amp;$C$6&amp;$A41,MOTIVOS_DATOS!$A:$M,G$5,0)</f>
        <v>2.0785546500471139</v>
      </c>
      <c r="H41" s="82">
        <f>VLOOKUP($A$6&amp;$C$6&amp;$A41,MOTIVOS_DATOS!$A:$M,H$5,0)</f>
        <v>1.9921037856886645</v>
      </c>
      <c r="I41" s="82">
        <f>VLOOKUP($A$6&amp;$C$6&amp;$A41,MOTIVOS_DATOS!$A:$M,I$5,0)</f>
        <v>2.9130072918591479</v>
      </c>
      <c r="J41" s="82">
        <f>VLOOKUP($A$6&amp;$C$6&amp;$A41,MOTIVOS_DATOS!$A:$M,J$5,0)</f>
        <v>2.0620939483051224</v>
      </c>
      <c r="K41" s="82">
        <f>VLOOKUP($A$6&amp;$C$6&amp;$A41,MOTIVOS_DATOS!$A:$M,K$5,0)</f>
        <v>2.1211864143048058</v>
      </c>
      <c r="M41" s="86"/>
      <c r="N41" s="94"/>
    </row>
    <row r="42" spans="1:14" ht="15" customHeight="1" x14ac:dyDescent="0.35">
      <c r="A42" s="87" t="s">
        <v>230</v>
      </c>
      <c r="B42" s="37" t="s">
        <v>64</v>
      </c>
      <c r="C42" s="82">
        <f>VLOOKUP($A$6&amp;$C$6&amp;$A42,MOTIVOS_DATOS!$A:$M,C$5,0)</f>
        <v>1.472947636636074E-2</v>
      </c>
      <c r="D42" s="82">
        <f>VLOOKUP($A$6&amp;$C$6&amp;$A42,MOTIVOS_DATOS!$A:$M,D$5,0)</f>
        <v>1.7417653520136342E-2</v>
      </c>
      <c r="E42" s="82">
        <f>VLOOKUP($A$6&amp;$C$6&amp;$A42,MOTIVOS_DATOS!$A:$M,E$5,0)</f>
        <v>4.8301693012615658E-2</v>
      </c>
      <c r="F42" s="82">
        <f>VLOOKUP($A$6&amp;$C$6&amp;$A42,MOTIVOS_DATOS!$A:$M,F$5,0)</f>
        <v>5.2547717222209203E-2</v>
      </c>
      <c r="G42" s="82">
        <f>VLOOKUP($A$6&amp;$C$6&amp;$A42,MOTIVOS_DATOS!$A:$M,G$5,0)</f>
        <v>5.3801285674520784E-2</v>
      </c>
      <c r="H42" s="82">
        <f>VLOOKUP($A$6&amp;$C$6&amp;$A42,MOTIVOS_DATOS!$A:$M,H$5,0)</f>
        <v>2.46766495580161E-2</v>
      </c>
      <c r="I42" s="82">
        <f>VLOOKUP($A$6&amp;$C$6&amp;$A42,MOTIVOS_DATOS!$A:$M,I$5,0)</f>
        <v>4.8437855593408179E-2</v>
      </c>
      <c r="J42" s="82">
        <f>VLOOKUP($A$6&amp;$C$6&amp;$A42,MOTIVOS_DATOS!$A:$M,J$5,0)</f>
        <v>6.4389450789052075E-2</v>
      </c>
      <c r="K42" s="82">
        <f>VLOOKUP($A$6&amp;$C$6&amp;$A42,MOTIVOS_DATOS!$A:$M,K$5,0)</f>
        <v>7.0351277650169783E-2</v>
      </c>
      <c r="M42" s="86"/>
      <c r="N42" s="94"/>
    </row>
    <row r="43" spans="1:14" x14ac:dyDescent="0.35">
      <c r="A43" s="87" t="s">
        <v>231</v>
      </c>
      <c r="B43" s="37" t="s">
        <v>65</v>
      </c>
      <c r="C43" s="82">
        <f>VLOOKUP($A$6&amp;$C$6&amp;$A43,MOTIVOS_DATOS!$A:$M,C$5,0)</f>
        <v>0.36281419764453954</v>
      </c>
      <c r="D43" s="82">
        <f>VLOOKUP($A$6&amp;$C$6&amp;$A43,MOTIVOS_DATOS!$A:$M,D$5,0)</f>
        <v>0.38613478027138526</v>
      </c>
      <c r="E43" s="82">
        <f>VLOOKUP($A$6&amp;$C$6&amp;$A43,MOTIVOS_DATOS!$A:$M,E$5,0)</f>
        <v>0.4299943120532751</v>
      </c>
      <c r="F43" s="82">
        <f>VLOOKUP($A$6&amp;$C$6&amp;$A43,MOTIVOS_DATOS!$A:$M,F$5,0)</f>
        <v>0.39816924890896377</v>
      </c>
      <c r="G43" s="82">
        <f>VLOOKUP($A$6&amp;$C$6&amp;$A43,MOTIVOS_DATOS!$A:$M,G$5,0)</f>
        <v>0.50760813862857845</v>
      </c>
      <c r="H43" s="82">
        <f>VLOOKUP($A$6&amp;$C$6&amp;$A43,MOTIVOS_DATOS!$A:$M,H$5,0)</f>
        <v>0.48747848498425395</v>
      </c>
      <c r="I43" s="82">
        <f>VLOOKUP($A$6&amp;$C$6&amp;$A43,MOTIVOS_DATOS!$A:$M,I$5,0)</f>
        <v>0.4157195563876171</v>
      </c>
      <c r="J43" s="82">
        <f>VLOOKUP($A$6&amp;$C$6&amp;$A43,MOTIVOS_DATOS!$A:$M,J$5,0)</f>
        <v>0.37148094334839038</v>
      </c>
      <c r="K43" s="82">
        <f>VLOOKUP($A$6&amp;$C$6&amp;$A43,MOTIVOS_DATOS!$A:$M,K$5,0)</f>
        <v>0.36219166652525908</v>
      </c>
      <c r="M43" s="86"/>
      <c r="N43" s="94"/>
    </row>
    <row r="44" spans="1:14" x14ac:dyDescent="0.35">
      <c r="A44" s="87" t="s">
        <v>232</v>
      </c>
      <c r="B44" s="37" t="s">
        <v>66</v>
      </c>
      <c r="C44" s="82">
        <f>VLOOKUP($A$6&amp;$C$6&amp;$A44,MOTIVOS_DATOS!$A:$M,C$5,0)</f>
        <v>4.9366963357667659E-2</v>
      </c>
      <c r="D44" s="82">
        <f>VLOOKUP($A$6&amp;$C$6&amp;$A44,MOTIVOS_DATOS!$A:$M,D$5,0)</f>
        <v>3.0364369610477927E-2</v>
      </c>
      <c r="E44" s="82">
        <f>VLOOKUP($A$6&amp;$C$6&amp;$A44,MOTIVOS_DATOS!$A:$M,E$5,0)</f>
        <v>1.730803772527097E-2</v>
      </c>
      <c r="F44" s="82">
        <f>VLOOKUP($A$6&amp;$C$6&amp;$A44,MOTIVOS_DATOS!$A:$M,F$5,0)</f>
        <v>4.0469172632781283E-2</v>
      </c>
      <c r="G44" s="82">
        <f>VLOOKUP($A$6&amp;$C$6&amp;$A44,MOTIVOS_DATOS!$A:$M,G$5,0)</f>
        <v>2.4301088450679326E-2</v>
      </c>
      <c r="H44" s="82">
        <f>VLOOKUP($A$6&amp;$C$6&amp;$A44,MOTIVOS_DATOS!$A:$M,H$5,0)</f>
        <v>3.1608840922690583E-2</v>
      </c>
      <c r="I44" s="82">
        <f>VLOOKUP($A$6&amp;$C$6&amp;$A44,MOTIVOS_DATOS!$A:$M,I$5,0)</f>
        <v>2.9734961908925814E-2</v>
      </c>
      <c r="J44" s="82">
        <f>VLOOKUP($A$6&amp;$C$6&amp;$A44,MOTIVOS_DATOS!$A:$M,J$5,0)</f>
        <v>6.4424271199605601E-2</v>
      </c>
      <c r="K44" s="82">
        <f>VLOOKUP($A$6&amp;$C$6&amp;$A44,MOTIVOS_DATOS!$A:$M,K$5,0)</f>
        <v>4.1371765715699567E-2</v>
      </c>
      <c r="M44" s="86"/>
      <c r="N44" s="94"/>
    </row>
    <row r="45" spans="1:14" x14ac:dyDescent="0.35">
      <c r="A45" s="87" t="s">
        <v>233</v>
      </c>
      <c r="B45" s="37" t="s">
        <v>67</v>
      </c>
      <c r="C45" s="82">
        <f>VLOOKUP($A$6&amp;$C$6&amp;$A45,MOTIVOS_DATOS!$A:$M,C$5,0)</f>
        <v>4.1147405550380585</v>
      </c>
      <c r="D45" s="82">
        <f>VLOOKUP($A$6&amp;$C$6&amp;$A45,MOTIVOS_DATOS!$A:$M,D$5,0)</f>
        <v>4.3328690907057759</v>
      </c>
      <c r="E45" s="82">
        <f>VLOOKUP($A$6&amp;$C$6&amp;$A45,MOTIVOS_DATOS!$A:$M,E$5,0)</f>
        <v>6.6613197470449226</v>
      </c>
      <c r="F45" s="82">
        <f>VLOOKUP($A$6&amp;$C$6&amp;$A45,MOTIVOS_DATOS!$A:$M,F$5,0)</f>
        <v>4.2170199798943866</v>
      </c>
      <c r="G45" s="82">
        <f>VLOOKUP($A$6&amp;$C$6&amp;$A45,MOTIVOS_DATOS!$A:$M,G$5,0)</f>
        <v>4.1726037649753076</v>
      </c>
      <c r="H45" s="82">
        <f>VLOOKUP($A$6&amp;$C$6&amp;$A45,MOTIVOS_DATOS!$A:$M,H$5,0)</f>
        <v>4.759018958297121</v>
      </c>
      <c r="I45" s="82">
        <f>VLOOKUP($A$6&amp;$C$6&amp;$A45,MOTIVOS_DATOS!$A:$M,I$5,0)</f>
        <v>6.7772695228084938</v>
      </c>
      <c r="J45" s="82">
        <f>VLOOKUP($A$6&amp;$C$6&amp;$A45,MOTIVOS_DATOS!$A:$M,J$5,0)</f>
        <v>4.248375813473805</v>
      </c>
      <c r="K45" s="82">
        <f>VLOOKUP($A$6&amp;$C$6&amp;$A45,MOTIVOS_DATOS!$A:$M,K$5,0)</f>
        <v>4.3463992653055223</v>
      </c>
      <c r="M45" s="86"/>
      <c r="N45" s="94"/>
    </row>
    <row r="46" spans="1:14" x14ac:dyDescent="0.35">
      <c r="A46" s="87" t="s">
        <v>234</v>
      </c>
      <c r="B46" s="37" t="s">
        <v>68</v>
      </c>
      <c r="C46" s="82">
        <f>VLOOKUP($A$6&amp;$C$6&amp;$A46,MOTIVOS_DATOS!$A:$M,C$5,0)</f>
        <v>2.0436931831905243</v>
      </c>
      <c r="D46" s="82">
        <f>VLOOKUP($A$6&amp;$C$6&amp;$A46,MOTIVOS_DATOS!$A:$M,D$5,0)</f>
        <v>2.16658076467884</v>
      </c>
      <c r="E46" s="82">
        <f>VLOOKUP($A$6&amp;$C$6&amp;$A46,MOTIVOS_DATOS!$A:$M,E$5,0)</f>
        <v>3.1231068858887543</v>
      </c>
      <c r="F46" s="82">
        <f>VLOOKUP($A$6&amp;$C$6&amp;$A46,MOTIVOS_DATOS!$A:$M,F$5,0)</f>
        <v>2.0500488162739803</v>
      </c>
      <c r="G46" s="82">
        <f>VLOOKUP($A$6&amp;$C$6&amp;$A46,MOTIVOS_DATOS!$A:$M,G$5,0)</f>
        <v>2.1056471147212545</v>
      </c>
      <c r="H46" s="82">
        <f>VLOOKUP($A$6&amp;$C$6&amp;$A46,MOTIVOS_DATOS!$A:$M,H$5,0)</f>
        <v>1.9963817580888399</v>
      </c>
      <c r="I46" s="82">
        <f>VLOOKUP($A$6&amp;$C$6&amp;$A46,MOTIVOS_DATOS!$A:$M,I$5,0)</f>
        <v>3.1945185128165519</v>
      </c>
      <c r="J46" s="82">
        <f>VLOOKUP($A$6&amp;$C$6&amp;$A46,MOTIVOS_DATOS!$A:$M,J$5,0)</f>
        <v>2.0189243999611808</v>
      </c>
      <c r="K46" s="82">
        <f>VLOOKUP($A$6&amp;$C$6&amp;$A46,MOTIVOS_DATOS!$A:$M,K$5,0)</f>
        <v>1.8981142964335624</v>
      </c>
      <c r="M46" s="86"/>
      <c r="N46" s="94"/>
    </row>
    <row r="47" spans="1:14" x14ac:dyDescent="0.35">
      <c r="A47" s="87" t="s">
        <v>235</v>
      </c>
      <c r="B47" s="37" t="s">
        <v>69</v>
      </c>
      <c r="C47" s="82">
        <f>VLOOKUP($A$6&amp;$C$6&amp;$A47,MOTIVOS_DATOS!$A:$M,C$5,0)</f>
        <v>1.1584256462623941</v>
      </c>
      <c r="D47" s="82">
        <f>VLOOKUP($A$6&amp;$C$6&amp;$A47,MOTIVOS_DATOS!$A:$M,D$5,0)</f>
        <v>1.2242813324223942</v>
      </c>
      <c r="E47" s="82">
        <f>VLOOKUP($A$6&amp;$C$6&amp;$A47,MOTIVOS_DATOS!$A:$M,E$5,0)</f>
        <v>1.4630092598934765</v>
      </c>
      <c r="F47" s="82">
        <f>VLOOKUP($A$6&amp;$C$6&amp;$A47,MOTIVOS_DATOS!$A:$M,F$5,0)</f>
        <v>1.0885586859807603</v>
      </c>
      <c r="G47" s="82">
        <f>VLOOKUP($A$6&amp;$C$6&amp;$A47,MOTIVOS_DATOS!$A:$M,G$5,0)</f>
        <v>1.1108066376909427</v>
      </c>
      <c r="H47" s="82">
        <f>VLOOKUP($A$6&amp;$C$6&amp;$A47,MOTIVOS_DATOS!$A:$M,H$5,0)</f>
        <v>1.1726368720104225</v>
      </c>
      <c r="I47" s="82">
        <f>VLOOKUP($A$6&amp;$C$6&amp;$A47,MOTIVOS_DATOS!$A:$M,I$5,0)</f>
        <v>1.5750494716673737</v>
      </c>
      <c r="J47" s="82">
        <f>VLOOKUP($A$6&amp;$C$6&amp;$A47,MOTIVOS_DATOS!$A:$M,J$5,0)</f>
        <v>1.2670366172866239</v>
      </c>
      <c r="K47" s="82">
        <f>VLOOKUP($A$6&amp;$C$6&amp;$A47,MOTIVOS_DATOS!$A:$M,K$5,0)</f>
        <v>1.2025910688928492</v>
      </c>
      <c r="M47" s="86"/>
      <c r="N47" s="94"/>
    </row>
    <row r="48" spans="1:14" x14ac:dyDescent="0.35">
      <c r="A48" s="87" t="s">
        <v>236</v>
      </c>
      <c r="B48" s="37" t="s">
        <v>70</v>
      </c>
      <c r="C48" s="82">
        <f>VLOOKUP($A$6&amp;$C$6&amp;$A48,MOTIVOS_DATOS!$A:$M,C$5,0)</f>
        <v>6.9449520954902283E-2</v>
      </c>
      <c r="D48" s="82">
        <f>VLOOKUP($A$6&amp;$C$6&amp;$A48,MOTIVOS_DATOS!$A:$M,D$5,0)</f>
        <v>7.022790434447633E-2</v>
      </c>
      <c r="E48" s="82">
        <f>VLOOKUP($A$6&amp;$C$6&amp;$A48,MOTIVOS_DATOS!$A:$M,E$5,0)</f>
        <v>6.8160655253282507E-2</v>
      </c>
      <c r="F48" s="82">
        <f>VLOOKUP($A$6&amp;$C$6&amp;$A48,MOTIVOS_DATOS!$A:$M,F$5,0)</f>
        <v>5.012510264341926E-2</v>
      </c>
      <c r="G48" s="82">
        <f>VLOOKUP($A$6&amp;$C$6&amp;$A48,MOTIVOS_DATOS!$A:$M,G$5,0)</f>
        <v>4.3240004735500895E-2</v>
      </c>
      <c r="H48" s="82">
        <f>VLOOKUP($A$6&amp;$C$6&amp;$A48,MOTIVOS_DATOS!$A:$M,H$5,0)</f>
        <v>4.3313339358391059E-2</v>
      </c>
      <c r="I48" s="82">
        <f>VLOOKUP($A$6&amp;$C$6&amp;$A48,MOTIVOS_DATOS!$A:$M,I$5,0)</f>
        <v>5.9992566631755583E-2</v>
      </c>
      <c r="J48" s="82">
        <f>VLOOKUP($A$6&amp;$C$6&amp;$A48,MOTIVOS_DATOS!$A:$M,J$5,0)</f>
        <v>6.0220532020572044E-2</v>
      </c>
      <c r="K48" s="82">
        <f>VLOOKUP($A$6&amp;$C$6&amp;$A48,MOTIVOS_DATOS!$A:$M,K$5,0)</f>
        <v>6.4159747062997194E-2</v>
      </c>
      <c r="M48" s="86"/>
      <c r="N48" s="94"/>
    </row>
    <row r="49" spans="1:13" ht="6" customHeight="1" x14ac:dyDescent="0.35">
      <c r="A49" s="87"/>
      <c r="B49" s="37"/>
      <c r="C49" s="83"/>
      <c r="D49" s="83"/>
      <c r="E49" s="83"/>
      <c r="F49" s="83"/>
      <c r="G49" s="83"/>
      <c r="H49" s="83"/>
      <c r="I49" s="83"/>
      <c r="J49" s="83"/>
      <c r="K49" s="83"/>
      <c r="M49" s="86"/>
    </row>
    <row r="50" spans="1:13" ht="15" customHeight="1" x14ac:dyDescent="0.35">
      <c r="A50" s="87" t="s">
        <v>237</v>
      </c>
      <c r="B50" s="37" t="s">
        <v>71</v>
      </c>
      <c r="C50" s="82">
        <f>VLOOKUP($A$6&amp;$C$6&amp;$A50,MOTIVOS_DATOS!$A:$M,C$5,0)</f>
        <v>0.68584471567371452</v>
      </c>
      <c r="D50" s="82">
        <f>VLOOKUP($A$6&amp;$C$6&amp;$A50,MOTIVOS_DATOS!$A:$M,D$5,0)</f>
        <v>0.69645160471873435</v>
      </c>
      <c r="E50" s="82">
        <f>VLOOKUP($A$6&amp;$C$6&amp;$A50,MOTIVOS_DATOS!$A:$M,E$5,0)</f>
        <v>0.79941246822555734</v>
      </c>
      <c r="F50" s="82">
        <f>VLOOKUP($A$6&amp;$C$6&amp;$A50,MOTIVOS_DATOS!$A:$M,F$5,0)</f>
        <v>0.62464653909403112</v>
      </c>
      <c r="G50" s="82">
        <f>VLOOKUP($A$6&amp;$C$6&amp;$A50,MOTIVOS_DATOS!$A:$M,G$5,0)</f>
        <v>0.7083249030845723</v>
      </c>
      <c r="H50" s="82">
        <f>VLOOKUP($A$6&amp;$C$6&amp;$A50,MOTIVOS_DATOS!$A:$M,H$5,0)</f>
        <v>0.66731117076403457</v>
      </c>
      <c r="I50" s="82">
        <f>VLOOKUP($A$6&amp;$C$6&amp;$A50,MOTIVOS_DATOS!$A:$M,I$5,0)</f>
        <v>0.89172025706453029</v>
      </c>
      <c r="J50" s="82">
        <f>VLOOKUP($A$6&amp;$C$6&amp;$A50,MOTIVOS_DATOS!$A:$M,J$5,0)</f>
        <v>0.66396629420476161</v>
      </c>
      <c r="K50" s="82">
        <f>VLOOKUP($A$6&amp;$C$6&amp;$A50,MOTIVOS_DATOS!$A:$M,K$5,0)</f>
        <v>0.71393522760552164</v>
      </c>
      <c r="M50" s="86"/>
    </row>
    <row r="51" spans="1:13" x14ac:dyDescent="0.35">
      <c r="A51" s="87" t="s">
        <v>238</v>
      </c>
      <c r="B51" s="37" t="s">
        <v>72</v>
      </c>
      <c r="C51" s="82">
        <f>VLOOKUP($A$6&amp;$C$6&amp;$A51,MOTIVOS_DATOS!$A:$M,C$5,0)</f>
        <v>1.8956315790989022E-2</v>
      </c>
      <c r="D51" s="82">
        <f>VLOOKUP($A$6&amp;$C$6&amp;$A51,MOTIVOS_DATOS!$A:$M,D$5,0)</f>
        <v>2.6176195398327363E-2</v>
      </c>
      <c r="E51" s="82">
        <f>VLOOKUP($A$6&amp;$C$6&amp;$A51,MOTIVOS_DATOS!$A:$M,E$5,0)</f>
        <v>4.4592829672463204E-2</v>
      </c>
      <c r="F51" s="82">
        <f>VLOOKUP($A$6&amp;$C$6&amp;$A51,MOTIVOS_DATOS!$A:$M,F$5,0)</f>
        <v>3.2605415278131718E-2</v>
      </c>
      <c r="G51" s="82">
        <f>VLOOKUP($A$6&amp;$C$6&amp;$A51,MOTIVOS_DATOS!$A:$M,G$5,0)</f>
        <v>5.6202930843836069E-2</v>
      </c>
      <c r="H51" s="82">
        <f>VLOOKUP($A$6&amp;$C$6&amp;$A51,MOTIVOS_DATOS!$A:$M,H$5,0)</f>
        <v>2.1055324094202403E-2</v>
      </c>
      <c r="I51" s="82">
        <f>VLOOKUP($A$6&amp;$C$6&amp;$A51,MOTIVOS_DATOS!$A:$M,I$5,0)</f>
        <v>5.9002963121143892E-2</v>
      </c>
      <c r="J51" s="82">
        <f>VLOOKUP($A$6&amp;$C$6&amp;$A51,MOTIVOS_DATOS!$A:$M,J$5,0)</f>
        <v>5.3659150376924987E-2</v>
      </c>
      <c r="K51" s="82">
        <f>VLOOKUP($A$6&amp;$C$6&amp;$A51,MOTIVOS_DATOS!$A:$M,K$5,0)</f>
        <v>3.4616843464621801E-2</v>
      </c>
      <c r="M51" s="86"/>
    </row>
    <row r="52" spans="1:13" x14ac:dyDescent="0.35">
      <c r="A52" s="87" t="s">
        <v>239</v>
      </c>
      <c r="B52" s="37" t="s">
        <v>73</v>
      </c>
      <c r="C52" s="82">
        <f>VLOOKUP($A$6&amp;$C$6&amp;$A52,MOTIVOS_DATOS!$A:$M,C$5,0)</f>
        <v>1.5334515059311775</v>
      </c>
      <c r="D52" s="82">
        <f>VLOOKUP($A$6&amp;$C$6&amp;$A52,MOTIVOS_DATOS!$A:$M,D$5,0)</f>
        <v>1.8006776486883431</v>
      </c>
      <c r="E52" s="82">
        <f>VLOOKUP($A$6&amp;$C$6&amp;$A52,MOTIVOS_DATOS!$A:$M,E$5,0)</f>
        <v>3.1138849417711412</v>
      </c>
      <c r="F52" s="82">
        <f>VLOOKUP($A$6&amp;$C$6&amp;$A52,MOTIVOS_DATOS!$A:$M,F$5,0)</f>
        <v>1.6536673938633946</v>
      </c>
      <c r="G52" s="82">
        <f>VLOOKUP($A$6&amp;$C$6&amp;$A52,MOTIVOS_DATOS!$A:$M,G$5,0)</f>
        <v>1.5771599780464796</v>
      </c>
      <c r="H52" s="82">
        <f>VLOOKUP($A$6&amp;$C$6&amp;$A52,MOTIVOS_DATOS!$A:$M,H$5,0)</f>
        <v>1.8003507925713405</v>
      </c>
      <c r="I52" s="82">
        <f>VLOOKUP($A$6&amp;$C$6&amp;$A52,MOTIVOS_DATOS!$A:$M,I$5,0)</f>
        <v>3.1548112775707686</v>
      </c>
      <c r="J52" s="82">
        <f>VLOOKUP($A$6&amp;$C$6&amp;$A52,MOTIVOS_DATOS!$A:$M,J$5,0)</f>
        <v>1.6323110341473104</v>
      </c>
      <c r="K52" s="82">
        <f>VLOOKUP($A$6&amp;$C$6&amp;$A52,MOTIVOS_DATOS!$A:$M,K$5,0)</f>
        <v>1.5734260845560832</v>
      </c>
      <c r="M52" s="86"/>
    </row>
    <row r="53" spans="1:13" x14ac:dyDescent="0.35">
      <c r="A53" s="87" t="s">
        <v>240</v>
      </c>
      <c r="B53" s="37" t="s">
        <v>74</v>
      </c>
      <c r="C53" s="82">
        <f>VLOOKUP($A$6&amp;$C$6&amp;$A53,MOTIVOS_DATOS!$A:$M,C$5,0)</f>
        <v>2.7406789321069605</v>
      </c>
      <c r="D53" s="82">
        <f>VLOOKUP($A$6&amp;$C$6&amp;$A53,MOTIVOS_DATOS!$A:$M,D$5,0)</f>
        <v>2.8659289331590259</v>
      </c>
      <c r="E53" s="82">
        <f>VLOOKUP($A$6&amp;$C$6&amp;$A53,MOTIVOS_DATOS!$A:$M,E$5,0)</f>
        <v>3.8964638239026712</v>
      </c>
      <c r="F53" s="82">
        <f>VLOOKUP($A$6&amp;$C$6&amp;$A53,MOTIVOS_DATOS!$A:$M,F$5,0)</f>
        <v>2.7965903319381105</v>
      </c>
      <c r="G53" s="82">
        <f>VLOOKUP($A$6&amp;$C$6&amp;$A53,MOTIVOS_DATOS!$A:$M,G$5,0)</f>
        <v>2.7164086481352911</v>
      </c>
      <c r="H53" s="82">
        <f>VLOOKUP($A$6&amp;$C$6&amp;$A53,MOTIVOS_DATOS!$A:$M,H$5,0)</f>
        <v>2.7419650420373944</v>
      </c>
      <c r="I53" s="82">
        <f>VLOOKUP($A$6&amp;$C$6&amp;$A53,MOTIVOS_DATOS!$A:$M,I$5,0)</f>
        <v>4.056442411238268</v>
      </c>
      <c r="J53" s="82">
        <f>VLOOKUP($A$6&amp;$C$6&amp;$A53,MOTIVOS_DATOS!$A:$M,J$5,0)</f>
        <v>2.6320347160099571</v>
      </c>
      <c r="K53" s="82">
        <f>VLOOKUP($A$6&amp;$C$6&amp;$A53,MOTIVOS_DATOS!$A:$M,K$5,0)</f>
        <v>2.4505026786460973</v>
      </c>
      <c r="M53" s="86"/>
    </row>
    <row r="54" spans="1:13" x14ac:dyDescent="0.35">
      <c r="A54" s="87" t="s">
        <v>241</v>
      </c>
      <c r="B54" s="37" t="s">
        <v>75</v>
      </c>
      <c r="C54" s="82">
        <f>VLOOKUP($A$6&amp;$C$6&amp;$A54,MOTIVOS_DATOS!$A:$M,C$5,0)</f>
        <v>0.45235465076471265</v>
      </c>
      <c r="D54" s="82">
        <f>VLOOKUP($A$6&amp;$C$6&amp;$A54,MOTIVOS_DATOS!$A:$M,D$5,0)</f>
        <v>0.25801450379505275</v>
      </c>
      <c r="E54" s="82">
        <f>VLOOKUP($A$6&amp;$C$6&amp;$A54,MOTIVOS_DATOS!$A:$M,E$5,0)</f>
        <v>0.47019175947846087</v>
      </c>
      <c r="F54" s="82">
        <f>VLOOKUP($A$6&amp;$C$6&amp;$A54,MOTIVOS_DATOS!$A:$M,F$5,0)</f>
        <v>0.38448995275715547</v>
      </c>
      <c r="G54" s="82">
        <f>VLOOKUP($A$6&amp;$C$6&amp;$A54,MOTIVOS_DATOS!$A:$M,G$5,0)</f>
        <v>0.41881024127168986</v>
      </c>
      <c r="H54" s="82">
        <f>VLOOKUP($A$6&amp;$C$6&amp;$A54,MOTIVOS_DATOS!$A:$M,H$5,0)</f>
        <v>0.32693423981446934</v>
      </c>
      <c r="I54" s="82">
        <f>VLOOKUP($A$6&amp;$C$6&amp;$A54,MOTIVOS_DATOS!$A:$M,I$5,0)</f>
        <v>0.52957889915582756</v>
      </c>
      <c r="J54" s="82">
        <f>VLOOKUP($A$6&amp;$C$6&amp;$A54,MOTIVOS_DATOS!$A:$M,J$5,0)</f>
        <v>0.40082579003162433</v>
      </c>
      <c r="K54" s="82">
        <f>VLOOKUP($A$6&amp;$C$6&amp;$A54,MOTIVOS_DATOS!$A:$M,K$5,0)</f>
        <v>0.35814272822872001</v>
      </c>
      <c r="M54" s="86"/>
    </row>
    <row r="55" spans="1:13" x14ac:dyDescent="0.35">
      <c r="A55" s="87" t="s">
        <v>242</v>
      </c>
      <c r="B55" s="37" t="s">
        <v>76</v>
      </c>
      <c r="C55" s="82">
        <f>VLOOKUP($A$6&amp;$C$6&amp;$A55,MOTIVOS_DATOS!$A:$M,C$5,0)</f>
        <v>1.0443220447152133</v>
      </c>
      <c r="D55" s="82">
        <f>VLOOKUP($A$6&amp;$C$6&amp;$A55,MOTIVOS_DATOS!$A:$M,D$5,0)</f>
        <v>1.2239584137975428</v>
      </c>
      <c r="E55" s="82">
        <f>VLOOKUP($A$6&amp;$C$6&amp;$A55,MOTIVOS_DATOS!$A:$M,E$5,0)</f>
        <v>1.5841578242731478</v>
      </c>
      <c r="F55" s="82">
        <f>VLOOKUP($A$6&amp;$C$6&amp;$A55,MOTIVOS_DATOS!$A:$M,F$5,0)</f>
        <v>1.1903210073518191</v>
      </c>
      <c r="G55" s="82">
        <f>VLOOKUP($A$6&amp;$C$6&amp;$A55,MOTIVOS_DATOS!$A:$M,G$5,0)</f>
        <v>1.2351662876242622</v>
      </c>
      <c r="H55" s="82">
        <f>VLOOKUP($A$6&amp;$C$6&amp;$A55,MOTIVOS_DATOS!$A:$M,H$5,0)</f>
        <v>1.2291810646750083</v>
      </c>
      <c r="I55" s="82">
        <f>VLOOKUP($A$6&amp;$C$6&amp;$A55,MOTIVOS_DATOS!$A:$M,I$5,0)</f>
        <v>1.327167654237039</v>
      </c>
      <c r="J55" s="82">
        <f>VLOOKUP($A$6&amp;$C$6&amp;$A55,MOTIVOS_DATOS!$A:$M,J$5,0)</f>
        <v>1.1056113801219043</v>
      </c>
      <c r="K55" s="82">
        <f>VLOOKUP($A$6&amp;$C$6&amp;$A55,MOTIVOS_DATOS!$A:$M,K$5,0)</f>
        <v>1.0150197123795877</v>
      </c>
      <c r="M55" s="86"/>
    </row>
    <row r="56" spans="1:13" x14ac:dyDescent="0.35">
      <c r="A56" s="87" t="s">
        <v>243</v>
      </c>
      <c r="B56" s="37" t="s">
        <v>77</v>
      </c>
      <c r="C56" s="82">
        <f>VLOOKUP($A$6&amp;$C$6&amp;$A56,MOTIVOS_DATOS!$A:$M,C$5,0)</f>
        <v>2.6585648974498417</v>
      </c>
      <c r="D56" s="82">
        <f>VLOOKUP($A$6&amp;$C$6&amp;$A56,MOTIVOS_DATOS!$A:$M,D$5,0)</f>
        <v>2.7176551606497661</v>
      </c>
      <c r="E56" s="82">
        <f>VLOOKUP($A$6&amp;$C$6&amp;$A56,MOTIVOS_DATOS!$A:$M,E$5,0)</f>
        <v>3.8104919220829205</v>
      </c>
      <c r="F56" s="82">
        <f>VLOOKUP($A$6&amp;$C$6&amp;$A56,MOTIVOS_DATOS!$A:$M,F$5,0)</f>
        <v>2.6945594202868035</v>
      </c>
      <c r="G56" s="82">
        <f>VLOOKUP($A$6&amp;$C$6&amp;$A56,MOTIVOS_DATOS!$A:$M,G$5,0)</f>
        <v>2.6248495320934837</v>
      </c>
      <c r="H56" s="82">
        <f>VLOOKUP($A$6&amp;$C$6&amp;$A56,MOTIVOS_DATOS!$A:$M,H$5,0)</f>
        <v>2.916022140256481</v>
      </c>
      <c r="I56" s="82">
        <f>VLOOKUP($A$6&amp;$C$6&amp;$A56,MOTIVOS_DATOS!$A:$M,I$5,0)</f>
        <v>3.8847483087796251</v>
      </c>
      <c r="J56" s="82">
        <f>VLOOKUP($A$6&amp;$C$6&amp;$A56,MOTIVOS_DATOS!$A:$M,J$5,0)</f>
        <v>2.8789047005688242</v>
      </c>
      <c r="K56" s="82">
        <f>VLOOKUP($A$6&amp;$C$6&amp;$A56,MOTIVOS_DATOS!$A:$M,K$5,0)</f>
        <v>3.052040571495426</v>
      </c>
      <c r="M56" s="86"/>
    </row>
    <row r="57" spans="1:13" x14ac:dyDescent="0.35">
      <c r="A57" s="91" t="s">
        <v>244</v>
      </c>
      <c r="B57" s="37"/>
      <c r="C57" s="82">
        <f>VLOOKUP($A$6&amp;$C$6&amp;$A57,MOTIVOS_DATOS!$A:$M,C$5,0)</f>
        <v>0.12667448962678504</v>
      </c>
      <c r="D57" s="82">
        <f>VLOOKUP($A$6&amp;$C$6&amp;$A57,MOTIVOS_DATOS!$A:$M,D$5,0)</f>
        <v>7.9994725579425691E-2</v>
      </c>
      <c r="E57" s="82">
        <f>VLOOKUP($A$6&amp;$C$6&amp;$A57,MOTIVOS_DATOS!$A:$M,E$5,0)</f>
        <v>7.9527707818154755E-2</v>
      </c>
      <c r="F57" s="82">
        <f>VLOOKUP($A$6&amp;$C$6&amp;$A57,MOTIVOS_DATOS!$A:$M,F$5,0)</f>
        <v>0.12926829795676514</v>
      </c>
      <c r="G57" s="82">
        <f>VLOOKUP($A$6&amp;$C$6&amp;$A57,MOTIVOS_DATOS!$A:$M,G$5,0)</f>
        <v>0.12410417360894639</v>
      </c>
      <c r="H57" s="82">
        <f>VLOOKUP($A$6&amp;$C$6&amp;$A57,MOTIVOS_DATOS!$A:$M,H$5,0)</f>
        <v>0.12967937614974981</v>
      </c>
      <c r="I57" s="82">
        <f>VLOOKUP($A$6&amp;$C$6&amp;$A57,MOTIVOS_DATOS!$A:$M,I$5,0)</f>
        <v>0.1571500220081288</v>
      </c>
      <c r="J57" s="82">
        <f>VLOOKUP($A$6&amp;$C$6&amp;$A57,MOTIVOS_DATOS!$A:$M,J$5,0)</f>
        <v>0.10146877907467935</v>
      </c>
      <c r="K57" s="82">
        <f>VLOOKUP($A$6&amp;$C$6&amp;$A57,MOTIVOS_DATOS!$A:$M,K$5,0)</f>
        <v>0.17621741603640534</v>
      </c>
    </row>
    <row r="58" spans="1:13" x14ac:dyDescent="0.35">
      <c r="A58" s="91" t="s">
        <v>245</v>
      </c>
      <c r="B58" s="37"/>
      <c r="C58" s="82">
        <f>VLOOKUP($A$6&amp;$C$6&amp;$A58,MOTIVOS_DATOS!$A:$M,C$5,0)</f>
        <v>0.60424612817040713</v>
      </c>
      <c r="D58" s="82">
        <f>VLOOKUP($A$6&amp;$C$6&amp;$A58,MOTIVOS_DATOS!$A:$M,D$5,0)</f>
        <v>0.5815540285555213</v>
      </c>
      <c r="E58" s="82">
        <f>VLOOKUP($A$6&amp;$C$6&amp;$A58,MOTIVOS_DATOS!$A:$M,E$5,0)</f>
        <v>0.75227996937711139</v>
      </c>
      <c r="F58" s="82">
        <f>VLOOKUP($A$6&amp;$C$6&amp;$A58,MOTIVOS_DATOS!$A:$M,F$5,0)</f>
        <v>0.61103813156058528</v>
      </c>
      <c r="G58" s="82">
        <f>VLOOKUP($A$6&amp;$C$6&amp;$A58,MOTIVOS_DATOS!$A:$M,G$5,0)</f>
        <v>0.63553511713998934</v>
      </c>
      <c r="H58" s="82">
        <f>VLOOKUP($A$6&amp;$C$6&amp;$A58,MOTIVOS_DATOS!$A:$M,H$5,0)</f>
        <v>0.67471838620480051</v>
      </c>
      <c r="I58" s="82">
        <f>VLOOKUP($A$6&amp;$C$6&amp;$A58,MOTIVOS_DATOS!$A:$M,I$5,0)</f>
        <v>0.95310696722504562</v>
      </c>
      <c r="J58" s="82">
        <f>VLOOKUP($A$6&amp;$C$6&amp;$A58,MOTIVOS_DATOS!$A:$M,J$5,0)</f>
        <v>0.68816416992435536</v>
      </c>
      <c r="K58" s="82">
        <f>VLOOKUP($A$6&amp;$C$6&amp;$A58,MOTIVOS_DATOS!$A:$M,K$5,0)</f>
        <v>0.73246447321522801</v>
      </c>
    </row>
    <row r="59" spans="1:13" x14ac:dyDescent="0.35">
      <c r="B59" s="37"/>
    </row>
    <row r="60" spans="1:13" x14ac:dyDescent="0.35">
      <c r="B60" s="37"/>
    </row>
    <row r="61" spans="1:13" x14ac:dyDescent="0.35">
      <c r="B61" s="37"/>
    </row>
    <row r="62" spans="1:13" x14ac:dyDescent="0.35">
      <c r="B62" s="37"/>
    </row>
    <row r="63" spans="1:13" x14ac:dyDescent="0.35">
      <c r="B63" s="37"/>
    </row>
    <row r="64" spans="1:13" x14ac:dyDescent="0.35">
      <c r="B64" s="37"/>
    </row>
    <row r="65" spans="2:2" x14ac:dyDescent="0.35">
      <c r="B65" s="37"/>
    </row>
    <row r="66" spans="2:2" x14ac:dyDescent="0.35">
      <c r="B66" s="37"/>
    </row>
    <row r="67" spans="2:2" x14ac:dyDescent="0.35">
      <c r="B67" s="37"/>
    </row>
    <row r="68" spans="2:2" x14ac:dyDescent="0.35">
      <c r="B68" s="37"/>
    </row>
    <row r="69" spans="2:2" x14ac:dyDescent="0.35">
      <c r="B69" s="37"/>
    </row>
    <row r="70" spans="2:2" x14ac:dyDescent="0.35">
      <c r="B70" s="37"/>
    </row>
    <row r="71" spans="2:2" x14ac:dyDescent="0.35">
      <c r="B71" s="37"/>
    </row>
    <row r="72" spans="2:2" x14ac:dyDescent="0.35">
      <c r="B72" s="37"/>
    </row>
    <row r="73" spans="2:2" x14ac:dyDescent="0.35">
      <c r="B73" s="37"/>
    </row>
    <row r="74" spans="2:2" x14ac:dyDescent="0.35">
      <c r="B74" s="37"/>
    </row>
    <row r="75" spans="2:2" x14ac:dyDescent="0.35">
      <c r="B75" s="37"/>
    </row>
    <row r="76" spans="2:2" x14ac:dyDescent="0.35">
      <c r="B76" s="37"/>
    </row>
    <row r="77" spans="2:2" x14ac:dyDescent="0.35">
      <c r="B77" s="37"/>
    </row>
    <row r="78" spans="2:2" x14ac:dyDescent="0.35">
      <c r="B78" s="37"/>
    </row>
    <row r="79" spans="2:2" x14ac:dyDescent="0.35">
      <c r="B79" s="37"/>
    </row>
    <row r="80" spans="2:2" x14ac:dyDescent="0.35">
      <c r="B80" s="37"/>
    </row>
    <row r="81" spans="2:2" x14ac:dyDescent="0.35">
      <c r="B81" s="37"/>
    </row>
    <row r="82" spans="2:2" x14ac:dyDescent="0.35">
      <c r="B82" s="37"/>
    </row>
    <row r="83" spans="2:2" x14ac:dyDescent="0.35">
      <c r="B83" s="37"/>
    </row>
    <row r="84" spans="2:2" x14ac:dyDescent="0.35">
      <c r="B84" s="37"/>
    </row>
    <row r="85" spans="2:2" x14ac:dyDescent="0.35">
      <c r="B85" s="37"/>
    </row>
    <row r="86" spans="2:2" x14ac:dyDescent="0.35">
      <c r="B86" s="37"/>
    </row>
    <row r="87" spans="2:2" x14ac:dyDescent="0.35">
      <c r="B87" s="37"/>
    </row>
    <row r="88" spans="2:2" x14ac:dyDescent="0.35">
      <c r="B88" s="37"/>
    </row>
    <row r="89" spans="2:2" x14ac:dyDescent="0.35">
      <c r="B89" s="37"/>
    </row>
    <row r="90" spans="2:2" x14ac:dyDescent="0.35">
      <c r="B90" s="37"/>
    </row>
    <row r="91" spans="2:2" x14ac:dyDescent="0.35">
      <c r="B91" s="37"/>
    </row>
    <row r="92" spans="2:2" x14ac:dyDescent="0.35">
      <c r="B92" s="37"/>
    </row>
    <row r="93" spans="2:2" x14ac:dyDescent="0.35">
      <c r="B93" s="37"/>
    </row>
    <row r="94" spans="2:2" x14ac:dyDescent="0.35">
      <c r="B94" s="37"/>
    </row>
    <row r="95" spans="2:2" x14ac:dyDescent="0.35">
      <c r="B95" s="37"/>
    </row>
    <row r="96" spans="2:2" x14ac:dyDescent="0.35">
      <c r="B96" s="37"/>
    </row>
    <row r="97" spans="2:2" x14ac:dyDescent="0.35">
      <c r="B97" s="37"/>
    </row>
    <row r="98" spans="2:2" x14ac:dyDescent="0.35">
      <c r="B98" s="37"/>
    </row>
    <row r="99" spans="2:2" x14ac:dyDescent="0.35">
      <c r="B99" s="37"/>
    </row>
    <row r="100" spans="2:2" x14ac:dyDescent="0.35">
      <c r="B100" s="37"/>
    </row>
    <row r="101" spans="2:2" x14ac:dyDescent="0.35">
      <c r="B101" s="37"/>
    </row>
    <row r="102" spans="2:2" x14ac:dyDescent="0.35">
      <c r="B102" s="37"/>
    </row>
    <row r="103" spans="2:2" x14ac:dyDescent="0.35">
      <c r="B103" s="37"/>
    </row>
    <row r="104" spans="2:2" x14ac:dyDescent="0.35">
      <c r="B104" s="37"/>
    </row>
    <row r="105" spans="2:2" x14ac:dyDescent="0.35">
      <c r="B105" s="37"/>
    </row>
    <row r="106" spans="2:2" x14ac:dyDescent="0.35">
      <c r="B106" s="37"/>
    </row>
    <row r="107" spans="2:2" x14ac:dyDescent="0.35">
      <c r="B107" s="37"/>
    </row>
    <row r="108" spans="2:2" x14ac:dyDescent="0.35">
      <c r="B108" s="37"/>
    </row>
    <row r="109" spans="2:2" x14ac:dyDescent="0.35">
      <c r="B109" s="37"/>
    </row>
    <row r="110" spans="2:2" x14ac:dyDescent="0.35">
      <c r="B110" s="37"/>
    </row>
    <row r="111" spans="2:2" x14ac:dyDescent="0.35">
      <c r="B111" s="37"/>
    </row>
    <row r="112" spans="2:2" x14ac:dyDescent="0.35">
      <c r="B112" s="37"/>
    </row>
    <row r="113" spans="2:2" x14ac:dyDescent="0.35">
      <c r="B113" s="37"/>
    </row>
    <row r="114" spans="2:2" x14ac:dyDescent="0.35">
      <c r="B114" s="37"/>
    </row>
    <row r="115" spans="2:2" x14ac:dyDescent="0.35">
      <c r="B115" s="37"/>
    </row>
    <row r="116" spans="2:2" x14ac:dyDescent="0.35">
      <c r="B116" s="37"/>
    </row>
    <row r="117" spans="2:2" x14ac:dyDescent="0.35">
      <c r="B117" s="37"/>
    </row>
    <row r="118" spans="2:2" x14ac:dyDescent="0.35">
      <c r="B118" s="37"/>
    </row>
    <row r="119" spans="2:2" x14ac:dyDescent="0.35">
      <c r="B119" s="37"/>
    </row>
    <row r="120" spans="2:2" x14ac:dyDescent="0.35">
      <c r="B120" s="37"/>
    </row>
    <row r="121" spans="2:2" x14ac:dyDescent="0.35">
      <c r="B121" s="37"/>
    </row>
    <row r="122" spans="2:2" x14ac:dyDescent="0.35">
      <c r="B122" s="37"/>
    </row>
    <row r="123" spans="2:2" x14ac:dyDescent="0.35">
      <c r="B123" s="37"/>
    </row>
    <row r="124" spans="2:2" x14ac:dyDescent="0.35">
      <c r="B124" s="37"/>
    </row>
    <row r="125" spans="2:2" x14ac:dyDescent="0.35">
      <c r="B125" s="37"/>
    </row>
    <row r="126" spans="2:2" x14ac:dyDescent="0.35">
      <c r="B126" s="37"/>
    </row>
    <row r="127" spans="2:2" x14ac:dyDescent="0.35">
      <c r="B127" s="37"/>
    </row>
    <row r="128" spans="2:2" x14ac:dyDescent="0.35">
      <c r="B128" s="37"/>
    </row>
    <row r="129" spans="2:2" x14ac:dyDescent="0.35">
      <c r="B129" s="37"/>
    </row>
    <row r="130" spans="2:2" x14ac:dyDescent="0.35">
      <c r="B130" s="37"/>
    </row>
    <row r="131" spans="2:2" x14ac:dyDescent="0.35">
      <c r="B131" s="37"/>
    </row>
    <row r="132" spans="2:2" x14ac:dyDescent="0.35">
      <c r="B132" s="37"/>
    </row>
    <row r="133" spans="2:2" x14ac:dyDescent="0.35">
      <c r="B133" s="37"/>
    </row>
    <row r="134" spans="2:2" x14ac:dyDescent="0.35">
      <c r="B134" s="37"/>
    </row>
    <row r="135" spans="2:2" x14ac:dyDescent="0.35">
      <c r="B135" s="37"/>
    </row>
    <row r="136" spans="2:2" x14ac:dyDescent="0.35">
      <c r="B136" s="37"/>
    </row>
    <row r="137" spans="2:2" x14ac:dyDescent="0.35">
      <c r="B137" s="37"/>
    </row>
    <row r="138" spans="2:2" x14ac:dyDescent="0.35">
      <c r="B138" s="37"/>
    </row>
    <row r="139" spans="2:2" x14ac:dyDescent="0.35">
      <c r="B139" s="37"/>
    </row>
    <row r="140" spans="2:2" x14ac:dyDescent="0.35">
      <c r="B140" s="37"/>
    </row>
    <row r="141" spans="2:2" x14ac:dyDescent="0.35">
      <c r="B141" s="37"/>
    </row>
    <row r="142" spans="2:2" x14ac:dyDescent="0.35">
      <c r="B142" s="37"/>
    </row>
    <row r="143" spans="2:2" x14ac:dyDescent="0.35">
      <c r="B143" s="37"/>
    </row>
    <row r="144" spans="2:2" x14ac:dyDescent="0.35">
      <c r="B144" s="37"/>
    </row>
    <row r="145" spans="2:2" x14ac:dyDescent="0.35">
      <c r="B145" s="37"/>
    </row>
    <row r="146" spans="2:2" x14ac:dyDescent="0.35">
      <c r="B146" s="37"/>
    </row>
    <row r="147" spans="2:2" x14ac:dyDescent="0.35">
      <c r="B147" s="37"/>
    </row>
    <row r="148" spans="2:2" x14ac:dyDescent="0.35">
      <c r="B148" s="37"/>
    </row>
    <row r="149" spans="2:2" x14ac:dyDescent="0.35">
      <c r="B149" s="37"/>
    </row>
    <row r="150" spans="2:2" x14ac:dyDescent="0.35">
      <c r="B150" s="37"/>
    </row>
    <row r="151" spans="2:2" x14ac:dyDescent="0.35">
      <c r="B151" s="37"/>
    </row>
    <row r="152" spans="2:2" x14ac:dyDescent="0.35">
      <c r="B152" s="37"/>
    </row>
    <row r="153" spans="2:2" x14ac:dyDescent="0.35">
      <c r="B153" s="37"/>
    </row>
    <row r="154" spans="2:2" x14ac:dyDescent="0.35">
      <c r="B154" s="37"/>
    </row>
    <row r="155" spans="2:2" x14ac:dyDescent="0.35">
      <c r="B155" s="37"/>
    </row>
    <row r="156" spans="2:2" x14ac:dyDescent="0.35">
      <c r="B156" s="37"/>
    </row>
    <row r="157" spans="2:2" x14ac:dyDescent="0.35">
      <c r="B157" s="37"/>
    </row>
    <row r="158" spans="2:2" x14ac:dyDescent="0.35">
      <c r="B158" s="37"/>
    </row>
    <row r="159" spans="2:2" x14ac:dyDescent="0.35">
      <c r="B159" s="37"/>
    </row>
    <row r="160" spans="2:2" x14ac:dyDescent="0.35">
      <c r="B160" s="37"/>
    </row>
    <row r="161" spans="2:2" x14ac:dyDescent="0.35">
      <c r="B161" s="37"/>
    </row>
    <row r="162" spans="2:2" x14ac:dyDescent="0.35">
      <c r="B162" s="37"/>
    </row>
    <row r="163" spans="2:2" x14ac:dyDescent="0.35">
      <c r="B163" s="37"/>
    </row>
    <row r="164" spans="2:2" x14ac:dyDescent="0.35">
      <c r="B164" s="37"/>
    </row>
    <row r="165" spans="2:2" x14ac:dyDescent="0.35">
      <c r="B165" s="37"/>
    </row>
    <row r="166" spans="2:2" x14ac:dyDescent="0.35">
      <c r="B166" s="37"/>
    </row>
    <row r="167" spans="2:2" x14ac:dyDescent="0.35">
      <c r="B167" s="37"/>
    </row>
    <row r="168" spans="2:2" x14ac:dyDescent="0.35">
      <c r="B168" s="37"/>
    </row>
    <row r="169" spans="2:2" x14ac:dyDescent="0.35">
      <c r="B169" s="37"/>
    </row>
    <row r="170" spans="2:2" x14ac:dyDescent="0.35">
      <c r="B170" s="37"/>
    </row>
    <row r="171" spans="2:2" x14ac:dyDescent="0.35">
      <c r="B171" s="37"/>
    </row>
    <row r="172" spans="2:2" x14ac:dyDescent="0.35">
      <c r="B172" s="37"/>
    </row>
    <row r="173" spans="2:2" x14ac:dyDescent="0.35">
      <c r="B173" s="37"/>
    </row>
    <row r="174" spans="2:2" x14ac:dyDescent="0.35">
      <c r="B174" s="37"/>
    </row>
    <row r="175" spans="2:2" x14ac:dyDescent="0.35">
      <c r="B175" s="37"/>
    </row>
    <row r="176" spans="2:2" x14ac:dyDescent="0.35">
      <c r="B176" s="37"/>
    </row>
    <row r="177" spans="2:2" x14ac:dyDescent="0.35">
      <c r="B177" s="37"/>
    </row>
    <row r="178" spans="2:2" x14ac:dyDescent="0.35">
      <c r="B178" s="37"/>
    </row>
    <row r="179" spans="2:2" x14ac:dyDescent="0.35">
      <c r="B179" s="37"/>
    </row>
    <row r="180" spans="2:2" x14ac:dyDescent="0.35">
      <c r="B180" s="37"/>
    </row>
    <row r="181" spans="2:2" x14ac:dyDescent="0.35">
      <c r="B181" s="37"/>
    </row>
    <row r="182" spans="2:2" x14ac:dyDescent="0.35">
      <c r="B182" s="37"/>
    </row>
    <row r="183" spans="2:2" x14ac:dyDescent="0.35">
      <c r="B183" s="37"/>
    </row>
    <row r="184" spans="2:2" x14ac:dyDescent="0.35">
      <c r="B184" s="37"/>
    </row>
    <row r="185" spans="2:2" x14ac:dyDescent="0.35">
      <c r="B185" s="37"/>
    </row>
    <row r="186" spans="2:2" x14ac:dyDescent="0.35">
      <c r="B186" s="37"/>
    </row>
    <row r="187" spans="2:2" x14ac:dyDescent="0.35">
      <c r="B187" s="37"/>
    </row>
    <row r="188" spans="2:2" x14ac:dyDescent="0.35">
      <c r="B188" s="37"/>
    </row>
    <row r="189" spans="2:2" x14ac:dyDescent="0.35">
      <c r="B189" s="37"/>
    </row>
    <row r="190" spans="2:2" x14ac:dyDescent="0.35">
      <c r="B190" s="37"/>
    </row>
    <row r="191" spans="2:2" x14ac:dyDescent="0.35">
      <c r="B191" s="37"/>
    </row>
    <row r="192" spans="2:2" x14ac:dyDescent="0.35">
      <c r="B192" s="37"/>
    </row>
    <row r="193" spans="2:2" x14ac:dyDescent="0.35">
      <c r="B193" s="37"/>
    </row>
    <row r="194" spans="2:2" x14ac:dyDescent="0.35">
      <c r="B194" s="37"/>
    </row>
    <row r="195" spans="2:2" x14ac:dyDescent="0.35">
      <c r="B195" s="37"/>
    </row>
    <row r="196" spans="2:2" x14ac:dyDescent="0.35">
      <c r="B196" s="37"/>
    </row>
    <row r="197" spans="2:2" x14ac:dyDescent="0.35">
      <c r="B197" s="37"/>
    </row>
    <row r="198" spans="2:2" x14ac:dyDescent="0.35">
      <c r="B198" s="37"/>
    </row>
    <row r="199" spans="2:2" x14ac:dyDescent="0.35">
      <c r="B199" s="37"/>
    </row>
    <row r="200" spans="2:2" x14ac:dyDescent="0.35">
      <c r="B200" s="37"/>
    </row>
    <row r="201" spans="2:2" x14ac:dyDescent="0.35">
      <c r="B201" s="37"/>
    </row>
    <row r="202" spans="2:2" x14ac:dyDescent="0.35">
      <c r="B202" s="37"/>
    </row>
    <row r="203" spans="2:2" x14ac:dyDescent="0.35">
      <c r="B203" s="37"/>
    </row>
    <row r="204" spans="2:2" x14ac:dyDescent="0.35">
      <c r="B204" s="37"/>
    </row>
    <row r="205" spans="2:2" x14ac:dyDescent="0.35">
      <c r="B205" s="37"/>
    </row>
    <row r="206" spans="2:2" x14ac:dyDescent="0.35">
      <c r="B206" s="37"/>
    </row>
    <row r="207" spans="2:2" x14ac:dyDescent="0.35">
      <c r="B207" s="37"/>
    </row>
    <row r="208" spans="2:2" x14ac:dyDescent="0.35">
      <c r="B208" s="37"/>
    </row>
    <row r="209" spans="2:2" x14ac:dyDescent="0.35">
      <c r="B209" s="37"/>
    </row>
    <row r="210" spans="2:2" x14ac:dyDescent="0.35">
      <c r="B210" s="37"/>
    </row>
    <row r="211" spans="2:2" x14ac:dyDescent="0.35">
      <c r="B211" s="37"/>
    </row>
    <row r="212" spans="2:2" x14ac:dyDescent="0.35">
      <c r="B212" s="37"/>
    </row>
    <row r="213" spans="2:2" x14ac:dyDescent="0.35">
      <c r="B213" s="37"/>
    </row>
    <row r="214" spans="2:2" x14ac:dyDescent="0.35">
      <c r="B214" s="37"/>
    </row>
    <row r="215" spans="2:2" x14ac:dyDescent="0.35">
      <c r="B215" s="37"/>
    </row>
    <row r="216" spans="2:2" x14ac:dyDescent="0.35">
      <c r="B216" s="37"/>
    </row>
    <row r="217" spans="2:2" x14ac:dyDescent="0.35">
      <c r="B217" s="37"/>
    </row>
    <row r="218" spans="2:2" x14ac:dyDescent="0.35">
      <c r="B218" s="37"/>
    </row>
    <row r="219" spans="2:2" x14ac:dyDescent="0.35">
      <c r="B219" s="37"/>
    </row>
    <row r="220" spans="2:2" x14ac:dyDescent="0.35">
      <c r="B220" s="37"/>
    </row>
    <row r="221" spans="2:2" x14ac:dyDescent="0.35">
      <c r="B221" s="37"/>
    </row>
    <row r="222" spans="2:2" x14ac:dyDescent="0.35">
      <c r="B222" s="37"/>
    </row>
    <row r="223" spans="2:2" x14ac:dyDescent="0.35">
      <c r="B223" s="37"/>
    </row>
    <row r="224" spans="2:2" x14ac:dyDescent="0.35">
      <c r="B224" s="37"/>
    </row>
    <row r="225" spans="2:2" x14ac:dyDescent="0.35">
      <c r="B225" s="37"/>
    </row>
    <row r="226" spans="2:2" x14ac:dyDescent="0.35">
      <c r="B226" s="37"/>
    </row>
    <row r="227" spans="2:2" x14ac:dyDescent="0.35">
      <c r="B227" s="37"/>
    </row>
    <row r="228" spans="2:2" x14ac:dyDescent="0.35">
      <c r="B228" s="37"/>
    </row>
    <row r="229" spans="2:2" x14ac:dyDescent="0.35">
      <c r="B229" s="37"/>
    </row>
    <row r="230" spans="2:2" x14ac:dyDescent="0.35">
      <c r="B230" s="37"/>
    </row>
    <row r="231" spans="2:2" x14ac:dyDescent="0.35">
      <c r="B231" s="37"/>
    </row>
    <row r="232" spans="2:2" x14ac:dyDescent="0.35">
      <c r="B232" s="37"/>
    </row>
    <row r="233" spans="2:2" x14ac:dyDescent="0.35">
      <c r="B233" s="37"/>
    </row>
    <row r="234" spans="2:2" x14ac:dyDescent="0.35">
      <c r="B234" s="37"/>
    </row>
    <row r="235" spans="2:2" x14ac:dyDescent="0.35">
      <c r="B235" s="37"/>
    </row>
    <row r="236" spans="2:2" x14ac:dyDescent="0.35">
      <c r="B236" s="37"/>
    </row>
    <row r="237" spans="2:2" x14ac:dyDescent="0.35">
      <c r="B237" s="37"/>
    </row>
    <row r="238" spans="2:2" x14ac:dyDescent="0.35">
      <c r="B238" s="37"/>
    </row>
    <row r="239" spans="2:2" x14ac:dyDescent="0.35">
      <c r="B239" s="37"/>
    </row>
    <row r="240" spans="2:2" x14ac:dyDescent="0.35">
      <c r="B240" s="37"/>
    </row>
    <row r="241" spans="2:2" x14ac:dyDescent="0.35">
      <c r="B241" s="37"/>
    </row>
    <row r="242" spans="2:2" x14ac:dyDescent="0.35">
      <c r="B242" s="37"/>
    </row>
    <row r="243" spans="2:2" x14ac:dyDescent="0.35">
      <c r="B243" s="37"/>
    </row>
    <row r="244" spans="2:2" x14ac:dyDescent="0.35">
      <c r="B244" s="37"/>
    </row>
    <row r="245" spans="2:2" x14ac:dyDescent="0.35">
      <c r="B245" s="37"/>
    </row>
    <row r="246" spans="2:2" x14ac:dyDescent="0.35">
      <c r="B246" s="37"/>
    </row>
    <row r="247" spans="2:2" x14ac:dyDescent="0.35">
      <c r="B247" s="37"/>
    </row>
    <row r="248" spans="2:2" x14ac:dyDescent="0.35">
      <c r="B248" s="37"/>
    </row>
    <row r="249" spans="2:2" x14ac:dyDescent="0.35">
      <c r="B249" s="37"/>
    </row>
    <row r="250" spans="2:2" x14ac:dyDescent="0.35">
      <c r="B250" s="37"/>
    </row>
    <row r="251" spans="2:2" x14ac:dyDescent="0.35">
      <c r="B251" s="37"/>
    </row>
    <row r="252" spans="2:2" x14ac:dyDescent="0.35">
      <c r="B252" s="37"/>
    </row>
    <row r="253" spans="2:2" x14ac:dyDescent="0.35">
      <c r="B253" s="37"/>
    </row>
    <row r="254" spans="2:2" x14ac:dyDescent="0.35">
      <c r="B254" s="37"/>
    </row>
    <row r="255" spans="2:2" x14ac:dyDescent="0.35">
      <c r="B255" s="37"/>
    </row>
    <row r="256" spans="2:2" x14ac:dyDescent="0.35">
      <c r="B256" s="37"/>
    </row>
    <row r="257" spans="2:2" x14ac:dyDescent="0.35">
      <c r="B257" s="37"/>
    </row>
    <row r="258" spans="2:2" x14ac:dyDescent="0.35">
      <c r="B258" s="37"/>
    </row>
    <row r="259" spans="2:2" x14ac:dyDescent="0.35">
      <c r="B259" s="37"/>
    </row>
    <row r="260" spans="2:2" x14ac:dyDescent="0.35">
      <c r="B260" s="37"/>
    </row>
    <row r="261" spans="2:2" x14ac:dyDescent="0.35">
      <c r="B261" s="37"/>
    </row>
    <row r="262" spans="2:2" x14ac:dyDescent="0.35">
      <c r="B262" s="37"/>
    </row>
    <row r="263" spans="2:2" x14ac:dyDescent="0.35">
      <c r="B263" s="37"/>
    </row>
    <row r="264" spans="2:2" x14ac:dyDescent="0.35">
      <c r="B264" s="37"/>
    </row>
    <row r="265" spans="2:2" x14ac:dyDescent="0.35">
      <c r="B265" s="37"/>
    </row>
    <row r="266" spans="2:2" x14ac:dyDescent="0.35">
      <c r="B266" s="37"/>
    </row>
    <row r="267" spans="2:2" x14ac:dyDescent="0.35">
      <c r="B267" s="37"/>
    </row>
    <row r="268" spans="2:2" x14ac:dyDescent="0.35">
      <c r="B268" s="37"/>
    </row>
    <row r="269" spans="2:2" x14ac:dyDescent="0.35">
      <c r="B269" s="37"/>
    </row>
    <row r="270" spans="2:2" x14ac:dyDescent="0.35">
      <c r="B270" s="37"/>
    </row>
    <row r="271" spans="2:2" x14ac:dyDescent="0.35">
      <c r="B271" s="37"/>
    </row>
    <row r="272" spans="2:2" x14ac:dyDescent="0.35">
      <c r="B272" s="37"/>
    </row>
    <row r="273" spans="2:2" x14ac:dyDescent="0.35">
      <c r="B273" s="37"/>
    </row>
    <row r="274" spans="2:2" x14ac:dyDescent="0.35">
      <c r="B274" s="37"/>
    </row>
    <row r="275" spans="2:2" x14ac:dyDescent="0.35">
      <c r="B275" s="37"/>
    </row>
    <row r="276" spans="2:2" x14ac:dyDescent="0.35">
      <c r="B276" s="37"/>
    </row>
    <row r="277" spans="2:2" x14ac:dyDescent="0.35">
      <c r="B277" s="37"/>
    </row>
    <row r="278" spans="2:2" x14ac:dyDescent="0.35">
      <c r="B278" s="37"/>
    </row>
    <row r="279" spans="2:2" x14ac:dyDescent="0.35">
      <c r="B279" s="37"/>
    </row>
    <row r="280" spans="2:2" x14ac:dyDescent="0.35">
      <c r="B280" s="37"/>
    </row>
    <row r="281" spans="2:2" x14ac:dyDescent="0.35">
      <c r="B281" s="37"/>
    </row>
    <row r="282" spans="2:2" x14ac:dyDescent="0.35">
      <c r="B282" s="37"/>
    </row>
    <row r="283" spans="2:2" x14ac:dyDescent="0.35">
      <c r="B283" s="37"/>
    </row>
    <row r="284" spans="2:2" x14ac:dyDescent="0.35">
      <c r="B284" s="37"/>
    </row>
    <row r="285" spans="2:2" x14ac:dyDescent="0.35">
      <c r="B285" s="37"/>
    </row>
    <row r="286" spans="2:2" x14ac:dyDescent="0.35">
      <c r="B286" s="37"/>
    </row>
    <row r="287" spans="2:2" x14ac:dyDescent="0.35">
      <c r="B287" s="37"/>
    </row>
    <row r="288" spans="2:2" x14ac:dyDescent="0.35">
      <c r="B288" s="37"/>
    </row>
    <row r="289" spans="2:2" x14ac:dyDescent="0.35">
      <c r="B289" s="37"/>
    </row>
    <row r="290" spans="2:2" x14ac:dyDescent="0.35">
      <c r="B290" s="37"/>
    </row>
    <row r="291" spans="2:2" x14ac:dyDescent="0.35">
      <c r="B291" s="37"/>
    </row>
    <row r="292" spans="2:2" x14ac:dyDescent="0.35">
      <c r="B292" s="37"/>
    </row>
    <row r="293" spans="2:2" x14ac:dyDescent="0.35">
      <c r="B293" s="37"/>
    </row>
    <row r="294" spans="2:2" x14ac:dyDescent="0.35">
      <c r="B294" s="37"/>
    </row>
    <row r="295" spans="2:2" x14ac:dyDescent="0.35">
      <c r="B295" s="37"/>
    </row>
    <row r="296" spans="2:2" x14ac:dyDescent="0.35">
      <c r="B296" s="37"/>
    </row>
    <row r="297" spans="2:2" x14ac:dyDescent="0.35">
      <c r="B297" s="37"/>
    </row>
    <row r="298" spans="2:2" x14ac:dyDescent="0.35">
      <c r="B298" s="37"/>
    </row>
    <row r="299" spans="2:2" x14ac:dyDescent="0.35">
      <c r="B299" s="37"/>
    </row>
    <row r="300" spans="2:2" x14ac:dyDescent="0.35">
      <c r="B300" s="37"/>
    </row>
    <row r="301" spans="2:2" x14ac:dyDescent="0.35">
      <c r="B301" s="37"/>
    </row>
    <row r="302" spans="2:2" x14ac:dyDescent="0.35">
      <c r="B302" s="37"/>
    </row>
    <row r="303" spans="2:2" x14ac:dyDescent="0.35">
      <c r="B303" s="37"/>
    </row>
    <row r="304" spans="2:2" x14ac:dyDescent="0.35">
      <c r="B304" s="37"/>
    </row>
    <row r="305" spans="2:2" x14ac:dyDescent="0.35">
      <c r="B305" s="37"/>
    </row>
    <row r="306" spans="2:2" x14ac:dyDescent="0.35">
      <c r="B306" s="37"/>
    </row>
    <row r="307" spans="2:2" x14ac:dyDescent="0.35">
      <c r="B307" s="37"/>
    </row>
    <row r="308" spans="2:2" x14ac:dyDescent="0.35">
      <c r="B308" s="37"/>
    </row>
    <row r="309" spans="2:2" x14ac:dyDescent="0.35">
      <c r="B309" s="37"/>
    </row>
    <row r="310" spans="2:2" x14ac:dyDescent="0.35">
      <c r="B310" s="37"/>
    </row>
    <row r="311" spans="2:2" x14ac:dyDescent="0.35">
      <c r="B311" s="37"/>
    </row>
    <row r="312" spans="2:2" x14ac:dyDescent="0.35">
      <c r="B312" s="37"/>
    </row>
    <row r="313" spans="2:2" x14ac:dyDescent="0.35">
      <c r="B313" s="37"/>
    </row>
    <row r="314" spans="2:2" x14ac:dyDescent="0.35">
      <c r="B314" s="37"/>
    </row>
    <row r="315" spans="2:2" x14ac:dyDescent="0.35">
      <c r="B315" s="37"/>
    </row>
    <row r="316" spans="2:2" x14ac:dyDescent="0.35">
      <c r="B316" s="37"/>
    </row>
    <row r="317" spans="2:2" x14ac:dyDescent="0.35">
      <c r="B317" s="37"/>
    </row>
    <row r="318" spans="2:2" x14ac:dyDescent="0.35">
      <c r="B318" s="37"/>
    </row>
    <row r="319" spans="2:2" x14ac:dyDescent="0.35">
      <c r="B319" s="37"/>
    </row>
    <row r="320" spans="2:2" x14ac:dyDescent="0.35">
      <c r="B320" s="37"/>
    </row>
    <row r="321" spans="2:2" x14ac:dyDescent="0.35">
      <c r="B321" s="37"/>
    </row>
    <row r="322" spans="2:2" x14ac:dyDescent="0.35">
      <c r="B322" s="37"/>
    </row>
    <row r="323" spans="2:2" x14ac:dyDescent="0.35">
      <c r="B323" s="37"/>
    </row>
    <row r="324" spans="2:2" x14ac:dyDescent="0.35">
      <c r="B324" s="37"/>
    </row>
    <row r="325" spans="2:2" x14ac:dyDescent="0.35">
      <c r="B325" s="37"/>
    </row>
    <row r="326" spans="2:2" x14ac:dyDescent="0.35">
      <c r="B326" s="37"/>
    </row>
    <row r="327" spans="2:2" x14ac:dyDescent="0.35">
      <c r="B327" s="37"/>
    </row>
    <row r="328" spans="2:2" x14ac:dyDescent="0.35">
      <c r="B328" s="37"/>
    </row>
    <row r="329" spans="2:2" x14ac:dyDescent="0.35">
      <c r="B329" s="37"/>
    </row>
    <row r="330" spans="2:2" x14ac:dyDescent="0.35">
      <c r="B330" s="37"/>
    </row>
    <row r="331" spans="2:2" x14ac:dyDescent="0.35">
      <c r="B331" s="37"/>
    </row>
    <row r="332" spans="2:2" x14ac:dyDescent="0.35">
      <c r="B332" s="37"/>
    </row>
    <row r="333" spans="2:2" x14ac:dyDescent="0.35">
      <c r="B333" s="37"/>
    </row>
    <row r="334" spans="2:2" x14ac:dyDescent="0.35">
      <c r="B334" s="37"/>
    </row>
    <row r="335" spans="2:2" x14ac:dyDescent="0.35">
      <c r="B335" s="37"/>
    </row>
    <row r="336" spans="2:2" x14ac:dyDescent="0.35">
      <c r="B336" s="37"/>
    </row>
    <row r="337" spans="2:2" x14ac:dyDescent="0.35">
      <c r="B337" s="37"/>
    </row>
    <row r="338" spans="2:2" x14ac:dyDescent="0.35">
      <c r="B338" s="37"/>
    </row>
    <row r="339" spans="2:2" x14ac:dyDescent="0.35">
      <c r="B339" s="37"/>
    </row>
    <row r="340" spans="2:2" x14ac:dyDescent="0.35">
      <c r="B340" s="37"/>
    </row>
    <row r="341" spans="2:2" x14ac:dyDescent="0.35">
      <c r="B341" s="37"/>
    </row>
    <row r="342" spans="2:2" x14ac:dyDescent="0.35">
      <c r="B342" s="37"/>
    </row>
    <row r="343" spans="2:2" x14ac:dyDescent="0.35">
      <c r="B343" s="37"/>
    </row>
    <row r="344" spans="2:2" x14ac:dyDescent="0.35">
      <c r="B344" s="37"/>
    </row>
    <row r="345" spans="2:2" x14ac:dyDescent="0.35">
      <c r="B345" s="37"/>
    </row>
    <row r="346" spans="2:2" x14ac:dyDescent="0.35">
      <c r="B346" s="37"/>
    </row>
    <row r="347" spans="2:2" x14ac:dyDescent="0.35">
      <c r="B347" s="37"/>
    </row>
    <row r="348" spans="2:2" x14ac:dyDescent="0.35">
      <c r="B348" s="37"/>
    </row>
    <row r="349" spans="2:2" x14ac:dyDescent="0.35">
      <c r="B349" s="37"/>
    </row>
    <row r="350" spans="2:2" x14ac:dyDescent="0.35">
      <c r="B350" s="37"/>
    </row>
    <row r="351" spans="2:2" x14ac:dyDescent="0.35">
      <c r="B351" s="37"/>
    </row>
    <row r="352" spans="2:2" x14ac:dyDescent="0.35">
      <c r="B352" s="37"/>
    </row>
    <row r="353" spans="2:2" x14ac:dyDescent="0.35">
      <c r="B353" s="37"/>
    </row>
    <row r="354" spans="2:2" x14ac:dyDescent="0.35">
      <c r="B354" s="37"/>
    </row>
    <row r="355" spans="2:2" x14ac:dyDescent="0.35">
      <c r="B355" s="37"/>
    </row>
    <row r="356" spans="2:2" x14ac:dyDescent="0.35">
      <c r="B356" s="37"/>
    </row>
    <row r="357" spans="2:2" x14ac:dyDescent="0.35">
      <c r="B357" s="37"/>
    </row>
    <row r="358" spans="2:2" x14ac:dyDescent="0.35">
      <c r="B358" s="37"/>
    </row>
    <row r="359" spans="2:2" x14ac:dyDescent="0.35">
      <c r="B359" s="37"/>
    </row>
    <row r="360" spans="2:2" x14ac:dyDescent="0.35">
      <c r="B360" s="37"/>
    </row>
    <row r="361" spans="2:2" x14ac:dyDescent="0.35">
      <c r="B361" s="37"/>
    </row>
    <row r="362" spans="2:2" x14ac:dyDescent="0.35">
      <c r="B362" s="37"/>
    </row>
    <row r="363" spans="2:2" x14ac:dyDescent="0.35">
      <c r="B363" s="37"/>
    </row>
    <row r="364" spans="2:2" x14ac:dyDescent="0.35">
      <c r="B364" s="37"/>
    </row>
    <row r="365" spans="2:2" x14ac:dyDescent="0.35">
      <c r="B365" s="37"/>
    </row>
    <row r="366" spans="2:2" x14ac:dyDescent="0.35">
      <c r="B366" s="37"/>
    </row>
    <row r="367" spans="2:2" x14ac:dyDescent="0.35">
      <c r="B367" s="37"/>
    </row>
    <row r="368" spans="2:2" x14ac:dyDescent="0.35">
      <c r="B368" s="37"/>
    </row>
    <row r="369" spans="2:2" x14ac:dyDescent="0.35">
      <c r="B369" s="37"/>
    </row>
    <row r="370" spans="2:2" x14ac:dyDescent="0.35">
      <c r="B370" s="37"/>
    </row>
    <row r="371" spans="2:2" x14ac:dyDescent="0.35">
      <c r="B371" s="37"/>
    </row>
    <row r="372" spans="2:2" x14ac:dyDescent="0.35">
      <c r="B372" s="37"/>
    </row>
    <row r="373" spans="2:2" x14ac:dyDescent="0.35">
      <c r="B373" s="37"/>
    </row>
    <row r="374" spans="2:2" x14ac:dyDescent="0.35">
      <c r="B374" s="37"/>
    </row>
    <row r="375" spans="2:2" x14ac:dyDescent="0.35">
      <c r="B375" s="37"/>
    </row>
    <row r="376" spans="2:2" x14ac:dyDescent="0.35">
      <c r="B376" s="37"/>
    </row>
    <row r="377" spans="2:2" x14ac:dyDescent="0.35">
      <c r="B377" s="37"/>
    </row>
    <row r="378" spans="2:2" x14ac:dyDescent="0.35">
      <c r="B378" s="37"/>
    </row>
    <row r="379" spans="2:2" x14ac:dyDescent="0.35">
      <c r="B379" s="37"/>
    </row>
    <row r="380" spans="2:2" x14ac:dyDescent="0.35">
      <c r="B380" s="37"/>
    </row>
    <row r="381" spans="2:2" x14ac:dyDescent="0.35">
      <c r="B381" s="37"/>
    </row>
    <row r="382" spans="2:2" x14ac:dyDescent="0.35">
      <c r="B382" s="37"/>
    </row>
    <row r="383" spans="2:2" x14ac:dyDescent="0.35">
      <c r="B383" s="37"/>
    </row>
    <row r="384" spans="2:2" x14ac:dyDescent="0.35">
      <c r="B384" s="37"/>
    </row>
    <row r="385" spans="2:2" x14ac:dyDescent="0.35">
      <c r="B385" s="37"/>
    </row>
    <row r="386" spans="2:2" x14ac:dyDescent="0.35">
      <c r="B386" s="37"/>
    </row>
    <row r="387" spans="2:2" x14ac:dyDescent="0.35">
      <c r="B387" s="37"/>
    </row>
    <row r="388" spans="2:2" x14ac:dyDescent="0.35">
      <c r="B388" s="37"/>
    </row>
    <row r="389" spans="2:2" x14ac:dyDescent="0.35">
      <c r="B389" s="37"/>
    </row>
    <row r="390" spans="2:2" x14ac:dyDescent="0.35">
      <c r="B390" s="37"/>
    </row>
    <row r="391" spans="2:2" x14ac:dyDescent="0.35">
      <c r="B391" s="37"/>
    </row>
    <row r="392" spans="2:2" x14ac:dyDescent="0.35">
      <c r="B392" s="37"/>
    </row>
    <row r="393" spans="2:2" x14ac:dyDescent="0.35">
      <c r="B393" s="37"/>
    </row>
    <row r="394" spans="2:2" x14ac:dyDescent="0.35">
      <c r="B394" s="37"/>
    </row>
    <row r="395" spans="2:2" x14ac:dyDescent="0.35">
      <c r="B395" s="37"/>
    </row>
    <row r="396" spans="2:2" x14ac:dyDescent="0.35">
      <c r="B396" s="37"/>
    </row>
    <row r="397" spans="2:2" x14ac:dyDescent="0.35">
      <c r="B397" s="37"/>
    </row>
    <row r="398" spans="2:2" x14ac:dyDescent="0.35">
      <c r="B398" s="37"/>
    </row>
    <row r="399" spans="2:2" x14ac:dyDescent="0.35">
      <c r="B399" s="37"/>
    </row>
    <row r="400" spans="2:2" x14ac:dyDescent="0.35">
      <c r="B400" s="37"/>
    </row>
    <row r="401" spans="2:2" x14ac:dyDescent="0.35">
      <c r="B401" s="37"/>
    </row>
    <row r="402" spans="2:2" x14ac:dyDescent="0.35">
      <c r="B402" s="37"/>
    </row>
    <row r="403" spans="2:2" x14ac:dyDescent="0.35">
      <c r="B403" s="37"/>
    </row>
    <row r="404" spans="2:2" x14ac:dyDescent="0.35">
      <c r="B404" s="37"/>
    </row>
    <row r="405" spans="2:2" x14ac:dyDescent="0.35">
      <c r="B405" s="37"/>
    </row>
    <row r="406" spans="2:2" x14ac:dyDescent="0.35">
      <c r="B406" s="37"/>
    </row>
    <row r="407" spans="2:2" x14ac:dyDescent="0.35">
      <c r="B407" s="37"/>
    </row>
    <row r="408" spans="2:2" x14ac:dyDescent="0.35">
      <c r="B408" s="37"/>
    </row>
    <row r="409" spans="2:2" x14ac:dyDescent="0.35">
      <c r="B409" s="37"/>
    </row>
    <row r="410" spans="2:2" x14ac:dyDescent="0.35">
      <c r="B410" s="37"/>
    </row>
    <row r="411" spans="2:2" x14ac:dyDescent="0.35">
      <c r="B411" s="37"/>
    </row>
    <row r="412" spans="2:2" x14ac:dyDescent="0.35">
      <c r="B412" s="37"/>
    </row>
    <row r="413" spans="2:2" x14ac:dyDescent="0.35">
      <c r="B413" s="37"/>
    </row>
    <row r="414" spans="2:2" x14ac:dyDescent="0.35">
      <c r="B414" s="37"/>
    </row>
    <row r="415" spans="2:2" x14ac:dyDescent="0.35">
      <c r="B415" s="37"/>
    </row>
    <row r="416" spans="2:2" x14ac:dyDescent="0.35">
      <c r="B416" s="37"/>
    </row>
    <row r="417" spans="2:2" x14ac:dyDescent="0.35">
      <c r="B417" s="37"/>
    </row>
    <row r="418" spans="2:2" x14ac:dyDescent="0.35">
      <c r="B418" s="37"/>
    </row>
    <row r="419" spans="2:2" x14ac:dyDescent="0.35">
      <c r="B419" s="37"/>
    </row>
    <row r="420" spans="2:2" x14ac:dyDescent="0.35">
      <c r="B420" s="37"/>
    </row>
    <row r="421" spans="2:2" x14ac:dyDescent="0.35">
      <c r="B421" s="37"/>
    </row>
    <row r="422" spans="2:2" x14ac:dyDescent="0.35">
      <c r="B422" s="37"/>
    </row>
    <row r="423" spans="2:2" x14ac:dyDescent="0.35">
      <c r="B423" s="37"/>
    </row>
    <row r="424" spans="2:2" x14ac:dyDescent="0.35">
      <c r="B424" s="37"/>
    </row>
    <row r="425" spans="2:2" x14ac:dyDescent="0.35">
      <c r="B425" s="37"/>
    </row>
    <row r="426" spans="2:2" x14ac:dyDescent="0.35">
      <c r="B426" s="37"/>
    </row>
    <row r="427" spans="2:2" x14ac:dyDescent="0.35">
      <c r="B427" s="37"/>
    </row>
    <row r="428" spans="2:2" x14ac:dyDescent="0.35">
      <c r="B428" s="37"/>
    </row>
    <row r="429" spans="2:2" x14ac:dyDescent="0.35">
      <c r="B429" s="37"/>
    </row>
    <row r="430" spans="2:2" x14ac:dyDescent="0.35">
      <c r="B430" s="37"/>
    </row>
    <row r="431" spans="2:2" x14ac:dyDescent="0.35">
      <c r="B431" s="37"/>
    </row>
    <row r="432" spans="2:2" x14ac:dyDescent="0.35">
      <c r="B432" s="37"/>
    </row>
    <row r="433" spans="2:2" x14ac:dyDescent="0.35">
      <c r="B433" s="37"/>
    </row>
    <row r="434" spans="2:2" x14ac:dyDescent="0.35">
      <c r="B434" s="37"/>
    </row>
    <row r="435" spans="2:2" x14ac:dyDescent="0.35">
      <c r="B435" s="37"/>
    </row>
    <row r="436" spans="2:2" x14ac:dyDescent="0.35">
      <c r="B436" s="37"/>
    </row>
    <row r="437" spans="2:2" x14ac:dyDescent="0.35">
      <c r="B437" s="37"/>
    </row>
    <row r="438" spans="2:2" x14ac:dyDescent="0.35">
      <c r="B438" s="37"/>
    </row>
    <row r="439" spans="2:2" x14ac:dyDescent="0.35">
      <c r="B439" s="37"/>
    </row>
    <row r="440" spans="2:2" x14ac:dyDescent="0.35">
      <c r="B440" s="37"/>
    </row>
    <row r="441" spans="2:2" x14ac:dyDescent="0.35">
      <c r="B441" s="37"/>
    </row>
    <row r="442" spans="2:2" x14ac:dyDescent="0.35">
      <c r="B442" s="37"/>
    </row>
    <row r="443" spans="2:2" x14ac:dyDescent="0.35">
      <c r="B443" s="37"/>
    </row>
    <row r="444" spans="2:2" x14ac:dyDescent="0.35">
      <c r="B444" s="37"/>
    </row>
    <row r="445" spans="2:2" x14ac:dyDescent="0.35">
      <c r="B445" s="37"/>
    </row>
    <row r="446" spans="2:2" x14ac:dyDescent="0.35">
      <c r="B446" s="37"/>
    </row>
    <row r="447" spans="2:2" x14ac:dyDescent="0.35">
      <c r="B447" s="37"/>
    </row>
    <row r="448" spans="2:2" x14ac:dyDescent="0.35">
      <c r="B448" s="37"/>
    </row>
    <row r="449" spans="2:2" x14ac:dyDescent="0.35">
      <c r="B449" s="37"/>
    </row>
    <row r="450" spans="2:2" x14ac:dyDescent="0.35">
      <c r="B450" s="37"/>
    </row>
    <row r="451" spans="2:2" x14ac:dyDescent="0.35">
      <c r="B451" s="37"/>
    </row>
    <row r="452" spans="2:2" x14ac:dyDescent="0.35">
      <c r="B452" s="37"/>
    </row>
    <row r="453" spans="2:2" x14ac:dyDescent="0.35">
      <c r="B453" s="37"/>
    </row>
    <row r="454" spans="2:2" x14ac:dyDescent="0.35">
      <c r="B454" s="37"/>
    </row>
    <row r="455" spans="2:2" x14ac:dyDescent="0.35">
      <c r="B455" s="37"/>
    </row>
    <row r="456" spans="2:2" x14ac:dyDescent="0.35">
      <c r="B456" s="37"/>
    </row>
    <row r="457" spans="2:2" x14ac:dyDescent="0.35">
      <c r="B457" s="37"/>
    </row>
    <row r="458" spans="2:2" x14ac:dyDescent="0.35">
      <c r="B458" s="37"/>
    </row>
    <row r="459" spans="2:2" x14ac:dyDescent="0.35">
      <c r="B459" s="37"/>
    </row>
    <row r="460" spans="2:2" x14ac:dyDescent="0.35">
      <c r="B460" s="37"/>
    </row>
    <row r="461" spans="2:2" x14ac:dyDescent="0.35">
      <c r="B461" s="37"/>
    </row>
    <row r="462" spans="2:2" x14ac:dyDescent="0.35">
      <c r="B462" s="37"/>
    </row>
    <row r="463" spans="2:2" x14ac:dyDescent="0.35">
      <c r="B463" s="37"/>
    </row>
    <row r="464" spans="2:2" x14ac:dyDescent="0.35">
      <c r="B464" s="37"/>
    </row>
    <row r="465" spans="2:2" x14ac:dyDescent="0.35">
      <c r="B465" s="37"/>
    </row>
    <row r="466" spans="2:2" x14ac:dyDescent="0.35">
      <c r="B466" s="37"/>
    </row>
    <row r="467" spans="2:2" x14ac:dyDescent="0.35">
      <c r="B467" s="37"/>
    </row>
    <row r="468" spans="2:2" x14ac:dyDescent="0.35">
      <c r="B468" s="37"/>
    </row>
    <row r="469" spans="2:2" x14ac:dyDescent="0.35">
      <c r="B469" s="37"/>
    </row>
    <row r="470" spans="2:2" x14ac:dyDescent="0.35">
      <c r="B470" s="37"/>
    </row>
    <row r="471" spans="2:2" x14ac:dyDescent="0.35">
      <c r="B471" s="37"/>
    </row>
    <row r="472" spans="2:2" x14ac:dyDescent="0.35">
      <c r="B472" s="37"/>
    </row>
    <row r="473" spans="2:2" x14ac:dyDescent="0.35">
      <c r="B473" s="37"/>
    </row>
    <row r="474" spans="2:2" x14ac:dyDescent="0.35">
      <c r="B474" s="37"/>
    </row>
    <row r="475" spans="2:2" x14ac:dyDescent="0.35">
      <c r="B475" s="37"/>
    </row>
    <row r="476" spans="2:2" x14ac:dyDescent="0.35">
      <c r="B476" s="37"/>
    </row>
    <row r="477" spans="2:2" x14ac:dyDescent="0.35">
      <c r="B477" s="37"/>
    </row>
    <row r="478" spans="2:2" x14ac:dyDescent="0.35">
      <c r="B478" s="37"/>
    </row>
    <row r="479" spans="2:2" x14ac:dyDescent="0.35">
      <c r="B479" s="37"/>
    </row>
    <row r="480" spans="2:2" x14ac:dyDescent="0.35">
      <c r="B480" s="37"/>
    </row>
    <row r="481" spans="2:2" x14ac:dyDescent="0.35">
      <c r="B481" s="37"/>
    </row>
    <row r="482" spans="2:2" x14ac:dyDescent="0.35">
      <c r="B482" s="37"/>
    </row>
    <row r="483" spans="2:2" x14ac:dyDescent="0.35">
      <c r="B483" s="37"/>
    </row>
    <row r="484" spans="2:2" x14ac:dyDescent="0.35">
      <c r="B484" s="37"/>
    </row>
    <row r="485" spans="2:2" x14ac:dyDescent="0.35">
      <c r="B485" s="37"/>
    </row>
    <row r="486" spans="2:2" x14ac:dyDescent="0.35">
      <c r="B486" s="37"/>
    </row>
    <row r="487" spans="2:2" x14ac:dyDescent="0.35">
      <c r="B487" s="37"/>
    </row>
    <row r="488" spans="2:2" x14ac:dyDescent="0.35">
      <c r="B488" s="37"/>
    </row>
    <row r="489" spans="2:2" x14ac:dyDescent="0.35">
      <c r="B489" s="37"/>
    </row>
    <row r="490" spans="2:2" x14ac:dyDescent="0.35">
      <c r="B490" s="37"/>
    </row>
    <row r="491" spans="2:2" x14ac:dyDescent="0.35">
      <c r="B491" s="37"/>
    </row>
    <row r="492" spans="2:2" x14ac:dyDescent="0.35">
      <c r="B492" s="37"/>
    </row>
    <row r="493" spans="2:2" x14ac:dyDescent="0.35">
      <c r="B493" s="37"/>
    </row>
    <row r="494" spans="2:2" x14ac:dyDescent="0.35">
      <c r="B494" s="37"/>
    </row>
    <row r="495" spans="2:2" x14ac:dyDescent="0.35">
      <c r="B495" s="37"/>
    </row>
    <row r="496" spans="2:2" x14ac:dyDescent="0.35">
      <c r="B496" s="37"/>
    </row>
    <row r="497" spans="2:2" x14ac:dyDescent="0.35">
      <c r="B497" s="37"/>
    </row>
    <row r="498" spans="2:2" x14ac:dyDescent="0.35">
      <c r="B498" s="37"/>
    </row>
    <row r="499" spans="2:2" x14ac:dyDescent="0.35">
      <c r="B499" s="37"/>
    </row>
    <row r="500" spans="2:2" x14ac:dyDescent="0.35">
      <c r="B500" s="37"/>
    </row>
    <row r="501" spans="2:2" x14ac:dyDescent="0.35">
      <c r="B501" s="37"/>
    </row>
    <row r="502" spans="2:2" x14ac:dyDescent="0.35">
      <c r="B502" s="37"/>
    </row>
    <row r="503" spans="2:2" x14ac:dyDescent="0.35">
      <c r="B503" s="37"/>
    </row>
    <row r="504" spans="2:2" x14ac:dyDescent="0.35">
      <c r="B504" s="37"/>
    </row>
    <row r="505" spans="2:2" x14ac:dyDescent="0.35">
      <c r="B505" s="37"/>
    </row>
    <row r="506" spans="2:2" x14ac:dyDescent="0.35">
      <c r="B506" s="37"/>
    </row>
  </sheetData>
  <sheetProtection sheet="1" objects="1" scenarios="1"/>
  <mergeCells count="2">
    <mergeCell ref="A1:K1"/>
    <mergeCell ref="C6:K6"/>
  </mergeCells>
  <pageMargins left="0.70866141732283472" right="0.70866141732283472" top="0.74803149606299213" bottom="0.74803149606299213" header="0.31496062992125984" footer="0.31496062992125984"/>
  <pageSetup paperSize="9" scale="73" orientation="landscape" r:id="rId1"/>
  <ignoredErrors>
    <ignoredError sqref="C7:K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400050</xdr:colOff>
                    <xdr:row>5</xdr:row>
                    <xdr:rowOff>304800</xdr:rowOff>
                  </from>
                  <to>
                    <xdr:col>1</xdr:col>
                    <xdr:colOff>127000</xdr:colOff>
                    <xdr:row>6</xdr:row>
                    <xdr:rowOff>228600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B5185-89E9-40AA-9003-A0B51CD4C672}">
  <sheetPr codeName="Hoja15">
    <pageSetUpPr fitToPage="1"/>
  </sheetPr>
  <dimension ref="A1:G36"/>
  <sheetViews>
    <sheetView showGridLines="0" showRowColHeaders="0" zoomScale="60" zoomScaleNormal="60" zoomScaleSheetLayoutView="100" workbookViewId="0">
      <selection activeCell="B10" sqref="B10"/>
    </sheetView>
  </sheetViews>
  <sheetFormatPr baseColWidth="10" defaultColWidth="11.453125" defaultRowHeight="14.5" x14ac:dyDescent="0.35"/>
  <cols>
    <col min="1" max="1" width="1.26953125" customWidth="1"/>
    <col min="2" max="2" width="118.1796875" customWidth="1"/>
    <col min="3" max="3" width="4.1796875" customWidth="1"/>
  </cols>
  <sheetData>
    <row r="1" spans="1:7" ht="48.75" customHeight="1" x14ac:dyDescent="0.35">
      <c r="A1" s="98" t="s">
        <v>255</v>
      </c>
      <c r="B1" s="98"/>
      <c r="C1" s="22"/>
      <c r="D1" s="22"/>
      <c r="E1" s="22"/>
      <c r="F1" s="22"/>
      <c r="G1" s="22"/>
    </row>
    <row r="2" spans="1:7" ht="15" thickBot="1" x14ac:dyDescent="0.4"/>
    <row r="3" spans="1:7" ht="18.75" customHeight="1" thickTop="1" thickBot="1" x14ac:dyDescent="0.4">
      <c r="A3" s="99" t="s">
        <v>84</v>
      </c>
      <c r="B3" s="100"/>
      <c r="C3" s="23"/>
      <c r="D3" s="23"/>
      <c r="E3" s="23"/>
      <c r="F3" s="23"/>
      <c r="G3" s="24"/>
    </row>
    <row r="4" spans="1:7" ht="3" customHeight="1" thickTop="1" x14ac:dyDescent="0.35"/>
    <row r="5" spans="1:7" s="25" customFormat="1" ht="18.75" customHeight="1" thickBot="1" x14ac:dyDescent="0.4">
      <c r="B5" s="46" t="s">
        <v>85</v>
      </c>
    </row>
    <row r="6" spans="1:7" ht="5.25" customHeight="1" thickTop="1" x14ac:dyDescent="0.35"/>
    <row r="7" spans="1:7" s="26" customFormat="1" ht="19.5" customHeight="1" x14ac:dyDescent="0.35">
      <c r="B7" s="27" t="s">
        <v>86</v>
      </c>
    </row>
    <row r="8" spans="1:7" s="26" customFormat="1" ht="19.5" customHeight="1" x14ac:dyDescent="0.35">
      <c r="B8" s="27" t="s">
        <v>87</v>
      </c>
    </row>
    <row r="9" spans="1:7" s="26" customFormat="1" ht="19.5" customHeight="1" x14ac:dyDescent="0.35">
      <c r="B9" s="27" t="s">
        <v>88</v>
      </c>
    </row>
    <row r="10" spans="1:7" s="26" customFormat="1" ht="19.5" customHeight="1" x14ac:dyDescent="0.35">
      <c r="B10" s="27" t="s">
        <v>89</v>
      </c>
    </row>
    <row r="11" spans="1:7" s="26" customFormat="1" ht="19.5" customHeight="1" x14ac:dyDescent="0.35">
      <c r="B11" s="27" t="s">
        <v>90</v>
      </c>
    </row>
    <row r="12" spans="1:7" s="26" customFormat="1" x14ac:dyDescent="0.35">
      <c r="B12" s="27"/>
    </row>
    <row r="13" spans="1:7" s="25" customFormat="1" ht="22.5" customHeight="1" thickBot="1" x14ac:dyDescent="0.4">
      <c r="B13" s="46" t="s">
        <v>91</v>
      </c>
    </row>
    <row r="14" spans="1:7" ht="5.25" customHeight="1" thickTop="1" x14ac:dyDescent="0.35"/>
    <row r="15" spans="1:7" s="28" customFormat="1" ht="19.5" customHeight="1" x14ac:dyDescent="0.35">
      <c r="B15" s="29" t="s">
        <v>92</v>
      </c>
    </row>
    <row r="16" spans="1:7" s="28" customFormat="1" ht="19.5" customHeight="1" x14ac:dyDescent="0.35">
      <c r="B16" s="29" t="s">
        <v>93</v>
      </c>
    </row>
    <row r="17" spans="2:2" s="28" customFormat="1" ht="19.5" customHeight="1" x14ac:dyDescent="0.35">
      <c r="B17" s="29" t="s">
        <v>94</v>
      </c>
    </row>
    <row r="18" spans="2:2" s="28" customFormat="1" ht="19.5" customHeight="1" x14ac:dyDescent="0.35">
      <c r="B18" s="29" t="s">
        <v>95</v>
      </c>
    </row>
    <row r="19" spans="2:2" s="28" customFormat="1" ht="19.5" customHeight="1" x14ac:dyDescent="0.35">
      <c r="B19" s="29" t="s">
        <v>96</v>
      </c>
    </row>
    <row r="20" spans="2:2" s="28" customFormat="1" ht="19.5" customHeight="1" x14ac:dyDescent="0.35">
      <c r="B20" s="29" t="s">
        <v>97</v>
      </c>
    </row>
    <row r="21" spans="2:2" s="28" customFormat="1" ht="19.5" customHeight="1" x14ac:dyDescent="0.35">
      <c r="B21" s="29" t="s">
        <v>98</v>
      </c>
    </row>
    <row r="22" spans="2:2" s="28" customFormat="1" ht="19.5" customHeight="1" x14ac:dyDescent="0.35">
      <c r="B22" s="29" t="s">
        <v>99</v>
      </c>
    </row>
    <row r="23" spans="2:2" s="28" customFormat="1" ht="19.5" customHeight="1" x14ac:dyDescent="0.35">
      <c r="B23" s="29" t="s">
        <v>100</v>
      </c>
    </row>
    <row r="24" spans="2:2" s="28" customFormat="1" ht="19.5" customHeight="1" x14ac:dyDescent="0.35">
      <c r="B24" s="29" t="s">
        <v>101</v>
      </c>
    </row>
    <row r="25" spans="2:2" s="28" customFormat="1" ht="19.5" customHeight="1" x14ac:dyDescent="0.35">
      <c r="B25" s="29" t="s">
        <v>102</v>
      </c>
    </row>
    <row r="26" spans="2:2" s="25" customFormat="1" ht="22.5" customHeight="1" thickBot="1" x14ac:dyDescent="0.4">
      <c r="B26" s="46" t="s">
        <v>103</v>
      </c>
    </row>
    <row r="27" spans="2:2" ht="5.25" customHeight="1" thickTop="1" x14ac:dyDescent="0.35"/>
    <row r="28" spans="2:2" s="26" customFormat="1" ht="19.5" customHeight="1" x14ac:dyDescent="0.35">
      <c r="B28" s="27" t="s">
        <v>104</v>
      </c>
    </row>
    <row r="29" spans="2:2" s="26" customFormat="1" ht="19.5" customHeight="1" x14ac:dyDescent="0.35">
      <c r="B29" s="27" t="s">
        <v>105</v>
      </c>
    </row>
    <row r="30" spans="2:2" s="26" customFormat="1" ht="19.5" customHeight="1" x14ac:dyDescent="0.35">
      <c r="B30" s="27" t="s">
        <v>106</v>
      </c>
    </row>
    <row r="31" spans="2:2" s="26" customFormat="1" ht="19.5" customHeight="1" x14ac:dyDescent="0.35">
      <c r="B31" s="27" t="s">
        <v>107</v>
      </c>
    </row>
    <row r="32" spans="2:2" s="26" customFormat="1" ht="19.5" customHeight="1" x14ac:dyDescent="0.35">
      <c r="B32" s="27" t="s">
        <v>108</v>
      </c>
    </row>
    <row r="33" spans="2:2" s="26" customFormat="1" ht="19.5" customHeight="1" x14ac:dyDescent="0.35">
      <c r="B33" s="27" t="s">
        <v>109</v>
      </c>
    </row>
    <row r="34" spans="2:2" s="26" customFormat="1" ht="19.5" customHeight="1" x14ac:dyDescent="0.35">
      <c r="B34" s="27" t="s">
        <v>110</v>
      </c>
    </row>
    <row r="35" spans="2:2" s="26" customFormat="1" ht="19.5" customHeight="1" x14ac:dyDescent="0.35">
      <c r="B35" s="27" t="s">
        <v>111</v>
      </c>
    </row>
    <row r="36" spans="2:2" ht="19.5" customHeight="1" x14ac:dyDescent="0.35">
      <c r="B36" s="30" t="s">
        <v>112</v>
      </c>
    </row>
  </sheetData>
  <mergeCells count="2">
    <mergeCell ref="A1:B1"/>
    <mergeCell ref="A3:B3"/>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0097F-620D-4D2C-A9F1-AFB4E5177053}">
  <sheetPr>
    <pageSetUpPr fitToPage="1"/>
  </sheetPr>
  <dimension ref="A1:G26"/>
  <sheetViews>
    <sheetView showGridLines="0" showRowColHeaders="0" zoomScale="90" zoomScaleNormal="90" zoomScaleSheetLayoutView="100" workbookViewId="0">
      <selection activeCell="F11" sqref="F11"/>
    </sheetView>
  </sheetViews>
  <sheetFormatPr baseColWidth="10" defaultColWidth="11.453125" defaultRowHeight="14.5" x14ac:dyDescent="0.35"/>
  <cols>
    <col min="1" max="1" width="1.26953125" customWidth="1"/>
    <col min="2" max="2" width="117.81640625" customWidth="1"/>
    <col min="3" max="3" width="4.1796875" customWidth="1"/>
  </cols>
  <sheetData>
    <row r="1" spans="1:7" ht="48.75" customHeight="1" x14ac:dyDescent="0.35">
      <c r="A1" s="101" t="s">
        <v>255</v>
      </c>
      <c r="B1" s="101"/>
      <c r="C1" s="22"/>
      <c r="D1" s="22"/>
      <c r="E1" s="22"/>
      <c r="F1" s="22"/>
      <c r="G1" s="22"/>
    </row>
    <row r="2" spans="1:7" ht="15" thickBot="1" x14ac:dyDescent="0.4"/>
    <row r="3" spans="1:7" ht="18.75" customHeight="1" thickTop="1" thickBot="1" x14ac:dyDescent="0.4">
      <c r="A3" s="99" t="s">
        <v>253</v>
      </c>
      <c r="B3" s="100"/>
      <c r="C3" s="23"/>
      <c r="D3" s="23"/>
      <c r="E3" s="23"/>
      <c r="F3" s="23"/>
      <c r="G3" s="24"/>
    </row>
    <row r="4" spans="1:7" ht="3" customHeight="1" thickTop="1" x14ac:dyDescent="0.35"/>
    <row r="5" spans="1:7" s="25" customFormat="1" ht="18.75" customHeight="1" thickBot="1" x14ac:dyDescent="0.4">
      <c r="B5" s="46"/>
    </row>
    <row r="6" spans="1:7" ht="5.25" customHeight="1" thickTop="1" x14ac:dyDescent="0.35"/>
    <row r="7" spans="1:7" s="26" customFormat="1" ht="30" customHeight="1" x14ac:dyDescent="0.35">
      <c r="B7" s="92" t="s">
        <v>261</v>
      </c>
    </row>
    <row r="8" spans="1:7" s="26" customFormat="1" x14ac:dyDescent="0.35">
      <c r="B8" s="43"/>
    </row>
    <row r="9" spans="1:7" s="26" customFormat="1" ht="120" customHeight="1" x14ac:dyDescent="0.35">
      <c r="B9" s="93" t="s">
        <v>262</v>
      </c>
    </row>
    <row r="10" spans="1:7" s="26" customFormat="1" x14ac:dyDescent="0.35">
      <c r="B10" s="43"/>
    </row>
    <row r="11" spans="1:7" s="26" customFormat="1" ht="317.5" customHeight="1" x14ac:dyDescent="0.35">
      <c r="B11" s="93" t="s">
        <v>285</v>
      </c>
    </row>
    <row r="12" spans="1:7" s="26" customFormat="1" x14ac:dyDescent="0.35">
      <c r="B12" s="43"/>
    </row>
    <row r="13" spans="1:7" s="26" customFormat="1" ht="33" customHeight="1" x14ac:dyDescent="0.35">
      <c r="B13" s="43"/>
    </row>
    <row r="14" spans="1:7" x14ac:dyDescent="0.35">
      <c r="B14" s="43"/>
    </row>
    <row r="15" spans="1:7" x14ac:dyDescent="0.35">
      <c r="B15" s="43"/>
    </row>
    <row r="16" spans="1:7" x14ac:dyDescent="0.35">
      <c r="B16" s="43"/>
    </row>
    <row r="17" spans="2:2" x14ac:dyDescent="0.35">
      <c r="B17" s="43"/>
    </row>
    <row r="18" spans="2:2" x14ac:dyDescent="0.35">
      <c r="B18" s="43"/>
    </row>
    <row r="19" spans="2:2" x14ac:dyDescent="0.35">
      <c r="B19" s="43"/>
    </row>
    <row r="20" spans="2:2" x14ac:dyDescent="0.35">
      <c r="B20" s="43"/>
    </row>
    <row r="21" spans="2:2" x14ac:dyDescent="0.35">
      <c r="B21" s="43"/>
    </row>
    <row r="22" spans="2:2" x14ac:dyDescent="0.35">
      <c r="B22" s="43"/>
    </row>
    <row r="23" spans="2:2" x14ac:dyDescent="0.35">
      <c r="B23" s="43"/>
    </row>
    <row r="24" spans="2:2" x14ac:dyDescent="0.35">
      <c r="B24" s="43"/>
    </row>
    <row r="25" spans="2:2" s="25" customFormat="1" ht="18.75" customHeight="1" x14ac:dyDescent="0.35">
      <c r="B25" s="43"/>
    </row>
    <row r="26" spans="2:2" x14ac:dyDescent="0.35">
      <c r="B26" s="43"/>
    </row>
  </sheetData>
  <mergeCells count="2">
    <mergeCell ref="A1:B1"/>
    <mergeCell ref="A3:B3"/>
  </mergeCells>
  <pageMargins left="0.7" right="0.7" top="0.75" bottom="0.75" header="0.3" footer="0.3"/>
  <pageSetup paperSize="9" scale="73"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4EB3-A1C5-4425-9C8C-13597FB0DD12}">
  <sheetPr codeName="Hoja16"/>
  <dimension ref="A1:L40"/>
  <sheetViews>
    <sheetView showGridLines="0" showRowColHeaders="0" zoomScale="70" zoomScaleNormal="70" zoomScaleSheetLayoutView="85" workbookViewId="0">
      <selection activeCell="L10" sqref="L10"/>
    </sheetView>
  </sheetViews>
  <sheetFormatPr baseColWidth="10" defaultRowHeight="14.5" x14ac:dyDescent="0.35"/>
  <cols>
    <col min="1" max="1" width="6.1796875" customWidth="1"/>
    <col min="9" max="9" width="40.26953125" customWidth="1"/>
  </cols>
  <sheetData>
    <row r="1" spans="1:12" ht="48.75" customHeight="1" x14ac:dyDescent="0.35">
      <c r="A1" s="98" t="s">
        <v>255</v>
      </c>
      <c r="B1" s="98"/>
      <c r="C1" s="98"/>
      <c r="D1" s="98"/>
      <c r="E1" s="98"/>
      <c r="F1" s="98"/>
      <c r="G1" s="98"/>
      <c r="H1" s="98"/>
      <c r="I1" s="98"/>
      <c r="J1" s="98"/>
      <c r="K1" s="22"/>
      <c r="L1" s="22"/>
    </row>
    <row r="2" spans="1:12" ht="15" thickBot="1" x14ac:dyDescent="0.4"/>
    <row r="3" spans="1:12" ht="18.75" customHeight="1" thickTop="1" thickBot="1" x14ac:dyDescent="0.4">
      <c r="A3" s="99" t="s">
        <v>210</v>
      </c>
      <c r="B3" s="100"/>
      <c r="C3" s="100"/>
      <c r="D3" s="100"/>
      <c r="E3" s="100"/>
      <c r="F3" s="100"/>
      <c r="G3" s="100"/>
      <c r="H3" s="100"/>
      <c r="I3" s="100"/>
      <c r="J3" s="100"/>
      <c r="K3" s="24"/>
      <c r="L3" s="24"/>
    </row>
    <row r="4" spans="1:12" ht="15" thickTop="1" x14ac:dyDescent="0.35"/>
    <row r="5" spans="1:12" ht="15" customHeight="1" x14ac:dyDescent="0.35">
      <c r="B5" s="102" t="s">
        <v>260</v>
      </c>
      <c r="C5" s="102"/>
      <c r="D5" s="102"/>
      <c r="E5" s="102"/>
      <c r="F5" s="102"/>
      <c r="G5" s="102"/>
      <c r="H5" s="102"/>
      <c r="I5" s="102"/>
    </row>
    <row r="6" spans="1:12" ht="14.5" customHeight="1" x14ac:dyDescent="0.35">
      <c r="B6" s="102"/>
      <c r="C6" s="102"/>
      <c r="D6" s="102"/>
      <c r="E6" s="102"/>
      <c r="F6" s="102"/>
      <c r="G6" s="102"/>
      <c r="H6" s="102"/>
      <c r="I6" s="102"/>
    </row>
    <row r="7" spans="1:12" ht="14.5" customHeight="1" x14ac:dyDescent="0.35">
      <c r="B7" s="102"/>
      <c r="C7" s="102"/>
      <c r="D7" s="102"/>
      <c r="E7" s="102"/>
      <c r="F7" s="102"/>
      <c r="G7" s="102"/>
      <c r="H7" s="102"/>
      <c r="I7" s="102"/>
    </row>
    <row r="8" spans="1:12" ht="14.5" customHeight="1" x14ac:dyDescent="0.35">
      <c r="B8" s="102"/>
      <c r="C8" s="102"/>
      <c r="D8" s="102"/>
      <c r="E8" s="102"/>
      <c r="F8" s="102"/>
      <c r="G8" s="102"/>
      <c r="H8" s="102"/>
      <c r="I8" s="102"/>
    </row>
    <row r="9" spans="1:12" ht="14.5" customHeight="1" x14ac:dyDescent="0.35">
      <c r="B9" s="102"/>
      <c r="C9" s="102"/>
      <c r="D9" s="102"/>
      <c r="E9" s="102"/>
      <c r="F9" s="102"/>
      <c r="G9" s="102"/>
      <c r="H9" s="102"/>
      <c r="I9" s="102"/>
    </row>
    <row r="10" spans="1:12" ht="14.5" customHeight="1" x14ac:dyDescent="0.35">
      <c r="B10" s="102"/>
      <c r="C10" s="102"/>
      <c r="D10" s="102"/>
      <c r="E10" s="102"/>
      <c r="F10" s="102"/>
      <c r="G10" s="102"/>
      <c r="H10" s="102"/>
      <c r="I10" s="102"/>
    </row>
    <row r="11" spans="1:12" ht="14.5" customHeight="1" x14ac:dyDescent="0.35">
      <c r="B11" s="102"/>
      <c r="C11" s="102"/>
      <c r="D11" s="102"/>
      <c r="E11" s="102"/>
      <c r="F11" s="102"/>
      <c r="G11" s="102"/>
      <c r="H11" s="102"/>
      <c r="I11" s="102"/>
    </row>
    <row r="12" spans="1:12" ht="14.5" customHeight="1" x14ac:dyDescent="0.35">
      <c r="B12" s="102"/>
      <c r="C12" s="102"/>
      <c r="D12" s="102"/>
      <c r="E12" s="102"/>
      <c r="F12" s="102"/>
      <c r="G12" s="102"/>
      <c r="H12" s="102"/>
      <c r="I12" s="102"/>
    </row>
    <row r="13" spans="1:12" ht="14.5" customHeight="1" x14ac:dyDescent="0.35">
      <c r="B13" s="102"/>
      <c r="C13" s="102"/>
      <c r="D13" s="102"/>
      <c r="E13" s="102"/>
      <c r="F13" s="102"/>
      <c r="G13" s="102"/>
      <c r="H13" s="102"/>
      <c r="I13" s="102"/>
    </row>
    <row r="14" spans="1:12" ht="14.5" customHeight="1" x14ac:dyDescent="0.35">
      <c r="B14" s="102"/>
      <c r="C14" s="102"/>
      <c r="D14" s="102"/>
      <c r="E14" s="102"/>
      <c r="F14" s="102"/>
      <c r="G14" s="102"/>
      <c r="H14" s="102"/>
      <c r="I14" s="102"/>
    </row>
    <row r="15" spans="1:12" ht="14.5" customHeight="1" x14ac:dyDescent="0.35">
      <c r="B15" s="102"/>
      <c r="C15" s="102"/>
      <c r="D15" s="102"/>
      <c r="E15" s="102"/>
      <c r="F15" s="102"/>
      <c r="G15" s="102"/>
      <c r="H15" s="102"/>
      <c r="I15" s="102"/>
    </row>
    <row r="16" spans="1:12" ht="14.5" customHeight="1" x14ac:dyDescent="0.35">
      <c r="B16" s="102"/>
      <c r="C16" s="102"/>
      <c r="D16" s="102"/>
      <c r="E16" s="102"/>
      <c r="F16" s="102"/>
      <c r="G16" s="102"/>
      <c r="H16" s="102"/>
      <c r="I16" s="102"/>
    </row>
    <row r="17" spans="2:9" ht="14.5" customHeight="1" x14ac:dyDescent="0.35">
      <c r="B17" s="102"/>
      <c r="C17" s="102"/>
      <c r="D17" s="102"/>
      <c r="E17" s="102"/>
      <c r="F17" s="102"/>
      <c r="G17" s="102"/>
      <c r="H17" s="102"/>
      <c r="I17" s="102"/>
    </row>
    <row r="18" spans="2:9" ht="14.5" customHeight="1" x14ac:dyDescent="0.35">
      <c r="B18" s="102"/>
      <c r="C18" s="102"/>
      <c r="D18" s="102"/>
      <c r="E18" s="102"/>
      <c r="F18" s="102"/>
      <c r="G18" s="102"/>
      <c r="H18" s="102"/>
      <c r="I18" s="102"/>
    </row>
    <row r="19" spans="2:9" ht="14.5" customHeight="1" x14ac:dyDescent="0.35">
      <c r="B19" s="102"/>
      <c r="C19" s="102"/>
      <c r="D19" s="102"/>
      <c r="E19" s="102"/>
      <c r="F19" s="102"/>
      <c r="G19" s="102"/>
      <c r="H19" s="102"/>
      <c r="I19" s="102"/>
    </row>
    <row r="20" spans="2:9" ht="14.5" customHeight="1" x14ac:dyDescent="0.35">
      <c r="B20" s="102"/>
      <c r="C20" s="102"/>
      <c r="D20" s="102"/>
      <c r="E20" s="102"/>
      <c r="F20" s="102"/>
      <c r="G20" s="102"/>
      <c r="H20" s="102"/>
      <c r="I20" s="102"/>
    </row>
    <row r="21" spans="2:9" ht="14.5" customHeight="1" x14ac:dyDescent="0.35">
      <c r="B21" s="102"/>
      <c r="C21" s="102"/>
      <c r="D21" s="102"/>
      <c r="E21" s="102"/>
      <c r="F21" s="102"/>
      <c r="G21" s="102"/>
      <c r="H21" s="102"/>
      <c r="I21" s="102"/>
    </row>
    <row r="22" spans="2:9" ht="14.5" customHeight="1" x14ac:dyDescent="0.35">
      <c r="B22" s="102"/>
      <c r="C22" s="102"/>
      <c r="D22" s="102"/>
      <c r="E22" s="102"/>
      <c r="F22" s="102"/>
      <c r="G22" s="102"/>
      <c r="H22" s="102"/>
      <c r="I22" s="102"/>
    </row>
    <row r="23" spans="2:9" ht="14.5" customHeight="1" x14ac:dyDescent="0.35">
      <c r="B23" s="102"/>
      <c r="C23" s="102"/>
      <c r="D23" s="102"/>
      <c r="E23" s="102"/>
      <c r="F23" s="102"/>
      <c r="G23" s="102"/>
      <c r="H23" s="102"/>
      <c r="I23" s="102"/>
    </row>
    <row r="24" spans="2:9" ht="14.5" customHeight="1" x14ac:dyDescent="0.35">
      <c r="B24" s="102"/>
      <c r="C24" s="102"/>
      <c r="D24" s="102"/>
      <c r="E24" s="102"/>
      <c r="F24" s="102"/>
      <c r="G24" s="102"/>
      <c r="H24" s="102"/>
      <c r="I24" s="102"/>
    </row>
    <row r="25" spans="2:9" ht="14.5" customHeight="1" x14ac:dyDescent="0.35">
      <c r="B25" s="102"/>
      <c r="C25" s="102"/>
      <c r="D25" s="102"/>
      <c r="E25" s="102"/>
      <c r="F25" s="102"/>
      <c r="G25" s="102"/>
      <c r="H25" s="102"/>
      <c r="I25" s="102"/>
    </row>
    <row r="26" spans="2:9" ht="14.5" customHeight="1" x14ac:dyDescent="0.35">
      <c r="B26" s="102"/>
      <c r="C26" s="102"/>
      <c r="D26" s="102"/>
      <c r="E26" s="102"/>
      <c r="F26" s="102"/>
      <c r="G26" s="102"/>
      <c r="H26" s="102"/>
      <c r="I26" s="102"/>
    </row>
    <row r="27" spans="2:9" ht="14.5" customHeight="1" x14ac:dyDescent="0.35">
      <c r="B27" s="102"/>
      <c r="C27" s="102"/>
      <c r="D27" s="102"/>
      <c r="E27" s="102"/>
      <c r="F27" s="102"/>
      <c r="G27" s="102"/>
      <c r="H27" s="102"/>
      <c r="I27" s="102"/>
    </row>
    <row r="28" spans="2:9" ht="14.5" customHeight="1" x14ac:dyDescent="0.35">
      <c r="B28" s="102"/>
      <c r="C28" s="102"/>
      <c r="D28" s="102"/>
      <c r="E28" s="102"/>
      <c r="F28" s="102"/>
      <c r="G28" s="102"/>
      <c r="H28" s="102"/>
      <c r="I28" s="102"/>
    </row>
    <row r="29" spans="2:9" ht="14.5" customHeight="1" x14ac:dyDescent="0.35">
      <c r="B29" s="102"/>
      <c r="C29" s="102"/>
      <c r="D29" s="102"/>
      <c r="E29" s="102"/>
      <c r="F29" s="102"/>
      <c r="G29" s="102"/>
      <c r="H29" s="102"/>
      <c r="I29" s="102"/>
    </row>
    <row r="30" spans="2:9" ht="14.5" customHeight="1" x14ac:dyDescent="0.35">
      <c r="B30" s="102"/>
      <c r="C30" s="102"/>
      <c r="D30" s="102"/>
      <c r="E30" s="102"/>
      <c r="F30" s="102"/>
      <c r="G30" s="102"/>
      <c r="H30" s="102"/>
      <c r="I30" s="102"/>
    </row>
    <row r="31" spans="2:9" ht="14.5" customHeight="1" x14ac:dyDescent="0.35">
      <c r="B31" s="102"/>
      <c r="C31" s="102"/>
      <c r="D31" s="102"/>
      <c r="E31" s="102"/>
      <c r="F31" s="102"/>
      <c r="G31" s="102"/>
      <c r="H31" s="102"/>
      <c r="I31" s="102"/>
    </row>
    <row r="32" spans="2:9" ht="14.5" customHeight="1" x14ac:dyDescent="0.35">
      <c r="B32" s="102"/>
      <c r="C32" s="102"/>
      <c r="D32" s="102"/>
      <c r="E32" s="102"/>
      <c r="F32" s="102"/>
      <c r="G32" s="102"/>
      <c r="H32" s="102"/>
      <c r="I32" s="102"/>
    </row>
    <row r="33" spans="2:9" ht="14.5" customHeight="1" x14ac:dyDescent="0.35">
      <c r="B33" s="102"/>
      <c r="C33" s="102"/>
      <c r="D33" s="102"/>
      <c r="E33" s="102"/>
      <c r="F33" s="102"/>
      <c r="G33" s="102"/>
      <c r="H33" s="102"/>
      <c r="I33" s="102"/>
    </row>
    <row r="34" spans="2:9" ht="14.5" customHeight="1" x14ac:dyDescent="0.35">
      <c r="B34" s="102"/>
      <c r="C34" s="102"/>
      <c r="D34" s="102"/>
      <c r="E34" s="102"/>
      <c r="F34" s="102"/>
      <c r="G34" s="102"/>
      <c r="H34" s="102"/>
      <c r="I34" s="102"/>
    </row>
    <row r="35" spans="2:9" ht="14.5" customHeight="1" x14ac:dyDescent="0.35">
      <c r="B35" s="102"/>
      <c r="C35" s="102"/>
      <c r="D35" s="102"/>
      <c r="E35" s="102"/>
      <c r="F35" s="102"/>
      <c r="G35" s="102"/>
      <c r="H35" s="102"/>
      <c r="I35" s="102"/>
    </row>
    <row r="36" spans="2:9" ht="45.5" customHeight="1" x14ac:dyDescent="0.35">
      <c r="B36" s="102"/>
      <c r="C36" s="102"/>
      <c r="D36" s="102"/>
      <c r="E36" s="102"/>
      <c r="F36" s="102"/>
      <c r="G36" s="102"/>
      <c r="H36" s="102"/>
      <c r="I36" s="102"/>
    </row>
    <row r="37" spans="2:9" ht="45.5" customHeight="1" x14ac:dyDescent="0.35">
      <c r="B37" s="102"/>
      <c r="C37" s="102"/>
      <c r="D37" s="102"/>
      <c r="E37" s="102"/>
      <c r="F37" s="102"/>
      <c r="G37" s="102"/>
      <c r="H37" s="102"/>
      <c r="I37" s="102"/>
    </row>
    <row r="38" spans="2:9" ht="45.5" customHeight="1" x14ac:dyDescent="0.35">
      <c r="B38" s="102"/>
      <c r="C38" s="102"/>
      <c r="D38" s="102"/>
      <c r="E38" s="102"/>
      <c r="F38" s="102"/>
      <c r="G38" s="102"/>
      <c r="H38" s="102"/>
      <c r="I38" s="102"/>
    </row>
    <row r="39" spans="2:9" ht="45.5" customHeight="1" x14ac:dyDescent="0.35">
      <c r="B39" s="102"/>
      <c r="C39" s="102"/>
      <c r="D39" s="102"/>
      <c r="E39" s="102"/>
      <c r="F39" s="102"/>
      <c r="G39" s="102"/>
      <c r="H39" s="102"/>
      <c r="I39" s="102"/>
    </row>
    <row r="40" spans="2:9" ht="45.5" customHeight="1" x14ac:dyDescent="0.35">
      <c r="B40" s="102"/>
      <c r="C40" s="102"/>
      <c r="D40" s="102"/>
      <c r="E40" s="102"/>
      <c r="F40" s="102"/>
      <c r="G40" s="102"/>
      <c r="H40" s="102"/>
      <c r="I40" s="102"/>
    </row>
  </sheetData>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37A-66C3-4F16-B1FE-93ED8103BC16}">
  <sheetPr>
    <tabColor rgb="FFFFFF00"/>
  </sheetPr>
  <dimension ref="C2:P75"/>
  <sheetViews>
    <sheetView showGridLines="0" zoomScale="55" zoomScaleNormal="55" workbookViewId="0">
      <selection activeCell="D27" sqref="D27"/>
    </sheetView>
  </sheetViews>
  <sheetFormatPr baseColWidth="10" defaultRowHeight="14.5" x14ac:dyDescent="0.35"/>
  <cols>
    <col min="4" max="4" width="44.54296875" bestFit="1" customWidth="1"/>
    <col min="5" max="5" width="44.54296875" customWidth="1"/>
    <col min="6" max="6" width="15.81640625" customWidth="1"/>
    <col min="7" max="7" width="22.26953125" customWidth="1"/>
    <col min="11" max="11" width="3.81640625" customWidth="1"/>
    <col min="12" max="12" width="49.26953125" bestFit="1" customWidth="1"/>
    <col min="16" max="16" width="10.81640625" style="1"/>
  </cols>
  <sheetData>
    <row r="2" spans="3:16" x14ac:dyDescent="0.35">
      <c r="C2" s="103" t="s">
        <v>34</v>
      </c>
      <c r="D2" s="103"/>
      <c r="F2" s="103" t="s">
        <v>125</v>
      </c>
      <c r="G2" s="103"/>
      <c r="K2" s="103" t="s">
        <v>192</v>
      </c>
      <c r="L2" s="103"/>
      <c r="N2">
        <v>0</v>
      </c>
      <c r="O2">
        <v>0</v>
      </c>
      <c r="P2" s="1" t="s">
        <v>263</v>
      </c>
    </row>
    <row r="3" spans="3:16" x14ac:dyDescent="0.35">
      <c r="C3">
        <v>1</v>
      </c>
      <c r="D3" t="s">
        <v>199</v>
      </c>
      <c r="E3" t="s">
        <v>115</v>
      </c>
      <c r="F3">
        <v>1</v>
      </c>
      <c r="G3" t="s">
        <v>176</v>
      </c>
      <c r="K3">
        <v>1</v>
      </c>
      <c r="L3" t="s">
        <v>193</v>
      </c>
      <c r="N3" t="s">
        <v>176</v>
      </c>
      <c r="O3" t="s">
        <v>36</v>
      </c>
      <c r="P3" s="1">
        <v>100</v>
      </c>
    </row>
    <row r="4" spans="3:16" x14ac:dyDescent="0.35">
      <c r="C4">
        <v>2</v>
      </c>
      <c r="D4" t="s">
        <v>200</v>
      </c>
      <c r="E4" t="s">
        <v>116</v>
      </c>
      <c r="F4">
        <v>2</v>
      </c>
      <c r="G4" t="s">
        <v>126</v>
      </c>
      <c r="K4">
        <v>2</v>
      </c>
      <c r="L4" t="s">
        <v>194</v>
      </c>
      <c r="N4">
        <v>0</v>
      </c>
      <c r="O4" t="s">
        <v>1</v>
      </c>
      <c r="P4" s="1">
        <v>9.5199285655964321</v>
      </c>
    </row>
    <row r="5" spans="3:16" x14ac:dyDescent="0.35">
      <c r="C5">
        <v>3</v>
      </c>
      <c r="D5" t="s">
        <v>201</v>
      </c>
      <c r="E5" t="s">
        <v>117</v>
      </c>
      <c r="F5">
        <v>3</v>
      </c>
      <c r="G5" t="s">
        <v>127</v>
      </c>
      <c r="K5">
        <v>3</v>
      </c>
      <c r="L5" t="s">
        <v>122</v>
      </c>
      <c r="N5">
        <v>0</v>
      </c>
      <c r="O5" t="s">
        <v>2</v>
      </c>
      <c r="P5" s="1">
        <v>13.219804985181968</v>
      </c>
    </row>
    <row r="6" spans="3:16" x14ac:dyDescent="0.35">
      <c r="C6">
        <v>4</v>
      </c>
      <c r="D6" t="s">
        <v>202</v>
      </c>
      <c r="E6" t="s">
        <v>118</v>
      </c>
      <c r="F6">
        <v>4</v>
      </c>
      <c r="G6" t="s">
        <v>128</v>
      </c>
      <c r="N6">
        <v>0</v>
      </c>
      <c r="O6" t="s">
        <v>3</v>
      </c>
      <c r="P6" s="1">
        <v>15.840074180923175</v>
      </c>
    </row>
    <row r="7" spans="3:16" x14ac:dyDescent="0.35">
      <c r="C7">
        <v>5</v>
      </c>
      <c r="D7" t="s">
        <v>203</v>
      </c>
      <c r="E7" t="s">
        <v>119</v>
      </c>
      <c r="F7">
        <v>5</v>
      </c>
      <c r="G7" t="s">
        <v>129</v>
      </c>
      <c r="N7">
        <v>0</v>
      </c>
      <c r="O7" t="s">
        <v>4</v>
      </c>
      <c r="P7" s="1">
        <v>20.220319608602892</v>
      </c>
    </row>
    <row r="8" spans="3:16" x14ac:dyDescent="0.35">
      <c r="C8">
        <v>6</v>
      </c>
      <c r="D8" t="s">
        <v>204</v>
      </c>
      <c r="E8" t="s">
        <v>120</v>
      </c>
      <c r="F8">
        <v>6</v>
      </c>
      <c r="G8" t="s">
        <v>130</v>
      </c>
      <c r="N8">
        <v>0</v>
      </c>
      <c r="O8" t="s">
        <v>5</v>
      </c>
      <c r="P8" s="1">
        <v>13.559523418744362</v>
      </c>
    </row>
    <row r="9" spans="3:16" x14ac:dyDescent="0.35">
      <c r="C9">
        <v>7</v>
      </c>
      <c r="D9" t="s">
        <v>205</v>
      </c>
      <c r="E9" t="s">
        <v>121</v>
      </c>
      <c r="F9">
        <v>7</v>
      </c>
      <c r="G9" t="s">
        <v>131</v>
      </c>
      <c r="N9">
        <v>0</v>
      </c>
      <c r="O9" t="s">
        <v>6</v>
      </c>
      <c r="P9" s="1">
        <v>9.5202255082661864</v>
      </c>
    </row>
    <row r="10" spans="3:16" x14ac:dyDescent="0.35">
      <c r="C10">
        <v>8</v>
      </c>
      <c r="D10" t="s">
        <v>206</v>
      </c>
      <c r="E10" t="s">
        <v>252</v>
      </c>
      <c r="F10">
        <v>8</v>
      </c>
      <c r="G10" t="s">
        <v>132</v>
      </c>
      <c r="N10">
        <v>0</v>
      </c>
      <c r="O10" t="s">
        <v>7</v>
      </c>
      <c r="P10" s="1">
        <v>9.2800374631497409</v>
      </c>
    </row>
    <row r="11" spans="3:16" x14ac:dyDescent="0.35">
      <c r="C11">
        <v>9</v>
      </c>
      <c r="D11" t="s">
        <v>207</v>
      </c>
      <c r="E11" t="s">
        <v>122</v>
      </c>
      <c r="F11">
        <v>9</v>
      </c>
      <c r="G11" t="s">
        <v>177</v>
      </c>
      <c r="N11">
        <v>0</v>
      </c>
      <c r="O11" t="s">
        <v>8</v>
      </c>
      <c r="P11" s="1">
        <v>8.8401068817090316</v>
      </c>
    </row>
    <row r="12" spans="3:16" x14ac:dyDescent="0.35">
      <c r="C12">
        <v>10</v>
      </c>
      <c r="D12" t="s">
        <v>208</v>
      </c>
      <c r="E12" t="s">
        <v>123</v>
      </c>
      <c r="F12">
        <v>10</v>
      </c>
      <c r="G12" t="s">
        <v>133</v>
      </c>
      <c r="N12">
        <v>0</v>
      </c>
      <c r="O12" t="s">
        <v>9</v>
      </c>
      <c r="P12" s="1">
        <v>5.7987483778285549</v>
      </c>
    </row>
    <row r="13" spans="3:16" x14ac:dyDescent="0.35">
      <c r="C13">
        <v>11</v>
      </c>
      <c r="D13" t="s">
        <v>209</v>
      </c>
      <c r="E13" t="s">
        <v>124</v>
      </c>
      <c r="F13">
        <v>11</v>
      </c>
      <c r="G13" t="s">
        <v>178</v>
      </c>
      <c r="N13">
        <v>0</v>
      </c>
      <c r="O13" t="s">
        <v>10</v>
      </c>
      <c r="P13" s="1">
        <v>6.5030606584240731</v>
      </c>
    </row>
    <row r="14" spans="3:16" x14ac:dyDescent="0.35">
      <c r="F14">
        <v>12</v>
      </c>
      <c r="G14" t="s">
        <v>134</v>
      </c>
      <c r="N14">
        <v>0</v>
      </c>
      <c r="O14" t="s">
        <v>11</v>
      </c>
      <c r="P14" s="1">
        <v>8.1274197656124425</v>
      </c>
    </row>
    <row r="15" spans="3:16" x14ac:dyDescent="0.35">
      <c r="F15">
        <v>13</v>
      </c>
      <c r="G15" t="s">
        <v>135</v>
      </c>
      <c r="N15">
        <v>0</v>
      </c>
      <c r="O15" t="s">
        <v>12</v>
      </c>
      <c r="P15" s="1">
        <v>18.254883222426852</v>
      </c>
    </row>
    <row r="16" spans="3:16" x14ac:dyDescent="0.35">
      <c r="F16">
        <v>14</v>
      </c>
      <c r="G16" t="s">
        <v>136</v>
      </c>
      <c r="N16">
        <v>0</v>
      </c>
      <c r="O16" t="s">
        <v>13</v>
      </c>
      <c r="P16" s="1">
        <v>20.859405060668347</v>
      </c>
    </row>
    <row r="17" spans="6:16" x14ac:dyDescent="0.35">
      <c r="F17">
        <v>15</v>
      </c>
      <c r="G17" t="s">
        <v>179</v>
      </c>
      <c r="N17">
        <v>0</v>
      </c>
      <c r="O17" t="s">
        <v>14</v>
      </c>
      <c r="P17" s="1">
        <v>10.339625946918012</v>
      </c>
    </row>
    <row r="18" spans="6:16" x14ac:dyDescent="0.35">
      <c r="F18">
        <v>16</v>
      </c>
      <c r="G18" t="s">
        <v>180</v>
      </c>
      <c r="N18">
        <v>0</v>
      </c>
      <c r="O18" t="s">
        <v>15</v>
      </c>
      <c r="P18" s="1">
        <v>13.04039034799233</v>
      </c>
    </row>
    <row r="19" spans="6:16" x14ac:dyDescent="0.35">
      <c r="F19">
        <v>17</v>
      </c>
      <c r="G19" t="s">
        <v>181</v>
      </c>
      <c r="N19">
        <v>0</v>
      </c>
      <c r="O19" t="s">
        <v>16</v>
      </c>
      <c r="P19" s="1">
        <v>17.076478856760531</v>
      </c>
    </row>
    <row r="20" spans="6:16" x14ac:dyDescent="0.35">
      <c r="F20">
        <v>18</v>
      </c>
      <c r="G20" t="s">
        <v>137</v>
      </c>
      <c r="N20">
        <v>0</v>
      </c>
      <c r="O20" t="s">
        <v>39</v>
      </c>
      <c r="P20" s="1">
        <v>6.9526994375036555</v>
      </c>
    </row>
    <row r="21" spans="6:16" x14ac:dyDescent="0.35">
      <c r="F21">
        <v>19</v>
      </c>
      <c r="G21" t="s">
        <v>182</v>
      </c>
      <c r="N21">
        <v>0</v>
      </c>
      <c r="O21" t="s">
        <v>40</v>
      </c>
      <c r="P21" s="1">
        <v>6.9680529668444766</v>
      </c>
    </row>
    <row r="22" spans="6:16" x14ac:dyDescent="0.35">
      <c r="F22">
        <v>20</v>
      </c>
      <c r="G22" t="s">
        <v>138</v>
      </c>
      <c r="N22">
        <v>0</v>
      </c>
      <c r="O22" t="s">
        <v>41</v>
      </c>
      <c r="P22" s="1">
        <v>14.516798674072742</v>
      </c>
    </row>
    <row r="23" spans="6:16" x14ac:dyDescent="0.35">
      <c r="F23">
        <v>21</v>
      </c>
      <c r="G23" t="s">
        <v>139</v>
      </c>
      <c r="N23">
        <v>0</v>
      </c>
      <c r="O23" t="s">
        <v>42</v>
      </c>
      <c r="P23" s="1">
        <v>28.352422902021225</v>
      </c>
    </row>
    <row r="24" spans="6:16" x14ac:dyDescent="0.35">
      <c r="F24">
        <v>22</v>
      </c>
      <c r="G24" t="s">
        <v>140</v>
      </c>
      <c r="N24">
        <v>0</v>
      </c>
      <c r="O24" t="s">
        <v>43</v>
      </c>
      <c r="P24" s="1">
        <v>19.923009154971304</v>
      </c>
    </row>
    <row r="25" spans="6:16" x14ac:dyDescent="0.35">
      <c r="F25">
        <v>23</v>
      </c>
      <c r="G25" t="s">
        <v>141</v>
      </c>
      <c r="N25">
        <v>0</v>
      </c>
      <c r="O25" t="s">
        <v>44</v>
      </c>
      <c r="P25" s="1">
        <v>23.287029750327402</v>
      </c>
    </row>
    <row r="26" spans="6:16" x14ac:dyDescent="0.35">
      <c r="F26">
        <v>24</v>
      </c>
      <c r="G26" t="s">
        <v>142</v>
      </c>
      <c r="N26">
        <v>0</v>
      </c>
      <c r="O26" t="s">
        <v>256</v>
      </c>
      <c r="P26" s="1">
        <v>22.486750310608176</v>
      </c>
    </row>
    <row r="27" spans="6:16" x14ac:dyDescent="0.35">
      <c r="F27">
        <v>25</v>
      </c>
      <c r="G27" t="s">
        <v>143</v>
      </c>
      <c r="N27">
        <v>0</v>
      </c>
      <c r="O27" t="s">
        <v>257</v>
      </c>
      <c r="P27" s="1">
        <v>15.049782966568845</v>
      </c>
    </row>
    <row r="28" spans="6:16" x14ac:dyDescent="0.35">
      <c r="F28">
        <v>26</v>
      </c>
      <c r="G28" t="s">
        <v>144</v>
      </c>
      <c r="N28">
        <v>0</v>
      </c>
      <c r="O28" t="s">
        <v>258</v>
      </c>
      <c r="P28" s="1">
        <v>25.218316514154225</v>
      </c>
    </row>
    <row r="29" spans="6:16" x14ac:dyDescent="0.35">
      <c r="F29">
        <v>27</v>
      </c>
      <c r="G29" t="s">
        <v>145</v>
      </c>
      <c r="N29">
        <v>0</v>
      </c>
      <c r="O29" t="s">
        <v>259</v>
      </c>
      <c r="P29" s="1">
        <v>15.129390484212408</v>
      </c>
    </row>
    <row r="30" spans="6:16" x14ac:dyDescent="0.35">
      <c r="F30">
        <v>28</v>
      </c>
      <c r="G30" t="s">
        <v>146</v>
      </c>
      <c r="N30">
        <v>0</v>
      </c>
      <c r="O30" t="s">
        <v>21</v>
      </c>
      <c r="P30" s="1">
        <v>49.740216437662781</v>
      </c>
    </row>
    <row r="31" spans="6:16" x14ac:dyDescent="0.35">
      <c r="F31">
        <v>29</v>
      </c>
      <c r="G31" t="s">
        <v>147</v>
      </c>
      <c r="N31">
        <v>0</v>
      </c>
      <c r="O31" t="s">
        <v>22</v>
      </c>
      <c r="P31" s="1">
        <v>50.259796784810462</v>
      </c>
    </row>
    <row r="32" spans="6:16" x14ac:dyDescent="0.35">
      <c r="F32">
        <v>30</v>
      </c>
      <c r="G32" t="s">
        <v>183</v>
      </c>
    </row>
    <row r="33" spans="6:7" x14ac:dyDescent="0.35">
      <c r="F33">
        <v>31</v>
      </c>
      <c r="G33" t="s">
        <v>148</v>
      </c>
    </row>
    <row r="34" spans="6:7" x14ac:dyDescent="0.35">
      <c r="F34">
        <v>32</v>
      </c>
      <c r="G34" t="s">
        <v>184</v>
      </c>
    </row>
    <row r="35" spans="6:7" x14ac:dyDescent="0.35">
      <c r="F35">
        <v>33</v>
      </c>
      <c r="G35" t="s">
        <v>149</v>
      </c>
    </row>
    <row r="36" spans="6:7" x14ac:dyDescent="0.35">
      <c r="F36">
        <v>34</v>
      </c>
      <c r="G36" t="s">
        <v>150</v>
      </c>
    </row>
    <row r="37" spans="6:7" x14ac:dyDescent="0.35">
      <c r="F37">
        <v>35</v>
      </c>
      <c r="G37" t="s">
        <v>185</v>
      </c>
    </row>
    <row r="38" spans="6:7" x14ac:dyDescent="0.35">
      <c r="F38">
        <v>36</v>
      </c>
      <c r="G38" t="s">
        <v>151</v>
      </c>
    </row>
    <row r="39" spans="6:7" x14ac:dyDescent="0.35">
      <c r="F39">
        <v>37</v>
      </c>
      <c r="G39" t="s">
        <v>152</v>
      </c>
    </row>
    <row r="40" spans="6:7" x14ac:dyDescent="0.35">
      <c r="F40">
        <v>38</v>
      </c>
      <c r="G40" t="s">
        <v>153</v>
      </c>
    </row>
    <row r="41" spans="6:7" x14ac:dyDescent="0.35">
      <c r="F41">
        <v>39</v>
      </c>
      <c r="G41" t="s">
        <v>154</v>
      </c>
    </row>
    <row r="42" spans="6:7" x14ac:dyDescent="0.35">
      <c r="F42">
        <v>40</v>
      </c>
      <c r="G42" t="s">
        <v>155</v>
      </c>
    </row>
    <row r="43" spans="6:7" x14ac:dyDescent="0.35">
      <c r="F43">
        <v>41</v>
      </c>
      <c r="G43" t="s">
        <v>186</v>
      </c>
    </row>
    <row r="44" spans="6:7" x14ac:dyDescent="0.35">
      <c r="F44">
        <v>42</v>
      </c>
      <c r="G44" t="s">
        <v>156</v>
      </c>
    </row>
    <row r="45" spans="6:7" x14ac:dyDescent="0.35">
      <c r="F45">
        <v>43</v>
      </c>
      <c r="G45" t="s">
        <v>157</v>
      </c>
    </row>
    <row r="46" spans="6:7" x14ac:dyDescent="0.35">
      <c r="F46">
        <v>44</v>
      </c>
      <c r="G46" t="s">
        <v>187</v>
      </c>
    </row>
    <row r="47" spans="6:7" x14ac:dyDescent="0.35">
      <c r="F47">
        <v>45</v>
      </c>
      <c r="G47" t="s">
        <v>158</v>
      </c>
    </row>
    <row r="48" spans="6:7" x14ac:dyDescent="0.35">
      <c r="F48">
        <v>46</v>
      </c>
      <c r="G48" t="s">
        <v>188</v>
      </c>
    </row>
    <row r="49" spans="6:7" x14ac:dyDescent="0.35">
      <c r="F49">
        <v>47</v>
      </c>
      <c r="G49" t="s">
        <v>189</v>
      </c>
    </row>
    <row r="50" spans="6:7" x14ac:dyDescent="0.35">
      <c r="F50">
        <v>48</v>
      </c>
      <c r="G50" t="s">
        <v>159</v>
      </c>
    </row>
    <row r="51" spans="6:7" x14ac:dyDescent="0.35">
      <c r="F51">
        <v>49</v>
      </c>
      <c r="G51" t="s">
        <v>190</v>
      </c>
    </row>
    <row r="52" spans="6:7" x14ac:dyDescent="0.35">
      <c r="F52">
        <v>50</v>
      </c>
      <c r="G52" t="s">
        <v>160</v>
      </c>
    </row>
    <row r="53" spans="6:7" x14ac:dyDescent="0.35">
      <c r="F53">
        <v>51</v>
      </c>
      <c r="G53" t="s">
        <v>161</v>
      </c>
    </row>
    <row r="54" spans="6:7" x14ac:dyDescent="0.35">
      <c r="F54">
        <v>52</v>
      </c>
      <c r="G54" t="s">
        <v>162</v>
      </c>
    </row>
    <row r="55" spans="6:7" x14ac:dyDescent="0.35">
      <c r="F55">
        <v>53</v>
      </c>
      <c r="G55" t="s">
        <v>163</v>
      </c>
    </row>
    <row r="56" spans="6:7" x14ac:dyDescent="0.35">
      <c r="F56">
        <v>54</v>
      </c>
      <c r="G56" t="s">
        <v>164</v>
      </c>
    </row>
    <row r="57" spans="6:7" x14ac:dyDescent="0.35">
      <c r="F57">
        <v>55</v>
      </c>
      <c r="G57" t="s">
        <v>165</v>
      </c>
    </row>
    <row r="58" spans="6:7" x14ac:dyDescent="0.35">
      <c r="F58">
        <v>56</v>
      </c>
      <c r="G58" t="s">
        <v>166</v>
      </c>
    </row>
    <row r="59" spans="6:7" x14ac:dyDescent="0.35">
      <c r="F59">
        <v>57</v>
      </c>
      <c r="G59" t="s">
        <v>191</v>
      </c>
    </row>
    <row r="60" spans="6:7" x14ac:dyDescent="0.35">
      <c r="F60">
        <v>58</v>
      </c>
      <c r="G60" t="s">
        <v>167</v>
      </c>
    </row>
    <row r="61" spans="6:7" x14ac:dyDescent="0.35">
      <c r="F61">
        <v>59</v>
      </c>
      <c r="G61" t="s">
        <v>168</v>
      </c>
    </row>
    <row r="62" spans="6:7" x14ac:dyDescent="0.35">
      <c r="F62">
        <v>60</v>
      </c>
      <c r="G62" t="s">
        <v>169</v>
      </c>
    </row>
    <row r="63" spans="6:7" x14ac:dyDescent="0.35">
      <c r="F63">
        <v>61</v>
      </c>
      <c r="G63" t="s">
        <v>170</v>
      </c>
    </row>
    <row r="64" spans="6:7" x14ac:dyDescent="0.35">
      <c r="F64">
        <v>62</v>
      </c>
      <c r="G64" t="s">
        <v>171</v>
      </c>
    </row>
    <row r="65" spans="6:7" x14ac:dyDescent="0.35">
      <c r="F65">
        <v>63</v>
      </c>
      <c r="G65" t="s">
        <v>195</v>
      </c>
    </row>
    <row r="66" spans="6:7" x14ac:dyDescent="0.35">
      <c r="F66">
        <v>64</v>
      </c>
      <c r="G66" t="s">
        <v>172</v>
      </c>
    </row>
    <row r="67" spans="6:7" x14ac:dyDescent="0.35">
      <c r="F67">
        <v>65</v>
      </c>
      <c r="G67" t="s">
        <v>196</v>
      </c>
    </row>
    <row r="68" spans="6:7" x14ac:dyDescent="0.35">
      <c r="F68">
        <v>66</v>
      </c>
      <c r="G68" t="s">
        <v>246</v>
      </c>
    </row>
    <row r="69" spans="6:7" x14ac:dyDescent="0.35">
      <c r="F69">
        <v>67</v>
      </c>
      <c r="G69" t="s">
        <v>247</v>
      </c>
    </row>
    <row r="70" spans="6:7" x14ac:dyDescent="0.35">
      <c r="F70">
        <v>68</v>
      </c>
      <c r="G70" t="s">
        <v>197</v>
      </c>
    </row>
    <row r="71" spans="6:7" x14ac:dyDescent="0.35">
      <c r="F71">
        <v>69</v>
      </c>
      <c r="G71" t="s">
        <v>198</v>
      </c>
    </row>
    <row r="72" spans="6:7" x14ac:dyDescent="0.35">
      <c r="F72">
        <v>70</v>
      </c>
      <c r="G72" t="s">
        <v>173</v>
      </c>
    </row>
    <row r="73" spans="6:7" x14ac:dyDescent="0.35">
      <c r="F73">
        <v>71</v>
      </c>
      <c r="G73" t="s">
        <v>174</v>
      </c>
    </row>
    <row r="74" spans="6:7" x14ac:dyDescent="0.35">
      <c r="F74">
        <v>72</v>
      </c>
      <c r="G74" t="s">
        <v>175</v>
      </c>
    </row>
    <row r="75" spans="6:7" x14ac:dyDescent="0.35">
      <c r="F75">
        <v>73</v>
      </c>
      <c r="G75" t="s">
        <v>254</v>
      </c>
    </row>
  </sheetData>
  <mergeCells count="3">
    <mergeCell ref="F2:G2"/>
    <mergeCell ref="C2:D2"/>
    <mergeCell ref="K2:L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FF00"/>
  </sheetPr>
  <dimension ref="A2:O827"/>
  <sheetViews>
    <sheetView showGridLines="0" zoomScale="50" zoomScaleNormal="50" workbookViewId="0">
      <pane xSplit="3" ySplit="2" topLeftCell="D105" activePane="bottomRight" state="frozen"/>
      <selection activeCell="D27" sqref="D27"/>
      <selection pane="topRight" activeCell="D27" sqref="D27"/>
      <selection pane="bottomLeft" activeCell="D27" sqref="D27"/>
      <selection pane="bottomRight" activeCell="D27" sqref="D27"/>
    </sheetView>
  </sheetViews>
  <sheetFormatPr baseColWidth="10" defaultColWidth="11.453125" defaultRowHeight="14.5" x14ac:dyDescent="0.35"/>
  <cols>
    <col min="1" max="1" width="71" style="19" bestFit="1" customWidth="1"/>
    <col min="2" max="2" width="45.54296875" style="19" bestFit="1" customWidth="1"/>
    <col min="3" max="3" width="26.453125" style="19" bestFit="1" customWidth="1"/>
    <col min="4" max="4" width="15.90625" style="20" bestFit="1" customWidth="1"/>
    <col min="5" max="5" width="16.36328125" style="20" bestFit="1" customWidth="1"/>
    <col min="6" max="7" width="15.90625" style="20" bestFit="1" customWidth="1"/>
    <col min="8" max="11" width="16.36328125" style="20" bestFit="1" customWidth="1"/>
    <col min="12" max="12" width="15.90625" style="53" bestFit="1" customWidth="1"/>
    <col min="13" max="16384" width="11.453125" style="19"/>
  </cols>
  <sheetData>
    <row r="2" spans="1:15" x14ac:dyDescent="0.35">
      <c r="B2" s="19">
        <v>0</v>
      </c>
      <c r="C2" s="19">
        <v>0</v>
      </c>
      <c r="D2" s="20" t="s">
        <v>264</v>
      </c>
      <c r="E2" s="20" t="s">
        <v>265</v>
      </c>
      <c r="F2" s="42" t="s">
        <v>266</v>
      </c>
      <c r="G2" s="42" t="s">
        <v>267</v>
      </c>
      <c r="H2" s="42" t="s">
        <v>268</v>
      </c>
      <c r="I2" s="42" t="s">
        <v>269</v>
      </c>
      <c r="J2" s="42" t="s">
        <v>270</v>
      </c>
      <c r="K2" s="42" t="s">
        <v>271</v>
      </c>
      <c r="L2" s="52" t="s">
        <v>263</v>
      </c>
      <c r="M2"/>
    </row>
    <row r="3" spans="1:15" x14ac:dyDescent="0.35">
      <c r="A3" s="19" t="str">
        <f>B3&amp;C3</f>
        <v>VOLUMEN (miles Consumiciones).T.Alimentos TOTAL ING</v>
      </c>
      <c r="B3" s="19" t="s">
        <v>115</v>
      </c>
      <c r="C3" s="19" t="s">
        <v>176</v>
      </c>
      <c r="D3" s="20">
        <v>1125577</v>
      </c>
      <c r="E3" s="20">
        <v>1179265</v>
      </c>
      <c r="F3" s="20">
        <v>1645699</v>
      </c>
      <c r="G3" s="20">
        <v>1138254</v>
      </c>
      <c r="H3" s="20">
        <v>1135491</v>
      </c>
      <c r="I3" s="20">
        <v>1171655</v>
      </c>
      <c r="J3" s="20">
        <v>1643940</v>
      </c>
      <c r="K3" s="20">
        <v>1145535</v>
      </c>
      <c r="L3" s="53">
        <v>1130641</v>
      </c>
      <c r="M3" s="20"/>
      <c r="N3" s="20"/>
      <c r="O3" s="20"/>
    </row>
    <row r="4" spans="1:15" x14ac:dyDescent="0.35">
      <c r="A4" s="19" t="str">
        <f>B3&amp;C4</f>
        <v>VOLUMEN (miles Consumiciones).T.Carne Ing.</v>
      </c>
      <c r="B4" s="19">
        <v>0</v>
      </c>
      <c r="C4" s="19" t="s">
        <v>126</v>
      </c>
      <c r="D4" s="20">
        <v>338659.3</v>
      </c>
      <c r="E4" s="20">
        <v>342551.5</v>
      </c>
      <c r="F4" s="20">
        <v>489751.7</v>
      </c>
      <c r="G4" s="20">
        <v>360597.7</v>
      </c>
      <c r="H4" s="20">
        <v>357723</v>
      </c>
      <c r="I4" s="20">
        <v>373698.8</v>
      </c>
      <c r="J4" s="20">
        <v>531433.80000000005</v>
      </c>
      <c r="K4" s="20">
        <v>375407.2</v>
      </c>
      <c r="L4" s="53">
        <v>370357.9</v>
      </c>
      <c r="M4" s="20"/>
      <c r="N4" s="20"/>
      <c r="O4" s="20"/>
    </row>
    <row r="5" spans="1:15" x14ac:dyDescent="0.35">
      <c r="A5" s="19" t="str">
        <f>B3&amp;C5</f>
        <v>VOLUMEN (miles Consumiciones)T.Carne Fresca Ing</v>
      </c>
      <c r="B5" s="19">
        <v>0</v>
      </c>
      <c r="C5" s="19" t="s">
        <v>127</v>
      </c>
      <c r="D5" s="20">
        <v>270216</v>
      </c>
      <c r="E5" s="20">
        <v>273636.2</v>
      </c>
      <c r="F5" s="20">
        <v>391445.8</v>
      </c>
      <c r="G5" s="20">
        <v>286966.59999999998</v>
      </c>
      <c r="H5" s="20">
        <v>285765.2</v>
      </c>
      <c r="I5" s="20">
        <v>298287.09999999998</v>
      </c>
      <c r="J5" s="20">
        <v>422489.59999999998</v>
      </c>
      <c r="K5" s="20">
        <v>295504.5</v>
      </c>
      <c r="L5" s="53">
        <v>294745.90000000002</v>
      </c>
      <c r="M5" s="20"/>
      <c r="N5" s="20"/>
      <c r="O5" s="20"/>
    </row>
    <row r="6" spans="1:15" x14ac:dyDescent="0.35">
      <c r="A6" s="19" t="str">
        <f>B3&amp;C6</f>
        <v>VOLUMEN (miles Consumiciones)Ternera Ing.</v>
      </c>
      <c r="B6" s="19">
        <v>0</v>
      </c>
      <c r="C6" s="19" t="s">
        <v>128</v>
      </c>
      <c r="D6" s="20">
        <v>100178.7</v>
      </c>
      <c r="E6" s="20">
        <v>96059.87</v>
      </c>
      <c r="F6" s="20">
        <v>143719</v>
      </c>
      <c r="G6" s="20">
        <v>105474.4</v>
      </c>
      <c r="H6" s="20">
        <v>102992</v>
      </c>
      <c r="I6" s="20">
        <v>108583.7</v>
      </c>
      <c r="J6" s="20">
        <v>157526</v>
      </c>
      <c r="K6" s="20">
        <v>108930.9</v>
      </c>
      <c r="L6" s="53">
        <v>108094.6</v>
      </c>
      <c r="M6" s="20"/>
      <c r="N6" s="20"/>
      <c r="O6" s="20"/>
    </row>
    <row r="7" spans="1:15" x14ac:dyDescent="0.35">
      <c r="A7" s="19" t="str">
        <f>B3&amp;C7</f>
        <v>VOLUMEN (miles Consumiciones)Pollo Ing.</v>
      </c>
      <c r="B7" s="19">
        <v>0</v>
      </c>
      <c r="C7" s="19" t="s">
        <v>129</v>
      </c>
      <c r="D7" s="20">
        <v>98859.63</v>
      </c>
      <c r="E7" s="20">
        <v>103508.5</v>
      </c>
      <c r="F7" s="20">
        <v>140729.60000000001</v>
      </c>
      <c r="G7" s="20">
        <v>98565.91</v>
      </c>
      <c r="H7" s="20">
        <v>101263.3</v>
      </c>
      <c r="I7" s="20">
        <v>105696.1</v>
      </c>
      <c r="J7" s="20">
        <v>159018.4</v>
      </c>
      <c r="K7" s="20">
        <v>107523.2</v>
      </c>
      <c r="L7" s="53">
        <v>108772.9</v>
      </c>
      <c r="M7" s="20"/>
      <c r="N7" s="20"/>
      <c r="O7" s="20"/>
    </row>
    <row r="8" spans="1:15" x14ac:dyDescent="0.35">
      <c r="A8" s="19" t="str">
        <f>B3&amp;C8</f>
        <v>VOLUMEN (miles Consumiciones)Porcino Ing.</v>
      </c>
      <c r="B8" s="19">
        <v>0</v>
      </c>
      <c r="C8" s="19" t="s">
        <v>130</v>
      </c>
      <c r="D8" s="20">
        <v>46033.7</v>
      </c>
      <c r="E8" s="20">
        <v>48780.05</v>
      </c>
      <c r="F8" s="20">
        <v>74017.100000000006</v>
      </c>
      <c r="G8" s="20">
        <v>53461.37</v>
      </c>
      <c r="H8" s="20">
        <v>57165.9</v>
      </c>
      <c r="I8" s="20">
        <v>58460.92</v>
      </c>
      <c r="J8" s="20">
        <v>80099.78</v>
      </c>
      <c r="K8" s="20">
        <v>57590.7</v>
      </c>
      <c r="L8" s="53">
        <v>56404.72</v>
      </c>
      <c r="M8" s="20"/>
      <c r="N8" s="20"/>
      <c r="O8" s="20"/>
    </row>
    <row r="9" spans="1:15" x14ac:dyDescent="0.35">
      <c r="A9" s="19" t="str">
        <f>B3&amp;C9</f>
        <v>VOLUMEN (miles Consumiciones)Ovino Ing.</v>
      </c>
      <c r="B9" s="19">
        <v>0</v>
      </c>
      <c r="C9" s="19" t="s">
        <v>131</v>
      </c>
      <c r="D9" s="20">
        <v>4998.2929999999997</v>
      </c>
      <c r="E9" s="20">
        <v>6831.9719999999998</v>
      </c>
      <c r="F9" s="20">
        <v>7529.9049999999997</v>
      </c>
      <c r="G9" s="20">
        <v>6451.5240000000003</v>
      </c>
      <c r="H9" s="20">
        <v>5982.933</v>
      </c>
      <c r="I9" s="20">
        <v>6631.9390000000003</v>
      </c>
      <c r="J9" s="20">
        <v>8812.4169999999995</v>
      </c>
      <c r="K9" s="20">
        <v>6563.6009999999997</v>
      </c>
      <c r="L9" s="53">
        <v>5037.3890000000001</v>
      </c>
      <c r="M9" s="20"/>
      <c r="N9" s="20"/>
      <c r="O9" s="20"/>
    </row>
    <row r="10" spans="1:15" x14ac:dyDescent="0.35">
      <c r="A10" s="19" t="str">
        <f>B3&amp;C10</f>
        <v>VOLUMEN (miles Consumiciones)Resto Carne Ing.</v>
      </c>
      <c r="B10" s="19">
        <v>0</v>
      </c>
      <c r="C10" s="19" t="s">
        <v>132</v>
      </c>
      <c r="D10" s="20">
        <v>32706.27</v>
      </c>
      <c r="E10" s="20">
        <v>33251.620000000003</v>
      </c>
      <c r="F10" s="20">
        <v>44469.9</v>
      </c>
      <c r="G10" s="20">
        <v>36368.22</v>
      </c>
      <c r="H10" s="20">
        <v>32918.74</v>
      </c>
      <c r="I10" s="20">
        <v>34454.120000000003</v>
      </c>
      <c r="J10" s="20">
        <v>45396.88</v>
      </c>
      <c r="K10" s="20">
        <v>31320.61</v>
      </c>
      <c r="L10" s="53">
        <v>29868.9</v>
      </c>
      <c r="M10" s="20"/>
      <c r="N10" s="20"/>
      <c r="O10" s="20"/>
    </row>
    <row r="11" spans="1:15" x14ac:dyDescent="0.35">
      <c r="A11" s="19" t="str">
        <f>B3&amp;C11</f>
        <v>VOLUMEN (miles Consumiciones)Carnes Transform.Ing</v>
      </c>
      <c r="B11" s="19">
        <v>0</v>
      </c>
      <c r="C11" s="19" t="s">
        <v>177</v>
      </c>
      <c r="D11" s="20">
        <v>114841.5</v>
      </c>
      <c r="E11" s="20">
        <v>118919</v>
      </c>
      <c r="F11" s="20">
        <v>169958.39999999999</v>
      </c>
      <c r="G11" s="20">
        <v>129664.7</v>
      </c>
      <c r="H11" s="20">
        <v>125480.1</v>
      </c>
      <c r="I11" s="20">
        <v>127105.2</v>
      </c>
      <c r="J11" s="20">
        <v>184260</v>
      </c>
      <c r="K11" s="20">
        <v>130709.8</v>
      </c>
      <c r="L11" s="53">
        <v>118920.7</v>
      </c>
      <c r="M11" s="20"/>
      <c r="N11" s="20"/>
      <c r="O11" s="20"/>
    </row>
    <row r="12" spans="1:15" x14ac:dyDescent="0.35">
      <c r="A12" s="19" t="str">
        <f>B3&amp;C12</f>
        <v>VOLUMEN (miles Consumiciones)Jamón Curado Ing.</v>
      </c>
      <c r="B12" s="19">
        <v>0</v>
      </c>
      <c r="C12" s="19" t="s">
        <v>133</v>
      </c>
      <c r="D12" s="20">
        <v>25600.18</v>
      </c>
      <c r="E12" s="20">
        <v>26397.82</v>
      </c>
      <c r="F12" s="20">
        <v>37984.120000000003</v>
      </c>
      <c r="G12" s="20">
        <v>31234.43</v>
      </c>
      <c r="H12" s="20">
        <v>27130.12</v>
      </c>
      <c r="I12" s="20">
        <v>29155.34</v>
      </c>
      <c r="J12" s="20">
        <v>48534.13</v>
      </c>
      <c r="K12" s="20">
        <v>34212.410000000003</v>
      </c>
      <c r="L12" s="53">
        <v>27918.51</v>
      </c>
      <c r="M12" s="20"/>
      <c r="N12" s="20"/>
      <c r="O12" s="20"/>
    </row>
    <row r="13" spans="1:15" x14ac:dyDescent="0.35">
      <c r="A13" s="19" t="str">
        <f>B3&amp;C13</f>
        <v>VOLUMEN (miles Consumiciones)J.Curado Normal Ing</v>
      </c>
      <c r="B13" s="19">
        <v>0</v>
      </c>
      <c r="C13" s="19" t="s">
        <v>178</v>
      </c>
      <c r="D13" s="20">
        <v>19573.91</v>
      </c>
      <c r="E13" s="20">
        <v>19609.29</v>
      </c>
      <c r="F13" s="20">
        <v>28930.400000000001</v>
      </c>
      <c r="G13" s="20">
        <v>24762.75</v>
      </c>
      <c r="H13" s="20">
        <v>19327.689999999999</v>
      </c>
      <c r="I13" s="20">
        <v>21605.439999999999</v>
      </c>
      <c r="J13" s="20">
        <v>35969.599999999999</v>
      </c>
      <c r="K13" s="20">
        <v>23804.22</v>
      </c>
      <c r="L13" s="53">
        <v>20669.080000000002</v>
      </c>
      <c r="M13" s="20"/>
      <c r="N13" s="20"/>
      <c r="O13" s="20"/>
    </row>
    <row r="14" spans="1:15" x14ac:dyDescent="0.35">
      <c r="A14" s="19" t="str">
        <f>B3&amp;C14</f>
        <v>VOLUMEN (miles Consumiciones)J.Iberico Ing.</v>
      </c>
      <c r="B14" s="19">
        <v>0</v>
      </c>
      <c r="C14" s="19" t="s">
        <v>134</v>
      </c>
      <c r="D14" s="20">
        <v>5880.54</v>
      </c>
      <c r="E14" s="20">
        <v>6668.9279999999999</v>
      </c>
      <c r="F14" s="20">
        <v>8766.9009999999998</v>
      </c>
      <c r="G14" s="20">
        <v>6262.6260000000002</v>
      </c>
      <c r="H14" s="20">
        <v>7692.2889999999998</v>
      </c>
      <c r="I14" s="20">
        <v>7418.4920000000002</v>
      </c>
      <c r="J14" s="20">
        <v>12166.96</v>
      </c>
      <c r="K14" s="20">
        <v>10228.290000000001</v>
      </c>
      <c r="L14" s="53">
        <v>7136.0129999999999</v>
      </c>
      <c r="M14" s="20"/>
      <c r="N14" s="20"/>
      <c r="O14" s="20"/>
    </row>
    <row r="15" spans="1:15" x14ac:dyDescent="0.35">
      <c r="A15" s="19" t="str">
        <f>B3&amp;C15</f>
        <v>VOLUMEN (miles Consumiciones)Lomo embuchado Ing.</v>
      </c>
      <c r="B15" s="19">
        <v>0</v>
      </c>
      <c r="C15" s="19" t="s">
        <v>135</v>
      </c>
      <c r="D15" s="20">
        <v>309.21320000000003</v>
      </c>
      <c r="E15" s="20">
        <v>689.09709999999995</v>
      </c>
      <c r="F15" s="20">
        <v>1218.1659999999999</v>
      </c>
      <c r="G15" s="20">
        <v>717.63280000000009</v>
      </c>
      <c r="H15" s="20">
        <v>1071.83</v>
      </c>
      <c r="I15" s="20">
        <v>1509.364</v>
      </c>
      <c r="J15" s="20">
        <v>1225.1769999999999</v>
      </c>
      <c r="K15" s="20">
        <v>894.14580000000001</v>
      </c>
      <c r="L15" s="53">
        <v>739.54869999999994</v>
      </c>
      <c r="M15" s="20"/>
      <c r="N15" s="20"/>
      <c r="O15" s="20"/>
    </row>
    <row r="16" spans="1:15" x14ac:dyDescent="0.35">
      <c r="A16" s="19" t="str">
        <f>B3&amp;C16</f>
        <v>VOLUMEN (miles Consumiciones)Chorizo Ing.</v>
      </c>
      <c r="B16" s="19">
        <v>0</v>
      </c>
      <c r="C16" s="19" t="s">
        <v>136</v>
      </c>
      <c r="D16" s="20">
        <v>3554.0219999999999</v>
      </c>
      <c r="E16" s="20">
        <v>4698.4440000000004</v>
      </c>
      <c r="F16" s="20">
        <v>4310.38</v>
      </c>
      <c r="G16" s="20">
        <v>3163.855</v>
      </c>
      <c r="H16" s="20">
        <v>2798.529</v>
      </c>
      <c r="I16" s="20">
        <v>3103.27</v>
      </c>
      <c r="J16" s="20">
        <v>5086.9170000000004</v>
      </c>
      <c r="K16" s="20">
        <v>3367.6640000000002</v>
      </c>
      <c r="L16" s="53">
        <v>3597.0940000000001</v>
      </c>
      <c r="M16" s="20"/>
      <c r="N16" s="20"/>
      <c r="O16" s="20"/>
    </row>
    <row r="17" spans="1:15" x14ac:dyDescent="0.35">
      <c r="A17" s="19" t="str">
        <f>B3&amp;C17</f>
        <v>VOLUMEN (miles Consumiciones)Pates/Foie-gras Ing</v>
      </c>
      <c r="B17" s="19">
        <v>0</v>
      </c>
      <c r="C17" s="19" t="s">
        <v>179</v>
      </c>
      <c r="D17" s="20">
        <v>908.83219999999994</v>
      </c>
      <c r="E17" s="20">
        <v>1252.845</v>
      </c>
      <c r="F17" s="20">
        <v>1947.1379999999999</v>
      </c>
      <c r="G17" s="20">
        <v>1114.921</v>
      </c>
      <c r="H17" s="20">
        <v>1402.845</v>
      </c>
      <c r="I17" s="20">
        <v>1279.124</v>
      </c>
      <c r="J17" s="20">
        <v>1617.665</v>
      </c>
      <c r="K17" s="20">
        <v>1432.107</v>
      </c>
      <c r="L17" s="53">
        <v>717.71100000000001</v>
      </c>
      <c r="M17" s="20"/>
      <c r="N17" s="20"/>
      <c r="O17" s="20"/>
    </row>
    <row r="18" spans="1:15" x14ac:dyDescent="0.35">
      <c r="A18" s="19" t="str">
        <f>B3&amp;C18</f>
        <v>VOLUMEN (miles Consumiciones)Rto carn.transf.Ing</v>
      </c>
      <c r="B18" s="19">
        <v>0</v>
      </c>
      <c r="C18" s="19" t="s">
        <v>180</v>
      </c>
      <c r="D18" s="20">
        <v>85435.47</v>
      </c>
      <c r="E18" s="20">
        <v>87808.5</v>
      </c>
      <c r="F18" s="20">
        <v>126004.8</v>
      </c>
      <c r="G18" s="20">
        <v>94499.31</v>
      </c>
      <c r="H18" s="20">
        <v>94276.53</v>
      </c>
      <c r="I18" s="20">
        <v>93663.78</v>
      </c>
      <c r="J18" s="20">
        <v>130504.5</v>
      </c>
      <c r="K18" s="20">
        <v>92105.93</v>
      </c>
      <c r="L18" s="53">
        <v>87714.08</v>
      </c>
      <c r="M18" s="20"/>
      <c r="N18" s="20"/>
      <c r="O18" s="20"/>
    </row>
    <row r="19" spans="1:15" x14ac:dyDescent="0.35">
      <c r="A19" s="19" t="str">
        <f>B3&amp;C19</f>
        <v>VOLUMEN (miles Consumiciones).T.Pescados/Marisc.Ing</v>
      </c>
      <c r="B19" s="19">
        <v>0</v>
      </c>
      <c r="C19" s="19" t="s">
        <v>181</v>
      </c>
      <c r="D19" s="20">
        <v>140427.9</v>
      </c>
      <c r="E19" s="20">
        <v>163265.1</v>
      </c>
      <c r="F19" s="20">
        <v>244539.9</v>
      </c>
      <c r="G19" s="20">
        <v>151380.70000000001</v>
      </c>
      <c r="H19" s="20">
        <v>146996.20000000001</v>
      </c>
      <c r="I19" s="20">
        <v>166026.9</v>
      </c>
      <c r="J19" s="20">
        <v>248473.2</v>
      </c>
      <c r="K19" s="20">
        <v>147326.9</v>
      </c>
      <c r="L19" s="53">
        <v>158833.60000000001</v>
      </c>
      <c r="M19" s="20"/>
      <c r="N19" s="20"/>
      <c r="O19" s="20"/>
    </row>
    <row r="20" spans="1:15" x14ac:dyDescent="0.35">
      <c r="A20" s="19" t="str">
        <f>B3&amp;C20</f>
        <v>VOLUMEN (miles Consumiciones)Pescados Ing.</v>
      </c>
      <c r="B20" s="19">
        <v>0</v>
      </c>
      <c r="C20" s="19" t="s">
        <v>137</v>
      </c>
      <c r="D20" s="20">
        <v>80163.740000000005</v>
      </c>
      <c r="E20" s="20">
        <v>93752.93</v>
      </c>
      <c r="F20" s="20">
        <v>135024.20000000001</v>
      </c>
      <c r="G20" s="20">
        <v>86333.48</v>
      </c>
      <c r="H20" s="20">
        <v>86593.34</v>
      </c>
      <c r="I20" s="20">
        <v>97024.24</v>
      </c>
      <c r="J20" s="20">
        <v>135515.5</v>
      </c>
      <c r="K20" s="20">
        <v>84071.43</v>
      </c>
      <c r="L20" s="53">
        <v>92875.77</v>
      </c>
      <c r="M20" s="20"/>
      <c r="N20" s="20"/>
      <c r="O20" s="20"/>
    </row>
    <row r="21" spans="1:15" x14ac:dyDescent="0.35">
      <c r="A21" s="19" t="str">
        <f>B3&amp;C21</f>
        <v>VOLUMEN (miles Consumiciones)Merluza/Pescadil.Ing</v>
      </c>
      <c r="B21" s="19">
        <v>0</v>
      </c>
      <c r="C21" s="19" t="s">
        <v>182</v>
      </c>
      <c r="D21" s="20">
        <v>2776.808</v>
      </c>
      <c r="E21" s="20">
        <v>2859.768</v>
      </c>
      <c r="F21" s="20">
        <v>4284.0739999999996</v>
      </c>
      <c r="G21" s="20">
        <v>4595.4780000000001</v>
      </c>
      <c r="H21" s="20">
        <v>3408.2269999999999</v>
      </c>
      <c r="I21" s="20">
        <v>2889.6819999999998</v>
      </c>
      <c r="J21" s="20">
        <v>3324.92</v>
      </c>
      <c r="K21" s="20">
        <v>3277.0070000000001</v>
      </c>
      <c r="L21" s="53">
        <v>3398.02</v>
      </c>
      <c r="M21" s="20"/>
      <c r="N21" s="20"/>
      <c r="O21" s="20"/>
    </row>
    <row r="22" spans="1:15" x14ac:dyDescent="0.35">
      <c r="A22" s="19" t="str">
        <f>B3&amp;C22</f>
        <v>VOLUMEN (miles Consumiciones)Boquerones Ing.</v>
      </c>
      <c r="B22" s="19">
        <v>0</v>
      </c>
      <c r="C22" s="19" t="s">
        <v>138</v>
      </c>
      <c r="D22" s="20">
        <v>2555.8829999999998</v>
      </c>
      <c r="E22" s="20">
        <v>4135.1530000000002</v>
      </c>
      <c r="F22" s="20">
        <v>5892.1360000000004</v>
      </c>
      <c r="G22" s="20">
        <v>2472.0839999999998</v>
      </c>
      <c r="H22" s="20">
        <v>2493.105</v>
      </c>
      <c r="I22" s="20">
        <v>2919.2060000000001</v>
      </c>
      <c r="J22" s="20">
        <v>5538.5060000000003</v>
      </c>
      <c r="K22" s="20">
        <v>3385.12</v>
      </c>
      <c r="L22" s="53">
        <v>2081.223</v>
      </c>
      <c r="M22" s="20"/>
      <c r="N22" s="20"/>
      <c r="O22" s="20"/>
    </row>
    <row r="23" spans="1:15" x14ac:dyDescent="0.35">
      <c r="A23" s="19" t="str">
        <f>B3&amp;C23</f>
        <v>VOLUMEN (miles Consumiciones)Sardinas Ing.</v>
      </c>
      <c r="B23" s="19">
        <v>0</v>
      </c>
      <c r="C23" s="19" t="s">
        <v>139</v>
      </c>
      <c r="D23" s="20">
        <v>2820.82</v>
      </c>
      <c r="E23" s="20">
        <v>4272.1270000000004</v>
      </c>
      <c r="F23" s="20">
        <v>8258.2070000000003</v>
      </c>
      <c r="G23" s="20">
        <v>3761.739</v>
      </c>
      <c r="H23" s="20">
        <v>3645.4290000000001</v>
      </c>
      <c r="I23" s="20">
        <v>3535.1509999999998</v>
      </c>
      <c r="J23" s="20">
        <v>9206.2240000000002</v>
      </c>
      <c r="K23" s="20">
        <v>3462.9279999999999</v>
      </c>
      <c r="L23" s="53">
        <v>3448.047</v>
      </c>
      <c r="M23" s="20"/>
      <c r="N23" s="20"/>
      <c r="O23" s="20"/>
    </row>
    <row r="24" spans="1:15" x14ac:dyDescent="0.35">
      <c r="A24" s="19" t="str">
        <f>B3&amp;C24</f>
        <v>VOLUMEN (miles Consumiciones)Rape Ing.</v>
      </c>
      <c r="B24" s="19">
        <v>0</v>
      </c>
      <c r="C24" s="19" t="s">
        <v>140</v>
      </c>
      <c r="D24" s="20">
        <v>1074.884</v>
      </c>
      <c r="E24" s="20">
        <v>1055.249</v>
      </c>
      <c r="F24" s="20">
        <v>1125.288</v>
      </c>
      <c r="G24" s="20">
        <v>1483.9179999999999</v>
      </c>
      <c r="H24" s="20">
        <v>1302.3810000000001</v>
      </c>
      <c r="I24" s="20">
        <v>1521.2929999999999</v>
      </c>
      <c r="J24" s="20">
        <v>792.33799999999997</v>
      </c>
      <c r="K24" s="20">
        <v>766.38559999999995</v>
      </c>
      <c r="L24" s="53">
        <v>654.71960000000001</v>
      </c>
      <c r="M24" s="20"/>
      <c r="N24" s="20"/>
      <c r="O24" s="20"/>
    </row>
    <row r="25" spans="1:15" x14ac:dyDescent="0.35">
      <c r="A25" s="19" t="str">
        <f>B3&amp;C25</f>
        <v>VOLUMEN (miles Consumiciones)Dorada Ing.</v>
      </c>
      <c r="B25" s="19">
        <v>0</v>
      </c>
      <c r="C25" s="19" t="s">
        <v>141</v>
      </c>
      <c r="D25" s="20">
        <v>1853.52</v>
      </c>
      <c r="E25" s="20">
        <v>1549.3119999999999</v>
      </c>
      <c r="F25" s="20">
        <v>2029.992</v>
      </c>
      <c r="G25" s="20">
        <v>1134.664</v>
      </c>
      <c r="H25" s="20">
        <v>850.89639999999997</v>
      </c>
      <c r="I25" s="20">
        <v>1228.7329999999999</v>
      </c>
      <c r="J25" s="20">
        <v>1369.654</v>
      </c>
      <c r="K25" s="20">
        <v>1945.953</v>
      </c>
      <c r="L25" s="53">
        <v>1207.8820000000001</v>
      </c>
      <c r="M25" s="20"/>
      <c r="N25" s="20"/>
      <c r="O25" s="20"/>
    </row>
    <row r="26" spans="1:15" x14ac:dyDescent="0.35">
      <c r="A26" s="19" t="str">
        <f>B3&amp;C26</f>
        <v>VOLUMEN (miles Consumiciones)Salmon Ing.</v>
      </c>
      <c r="B26" s="19">
        <v>0</v>
      </c>
      <c r="C26" s="19" t="s">
        <v>142</v>
      </c>
      <c r="D26" s="20">
        <v>8706.7559999999994</v>
      </c>
      <c r="E26" s="20">
        <v>9367.8520000000008</v>
      </c>
      <c r="F26" s="20">
        <v>11383.85</v>
      </c>
      <c r="G26" s="20">
        <v>7181.29</v>
      </c>
      <c r="H26" s="20">
        <v>9597.3080000000009</v>
      </c>
      <c r="I26" s="20">
        <v>12963.78</v>
      </c>
      <c r="J26" s="20">
        <v>12711.56</v>
      </c>
      <c r="K26" s="20">
        <v>10451.86</v>
      </c>
      <c r="L26" s="53">
        <v>12028.86</v>
      </c>
      <c r="M26" s="20"/>
      <c r="N26" s="20"/>
      <c r="O26" s="20"/>
    </row>
    <row r="27" spans="1:15" x14ac:dyDescent="0.35">
      <c r="A27" s="19" t="str">
        <f>B3&amp;C27</f>
        <v>VOLUMEN (miles Consumiciones)Atun Fresco Ing.</v>
      </c>
      <c r="B27" s="19">
        <v>0</v>
      </c>
      <c r="C27" s="19" t="s">
        <v>143</v>
      </c>
      <c r="D27" s="20">
        <v>3648.6909999999998</v>
      </c>
      <c r="E27" s="20">
        <v>6299.03</v>
      </c>
      <c r="F27" s="20">
        <v>7765.6090000000004</v>
      </c>
      <c r="G27" s="20">
        <v>4963.0519999999997</v>
      </c>
      <c r="H27" s="20">
        <v>5758.03</v>
      </c>
      <c r="I27" s="20">
        <v>5977.6959999999999</v>
      </c>
      <c r="J27" s="20">
        <v>10665.05</v>
      </c>
      <c r="K27" s="20">
        <v>4015.0790000000002</v>
      </c>
      <c r="L27" s="53">
        <v>5594.7030000000004</v>
      </c>
      <c r="M27" s="20"/>
      <c r="N27" s="20"/>
      <c r="O27" s="20"/>
    </row>
    <row r="28" spans="1:15" x14ac:dyDescent="0.35">
      <c r="A28" s="19" t="str">
        <f>B3&amp;C28</f>
        <v>VOLUMEN (miles Consumiciones)Resto pescados Ing.</v>
      </c>
      <c r="B28" s="19">
        <v>0</v>
      </c>
      <c r="C28" s="19" t="s">
        <v>144</v>
      </c>
      <c r="D28" s="20">
        <v>56995.17</v>
      </c>
      <c r="E28" s="20">
        <v>64625.5</v>
      </c>
      <c r="F28" s="20">
        <v>94785.58</v>
      </c>
      <c r="G28" s="20">
        <v>61859.1</v>
      </c>
      <c r="H28" s="20">
        <v>59762.080000000002</v>
      </c>
      <c r="I28" s="20">
        <v>66493.399999999994</v>
      </c>
      <c r="J28" s="20">
        <v>92466.5</v>
      </c>
      <c r="K28" s="20">
        <v>56998.81</v>
      </c>
      <c r="L28" s="53">
        <v>64767.58</v>
      </c>
      <c r="M28" s="20"/>
      <c r="N28" s="20"/>
      <c r="O28" s="20"/>
    </row>
    <row r="29" spans="1:15" x14ac:dyDescent="0.35">
      <c r="A29" s="19" t="str">
        <f>B3&amp;C29</f>
        <v>VOLUMEN (miles Consumiciones)Mariscos Ing.</v>
      </c>
      <c r="B29" s="19">
        <v>0</v>
      </c>
      <c r="C29" s="19" t="s">
        <v>145</v>
      </c>
      <c r="D29" s="20">
        <v>60736</v>
      </c>
      <c r="E29" s="20">
        <v>70809.100000000006</v>
      </c>
      <c r="F29" s="20">
        <v>110534</v>
      </c>
      <c r="G29" s="20">
        <v>65528.36</v>
      </c>
      <c r="H29" s="20">
        <v>60792.13</v>
      </c>
      <c r="I29" s="20">
        <v>69786.28</v>
      </c>
      <c r="J29" s="20">
        <v>113982.2</v>
      </c>
      <c r="K29" s="20">
        <v>63712.44</v>
      </c>
      <c r="L29" s="53">
        <v>66306.31</v>
      </c>
      <c r="M29" s="20"/>
      <c r="N29" s="20"/>
      <c r="O29" s="20"/>
    </row>
    <row r="30" spans="1:15" x14ac:dyDescent="0.35">
      <c r="A30" s="19" t="str">
        <f>B3&amp;C30</f>
        <v>VOLUMEN (miles Consumiciones)Calamares Ing.</v>
      </c>
      <c r="B30" s="19">
        <v>0</v>
      </c>
      <c r="C30" s="19" t="s">
        <v>146</v>
      </c>
      <c r="D30" s="20">
        <v>25804.43</v>
      </c>
      <c r="E30" s="20">
        <v>29514.75</v>
      </c>
      <c r="F30" s="20">
        <v>43523.66</v>
      </c>
      <c r="G30" s="20">
        <v>25127.5</v>
      </c>
      <c r="H30" s="20">
        <v>25172.54</v>
      </c>
      <c r="I30" s="20">
        <v>26994.6</v>
      </c>
      <c r="J30" s="20">
        <v>46116.959999999999</v>
      </c>
      <c r="K30" s="20">
        <v>25277.13</v>
      </c>
      <c r="L30" s="53">
        <v>29257.439999999999</v>
      </c>
      <c r="M30" s="20"/>
      <c r="N30" s="20"/>
      <c r="O30" s="20"/>
    </row>
    <row r="31" spans="1:15" x14ac:dyDescent="0.35">
      <c r="A31" s="19" t="str">
        <f>B3&amp;C31</f>
        <v>VOLUMEN (miles Consumiciones)Pulpo/sepia Ing.</v>
      </c>
      <c r="B31" s="19">
        <v>0</v>
      </c>
      <c r="C31" s="19" t="s">
        <v>147</v>
      </c>
      <c r="D31" s="20">
        <v>21136.38</v>
      </c>
      <c r="E31" s="20">
        <v>24227.759999999998</v>
      </c>
      <c r="F31" s="20">
        <v>33054.199999999997</v>
      </c>
      <c r="G31" s="20">
        <v>18034.45</v>
      </c>
      <c r="H31" s="20">
        <v>18636.34</v>
      </c>
      <c r="I31" s="20">
        <v>20068.11</v>
      </c>
      <c r="J31" s="20">
        <v>32104.639999999999</v>
      </c>
      <c r="K31" s="20">
        <v>16693.88</v>
      </c>
      <c r="L31" s="53">
        <v>19812.79</v>
      </c>
      <c r="M31" s="20"/>
      <c r="N31" s="20"/>
      <c r="O31" s="20"/>
    </row>
    <row r="32" spans="1:15" x14ac:dyDescent="0.35">
      <c r="A32" s="19" t="str">
        <f>B3&amp;C32</f>
        <v>VOLUMEN (miles Consumiciones)Langostinos/Gamb.Ing</v>
      </c>
      <c r="B32" s="19">
        <v>0</v>
      </c>
      <c r="C32" s="19" t="s">
        <v>183</v>
      </c>
      <c r="D32" s="20">
        <v>23980.09</v>
      </c>
      <c r="E32" s="20">
        <v>27489.200000000001</v>
      </c>
      <c r="F32" s="20">
        <v>42226.96</v>
      </c>
      <c r="G32" s="20">
        <v>24497.59</v>
      </c>
      <c r="H32" s="20">
        <v>25848.76</v>
      </c>
      <c r="I32" s="20">
        <v>28538.18</v>
      </c>
      <c r="J32" s="20">
        <v>42834.559999999998</v>
      </c>
      <c r="K32" s="20">
        <v>25905.83</v>
      </c>
      <c r="L32" s="53">
        <v>25908.89</v>
      </c>
      <c r="M32" s="20"/>
      <c r="N32" s="20"/>
      <c r="O32" s="20"/>
    </row>
    <row r="33" spans="1:15" x14ac:dyDescent="0.35">
      <c r="A33" s="19" t="str">
        <f>B3&amp;C33</f>
        <v>VOLUMEN (miles Consumiciones)Otros mariscos Ing.</v>
      </c>
      <c r="B33" s="19">
        <v>0</v>
      </c>
      <c r="C33" s="19" t="s">
        <v>148</v>
      </c>
      <c r="D33" s="20">
        <v>30970.13</v>
      </c>
      <c r="E33" s="20">
        <v>32406.17</v>
      </c>
      <c r="F33" s="20">
        <v>50893.62</v>
      </c>
      <c r="G33" s="20">
        <v>27263.79</v>
      </c>
      <c r="H33" s="20">
        <v>27630.59</v>
      </c>
      <c r="I33" s="20">
        <v>30543.03</v>
      </c>
      <c r="J33" s="20">
        <v>49894.84</v>
      </c>
      <c r="K33" s="20">
        <v>26382.400000000001</v>
      </c>
      <c r="L33" s="53">
        <v>28884.23</v>
      </c>
      <c r="M33" s="20"/>
      <c r="N33" s="20"/>
      <c r="O33" s="20"/>
    </row>
    <row r="34" spans="1:15" x14ac:dyDescent="0.35">
      <c r="A34" s="19" t="str">
        <f>B3&amp;C34</f>
        <v>VOLUMEN (miles Consumiciones).Derivados lacteos Ing</v>
      </c>
      <c r="B34" s="19">
        <v>0</v>
      </c>
      <c r="C34" s="19" t="s">
        <v>184</v>
      </c>
      <c r="D34" s="20">
        <v>225789.3</v>
      </c>
      <c r="E34" s="20">
        <v>213575.4</v>
      </c>
      <c r="F34" s="20">
        <v>305940.59999999998</v>
      </c>
      <c r="G34" s="20">
        <v>226603.9</v>
      </c>
      <c r="H34" s="20">
        <v>228186</v>
      </c>
      <c r="I34" s="20">
        <v>229131</v>
      </c>
      <c r="J34" s="20">
        <v>323925.90000000002</v>
      </c>
      <c r="K34" s="20">
        <v>233836.4</v>
      </c>
      <c r="L34" s="53">
        <v>231147.5</v>
      </c>
      <c r="M34" s="20"/>
      <c r="N34" s="20"/>
      <c r="O34" s="20"/>
    </row>
    <row r="35" spans="1:15" x14ac:dyDescent="0.35">
      <c r="A35" s="19" t="str">
        <f>B3&amp;C35</f>
        <v>VOLUMEN (miles Consumiciones)Mantequilla Ing.</v>
      </c>
      <c r="B35" s="19">
        <v>0</v>
      </c>
      <c r="C35" s="19" t="s">
        <v>149</v>
      </c>
      <c r="D35" s="20">
        <v>10856.84</v>
      </c>
      <c r="E35" s="20">
        <v>9200.3670000000002</v>
      </c>
      <c r="F35" s="20">
        <v>12629.71</v>
      </c>
      <c r="G35" s="20">
        <v>9271.6509999999998</v>
      </c>
      <c r="H35" s="20">
        <v>12828.85</v>
      </c>
      <c r="I35" s="20">
        <v>8979.77</v>
      </c>
      <c r="J35" s="20">
        <v>12375.61</v>
      </c>
      <c r="K35" s="20">
        <v>10828.8</v>
      </c>
      <c r="L35" s="53">
        <v>8803.9240000000009</v>
      </c>
      <c r="M35" s="20"/>
      <c r="N35" s="20"/>
      <c r="O35" s="20"/>
    </row>
    <row r="36" spans="1:15" x14ac:dyDescent="0.35">
      <c r="A36" s="19" t="str">
        <f>B3&amp;C36</f>
        <v>VOLUMEN (miles Consumiciones)Postres Ing.</v>
      </c>
      <c r="B36" s="19">
        <v>0</v>
      </c>
      <c r="C36" s="19" t="s">
        <v>150</v>
      </c>
      <c r="D36" s="20">
        <v>62093.16</v>
      </c>
      <c r="E36" s="20">
        <v>52883.44</v>
      </c>
      <c r="F36" s="20">
        <v>75194.42</v>
      </c>
      <c r="G36" s="20">
        <v>63146.94</v>
      </c>
      <c r="H36" s="20">
        <v>59877.46</v>
      </c>
      <c r="I36" s="20">
        <v>56392.24</v>
      </c>
      <c r="J36" s="20">
        <v>76410.990000000005</v>
      </c>
      <c r="K36" s="20">
        <v>64285.84</v>
      </c>
      <c r="L36" s="53">
        <v>66887.320000000007</v>
      </c>
      <c r="M36" s="20"/>
      <c r="N36" s="20"/>
      <c r="O36" s="20"/>
    </row>
    <row r="37" spans="1:15" x14ac:dyDescent="0.35">
      <c r="A37" s="19" t="str">
        <f>B3&amp;C37</f>
        <v>VOLUMEN (miles Consumiciones)Yogures Ing.</v>
      </c>
      <c r="B37" s="19">
        <v>0</v>
      </c>
      <c r="C37" s="19" t="s">
        <v>185</v>
      </c>
      <c r="D37" s="20">
        <v>9277.81</v>
      </c>
      <c r="E37" s="20">
        <v>9624.473</v>
      </c>
      <c r="F37" s="20">
        <v>11047.89</v>
      </c>
      <c r="G37" s="20">
        <v>8151.7610000000004</v>
      </c>
      <c r="H37" s="20">
        <v>8540.3549999999996</v>
      </c>
      <c r="I37" s="20">
        <v>8624.8250000000007</v>
      </c>
      <c r="J37" s="20">
        <v>12617.61</v>
      </c>
      <c r="K37" s="20">
        <v>10043.209999999999</v>
      </c>
      <c r="L37" s="53">
        <v>9720.2900000000009</v>
      </c>
      <c r="M37" s="20"/>
      <c r="N37" s="20"/>
      <c r="O37" s="20"/>
    </row>
    <row r="38" spans="1:15" x14ac:dyDescent="0.35">
      <c r="A38" s="19" t="str">
        <f>B3&amp;C38</f>
        <v>VOLUMEN (miles Consumiciones)Queso Ing.</v>
      </c>
      <c r="B38" s="19">
        <v>0</v>
      </c>
      <c r="C38" s="19" t="s">
        <v>151</v>
      </c>
      <c r="D38" s="20">
        <v>146004</v>
      </c>
      <c r="E38" s="20">
        <v>142990.20000000001</v>
      </c>
      <c r="F38" s="20">
        <v>208871</v>
      </c>
      <c r="G38" s="20">
        <v>146886.39999999999</v>
      </c>
      <c r="H38" s="20">
        <v>147035.70000000001</v>
      </c>
      <c r="I38" s="20">
        <v>155103.5</v>
      </c>
      <c r="J38" s="20">
        <v>222789.5</v>
      </c>
      <c r="K38" s="20">
        <v>149647</v>
      </c>
      <c r="L38" s="53">
        <v>146360.20000000001</v>
      </c>
      <c r="M38" s="20"/>
      <c r="N38" s="20"/>
      <c r="O38" s="20"/>
    </row>
    <row r="39" spans="1:15" x14ac:dyDescent="0.35">
      <c r="A39" s="19" t="str">
        <f>B3&amp;C39</f>
        <v>VOLUMEN (miles Consumiciones).Fruta Ing.</v>
      </c>
      <c r="B39" s="19">
        <v>0</v>
      </c>
      <c r="C39" s="19" t="s">
        <v>152</v>
      </c>
      <c r="D39" s="20">
        <v>26344.52</v>
      </c>
      <c r="E39" s="20">
        <v>23666.89</v>
      </c>
      <c r="F39" s="20">
        <v>35412.25</v>
      </c>
      <c r="G39" s="20">
        <v>24013.16</v>
      </c>
      <c r="H39" s="20">
        <v>32780.07</v>
      </c>
      <c r="I39" s="20">
        <v>29221.38</v>
      </c>
      <c r="J39" s="20">
        <v>49316.37</v>
      </c>
      <c r="K39" s="20">
        <v>32410.42</v>
      </c>
      <c r="L39" s="53">
        <v>27491.65</v>
      </c>
      <c r="M39" s="20"/>
      <c r="N39" s="20"/>
      <c r="O39" s="20"/>
    </row>
    <row r="40" spans="1:15" x14ac:dyDescent="0.35">
      <c r="A40" s="19" t="str">
        <f>B3&amp;C40</f>
        <v>VOLUMEN (miles Consumiciones)Fruta Fresca Ing</v>
      </c>
      <c r="B40" s="19">
        <v>0</v>
      </c>
      <c r="C40" s="19" t="s">
        <v>153</v>
      </c>
      <c r="D40" s="20">
        <v>17870.810000000001</v>
      </c>
      <c r="E40" s="20">
        <v>16893.5</v>
      </c>
      <c r="F40" s="20">
        <v>25481.89</v>
      </c>
      <c r="G40" s="20">
        <v>17159.63</v>
      </c>
      <c r="H40" s="20">
        <v>23516.71</v>
      </c>
      <c r="I40" s="20">
        <v>22653.81</v>
      </c>
      <c r="J40" s="20">
        <v>40107.03</v>
      </c>
      <c r="K40" s="20">
        <v>24119.35</v>
      </c>
      <c r="L40" s="53">
        <v>20566.009999999998</v>
      </c>
      <c r="M40" s="20"/>
      <c r="N40" s="20"/>
      <c r="O40" s="20"/>
    </row>
    <row r="41" spans="1:15" x14ac:dyDescent="0.35">
      <c r="A41" s="19" t="str">
        <f>B3&amp;C41</f>
        <v>VOLUMEN (miles Consumiciones)Manzana Ing.</v>
      </c>
      <c r="B41" s="19">
        <v>0</v>
      </c>
      <c r="C41" s="19" t="s">
        <v>154</v>
      </c>
      <c r="D41" s="20">
        <v>1253.7850000000001</v>
      </c>
      <c r="E41" s="20">
        <v>1778.471</v>
      </c>
      <c r="F41" s="20">
        <v>2312.634</v>
      </c>
      <c r="G41" s="20">
        <v>2196.5149999999999</v>
      </c>
      <c r="H41" s="20">
        <v>3235.4789999999998</v>
      </c>
      <c r="I41" s="20">
        <v>3650.759</v>
      </c>
      <c r="J41" s="20">
        <v>4726.7030000000004</v>
      </c>
      <c r="K41" s="20">
        <v>3626.3879999999999</v>
      </c>
      <c r="L41" s="53">
        <v>2159.3229999999999</v>
      </c>
      <c r="M41" s="20"/>
      <c r="N41" s="20"/>
      <c r="O41" s="20"/>
    </row>
    <row r="42" spans="1:15" x14ac:dyDescent="0.35">
      <c r="A42" s="19" t="str">
        <f>B3&amp;C42</f>
        <v>VOLUMEN (miles Consumiciones)Platano Ing.</v>
      </c>
      <c r="B42" s="19">
        <v>0</v>
      </c>
      <c r="C42" s="19" t="s">
        <v>155</v>
      </c>
      <c r="D42" s="20">
        <v>2500.0329999999999</v>
      </c>
      <c r="E42" s="20">
        <v>1429.27</v>
      </c>
      <c r="F42" s="20">
        <v>2539.0140000000001</v>
      </c>
      <c r="G42" s="20">
        <v>2613.2579999999998</v>
      </c>
      <c r="H42" s="20">
        <v>4831.567</v>
      </c>
      <c r="I42" s="20">
        <v>4447.8100000000004</v>
      </c>
      <c r="J42" s="20">
        <v>6765.0649999999996</v>
      </c>
      <c r="K42" s="20">
        <v>4300.3190000000004</v>
      </c>
      <c r="L42" s="53">
        <v>3559.6089999999999</v>
      </c>
      <c r="M42" s="20"/>
      <c r="N42" s="20"/>
      <c r="O42" s="20"/>
    </row>
    <row r="43" spans="1:15" x14ac:dyDescent="0.35">
      <c r="A43" s="19" t="str">
        <f>B3&amp;C43</f>
        <v>VOLUMEN (miles Consumiciones)Naranja/Mandarina In</v>
      </c>
      <c r="B43" s="19">
        <v>0</v>
      </c>
      <c r="C43" s="19" t="s">
        <v>186</v>
      </c>
      <c r="D43" s="20">
        <v>4279.3280000000004</v>
      </c>
      <c r="E43" s="20">
        <v>2289.4899999999998</v>
      </c>
      <c r="F43" s="20">
        <v>1019.523</v>
      </c>
      <c r="G43" s="20">
        <v>3497.2240000000002</v>
      </c>
      <c r="H43" s="20">
        <v>5354.424</v>
      </c>
      <c r="I43" s="20">
        <v>2051.4499999999998</v>
      </c>
      <c r="J43" s="20">
        <v>1639.2090000000001</v>
      </c>
      <c r="K43" s="20">
        <v>4236.33</v>
      </c>
      <c r="L43" s="53">
        <v>4611.482</v>
      </c>
      <c r="M43" s="20"/>
      <c r="N43" s="20"/>
      <c r="O43" s="20"/>
    </row>
    <row r="44" spans="1:15" x14ac:dyDescent="0.35">
      <c r="A44" s="19" t="str">
        <f>B3&amp;C44</f>
        <v>VOLUMEN (miles Consumiciones)Melon/sandia Ing.</v>
      </c>
      <c r="B44" s="19">
        <v>0</v>
      </c>
      <c r="C44" s="19" t="s">
        <v>156</v>
      </c>
      <c r="D44" s="20">
        <v>489.06040000000002</v>
      </c>
      <c r="E44" s="20">
        <v>2189.3310000000001</v>
      </c>
      <c r="F44" s="20">
        <v>5865.8919999999998</v>
      </c>
      <c r="G44" s="20">
        <v>1674.53</v>
      </c>
      <c r="H44" s="20">
        <v>371.75700000000001</v>
      </c>
      <c r="I44" s="20">
        <v>2214.9929999999999</v>
      </c>
      <c r="J44" s="20">
        <v>7544.402</v>
      </c>
      <c r="K44" s="20">
        <v>2271.0479999999998</v>
      </c>
      <c r="L44" s="53">
        <v>1910.36</v>
      </c>
      <c r="M44" s="20"/>
      <c r="N44" s="20"/>
      <c r="O44" s="20"/>
    </row>
    <row r="45" spans="1:15" x14ac:dyDescent="0.35">
      <c r="A45" s="19" t="str">
        <f>B3&amp;C45</f>
        <v>VOLUMEN (miles Consumiciones)Fresa/freson Ing.</v>
      </c>
      <c r="B45" s="19">
        <v>0</v>
      </c>
      <c r="C45" s="19" t="s">
        <v>157</v>
      </c>
      <c r="D45" s="20">
        <v>1688.961</v>
      </c>
      <c r="E45" s="20">
        <v>2721.75</v>
      </c>
      <c r="F45" s="20">
        <v>1036.7339999999999</v>
      </c>
      <c r="G45" s="20">
        <v>282.24640000000005</v>
      </c>
      <c r="H45" s="20">
        <v>3268.0219999999999</v>
      </c>
      <c r="I45" s="20">
        <v>2988.4879999999998</v>
      </c>
      <c r="J45" s="20">
        <v>802.69010000000003</v>
      </c>
      <c r="K45" s="20">
        <v>39.59355</v>
      </c>
      <c r="L45" s="53">
        <v>3554.2939999999999</v>
      </c>
      <c r="M45" s="20"/>
      <c r="N45" s="20"/>
      <c r="O45" s="20"/>
    </row>
    <row r="46" spans="1:15" x14ac:dyDescent="0.35">
      <c r="A46" s="19" t="str">
        <f>B3&amp;C46</f>
        <v>VOLUMEN (miles Consumiciones)Pina Ing.</v>
      </c>
      <c r="B46" s="19">
        <v>0</v>
      </c>
      <c r="C46" s="19" t="s">
        <v>187</v>
      </c>
      <c r="D46" s="20">
        <v>3292.43</v>
      </c>
      <c r="E46" s="20">
        <v>2934.2220000000002</v>
      </c>
      <c r="F46" s="20">
        <v>4456.41</v>
      </c>
      <c r="G46" s="20">
        <v>3377.0619999999999</v>
      </c>
      <c r="H46" s="20">
        <v>2939.944</v>
      </c>
      <c r="I46" s="20">
        <v>2487.2310000000002</v>
      </c>
      <c r="J46" s="20">
        <v>3056.1439999999998</v>
      </c>
      <c r="K46" s="20">
        <v>3522.951</v>
      </c>
      <c r="L46" s="53">
        <v>2819.8429999999998</v>
      </c>
      <c r="M46" s="20"/>
      <c r="N46" s="20"/>
      <c r="O46" s="20"/>
    </row>
    <row r="47" spans="1:15" x14ac:dyDescent="0.35">
      <c r="A47" s="19" t="str">
        <f>B3&amp;C47</f>
        <v>VOLUMEN (miles Consumiciones)Resto frutas Ing.</v>
      </c>
      <c r="B47" s="19">
        <v>0</v>
      </c>
      <c r="C47" s="19" t="s">
        <v>158</v>
      </c>
      <c r="D47" s="20">
        <v>4525.7780000000002</v>
      </c>
      <c r="E47" s="20">
        <v>3614.8850000000002</v>
      </c>
      <c r="F47" s="20">
        <v>8251.6839999999993</v>
      </c>
      <c r="G47" s="20">
        <v>3538.1410000000001</v>
      </c>
      <c r="H47" s="20">
        <v>4317.3090000000002</v>
      </c>
      <c r="I47" s="20">
        <v>4972.1440000000002</v>
      </c>
      <c r="J47" s="20">
        <v>15589.75</v>
      </c>
      <c r="K47" s="20">
        <v>6122.72</v>
      </c>
      <c r="L47" s="53">
        <v>2915.6550000000002</v>
      </c>
      <c r="M47" s="20"/>
      <c r="N47" s="20"/>
      <c r="O47" s="20"/>
    </row>
    <row r="48" spans="1:15" x14ac:dyDescent="0.35">
      <c r="A48" s="19" t="str">
        <f>B3&amp;C48</f>
        <v>VOLUMEN (miles Consumiciones)Mermeladas Ing.</v>
      </c>
      <c r="B48" s="19">
        <v>0</v>
      </c>
      <c r="C48" s="19" t="s">
        <v>188</v>
      </c>
      <c r="D48" s="20">
        <v>8473.7090000000007</v>
      </c>
      <c r="E48" s="20">
        <v>6773.3909999999996</v>
      </c>
      <c r="F48" s="20">
        <v>9930.3619999999992</v>
      </c>
      <c r="G48" s="20">
        <v>6853.5349999999999</v>
      </c>
      <c r="H48" s="20">
        <v>9263.366</v>
      </c>
      <c r="I48" s="20">
        <v>6567.5680000000002</v>
      </c>
      <c r="J48" s="20">
        <v>9209.3439999999991</v>
      </c>
      <c r="K48" s="20">
        <v>8291.0740000000005</v>
      </c>
      <c r="L48" s="53">
        <v>6925.64</v>
      </c>
      <c r="M48" s="20"/>
      <c r="N48" s="20"/>
      <c r="O48" s="20"/>
    </row>
    <row r="49" spans="1:15" x14ac:dyDescent="0.35">
      <c r="A49" s="19" t="str">
        <f>B3&amp;C49</f>
        <v>VOLUMEN (miles Consumiciones).Hortalizas/Verdur.Ing</v>
      </c>
      <c r="B49" s="19">
        <v>0</v>
      </c>
      <c r="C49" s="19" t="s">
        <v>189</v>
      </c>
      <c r="D49" s="20">
        <v>339167.8</v>
      </c>
      <c r="E49" s="20">
        <v>353963.3</v>
      </c>
      <c r="F49" s="20">
        <v>503455</v>
      </c>
      <c r="G49" s="20">
        <v>353518.1</v>
      </c>
      <c r="H49" s="20">
        <v>355602.3</v>
      </c>
      <c r="I49" s="20">
        <v>368770.7</v>
      </c>
      <c r="J49" s="20">
        <v>532609.30000000005</v>
      </c>
      <c r="K49" s="20">
        <v>364294.8</v>
      </c>
      <c r="L49" s="53">
        <v>360847.5</v>
      </c>
      <c r="M49" s="20"/>
      <c r="N49" s="20"/>
      <c r="O49" s="20"/>
    </row>
    <row r="50" spans="1:15" x14ac:dyDescent="0.35">
      <c r="A50" s="19" t="str">
        <f>B3&amp;C50</f>
        <v>VOLUMEN (miles Consumiciones)Tomates Ing.</v>
      </c>
      <c r="B50" s="19">
        <v>0</v>
      </c>
      <c r="C50" s="19" t="s">
        <v>159</v>
      </c>
      <c r="D50" s="20">
        <v>77634.11</v>
      </c>
      <c r="E50" s="20">
        <v>80143.48</v>
      </c>
      <c r="F50" s="20">
        <v>128055.3</v>
      </c>
      <c r="G50" s="20">
        <v>79853.55</v>
      </c>
      <c r="H50" s="20">
        <v>84465.9</v>
      </c>
      <c r="I50" s="20">
        <v>97742.61</v>
      </c>
      <c r="J50" s="20">
        <v>132826.79999999999</v>
      </c>
      <c r="K50" s="20">
        <v>85248.02</v>
      </c>
      <c r="L50" s="53">
        <v>78182.84</v>
      </c>
      <c r="M50" s="20"/>
      <c r="N50" s="20"/>
      <c r="O50" s="20"/>
    </row>
    <row r="51" spans="1:15" x14ac:dyDescent="0.35">
      <c r="A51" s="19" t="str">
        <f>B3&amp;C51</f>
        <v>VOLUMEN (miles Consumiciones)Judías verdes Ing.</v>
      </c>
      <c r="B51" s="19">
        <v>0</v>
      </c>
      <c r="C51" s="19" t="s">
        <v>190</v>
      </c>
      <c r="D51" s="20">
        <v>2132.4690000000001</v>
      </c>
      <c r="E51" s="20">
        <v>2240.0729999999999</v>
      </c>
      <c r="F51" s="20">
        <v>4147.8050000000003</v>
      </c>
      <c r="G51" s="20">
        <v>2785.65</v>
      </c>
      <c r="H51" s="20">
        <v>2763.9360000000001</v>
      </c>
      <c r="I51" s="20">
        <v>3386.511</v>
      </c>
      <c r="J51" s="20">
        <v>6196.9650000000001</v>
      </c>
      <c r="K51" s="20">
        <v>4047.3339999999998</v>
      </c>
      <c r="L51" s="53">
        <v>3066.0239999999999</v>
      </c>
      <c r="M51" s="20"/>
      <c r="N51" s="20"/>
      <c r="O51" s="20"/>
    </row>
    <row r="52" spans="1:15" x14ac:dyDescent="0.35">
      <c r="A52" s="19" t="str">
        <f>B3&amp;C52</f>
        <v>VOLUMEN (miles Consumiciones)Patatas Ing.</v>
      </c>
      <c r="B52" s="19">
        <v>0</v>
      </c>
      <c r="C52" s="19" t="s">
        <v>160</v>
      </c>
      <c r="D52" s="20">
        <v>176371.7</v>
      </c>
      <c r="E52" s="20">
        <v>187118.7</v>
      </c>
      <c r="F52" s="20">
        <v>258638.5</v>
      </c>
      <c r="G52" s="20">
        <v>186038.6</v>
      </c>
      <c r="H52" s="20">
        <v>186863</v>
      </c>
      <c r="I52" s="20">
        <v>187911.2</v>
      </c>
      <c r="J52" s="20">
        <v>273432</v>
      </c>
      <c r="K52" s="20">
        <v>191818.7</v>
      </c>
      <c r="L52" s="53">
        <v>190534.39999999999</v>
      </c>
      <c r="M52" s="20"/>
      <c r="N52" s="20"/>
      <c r="O52" s="20"/>
    </row>
    <row r="53" spans="1:15" x14ac:dyDescent="0.35">
      <c r="A53" s="19" t="str">
        <f>B3&amp;C53</f>
        <v>VOLUMEN (miles Consumiciones)Cebollas Ing.</v>
      </c>
      <c r="B53" s="19">
        <v>0</v>
      </c>
      <c r="C53" s="19" t="s">
        <v>161</v>
      </c>
      <c r="D53" s="20">
        <v>82712.100000000006</v>
      </c>
      <c r="E53" s="20">
        <v>86031.67</v>
      </c>
      <c r="F53" s="20">
        <v>117478.2</v>
      </c>
      <c r="G53" s="20">
        <v>86339.86</v>
      </c>
      <c r="H53" s="20">
        <v>88595.23</v>
      </c>
      <c r="I53" s="20">
        <v>89329.87</v>
      </c>
      <c r="J53" s="20">
        <v>131135.1</v>
      </c>
      <c r="K53" s="20">
        <v>83139.66</v>
      </c>
      <c r="L53" s="53">
        <v>83521.320000000007</v>
      </c>
      <c r="M53" s="20"/>
      <c r="N53" s="20"/>
      <c r="O53" s="20"/>
    </row>
    <row r="54" spans="1:15" x14ac:dyDescent="0.35">
      <c r="A54" s="19" t="str">
        <f>B3&amp;C54</f>
        <v>VOLUMEN (miles Consumiciones)Pimientos Ing.</v>
      </c>
      <c r="B54" s="19">
        <v>0</v>
      </c>
      <c r="C54" s="19" t="s">
        <v>162</v>
      </c>
      <c r="D54" s="20">
        <v>30202.16</v>
      </c>
      <c r="E54" s="20">
        <v>36642.5</v>
      </c>
      <c r="F54" s="20">
        <v>49911.41</v>
      </c>
      <c r="G54" s="20">
        <v>30801.279999999999</v>
      </c>
      <c r="H54" s="20">
        <v>31916.080000000002</v>
      </c>
      <c r="I54" s="20">
        <v>34584.03</v>
      </c>
      <c r="J54" s="20">
        <v>50823.79</v>
      </c>
      <c r="K54" s="20">
        <v>30314.3</v>
      </c>
      <c r="L54" s="53">
        <v>37121.61</v>
      </c>
      <c r="M54" s="20"/>
      <c r="N54" s="20"/>
      <c r="O54" s="20"/>
    </row>
    <row r="55" spans="1:15" x14ac:dyDescent="0.35">
      <c r="A55" s="19" t="str">
        <f>B3&amp;C55</f>
        <v>VOLUMEN (miles Consumiciones)Lechugas Ing.</v>
      </c>
      <c r="B55" s="19">
        <v>0</v>
      </c>
      <c r="C55" s="19" t="s">
        <v>163</v>
      </c>
      <c r="D55" s="20">
        <v>74240.160000000003</v>
      </c>
      <c r="E55" s="20">
        <v>80141.16</v>
      </c>
      <c r="F55" s="20">
        <v>116361.3</v>
      </c>
      <c r="G55" s="20">
        <v>78127.5</v>
      </c>
      <c r="H55" s="20">
        <v>78072.5</v>
      </c>
      <c r="I55" s="20">
        <v>82662.92</v>
      </c>
      <c r="J55" s="20">
        <v>118199.3</v>
      </c>
      <c r="K55" s="20">
        <v>77093.66</v>
      </c>
      <c r="L55" s="53">
        <v>67594.89</v>
      </c>
      <c r="M55" s="20"/>
      <c r="N55" s="20"/>
      <c r="O55" s="20"/>
    </row>
    <row r="56" spans="1:15" x14ac:dyDescent="0.35">
      <c r="A56" s="19" t="str">
        <f>B3&amp;C56</f>
        <v>VOLUMEN (miles Consumiciones)Setas Ing.</v>
      </c>
      <c r="B56" s="19">
        <v>0</v>
      </c>
      <c r="C56" s="19" t="s">
        <v>164</v>
      </c>
      <c r="D56" s="20">
        <v>21857.3</v>
      </c>
      <c r="E56" s="20">
        <v>18369.73</v>
      </c>
      <c r="F56" s="20">
        <v>28064.52</v>
      </c>
      <c r="G56" s="20">
        <v>20595.29</v>
      </c>
      <c r="H56" s="20">
        <v>21103.93</v>
      </c>
      <c r="I56" s="20">
        <v>19653.349999999999</v>
      </c>
      <c r="J56" s="20">
        <v>25001.72</v>
      </c>
      <c r="K56" s="20">
        <v>20936.900000000001</v>
      </c>
      <c r="L56" s="53">
        <v>22323.88</v>
      </c>
      <c r="M56" s="20"/>
      <c r="N56" s="20"/>
      <c r="O56" s="20"/>
    </row>
    <row r="57" spans="1:15" x14ac:dyDescent="0.35">
      <c r="A57" s="19" t="str">
        <f>B3&amp;C57</f>
        <v>VOLUMEN (miles Consumiciones)Esparragos Ing.</v>
      </c>
      <c r="B57" s="19">
        <v>0</v>
      </c>
      <c r="C57" s="19" t="s">
        <v>165</v>
      </c>
      <c r="D57" s="20">
        <v>2486.6779999999999</v>
      </c>
      <c r="E57" s="20">
        <v>3644.4229999999998</v>
      </c>
      <c r="F57" s="20">
        <v>4664.567</v>
      </c>
      <c r="G57" s="20">
        <v>2096.7159999999999</v>
      </c>
      <c r="H57" s="20">
        <v>3533.817</v>
      </c>
      <c r="I57" s="20">
        <v>2541.7800000000002</v>
      </c>
      <c r="J57" s="20">
        <v>4140.817</v>
      </c>
      <c r="K57" s="20">
        <v>2446.8009999999999</v>
      </c>
      <c r="L57" s="53">
        <v>3102.6709999999998</v>
      </c>
      <c r="M57" s="20"/>
      <c r="N57" s="20"/>
      <c r="O57" s="20"/>
    </row>
    <row r="58" spans="1:15" x14ac:dyDescent="0.35">
      <c r="A58" s="19" t="str">
        <f>B3&amp;C58</f>
        <v>VOLUMEN (miles Consumiciones)Otras hortalizas Ing.</v>
      </c>
      <c r="B58" s="19">
        <v>0</v>
      </c>
      <c r="C58" s="19" t="s">
        <v>166</v>
      </c>
      <c r="D58" s="20">
        <v>60548.800000000003</v>
      </c>
      <c r="E58" s="20">
        <v>62771.56</v>
      </c>
      <c r="F58" s="20">
        <v>90489.61</v>
      </c>
      <c r="G58" s="20">
        <v>62191.07</v>
      </c>
      <c r="H58" s="20">
        <v>66917.740000000005</v>
      </c>
      <c r="I58" s="20">
        <v>67570.399999999994</v>
      </c>
      <c r="J58" s="20">
        <v>93274.62</v>
      </c>
      <c r="K58" s="20">
        <v>64155.96</v>
      </c>
      <c r="L58" s="53">
        <v>70238.559999999998</v>
      </c>
      <c r="M58" s="20"/>
      <c r="N58" s="20"/>
      <c r="O58" s="20"/>
    </row>
    <row r="59" spans="1:15" x14ac:dyDescent="0.35">
      <c r="A59" s="19" t="str">
        <f>B3&amp;C59</f>
        <v>VOLUMEN (miles Consumiciones).Aceite alino Ing.</v>
      </c>
      <c r="B59" s="19">
        <v>0</v>
      </c>
      <c r="C59" s="19" t="s">
        <v>191</v>
      </c>
      <c r="D59" s="20">
        <v>40275.120000000003</v>
      </c>
      <c r="E59" s="20">
        <v>42142.22</v>
      </c>
      <c r="F59" s="20">
        <v>68170.63</v>
      </c>
      <c r="G59" s="20">
        <v>39729.94</v>
      </c>
      <c r="H59" s="20">
        <v>46820.87</v>
      </c>
      <c r="I59" s="20">
        <v>48835.22</v>
      </c>
      <c r="J59" s="20">
        <v>69481.58</v>
      </c>
      <c r="K59" s="20">
        <v>44915.77</v>
      </c>
      <c r="L59" s="53">
        <v>41208.47</v>
      </c>
      <c r="M59" s="20"/>
      <c r="N59" s="20"/>
      <c r="O59" s="20"/>
    </row>
    <row r="60" spans="1:15" x14ac:dyDescent="0.35">
      <c r="A60" s="19" t="str">
        <f>B3&amp;C60</f>
        <v>VOLUMEN (miles Consumiciones)Aceite oliva Ing.</v>
      </c>
      <c r="B60" s="19">
        <v>0</v>
      </c>
      <c r="C60" s="19" t="s">
        <v>272</v>
      </c>
      <c r="D60" s="20">
        <v>10709.22</v>
      </c>
      <c r="E60" s="20">
        <v>12350.84</v>
      </c>
      <c r="F60" s="20">
        <v>22101.41</v>
      </c>
      <c r="G60" s="20">
        <v>11026.4</v>
      </c>
      <c r="H60" s="20">
        <v>12061.71</v>
      </c>
      <c r="I60" s="20">
        <v>14334.99</v>
      </c>
      <c r="J60" s="20">
        <v>21251.27</v>
      </c>
      <c r="K60" s="20">
        <v>11498.91</v>
      </c>
      <c r="L60" s="53">
        <v>9864.2800000000007</v>
      </c>
      <c r="M60" s="20"/>
      <c r="N60" s="20"/>
      <c r="O60" s="20"/>
    </row>
    <row r="61" spans="1:15" x14ac:dyDescent="0.35">
      <c r="A61" s="19" t="str">
        <f>B3&amp;C61</f>
        <v>VOLUMEN (miles Consumiciones)Resto aceite Ing.</v>
      </c>
      <c r="B61" s="19">
        <v>0</v>
      </c>
      <c r="C61" s="19" t="s">
        <v>273</v>
      </c>
      <c r="D61" s="20">
        <v>29565.9</v>
      </c>
      <c r="E61" s="20">
        <v>29821.279999999999</v>
      </c>
      <c r="F61" s="20">
        <v>46339.07</v>
      </c>
      <c r="G61" s="20">
        <v>28791.08</v>
      </c>
      <c r="H61" s="20">
        <v>34864.51</v>
      </c>
      <c r="I61" s="20">
        <v>34500.22</v>
      </c>
      <c r="J61" s="20">
        <v>48253.33</v>
      </c>
      <c r="K61" s="20">
        <v>33489.96</v>
      </c>
      <c r="L61" s="53">
        <v>31357.99</v>
      </c>
      <c r="M61" s="20"/>
      <c r="N61" s="20"/>
      <c r="O61" s="20"/>
    </row>
    <row r="62" spans="1:15" x14ac:dyDescent="0.35">
      <c r="A62" s="19" t="str">
        <f>B3&amp;C62</f>
        <v>VOLUMEN (miles Consumiciones).Pan Ing.</v>
      </c>
      <c r="B62" s="19">
        <v>0</v>
      </c>
      <c r="C62" s="19" t="s">
        <v>167</v>
      </c>
      <c r="D62" s="20">
        <v>424584.1</v>
      </c>
      <c r="E62" s="20">
        <v>414454.5</v>
      </c>
      <c r="F62" s="20">
        <v>582035.5</v>
      </c>
      <c r="G62" s="20">
        <v>429751.3</v>
      </c>
      <c r="H62" s="20">
        <v>430391.1</v>
      </c>
      <c r="I62" s="20">
        <v>423011</v>
      </c>
      <c r="J62" s="20">
        <v>600895.6</v>
      </c>
      <c r="K62" s="20">
        <v>441259.7</v>
      </c>
      <c r="L62" s="53">
        <v>411534.9</v>
      </c>
      <c r="M62" s="20"/>
      <c r="N62" s="20"/>
      <c r="O62" s="20"/>
    </row>
    <row r="63" spans="1:15" x14ac:dyDescent="0.35">
      <c r="A63" s="19" t="str">
        <f>B3&amp;C63</f>
        <v>VOLUMEN (miles Consumiciones).Pastas Ing.</v>
      </c>
      <c r="B63" s="19">
        <v>0</v>
      </c>
      <c r="C63" s="19" t="s">
        <v>168</v>
      </c>
      <c r="D63" s="20">
        <v>23312.65</v>
      </c>
      <c r="E63" s="20">
        <v>22964.97</v>
      </c>
      <c r="F63" s="20">
        <v>29134.06</v>
      </c>
      <c r="G63" s="20">
        <v>21183.99</v>
      </c>
      <c r="H63" s="20">
        <v>21455.43</v>
      </c>
      <c r="I63" s="20">
        <v>21300.52</v>
      </c>
      <c r="J63" s="20">
        <v>31390.29</v>
      </c>
      <c r="K63" s="20">
        <v>22112.51</v>
      </c>
      <c r="L63" s="53">
        <v>23554.09</v>
      </c>
      <c r="M63" s="20"/>
      <c r="N63" s="20"/>
      <c r="O63" s="20"/>
    </row>
    <row r="64" spans="1:15" x14ac:dyDescent="0.35">
      <c r="A64" s="19" t="str">
        <f>B3&amp;C64</f>
        <v>VOLUMEN (miles Consumiciones).Arroz Ing.</v>
      </c>
      <c r="B64" s="19">
        <v>0</v>
      </c>
      <c r="C64" s="19" t="s">
        <v>169</v>
      </c>
      <c r="D64" s="20">
        <v>46265.1</v>
      </c>
      <c r="E64" s="20">
        <v>52325.87</v>
      </c>
      <c r="F64" s="20">
        <v>65760.52</v>
      </c>
      <c r="G64" s="20">
        <v>44217.24</v>
      </c>
      <c r="H64" s="20">
        <v>53587.22</v>
      </c>
      <c r="I64" s="20">
        <v>59285.34</v>
      </c>
      <c r="J64" s="20">
        <v>79307.23</v>
      </c>
      <c r="K64" s="20">
        <v>53789.68</v>
      </c>
      <c r="L64" s="53">
        <v>61811.78</v>
      </c>
      <c r="M64" s="20"/>
      <c r="N64" s="20"/>
      <c r="O64" s="20"/>
    </row>
    <row r="65" spans="1:15" x14ac:dyDescent="0.35">
      <c r="A65" s="19" t="str">
        <f>B3&amp;C65</f>
        <v>VOLUMEN (miles Consumiciones).Legumbres Ing.</v>
      </c>
      <c r="B65" s="19">
        <v>0</v>
      </c>
      <c r="C65" s="19" t="s">
        <v>170</v>
      </c>
      <c r="D65" s="20">
        <v>13125.01</v>
      </c>
      <c r="E65" s="20">
        <v>10297.9</v>
      </c>
      <c r="F65" s="20">
        <v>9511.8559999999998</v>
      </c>
      <c r="G65" s="20">
        <v>15740.81</v>
      </c>
      <c r="H65" s="20">
        <v>15614.96</v>
      </c>
      <c r="I65" s="20">
        <v>11125.2</v>
      </c>
      <c r="J65" s="20">
        <v>11743.7</v>
      </c>
      <c r="K65" s="20">
        <v>16813.93</v>
      </c>
      <c r="L65" s="53">
        <v>17874.72</v>
      </c>
      <c r="M65" s="20"/>
      <c r="N65" s="20"/>
      <c r="O65" s="20"/>
    </row>
    <row r="66" spans="1:15" x14ac:dyDescent="0.35">
      <c r="A66" s="19" t="str">
        <f>B3&amp;C66</f>
        <v>VOLUMEN (miles Consumiciones)BATIDOS</v>
      </c>
      <c r="B66" s="19">
        <v>0</v>
      </c>
      <c r="C66" s="19" t="s">
        <v>274</v>
      </c>
      <c r="D66" s="20">
        <v>6094.6319999999996</v>
      </c>
      <c r="E66" s="20">
        <v>6219.1760000000004</v>
      </c>
      <c r="F66" s="20">
        <v>10983.78</v>
      </c>
      <c r="G66" s="20">
        <v>5216.8680000000004</v>
      </c>
      <c r="H66" s="20">
        <v>6119.3419999999996</v>
      </c>
      <c r="I66" s="20">
        <v>7674.5079999999998</v>
      </c>
      <c r="J66" s="20">
        <v>10420.719999999999</v>
      </c>
      <c r="K66" s="20">
        <v>5848.165</v>
      </c>
      <c r="L66" s="53">
        <v>6334.5010000000002</v>
      </c>
      <c r="M66" s="20"/>
      <c r="N66" s="20"/>
      <c r="O66" s="20"/>
    </row>
    <row r="67" spans="1:15" x14ac:dyDescent="0.35">
      <c r="A67" s="19" t="str">
        <f>B3&amp;C67</f>
        <v>VOLUMEN (miles Consumiciones)HELADOS</v>
      </c>
      <c r="B67" s="19">
        <v>0</v>
      </c>
      <c r="C67" s="19" t="s">
        <v>275</v>
      </c>
      <c r="D67" s="20">
        <v>25260.46</v>
      </c>
      <c r="E67" s="20">
        <v>66126.36</v>
      </c>
      <c r="F67" s="20">
        <v>144132.29999999999</v>
      </c>
      <c r="G67" s="20">
        <v>29548.7</v>
      </c>
      <c r="H67" s="20">
        <v>26730.36</v>
      </c>
      <c r="I67" s="20">
        <v>58924.71</v>
      </c>
      <c r="J67" s="20">
        <v>133165</v>
      </c>
      <c r="K67" s="20">
        <v>28549.67</v>
      </c>
      <c r="L67" s="53">
        <v>26978.82</v>
      </c>
      <c r="M67" s="20"/>
      <c r="N67" s="20"/>
      <c r="O67" s="20"/>
    </row>
    <row r="68" spans="1:15" x14ac:dyDescent="0.35">
      <c r="A68" s="19" t="str">
        <f>B3&amp;C68</f>
        <v>VOLUMEN (miles Consumiciones)GALLETAS</v>
      </c>
      <c r="B68" s="19">
        <v>0</v>
      </c>
      <c r="C68" s="19" t="s">
        <v>276</v>
      </c>
      <c r="D68" s="20">
        <v>8525.5810000000001</v>
      </c>
      <c r="E68" s="20">
        <v>10139.01</v>
      </c>
      <c r="F68" s="20">
        <v>10845.21</v>
      </c>
      <c r="G68" s="20">
        <v>9377.1730000000007</v>
      </c>
      <c r="H68" s="20">
        <v>12278.43</v>
      </c>
      <c r="I68" s="20">
        <v>10096.98</v>
      </c>
      <c r="J68" s="20">
        <v>11400.84</v>
      </c>
      <c r="K68" s="20">
        <v>8882.8950000000004</v>
      </c>
      <c r="L68" s="53">
        <v>10504</v>
      </c>
      <c r="M68" s="20"/>
      <c r="N68" s="20"/>
      <c r="O68" s="20"/>
    </row>
    <row r="69" spans="1:15" x14ac:dyDescent="0.35">
      <c r="A69" s="19" t="str">
        <f>B3&amp;C69</f>
        <v>VOLUMEN (miles Consumiciones)BOLLERÍA</v>
      </c>
      <c r="B69" s="19">
        <v>0</v>
      </c>
      <c r="C69" s="19" t="s">
        <v>277</v>
      </c>
      <c r="D69" s="20">
        <v>143923.1</v>
      </c>
      <c r="E69" s="20">
        <v>131216.70000000001</v>
      </c>
      <c r="F69" s="20">
        <v>156539.29999999999</v>
      </c>
      <c r="G69" s="20">
        <v>126448.2</v>
      </c>
      <c r="H69" s="20">
        <v>137317.4</v>
      </c>
      <c r="I69" s="20">
        <v>128445</v>
      </c>
      <c r="J69" s="20">
        <v>145897.4</v>
      </c>
      <c r="K69" s="20">
        <v>125985.2</v>
      </c>
      <c r="L69" s="53">
        <v>132953.9</v>
      </c>
      <c r="M69" s="20"/>
      <c r="N69" s="20"/>
      <c r="O69" s="20"/>
    </row>
    <row r="70" spans="1:15" x14ac:dyDescent="0.35">
      <c r="A70" s="19" t="str">
        <f>B3&amp;C70</f>
        <v>VOLUMEN (miles Consumiciones)BOLLERIA SALADA</v>
      </c>
      <c r="B70" s="19">
        <v>0</v>
      </c>
      <c r="C70" s="19" t="s">
        <v>278</v>
      </c>
      <c r="D70" s="20">
        <v>4772.68</v>
      </c>
      <c r="E70" s="20">
        <v>6977.4269999999997</v>
      </c>
      <c r="F70" s="20">
        <v>6151.09</v>
      </c>
      <c r="G70" s="20">
        <v>5254.7470000000003</v>
      </c>
      <c r="H70" s="20">
        <v>5085.759</v>
      </c>
      <c r="I70" s="20">
        <v>5079.3459999999995</v>
      </c>
      <c r="J70" s="20">
        <v>4904.6949999999997</v>
      </c>
      <c r="K70" s="20">
        <v>4138.0929999999998</v>
      </c>
      <c r="L70" s="53">
        <v>5864.9229999999998</v>
      </c>
      <c r="M70" s="20"/>
      <c r="N70" s="20"/>
      <c r="O70" s="20"/>
    </row>
    <row r="71" spans="1:15" x14ac:dyDescent="0.35">
      <c r="A71" s="19" t="str">
        <f>B3&amp;C71</f>
        <v>VOLUMEN (miles Consumiciones)BOLLERIA DULCE</v>
      </c>
      <c r="B71" s="19">
        <v>0</v>
      </c>
      <c r="C71" s="19" t="s">
        <v>279</v>
      </c>
      <c r="D71" s="20">
        <v>139150.39999999999</v>
      </c>
      <c r="E71" s="20">
        <v>124239.3</v>
      </c>
      <c r="F71" s="20">
        <v>150388.20000000001</v>
      </c>
      <c r="G71" s="20">
        <v>121193.5</v>
      </c>
      <c r="H71" s="20">
        <v>132231.6</v>
      </c>
      <c r="I71" s="20">
        <v>123365.7</v>
      </c>
      <c r="J71" s="20">
        <v>140992.70000000001</v>
      </c>
      <c r="K71" s="20">
        <v>121847.1</v>
      </c>
      <c r="L71" s="53">
        <v>127089</v>
      </c>
      <c r="M71" s="20"/>
      <c r="N71" s="20"/>
      <c r="O71" s="20"/>
    </row>
    <row r="72" spans="1:15" x14ac:dyDescent="0.35">
      <c r="A72" s="19" t="str">
        <f>B3&amp;C72</f>
        <v>VOLUMEN (miles Consumiciones)PAL.PAN+BARRIT+TORTIT</v>
      </c>
      <c r="B72" s="19">
        <v>0</v>
      </c>
      <c r="C72" s="19" t="s">
        <v>280</v>
      </c>
      <c r="D72" s="20">
        <v>3505.5790000000002</v>
      </c>
      <c r="E72" s="20">
        <v>3752.1260000000002</v>
      </c>
      <c r="F72" s="20">
        <v>4484.3419999999996</v>
      </c>
      <c r="G72" s="20">
        <v>3542.0459999999998</v>
      </c>
      <c r="H72" s="20">
        <v>4068.84</v>
      </c>
      <c r="I72" s="20">
        <v>4007.982</v>
      </c>
      <c r="J72" s="20">
        <v>4917.3739999999998</v>
      </c>
      <c r="K72" s="20">
        <v>3405.9009999999998</v>
      </c>
      <c r="L72" s="53">
        <v>3242.0010000000002</v>
      </c>
      <c r="M72" s="20"/>
      <c r="N72" s="20"/>
      <c r="O72" s="20"/>
    </row>
    <row r="73" spans="1:15" x14ac:dyDescent="0.35">
      <c r="A73" s="19" t="str">
        <f>B3&amp;C73</f>
        <v>VOLUMEN (miles Consumiciones)PALITOS PAN</v>
      </c>
      <c r="B73" s="19">
        <v>0</v>
      </c>
      <c r="C73" s="19" t="s">
        <v>281</v>
      </c>
      <c r="D73" s="20">
        <v>1940.5719999999999</v>
      </c>
      <c r="E73" s="20">
        <v>2136.328</v>
      </c>
      <c r="F73" s="20">
        <v>2440.2689999999998</v>
      </c>
      <c r="G73" s="20">
        <v>1732.616</v>
      </c>
      <c r="H73" s="20">
        <v>2338.38</v>
      </c>
      <c r="I73" s="20">
        <v>2378.163</v>
      </c>
      <c r="J73" s="20">
        <v>2896.99</v>
      </c>
      <c r="K73" s="20">
        <v>1626.579</v>
      </c>
      <c r="L73" s="53">
        <v>1637.4369999999999</v>
      </c>
      <c r="M73" s="20"/>
      <c r="N73" s="20"/>
      <c r="O73" s="20"/>
    </row>
    <row r="74" spans="1:15" x14ac:dyDescent="0.35">
      <c r="A74" s="19" t="str">
        <f>B3&amp;C74</f>
        <v>VOLUMEN (miles Consumiciones)TORTITAS</v>
      </c>
      <c r="B74" s="19">
        <v>0</v>
      </c>
      <c r="C74" s="19" t="s">
        <v>282</v>
      </c>
      <c r="D74" s="20">
        <v>887.97190000000001</v>
      </c>
      <c r="E74" s="20">
        <v>978.63710000000003</v>
      </c>
      <c r="F74" s="20">
        <v>813.26430000000005</v>
      </c>
      <c r="G74" s="20">
        <v>860.52089999999998</v>
      </c>
      <c r="H74" s="20">
        <v>837.34169999999995</v>
      </c>
      <c r="I74" s="20">
        <v>670.25850000000003</v>
      </c>
      <c r="J74" s="20">
        <v>1217.0260000000001</v>
      </c>
      <c r="K74" s="20">
        <v>703.39930000000004</v>
      </c>
      <c r="L74" s="53">
        <v>899.65890000000002</v>
      </c>
      <c r="M74" s="20"/>
      <c r="N74" s="20"/>
      <c r="O74" s="20"/>
    </row>
    <row r="75" spans="1:15" x14ac:dyDescent="0.35">
      <c r="A75" s="19" t="str">
        <f>B3&amp;C75</f>
        <v>VOLUMEN (miles Consumiciones)BARRITAS</v>
      </c>
      <c r="B75" s="19">
        <v>0</v>
      </c>
      <c r="C75" s="19" t="s">
        <v>283</v>
      </c>
      <c r="D75" s="20">
        <v>677.03489999999999</v>
      </c>
      <c r="E75" s="20">
        <v>637.16160000000002</v>
      </c>
      <c r="F75" s="20">
        <v>1230.808</v>
      </c>
      <c r="G75" s="20">
        <v>948.90940000000001</v>
      </c>
      <c r="H75" s="20">
        <v>893.11810000000003</v>
      </c>
      <c r="I75" s="20">
        <v>959.56020000000001</v>
      </c>
      <c r="J75" s="20">
        <v>803.35860000000002</v>
      </c>
      <c r="K75" s="20">
        <v>1075.923</v>
      </c>
      <c r="L75" s="53">
        <v>704.90480000000002</v>
      </c>
      <c r="M75" s="20"/>
      <c r="N75" s="20"/>
      <c r="O75" s="20"/>
    </row>
    <row r="76" spans="1:15" x14ac:dyDescent="0.35">
      <c r="A76" s="19" t="str">
        <f>B3&amp;C76</f>
        <v>VOLUMEN (miles Consumiciones).Resto productos Ing.</v>
      </c>
      <c r="B76" s="19">
        <v>0</v>
      </c>
      <c r="C76" s="19" t="s">
        <v>175</v>
      </c>
      <c r="D76" s="20">
        <v>319881.40000000002</v>
      </c>
      <c r="E76" s="20">
        <v>326400.5</v>
      </c>
      <c r="F76" s="20">
        <v>443345.5</v>
      </c>
      <c r="G76" s="20">
        <v>331266.5</v>
      </c>
      <c r="H76" s="20">
        <v>323809.3</v>
      </c>
      <c r="I76" s="20">
        <v>341928.4</v>
      </c>
      <c r="J76" s="20">
        <v>463495.4</v>
      </c>
      <c r="K76" s="20">
        <v>327256.40000000002</v>
      </c>
      <c r="L76" s="53">
        <v>340806.7</v>
      </c>
      <c r="M76" s="20"/>
      <c r="N76" s="20"/>
      <c r="O76" s="20"/>
    </row>
    <row r="77" spans="1:15" x14ac:dyDescent="0.35">
      <c r="A77" s="19" t="str">
        <f>B3&amp;C77</f>
        <v>VOLUMEN (miles Consumiciones)Platos Base Huevos</v>
      </c>
      <c r="B77" s="19">
        <v>0</v>
      </c>
      <c r="C77" s="19" t="s">
        <v>254</v>
      </c>
      <c r="D77" s="20">
        <v>95507.7</v>
      </c>
      <c r="E77" s="20">
        <v>97692.51</v>
      </c>
      <c r="F77" s="20">
        <v>126908.4</v>
      </c>
      <c r="G77" s="20">
        <v>102524.5</v>
      </c>
      <c r="H77" s="20">
        <v>95000.08</v>
      </c>
      <c r="I77" s="20">
        <v>100116.3</v>
      </c>
      <c r="J77" s="20">
        <v>135090.6</v>
      </c>
      <c r="K77" s="20">
        <v>93667.17</v>
      </c>
      <c r="L77" s="53">
        <v>93477.9</v>
      </c>
      <c r="M77" s="20"/>
      <c r="N77" s="20"/>
      <c r="O77" s="20"/>
    </row>
    <row r="78" spans="1:15" x14ac:dyDescent="0.35">
      <c r="A78" s="19" t="str">
        <f>B78&amp;C78</f>
        <v>VOLUMEN (Miles kg ó litros).T.Alimentos TOTAL ING</v>
      </c>
      <c r="B78" s="19" t="s">
        <v>116</v>
      </c>
      <c r="C78" s="19" t="s">
        <v>176</v>
      </c>
      <c r="D78" s="20">
        <v>345149.68261304998</v>
      </c>
      <c r="E78" s="20">
        <v>358632.90047041001</v>
      </c>
      <c r="F78" s="20">
        <v>509096.5491986</v>
      </c>
      <c r="G78" s="20">
        <v>353970.41186162003</v>
      </c>
      <c r="H78" s="20">
        <v>358419.58588562498</v>
      </c>
      <c r="I78" s="20">
        <v>372997.05444257497</v>
      </c>
      <c r="J78" s="20">
        <v>532973.66526555002</v>
      </c>
      <c r="K78" s="20">
        <v>360562.30710342003</v>
      </c>
      <c r="L78" s="53">
        <v>363167.44598220004</v>
      </c>
      <c r="M78" s="20"/>
      <c r="N78" s="20"/>
      <c r="O78" s="20"/>
    </row>
    <row r="79" spans="1:15" x14ac:dyDescent="0.35">
      <c r="A79" s="19" t="str">
        <f>B78&amp;C79</f>
        <v>VOLUMEN (Miles kg ó litros).T.Carne Ing.</v>
      </c>
      <c r="B79" s="19">
        <v>0</v>
      </c>
      <c r="C79" s="19" t="s">
        <v>126</v>
      </c>
      <c r="D79" s="20">
        <v>55458.834375040002</v>
      </c>
      <c r="E79" s="20">
        <v>57000.079933710003</v>
      </c>
      <c r="F79" s="20">
        <v>79730.266271100001</v>
      </c>
      <c r="G79" s="20">
        <v>58767.079127479999</v>
      </c>
      <c r="H79" s="20">
        <v>58322.047094449998</v>
      </c>
      <c r="I79" s="20">
        <v>60691.725999775001</v>
      </c>
      <c r="J79" s="20">
        <v>88017.630080400006</v>
      </c>
      <c r="K79" s="20">
        <v>61495.169130199996</v>
      </c>
      <c r="L79" s="53">
        <v>60301.757552249997</v>
      </c>
      <c r="M79" s="20"/>
      <c r="N79" s="20"/>
      <c r="O79" s="20"/>
    </row>
    <row r="80" spans="1:15" x14ac:dyDescent="0.35">
      <c r="A80" s="19" t="str">
        <f>B78&amp;C80</f>
        <v>VOLUMEN (Miles kg ó litros)T.Carne Fresca Ing</v>
      </c>
      <c r="B80" s="19">
        <v>0</v>
      </c>
      <c r="C80" s="19" t="s">
        <v>127</v>
      </c>
      <c r="D80" s="20">
        <v>49251.918001100006</v>
      </c>
      <c r="E80" s="20">
        <v>50692.290768550003</v>
      </c>
      <c r="F80" s="20">
        <v>70825.903924500002</v>
      </c>
      <c r="G80" s="20">
        <v>51924.027471699999</v>
      </c>
      <c r="H80" s="20">
        <v>51641.635738550001</v>
      </c>
      <c r="I80" s="20">
        <v>53818.545896925003</v>
      </c>
      <c r="J80" s="20">
        <v>77994.43917035</v>
      </c>
      <c r="K80" s="20">
        <v>54273.330404150001</v>
      </c>
      <c r="L80" s="53">
        <v>53496.816642500002</v>
      </c>
      <c r="M80" s="20"/>
      <c r="N80" s="20"/>
      <c r="O80" s="20"/>
    </row>
    <row r="81" spans="1:15" x14ac:dyDescent="0.35">
      <c r="A81" s="19" t="str">
        <f>B78&amp;C81</f>
        <v>VOLUMEN (Miles kg ó litros)Ternera Ing.</v>
      </c>
      <c r="B81" s="19">
        <v>0</v>
      </c>
      <c r="C81" s="19" t="s">
        <v>128</v>
      </c>
      <c r="D81" s="20">
        <v>16953.1446498</v>
      </c>
      <c r="E81" s="20">
        <v>16405.603918000001</v>
      </c>
      <c r="F81" s="20">
        <v>24088.366152499999</v>
      </c>
      <c r="G81" s="20">
        <v>17854.8351525</v>
      </c>
      <c r="H81" s="20">
        <v>17682.462300500003</v>
      </c>
      <c r="I81" s="20">
        <v>18495.4438515</v>
      </c>
      <c r="J81" s="20">
        <v>26805.355980999997</v>
      </c>
      <c r="K81" s="20">
        <v>18550.273832300001</v>
      </c>
      <c r="L81" s="53">
        <v>18630.460985399997</v>
      </c>
      <c r="M81" s="20"/>
      <c r="N81" s="20"/>
      <c r="O81" s="20"/>
    </row>
    <row r="82" spans="1:15" x14ac:dyDescent="0.35">
      <c r="A82" s="19" t="str">
        <f>B78&amp;C82</f>
        <v>VOLUMEN (Miles kg ó litros)Pollo Ing.</v>
      </c>
      <c r="B82" s="19">
        <v>0</v>
      </c>
      <c r="C82" s="19" t="s">
        <v>129</v>
      </c>
      <c r="D82" s="20">
        <v>18781.95009165</v>
      </c>
      <c r="E82" s="20">
        <v>19984.16886845</v>
      </c>
      <c r="F82" s="20">
        <v>27154.1844585</v>
      </c>
      <c r="G82" s="20">
        <v>18939.603030999999</v>
      </c>
      <c r="H82" s="20">
        <v>19003.946584100002</v>
      </c>
      <c r="I82" s="20">
        <v>19799.768922200001</v>
      </c>
      <c r="J82" s="20">
        <v>30140.9630134</v>
      </c>
      <c r="K82" s="20">
        <v>20656.3433501</v>
      </c>
      <c r="L82" s="53">
        <v>20506.968711599999</v>
      </c>
      <c r="M82" s="20"/>
      <c r="N82" s="20"/>
      <c r="O82" s="20"/>
    </row>
    <row r="83" spans="1:15" x14ac:dyDescent="0.35">
      <c r="A83" s="19" t="str">
        <f>B78&amp;C83</f>
        <v>VOLUMEN (Miles kg ó litros)Porcino Ing.</v>
      </c>
      <c r="B83" s="19">
        <v>0</v>
      </c>
      <c r="C83" s="19" t="s">
        <v>130</v>
      </c>
      <c r="D83" s="20">
        <v>6681.8871803499997</v>
      </c>
      <c r="E83" s="20">
        <v>6882.4635999000002</v>
      </c>
      <c r="F83" s="20">
        <v>10524.6724615</v>
      </c>
      <c r="G83" s="20">
        <v>7348.8936769500006</v>
      </c>
      <c r="H83" s="20">
        <v>8023.4979855000001</v>
      </c>
      <c r="I83" s="20">
        <v>7767.548812475</v>
      </c>
      <c r="J83" s="20">
        <v>11198.957819700001</v>
      </c>
      <c r="K83" s="20">
        <v>8123.71747925</v>
      </c>
      <c r="L83" s="53">
        <v>7839.1393227000008</v>
      </c>
      <c r="M83" s="20"/>
      <c r="N83" s="20"/>
      <c r="O83" s="20"/>
    </row>
    <row r="84" spans="1:15" x14ac:dyDescent="0.35">
      <c r="A84" s="19" t="str">
        <f>B78&amp;C84</f>
        <v>VOLUMEN (Miles kg ó litros)Ovino Ing.</v>
      </c>
      <c r="B84" s="19">
        <v>0</v>
      </c>
      <c r="C84" s="19" t="s">
        <v>131</v>
      </c>
      <c r="D84" s="20">
        <v>1453.4240408000001</v>
      </c>
      <c r="E84" s="20">
        <v>2076.4729652000001</v>
      </c>
      <c r="F84" s="20">
        <v>2205.9778209999999</v>
      </c>
      <c r="G84" s="20">
        <v>1875.88279425</v>
      </c>
      <c r="H84" s="20">
        <v>1890.70928845</v>
      </c>
      <c r="I84" s="20">
        <v>2017.27113375</v>
      </c>
      <c r="J84" s="20">
        <v>2634.28967225</v>
      </c>
      <c r="K84" s="20">
        <v>2020.0928504999999</v>
      </c>
      <c r="L84" s="53">
        <v>1551.0884805999999</v>
      </c>
      <c r="M84" s="20"/>
      <c r="N84" s="20"/>
      <c r="O84" s="20"/>
    </row>
    <row r="85" spans="1:15" x14ac:dyDescent="0.35">
      <c r="A85" s="19" t="str">
        <f>B78&amp;C85</f>
        <v>VOLUMEN (Miles kg ó litros)Resto Carne Ing.</v>
      </c>
      <c r="B85" s="19">
        <v>0</v>
      </c>
      <c r="C85" s="19" t="s">
        <v>132</v>
      </c>
      <c r="D85" s="20">
        <v>5381.5120385</v>
      </c>
      <c r="E85" s="20">
        <v>5343.5814170000003</v>
      </c>
      <c r="F85" s="20">
        <v>6852.703031</v>
      </c>
      <c r="G85" s="20">
        <v>5904.812817</v>
      </c>
      <c r="H85" s="20">
        <v>5041.0195800000001</v>
      </c>
      <c r="I85" s="20">
        <v>5738.5131769999998</v>
      </c>
      <c r="J85" s="20">
        <v>7214.8726839999999</v>
      </c>
      <c r="K85" s="20">
        <v>4922.9028920000001</v>
      </c>
      <c r="L85" s="53">
        <v>4969.1591421999992</v>
      </c>
      <c r="M85" s="20"/>
      <c r="N85" s="20"/>
      <c r="O85" s="20"/>
    </row>
    <row r="86" spans="1:15" x14ac:dyDescent="0.35">
      <c r="A86" s="19" t="str">
        <f>B78&amp;C86</f>
        <v>VOLUMEN (Miles kg ó litros)Carnes Transform.Ing</v>
      </c>
      <c r="B86" s="19">
        <v>0</v>
      </c>
      <c r="C86" s="19" t="s">
        <v>177</v>
      </c>
      <c r="D86" s="20">
        <v>6206.9163739400001</v>
      </c>
      <c r="E86" s="20">
        <v>6307.7891651600003</v>
      </c>
      <c r="F86" s="20">
        <v>8904.362346599999</v>
      </c>
      <c r="G86" s="20">
        <v>6843.0516557799992</v>
      </c>
      <c r="H86" s="20">
        <v>6680.4113558999998</v>
      </c>
      <c r="I86" s="20">
        <v>6873.1801028500004</v>
      </c>
      <c r="J86" s="20">
        <v>10023.19091005</v>
      </c>
      <c r="K86" s="20">
        <v>7221.8387260499994</v>
      </c>
      <c r="L86" s="53">
        <v>6804.9409097499993</v>
      </c>
      <c r="M86" s="20"/>
      <c r="N86" s="20"/>
      <c r="O86" s="20"/>
    </row>
    <row r="87" spans="1:15" x14ac:dyDescent="0.35">
      <c r="A87" s="19" t="str">
        <f>B78&amp;C87</f>
        <v>VOLUMEN (Miles kg ó litros)Jamón Curado Ing.</v>
      </c>
      <c r="B87" s="19">
        <v>0</v>
      </c>
      <c r="C87" s="19" t="s">
        <v>133</v>
      </c>
      <c r="D87" s="20">
        <v>1291.8005095999999</v>
      </c>
      <c r="E87" s="20">
        <v>1476.9277331999999</v>
      </c>
      <c r="F87" s="20">
        <v>2159.4612223999998</v>
      </c>
      <c r="G87" s="20">
        <v>1730.6262048999999</v>
      </c>
      <c r="H87" s="20">
        <v>1518.184812</v>
      </c>
      <c r="I87" s="20">
        <v>1677.1705056000001</v>
      </c>
      <c r="J87" s="20">
        <v>2786.9392361499999</v>
      </c>
      <c r="K87" s="20">
        <v>2060.4169617000002</v>
      </c>
      <c r="L87" s="53">
        <v>1471.6940193</v>
      </c>
      <c r="M87" s="20"/>
      <c r="N87" s="20"/>
      <c r="O87" s="20"/>
    </row>
    <row r="88" spans="1:15" x14ac:dyDescent="0.35">
      <c r="A88" s="19" t="str">
        <f>B78&amp;C88</f>
        <v>VOLUMEN (Miles kg ó litros)J.Curado Normal Ing</v>
      </c>
      <c r="B88" s="19">
        <v>0</v>
      </c>
      <c r="C88" s="19" t="s">
        <v>178</v>
      </c>
      <c r="D88" s="20">
        <v>1018.7077386000001</v>
      </c>
      <c r="E88" s="20">
        <v>1141.0351895000001</v>
      </c>
      <c r="F88" s="20">
        <v>1676.7622291999999</v>
      </c>
      <c r="G88" s="20">
        <v>1374.8499013000001</v>
      </c>
      <c r="H88" s="20">
        <v>1102.1701744</v>
      </c>
      <c r="I88" s="20">
        <v>1225.31073395</v>
      </c>
      <c r="J88" s="20">
        <v>2037.0108898000001</v>
      </c>
      <c r="K88" s="20">
        <v>1433.40588845</v>
      </c>
      <c r="L88" s="53">
        <v>1061.1580785000001</v>
      </c>
      <c r="M88" s="20"/>
      <c r="N88" s="20"/>
      <c r="O88" s="20"/>
    </row>
    <row r="89" spans="1:15" x14ac:dyDescent="0.35">
      <c r="A89" s="19" t="str">
        <f>B78&amp;C89</f>
        <v>VOLUMEN (Miles kg ó litros)J.Iberico Ing.</v>
      </c>
      <c r="B89" s="19">
        <v>0</v>
      </c>
      <c r="C89" s="19" t="s">
        <v>134</v>
      </c>
      <c r="D89" s="20">
        <v>273.09277100000003</v>
      </c>
      <c r="E89" s="20">
        <v>335.89254369999998</v>
      </c>
      <c r="F89" s="20">
        <v>482.69899320000002</v>
      </c>
      <c r="G89" s="20">
        <v>355.77630360000001</v>
      </c>
      <c r="H89" s="20">
        <v>416.01463760000001</v>
      </c>
      <c r="I89" s="20">
        <v>451.85977165000003</v>
      </c>
      <c r="J89" s="20">
        <v>749.92834634999997</v>
      </c>
      <c r="K89" s="20">
        <v>627.01107324999998</v>
      </c>
      <c r="L89" s="53">
        <v>410.53594079999999</v>
      </c>
      <c r="M89" s="20"/>
      <c r="N89" s="20"/>
      <c r="O89" s="20"/>
    </row>
    <row r="90" spans="1:15" x14ac:dyDescent="0.35">
      <c r="A90" s="19" t="str">
        <f>B78&amp;C90</f>
        <v>VOLUMEN (Miles kg ó litros)Lomo embuchado Ing.</v>
      </c>
      <c r="B90" s="19">
        <v>0</v>
      </c>
      <c r="C90" s="19" t="s">
        <v>135</v>
      </c>
      <c r="D90" s="20">
        <v>20.688191700000001</v>
      </c>
      <c r="E90" s="20">
        <v>59.614835450000001</v>
      </c>
      <c r="F90" s="20">
        <v>72.440748099999993</v>
      </c>
      <c r="G90" s="20">
        <v>54.439615779999997</v>
      </c>
      <c r="H90" s="20">
        <v>53.783418699999999</v>
      </c>
      <c r="I90" s="20">
        <v>79.970291950000004</v>
      </c>
      <c r="J90" s="20">
        <v>79.334060500000007</v>
      </c>
      <c r="K90" s="20">
        <v>53.002608350000003</v>
      </c>
      <c r="L90" s="53">
        <v>63.428819150000002</v>
      </c>
      <c r="M90" s="20"/>
      <c r="N90" s="20"/>
      <c r="O90" s="20"/>
    </row>
    <row r="91" spans="1:15" x14ac:dyDescent="0.35">
      <c r="A91" s="19" t="str">
        <f>B78&amp;C91</f>
        <v>VOLUMEN (Miles kg ó litros)Chorizo Ing.</v>
      </c>
      <c r="B91" s="19">
        <v>0</v>
      </c>
      <c r="C91" s="19" t="s">
        <v>136</v>
      </c>
      <c r="D91" s="20">
        <v>169.82940679999999</v>
      </c>
      <c r="E91" s="20">
        <v>245.26487324999999</v>
      </c>
      <c r="F91" s="20">
        <v>237.17477009999999</v>
      </c>
      <c r="G91" s="20">
        <v>169.47160819999999</v>
      </c>
      <c r="H91" s="20">
        <v>166.4362242</v>
      </c>
      <c r="I91" s="20">
        <v>159.39487880000001</v>
      </c>
      <c r="J91" s="20">
        <v>287.17577249999999</v>
      </c>
      <c r="K91" s="20">
        <v>181.4492995</v>
      </c>
      <c r="L91" s="53">
        <v>183.18553800000001</v>
      </c>
      <c r="M91" s="20"/>
      <c r="N91" s="20"/>
      <c r="O91" s="20"/>
    </row>
    <row r="92" spans="1:15" x14ac:dyDescent="0.35">
      <c r="A92" s="19" t="str">
        <f>B78&amp;C92</f>
        <v>VOLUMEN (Miles kg ó litros)Pates/Foie-gras Ing</v>
      </c>
      <c r="B92" s="19">
        <v>0</v>
      </c>
      <c r="C92" s="19" t="s">
        <v>179</v>
      </c>
      <c r="D92" s="20">
        <v>25.27968924</v>
      </c>
      <c r="E92" s="20">
        <v>36.74520296</v>
      </c>
      <c r="F92" s="20">
        <v>63.222093999999998</v>
      </c>
      <c r="G92" s="20">
        <v>27.307053100000001</v>
      </c>
      <c r="H92" s="20">
        <v>34.225003399999999</v>
      </c>
      <c r="I92" s="20">
        <v>39.186300299999999</v>
      </c>
      <c r="J92" s="20">
        <v>44.921945399999998</v>
      </c>
      <c r="K92" s="20">
        <v>30.680602400000001</v>
      </c>
      <c r="L92" s="53">
        <v>16.9800173</v>
      </c>
      <c r="M92" s="20"/>
      <c r="N92" s="20"/>
      <c r="O92" s="20"/>
    </row>
    <row r="93" spans="1:15" x14ac:dyDescent="0.35">
      <c r="A93" s="19" t="str">
        <f>B78&amp;C93</f>
        <v>VOLUMEN (Miles kg ó litros)Rto carn.transf.Ing</v>
      </c>
      <c r="B93" s="19">
        <v>0</v>
      </c>
      <c r="C93" s="19" t="s">
        <v>180</v>
      </c>
      <c r="D93" s="20">
        <v>4699.3185766000006</v>
      </c>
      <c r="E93" s="20">
        <v>4489.2365202999999</v>
      </c>
      <c r="F93" s="20">
        <v>6372.0635119999997</v>
      </c>
      <c r="G93" s="20">
        <v>4861.2071738000004</v>
      </c>
      <c r="H93" s="20">
        <v>4907.7818975999999</v>
      </c>
      <c r="I93" s="20">
        <v>4917.4581262000002</v>
      </c>
      <c r="J93" s="20">
        <v>6824.8198954999998</v>
      </c>
      <c r="K93" s="20">
        <v>4896.2892540999992</v>
      </c>
      <c r="L93" s="53">
        <v>5069.6525160000001</v>
      </c>
      <c r="M93" s="20"/>
      <c r="N93" s="20"/>
      <c r="O93" s="20"/>
    </row>
    <row r="94" spans="1:15" x14ac:dyDescent="0.35">
      <c r="A94" s="19" t="str">
        <f>B78&amp;C94</f>
        <v>VOLUMEN (Miles kg ó litros).T.Pescados/Marisc.Ing</v>
      </c>
      <c r="B94" s="19">
        <v>0</v>
      </c>
      <c r="C94" s="19" t="s">
        <v>181</v>
      </c>
      <c r="D94" s="20">
        <v>31890.422513549998</v>
      </c>
      <c r="E94" s="20">
        <v>36908.87692065</v>
      </c>
      <c r="F94" s="20">
        <v>54591.956060900004</v>
      </c>
      <c r="G94" s="20">
        <v>31487.244620650003</v>
      </c>
      <c r="H94" s="20">
        <v>32937.350025300002</v>
      </c>
      <c r="I94" s="20">
        <v>36380.319559950003</v>
      </c>
      <c r="J94" s="20">
        <v>54921.429873699999</v>
      </c>
      <c r="K94" s="20">
        <v>31468.78330915</v>
      </c>
      <c r="L94" s="53">
        <v>34741.75412315</v>
      </c>
      <c r="M94" s="20"/>
      <c r="N94" s="20"/>
      <c r="O94" s="20"/>
    </row>
    <row r="95" spans="1:15" x14ac:dyDescent="0.35">
      <c r="A95" s="19" t="str">
        <f>B78&amp;C95</f>
        <v>VOLUMEN (Miles kg ó litros)Pescados Ing.</v>
      </c>
      <c r="B95" s="19">
        <v>0</v>
      </c>
      <c r="C95" s="19" t="s">
        <v>137</v>
      </c>
      <c r="D95" s="20">
        <v>11100.775394549999</v>
      </c>
      <c r="E95" s="20">
        <v>14053.24966265</v>
      </c>
      <c r="F95" s="20">
        <v>20301.118213900001</v>
      </c>
      <c r="G95" s="20">
        <v>12953.342663149999</v>
      </c>
      <c r="H95" s="20">
        <v>13056.00741595</v>
      </c>
      <c r="I95" s="20">
        <v>14859.966635949999</v>
      </c>
      <c r="J95" s="20">
        <v>20102.904448500001</v>
      </c>
      <c r="K95" s="20">
        <v>12444.069648800001</v>
      </c>
      <c r="L95" s="53">
        <v>13865.9051824</v>
      </c>
      <c r="M95" s="20"/>
      <c r="N95" s="20"/>
      <c r="O95" s="20"/>
    </row>
    <row r="96" spans="1:15" x14ac:dyDescent="0.35">
      <c r="A96" s="19" t="str">
        <f>B78&amp;C96</f>
        <v>VOLUMEN (Miles kg ó litros)Merluza/Pescadil.Ing</v>
      </c>
      <c r="B96" s="19">
        <v>0</v>
      </c>
      <c r="C96" s="19" t="s">
        <v>182</v>
      </c>
      <c r="D96" s="20">
        <v>510.12644399999999</v>
      </c>
      <c r="E96" s="20">
        <v>540.05481900000007</v>
      </c>
      <c r="F96" s="20">
        <v>751.18837749999989</v>
      </c>
      <c r="G96" s="20">
        <v>855.20288800000003</v>
      </c>
      <c r="H96" s="20">
        <v>618.05869200000006</v>
      </c>
      <c r="I96" s="20">
        <v>517.22422200000005</v>
      </c>
      <c r="J96" s="20">
        <v>632.15237650000006</v>
      </c>
      <c r="K96" s="20">
        <v>556.786475</v>
      </c>
      <c r="L96" s="53">
        <v>640.69293975000005</v>
      </c>
      <c r="M96" s="20"/>
      <c r="N96" s="20"/>
      <c r="O96" s="20"/>
    </row>
    <row r="97" spans="1:15" x14ac:dyDescent="0.35">
      <c r="A97" s="19" t="str">
        <f>B78&amp;C97</f>
        <v>VOLUMEN (Miles kg ó litros)Boquerones Ing.</v>
      </c>
      <c r="B97" s="19">
        <v>0</v>
      </c>
      <c r="C97" s="19" t="s">
        <v>138</v>
      </c>
      <c r="D97" s="20">
        <v>367.39279399999998</v>
      </c>
      <c r="E97" s="20">
        <v>556.09582050000006</v>
      </c>
      <c r="F97" s="20">
        <v>721.81148780000001</v>
      </c>
      <c r="G97" s="20">
        <v>328.17159649999996</v>
      </c>
      <c r="H97" s="20">
        <v>366.43435440000002</v>
      </c>
      <c r="I97" s="20">
        <v>406.2358074</v>
      </c>
      <c r="J97" s="20">
        <v>839.21229549999998</v>
      </c>
      <c r="K97" s="20">
        <v>413.52470599999998</v>
      </c>
      <c r="L97" s="53">
        <v>258.4154719</v>
      </c>
      <c r="M97" s="20"/>
      <c r="N97" s="20"/>
      <c r="O97" s="20"/>
    </row>
    <row r="98" spans="1:15" x14ac:dyDescent="0.35">
      <c r="A98" s="19" t="str">
        <f>B78&amp;C98</f>
        <v>VOLUMEN (Miles kg ó litros)Sardinas Ing.</v>
      </c>
      <c r="B98" s="19">
        <v>0</v>
      </c>
      <c r="C98" s="19" t="s">
        <v>139</v>
      </c>
      <c r="D98" s="20">
        <v>198.11474749999999</v>
      </c>
      <c r="E98" s="20">
        <v>526.64172569999994</v>
      </c>
      <c r="F98" s="20">
        <v>1133.9857019999999</v>
      </c>
      <c r="G98" s="20">
        <v>223.12637049999998</v>
      </c>
      <c r="H98" s="20">
        <v>267.23245459999998</v>
      </c>
      <c r="I98" s="20">
        <v>284.607912</v>
      </c>
      <c r="J98" s="20">
        <v>1146.1904922499998</v>
      </c>
      <c r="K98" s="20">
        <v>208.85557610000001</v>
      </c>
      <c r="L98" s="53">
        <v>211.24178800000001</v>
      </c>
      <c r="M98" s="20"/>
      <c r="N98" s="20"/>
      <c r="O98" s="20"/>
    </row>
    <row r="99" spans="1:15" x14ac:dyDescent="0.35">
      <c r="A99" s="19" t="str">
        <f>B78&amp;C99</f>
        <v>VOLUMEN (Miles kg ó litros)Rape Ing.</v>
      </c>
      <c r="B99" s="19">
        <v>0</v>
      </c>
      <c r="C99" s="19" t="s">
        <v>140</v>
      </c>
      <c r="D99" s="20">
        <v>214.97681800000001</v>
      </c>
      <c r="E99" s="20">
        <v>197.7785275</v>
      </c>
      <c r="F99" s="20">
        <v>212.67635200000001</v>
      </c>
      <c r="G99" s="20">
        <v>281.0373735</v>
      </c>
      <c r="H99" s="20">
        <v>233.38585370000001</v>
      </c>
      <c r="I99" s="20">
        <v>304.25856800000003</v>
      </c>
      <c r="J99" s="20">
        <v>158.4676</v>
      </c>
      <c r="K99" s="20">
        <v>153.277108</v>
      </c>
      <c r="L99" s="53">
        <v>130.943896</v>
      </c>
      <c r="M99" s="20"/>
      <c r="N99" s="20"/>
      <c r="O99" s="20"/>
    </row>
    <row r="100" spans="1:15" x14ac:dyDescent="0.35">
      <c r="A100" s="19" t="str">
        <f>B78&amp;C100</f>
        <v>VOLUMEN (Miles kg ó litros)Dorada Ing.</v>
      </c>
      <c r="B100" s="19">
        <v>0</v>
      </c>
      <c r="C100" s="19" t="s">
        <v>141</v>
      </c>
      <c r="D100" s="20">
        <v>363.77970075000002</v>
      </c>
      <c r="E100" s="20">
        <v>302.88501819999999</v>
      </c>
      <c r="F100" s="20">
        <v>387.5964075</v>
      </c>
      <c r="G100" s="20">
        <v>226.01055124999999</v>
      </c>
      <c r="H100" s="20">
        <v>170.17929000000001</v>
      </c>
      <c r="I100" s="20">
        <v>245.746568</v>
      </c>
      <c r="J100" s="20">
        <v>256.18859099999997</v>
      </c>
      <c r="K100" s="20">
        <v>351.52472899999998</v>
      </c>
      <c r="L100" s="53">
        <v>239.05138024999999</v>
      </c>
      <c r="M100" s="20"/>
      <c r="N100" s="20"/>
      <c r="O100" s="20"/>
    </row>
    <row r="101" spans="1:15" x14ac:dyDescent="0.35">
      <c r="A101" s="19" t="str">
        <f>B78&amp;C101</f>
        <v>VOLUMEN (Miles kg ó litros)Salmon Ing.</v>
      </c>
      <c r="B101" s="19">
        <v>0</v>
      </c>
      <c r="C101" s="19" t="s">
        <v>142</v>
      </c>
      <c r="D101" s="20">
        <v>1311.6599613000001</v>
      </c>
      <c r="E101" s="20">
        <v>1590.916264</v>
      </c>
      <c r="F101" s="20">
        <v>1995.1970683500001</v>
      </c>
      <c r="G101" s="20">
        <v>1073.4560504999999</v>
      </c>
      <c r="H101" s="20">
        <v>1601.1826120000001</v>
      </c>
      <c r="I101" s="20">
        <v>2210.48423925</v>
      </c>
      <c r="J101" s="20">
        <v>2184.5828112499998</v>
      </c>
      <c r="K101" s="20">
        <v>1878.0889877</v>
      </c>
      <c r="L101" s="53">
        <v>2124.0301386000001</v>
      </c>
      <c r="M101" s="20"/>
      <c r="N101" s="20"/>
      <c r="O101" s="20"/>
    </row>
    <row r="102" spans="1:15" x14ac:dyDescent="0.35">
      <c r="A102" s="19" t="str">
        <f>B78&amp;C102</f>
        <v>VOLUMEN (Miles kg ó litros)Atun Fresco Ing.</v>
      </c>
      <c r="B102" s="19">
        <v>0</v>
      </c>
      <c r="C102" s="19" t="s">
        <v>143</v>
      </c>
      <c r="D102" s="20">
        <v>617.76467150000008</v>
      </c>
      <c r="E102" s="20">
        <v>1082.3334587500001</v>
      </c>
      <c r="F102" s="20">
        <v>1287.9026442499999</v>
      </c>
      <c r="G102" s="20">
        <v>841.14904239999998</v>
      </c>
      <c r="H102" s="20">
        <v>944.48062825</v>
      </c>
      <c r="I102" s="20">
        <v>972.3779217</v>
      </c>
      <c r="J102" s="20">
        <v>1750.9427069999999</v>
      </c>
      <c r="K102" s="20">
        <v>676.72330899999997</v>
      </c>
      <c r="L102" s="53">
        <v>911.46566399999995</v>
      </c>
    </row>
    <row r="103" spans="1:15" x14ac:dyDescent="0.35">
      <c r="A103" s="19" t="str">
        <f>B78&amp;C103</f>
        <v>VOLUMEN (Miles kg ó litros)Resto pescados Ing.</v>
      </c>
      <c r="B103" s="19">
        <v>0</v>
      </c>
      <c r="C103" s="19" t="s">
        <v>144</v>
      </c>
      <c r="D103" s="20">
        <v>7516.9602574999999</v>
      </c>
      <c r="E103" s="20">
        <v>9256.5440289999988</v>
      </c>
      <c r="F103" s="20">
        <v>13810.760174499999</v>
      </c>
      <c r="G103" s="20">
        <v>9125.1887905000003</v>
      </c>
      <c r="H103" s="20">
        <v>8855.0535309999996</v>
      </c>
      <c r="I103" s="20">
        <v>9919.0313976000016</v>
      </c>
      <c r="J103" s="20">
        <v>13135.167574999999</v>
      </c>
      <c r="K103" s="20">
        <v>8205.2887580000006</v>
      </c>
      <c r="L103" s="53">
        <v>9350.0639038999998</v>
      </c>
    </row>
    <row r="104" spans="1:15" x14ac:dyDescent="0.35">
      <c r="A104" s="19" t="str">
        <f>B78&amp;C104</f>
        <v>VOLUMEN (Miles kg ó litros)Mariscos Ing.</v>
      </c>
      <c r="B104" s="19">
        <v>0</v>
      </c>
      <c r="C104" s="19" t="s">
        <v>145</v>
      </c>
      <c r="D104" s="20">
        <v>20789.647118999997</v>
      </c>
      <c r="E104" s="20">
        <v>22855.627258</v>
      </c>
      <c r="F104" s="20">
        <v>34290.837847000003</v>
      </c>
      <c r="G104" s="20">
        <v>18533.901957499998</v>
      </c>
      <c r="H104" s="20">
        <v>19881.342609349998</v>
      </c>
      <c r="I104" s="20">
        <v>21520.352923999999</v>
      </c>
      <c r="J104" s="20">
        <v>34818.525425200001</v>
      </c>
      <c r="K104" s="20">
        <v>19024.71366035</v>
      </c>
      <c r="L104" s="53">
        <v>20875.848940749998</v>
      </c>
    </row>
    <row r="105" spans="1:15" x14ac:dyDescent="0.35">
      <c r="A105" s="19" t="str">
        <f>B78&amp;C105</f>
        <v>VOLUMEN (Miles kg ó litros)Calamares Ing.</v>
      </c>
      <c r="B105" s="19">
        <v>0</v>
      </c>
      <c r="C105" s="19" t="s">
        <v>146</v>
      </c>
      <c r="D105" s="20">
        <v>4364.2364095000003</v>
      </c>
      <c r="E105" s="20">
        <v>4912.0794084999998</v>
      </c>
      <c r="F105" s="20">
        <v>7515.7389685000007</v>
      </c>
      <c r="G105" s="20">
        <v>4146.8964024999996</v>
      </c>
      <c r="H105" s="20">
        <v>4301.3657580999998</v>
      </c>
      <c r="I105" s="20">
        <v>4672.8438995000006</v>
      </c>
      <c r="J105" s="20">
        <v>7869.7595360000005</v>
      </c>
      <c r="K105" s="20">
        <v>4124.0330386000005</v>
      </c>
      <c r="L105" s="53">
        <v>4804.0987395000002</v>
      </c>
    </row>
    <row r="106" spans="1:15" x14ac:dyDescent="0.35">
      <c r="A106" s="19" t="str">
        <f>B78&amp;C106</f>
        <v>VOLUMEN (Miles kg ó litros)Pulpo/sepia Ing.</v>
      </c>
      <c r="B106" s="19">
        <v>0</v>
      </c>
      <c r="C106" s="19" t="s">
        <v>147</v>
      </c>
      <c r="D106" s="20">
        <v>4692.0561224999992</v>
      </c>
      <c r="E106" s="20">
        <v>5360.3014175000008</v>
      </c>
      <c r="F106" s="20">
        <v>7244.5517740000005</v>
      </c>
      <c r="G106" s="20">
        <v>3827.3137000000002</v>
      </c>
      <c r="H106" s="20">
        <v>4209.5601215000006</v>
      </c>
      <c r="I106" s="20">
        <v>4399.9721619999991</v>
      </c>
      <c r="J106" s="20">
        <v>7106.2444572000004</v>
      </c>
      <c r="K106" s="20">
        <v>3694.8637705000001</v>
      </c>
      <c r="L106" s="53">
        <v>4386.9383535000006</v>
      </c>
    </row>
    <row r="107" spans="1:15" x14ac:dyDescent="0.35">
      <c r="A107" s="19" t="str">
        <f>B78&amp;C107</f>
        <v>VOLUMEN (Miles kg ó litros)Langostinos/Gamb.Ing</v>
      </c>
      <c r="B107" s="19">
        <v>0</v>
      </c>
      <c r="C107" s="19" t="s">
        <v>183</v>
      </c>
      <c r="D107" s="20">
        <v>5379.4812460000003</v>
      </c>
      <c r="E107" s="20">
        <v>5905.911924</v>
      </c>
      <c r="F107" s="20">
        <v>9011.4883659999996</v>
      </c>
      <c r="G107" s="20">
        <v>5104.9343550000003</v>
      </c>
      <c r="H107" s="20">
        <v>5677.7247984999995</v>
      </c>
      <c r="I107" s="20">
        <v>5981.8616849999999</v>
      </c>
      <c r="J107" s="20">
        <v>9359.3730589999996</v>
      </c>
      <c r="K107" s="20">
        <v>5633.68678</v>
      </c>
      <c r="L107" s="53">
        <v>5582.4172545000001</v>
      </c>
    </row>
    <row r="108" spans="1:15" x14ac:dyDescent="0.35">
      <c r="A108" s="19" t="str">
        <f>B78&amp;C108</f>
        <v>VOLUMEN (Miles kg ó litros)Otros mariscos Ing.</v>
      </c>
      <c r="B108" s="19">
        <v>0</v>
      </c>
      <c r="C108" s="19" t="s">
        <v>148</v>
      </c>
      <c r="D108" s="20">
        <v>6353.8733410000004</v>
      </c>
      <c r="E108" s="20">
        <v>6677.3345080000008</v>
      </c>
      <c r="F108" s="20">
        <v>10519.058738500002</v>
      </c>
      <c r="G108" s="20">
        <v>5454.7574999999997</v>
      </c>
      <c r="H108" s="20">
        <v>5692.6919312500004</v>
      </c>
      <c r="I108" s="20">
        <v>6465.6751775000002</v>
      </c>
      <c r="J108" s="20">
        <v>10483.148373</v>
      </c>
      <c r="K108" s="20">
        <v>5572.1300712499997</v>
      </c>
      <c r="L108" s="53">
        <v>6102.3945932500001</v>
      </c>
    </row>
    <row r="109" spans="1:15" x14ac:dyDescent="0.35">
      <c r="A109" s="19" t="str">
        <f>B78&amp;C109</f>
        <v>VOLUMEN (Miles kg ó litros).Derivados lacteos Ing</v>
      </c>
      <c r="B109" s="19">
        <v>0</v>
      </c>
      <c r="C109" s="19" t="s">
        <v>184</v>
      </c>
      <c r="D109" s="20">
        <v>18984.709918349999</v>
      </c>
      <c r="E109" s="20">
        <v>17708.226314849999</v>
      </c>
      <c r="F109" s="20">
        <v>25280.440038050001</v>
      </c>
      <c r="G109" s="20">
        <v>19134.064848049999</v>
      </c>
      <c r="H109" s="20">
        <v>18848.636980950003</v>
      </c>
      <c r="I109" s="20">
        <v>18964.4762677</v>
      </c>
      <c r="J109" s="20">
        <v>26825.218513250002</v>
      </c>
      <c r="K109" s="20">
        <v>19803.643318500002</v>
      </c>
      <c r="L109" s="53">
        <v>19719.873270799999</v>
      </c>
    </row>
    <row r="110" spans="1:15" x14ac:dyDescent="0.35">
      <c r="A110" s="19" t="str">
        <f>B78&amp;C110</f>
        <v>VOLUMEN (Miles kg ó litros)Mantequilla Ing.</v>
      </c>
      <c r="B110" s="19">
        <v>0</v>
      </c>
      <c r="C110" s="19" t="s">
        <v>149</v>
      </c>
      <c r="D110" s="20">
        <v>176.99202484999998</v>
      </c>
      <c r="E110" s="20">
        <v>144.98627214999999</v>
      </c>
      <c r="F110" s="20">
        <v>234.55733295000002</v>
      </c>
      <c r="G110" s="20">
        <v>145.86322885000001</v>
      </c>
      <c r="H110" s="20">
        <v>206.99427134999999</v>
      </c>
      <c r="I110" s="20">
        <v>160.68496690000001</v>
      </c>
      <c r="J110" s="20">
        <v>195.16525060000001</v>
      </c>
      <c r="K110" s="20">
        <v>176.20698899999999</v>
      </c>
      <c r="L110" s="53">
        <v>142.92696599999999</v>
      </c>
    </row>
    <row r="111" spans="1:15" x14ac:dyDescent="0.35">
      <c r="A111" s="19" t="str">
        <f>B78&amp;C111</f>
        <v>VOLUMEN (Miles kg ó litros)Postres Ing.</v>
      </c>
      <c r="B111" s="19">
        <v>0</v>
      </c>
      <c r="C111" s="19" t="s">
        <v>150</v>
      </c>
      <c r="D111" s="20">
        <v>7286.6357500000004</v>
      </c>
      <c r="E111" s="20">
        <v>6115.3148499999998</v>
      </c>
      <c r="F111" s="20">
        <v>8653.0315250000003</v>
      </c>
      <c r="G111" s="20">
        <v>7311.9137249999994</v>
      </c>
      <c r="H111" s="20">
        <v>6857.6984499999999</v>
      </c>
      <c r="I111" s="20">
        <v>6419.0532000000003</v>
      </c>
      <c r="J111" s="20">
        <v>8864.9123</v>
      </c>
      <c r="K111" s="20">
        <v>7470.285175</v>
      </c>
      <c r="L111" s="53">
        <v>7696.9000999999998</v>
      </c>
    </row>
    <row r="112" spans="1:15" x14ac:dyDescent="0.35">
      <c r="A112" s="19" t="str">
        <f>B78&amp;C112</f>
        <v>VOLUMEN (Miles kg ó litros)Yogures Ing.</v>
      </c>
      <c r="B112" s="19">
        <v>0</v>
      </c>
      <c r="C112" s="19" t="s">
        <v>185</v>
      </c>
      <c r="D112" s="20">
        <v>812.71806249999997</v>
      </c>
      <c r="E112" s="20">
        <v>1020.5101025</v>
      </c>
      <c r="F112" s="20">
        <v>1054.9274524999998</v>
      </c>
      <c r="G112" s="20">
        <v>873.05430000000001</v>
      </c>
      <c r="H112" s="20">
        <v>975.54430000000002</v>
      </c>
      <c r="I112" s="20">
        <v>1000.62679</v>
      </c>
      <c r="J112" s="20">
        <v>1505.5916762500001</v>
      </c>
      <c r="K112" s="20">
        <v>1064.4875294999999</v>
      </c>
      <c r="L112" s="53">
        <v>1069.1160249999998</v>
      </c>
    </row>
    <row r="113" spans="1:12" x14ac:dyDescent="0.35">
      <c r="A113" s="19" t="str">
        <f>B78&amp;C113</f>
        <v>VOLUMEN (Miles kg ó litros)Queso Ing.</v>
      </c>
      <c r="B113" s="19">
        <v>0</v>
      </c>
      <c r="C113" s="19" t="s">
        <v>151</v>
      </c>
      <c r="D113" s="20">
        <v>10708.364081</v>
      </c>
      <c r="E113" s="20">
        <v>10427.4150902</v>
      </c>
      <c r="F113" s="20">
        <v>15337.9237276</v>
      </c>
      <c r="G113" s="20">
        <v>10803.233594200001</v>
      </c>
      <c r="H113" s="20">
        <v>10808.399959599999</v>
      </c>
      <c r="I113" s="20">
        <v>11384.111310799999</v>
      </c>
      <c r="J113" s="20">
        <v>16259.549286399999</v>
      </c>
      <c r="K113" s="20">
        <v>11092.663624999999</v>
      </c>
      <c r="L113" s="53">
        <v>10810.9301798</v>
      </c>
    </row>
    <row r="114" spans="1:12" x14ac:dyDescent="0.35">
      <c r="A114" s="19" t="str">
        <f>B78&amp;C114</f>
        <v>VOLUMEN (Miles kg ó litros).Fruta Ing.</v>
      </c>
      <c r="B114" s="19">
        <v>0</v>
      </c>
      <c r="C114" s="19" t="s">
        <v>152</v>
      </c>
      <c r="D114" s="20">
        <v>3460.6963963500002</v>
      </c>
      <c r="E114" s="20">
        <v>3367.5335258499999</v>
      </c>
      <c r="F114" s="20">
        <v>5128.5398840500002</v>
      </c>
      <c r="G114" s="20">
        <v>3355.5413286000003</v>
      </c>
      <c r="H114" s="20">
        <v>4694.8924776499998</v>
      </c>
      <c r="I114" s="20">
        <v>4471.6696086000002</v>
      </c>
      <c r="J114" s="20">
        <v>7954.0681029000007</v>
      </c>
      <c r="K114" s="20">
        <v>4713.7638015000002</v>
      </c>
      <c r="L114" s="53">
        <v>4212.3773310000006</v>
      </c>
    </row>
    <row r="115" spans="1:12" x14ac:dyDescent="0.35">
      <c r="A115" s="19" t="str">
        <f>B78&amp;C115</f>
        <v>VOLUMEN (Miles kg ó litros)Fruta Fresca Ing</v>
      </c>
      <c r="B115" s="19">
        <v>0</v>
      </c>
      <c r="C115" s="19" t="s">
        <v>153</v>
      </c>
      <c r="D115" s="20">
        <v>3244.6237189000003</v>
      </c>
      <c r="E115" s="20">
        <v>3206.7577354999999</v>
      </c>
      <c r="F115" s="20">
        <v>4872.4994060000008</v>
      </c>
      <c r="G115" s="20">
        <v>3165.1954386000002</v>
      </c>
      <c r="H115" s="20">
        <v>4457.3827965</v>
      </c>
      <c r="I115" s="20">
        <v>4297.5015284999999</v>
      </c>
      <c r="J115" s="20">
        <v>7711.2663185000001</v>
      </c>
      <c r="K115" s="20">
        <v>4492.7609775000001</v>
      </c>
      <c r="L115" s="53">
        <v>4012.794934</v>
      </c>
    </row>
    <row r="116" spans="1:12" x14ac:dyDescent="0.35">
      <c r="A116" s="19" t="str">
        <f>B78&amp;C116</f>
        <v>VOLUMEN (Miles kg ó litros)Manzana Ing.</v>
      </c>
      <c r="B116" s="19">
        <v>0</v>
      </c>
      <c r="C116" s="19" t="s">
        <v>154</v>
      </c>
      <c r="D116" s="20">
        <v>250.75700000000001</v>
      </c>
      <c r="E116" s="20">
        <v>355.69420000000002</v>
      </c>
      <c r="F116" s="20">
        <v>462.52679999999998</v>
      </c>
      <c r="G116" s="20">
        <v>439.303</v>
      </c>
      <c r="H116" s="20">
        <v>647.09580000000005</v>
      </c>
      <c r="I116" s="20">
        <v>730.15180000000009</v>
      </c>
      <c r="J116" s="20">
        <v>945.34059999999999</v>
      </c>
      <c r="K116" s="20">
        <v>725.27760000000001</v>
      </c>
      <c r="L116" s="53">
        <v>431.8646</v>
      </c>
    </row>
    <row r="117" spans="1:12" x14ac:dyDescent="0.35">
      <c r="A117" s="19" t="str">
        <f>B78&amp;C117</f>
        <v>VOLUMEN (Miles kg ó litros)Platano Ing.</v>
      </c>
      <c r="B117" s="19">
        <v>0</v>
      </c>
      <c r="C117" s="19" t="s">
        <v>155</v>
      </c>
      <c r="D117" s="20">
        <v>375.00495000000001</v>
      </c>
      <c r="E117" s="20">
        <v>214.3905</v>
      </c>
      <c r="F117" s="20">
        <v>380.85209999999995</v>
      </c>
      <c r="G117" s="20">
        <v>391.98869999999999</v>
      </c>
      <c r="H117" s="20">
        <v>724.73505</v>
      </c>
      <c r="I117" s="20">
        <v>667.17150000000004</v>
      </c>
      <c r="J117" s="20">
        <v>1014.7597500000001</v>
      </c>
      <c r="K117" s="20">
        <v>645.04784999999993</v>
      </c>
      <c r="L117" s="53">
        <v>533.94134999999994</v>
      </c>
    </row>
    <row r="118" spans="1:12" x14ac:dyDescent="0.35">
      <c r="A118" s="19" t="str">
        <f>B78&amp;C118</f>
        <v>VOLUMEN (Miles kg ó litros)Naranja/Mandarina In</v>
      </c>
      <c r="B118" s="19">
        <v>0</v>
      </c>
      <c r="C118" s="19" t="s">
        <v>186</v>
      </c>
      <c r="D118" s="20">
        <v>855.86572000000001</v>
      </c>
      <c r="E118" s="20">
        <v>457.89785799999999</v>
      </c>
      <c r="F118" s="20">
        <v>203.90460000000002</v>
      </c>
      <c r="G118" s="20">
        <v>699.83162979999997</v>
      </c>
      <c r="H118" s="20">
        <v>1070.8848799999998</v>
      </c>
      <c r="I118" s="20">
        <v>410.2901</v>
      </c>
      <c r="J118" s="20">
        <v>327.84183399999995</v>
      </c>
      <c r="K118" s="20">
        <v>847.26599999999996</v>
      </c>
      <c r="L118" s="53">
        <v>922.29631999999992</v>
      </c>
    </row>
    <row r="119" spans="1:12" x14ac:dyDescent="0.35">
      <c r="A119" s="19" t="str">
        <f>B78&amp;C119</f>
        <v>VOLUMEN (Miles kg ó litros)Melon/sandia Ing.</v>
      </c>
      <c r="B119" s="19">
        <v>0</v>
      </c>
      <c r="C119" s="19" t="s">
        <v>156</v>
      </c>
      <c r="D119" s="20">
        <v>117.87422500000001</v>
      </c>
      <c r="E119" s="20">
        <v>525.07799999999997</v>
      </c>
      <c r="F119" s="20">
        <v>1335.8744025000001</v>
      </c>
      <c r="G119" s="20">
        <v>373.83125000000001</v>
      </c>
      <c r="H119" s="20">
        <v>92.939250000000001</v>
      </c>
      <c r="I119" s="20">
        <v>553.74824999999998</v>
      </c>
      <c r="J119" s="20">
        <v>1732.7938825000001</v>
      </c>
      <c r="K119" s="20">
        <v>558.52850000000001</v>
      </c>
      <c r="L119" s="53">
        <v>446.67574999999999</v>
      </c>
    </row>
    <row r="120" spans="1:12" x14ac:dyDescent="0.35">
      <c r="A120" s="19" t="str">
        <f>B78&amp;C120</f>
        <v>VOLUMEN (Miles kg ó litros)Fresa/freson Ing.</v>
      </c>
      <c r="B120" s="19">
        <v>0</v>
      </c>
      <c r="C120" s="19" t="s">
        <v>157</v>
      </c>
      <c r="D120" s="20">
        <v>329.4776124</v>
      </c>
      <c r="E120" s="20">
        <v>537.66509999999994</v>
      </c>
      <c r="F120" s="20">
        <v>207.93552849999998</v>
      </c>
      <c r="G120" s="20">
        <v>50.770996799999999</v>
      </c>
      <c r="H120" s="20">
        <v>648.06918400000006</v>
      </c>
      <c r="I120" s="20">
        <v>588.60728500000005</v>
      </c>
      <c r="J120" s="20">
        <v>160.53801999999999</v>
      </c>
      <c r="K120" s="20">
        <v>7.9187099999999999</v>
      </c>
      <c r="L120" s="53">
        <v>712.35825899999998</v>
      </c>
    </row>
    <row r="121" spans="1:12" x14ac:dyDescent="0.35">
      <c r="A121" s="19" t="str">
        <f>B78&amp;C121</f>
        <v>VOLUMEN (Miles kg ó litros)Pina Ing.</v>
      </c>
      <c r="B121" s="19">
        <v>0</v>
      </c>
      <c r="C121" s="19" t="s">
        <v>187</v>
      </c>
      <c r="D121" s="20">
        <v>410.48861149999999</v>
      </c>
      <c r="E121" s="20">
        <v>393.05507750000004</v>
      </c>
      <c r="F121" s="20">
        <v>631.06917500000009</v>
      </c>
      <c r="G121" s="20">
        <v>501.84166199999999</v>
      </c>
      <c r="H121" s="20">
        <v>410.19683250000003</v>
      </c>
      <c r="I121" s="20">
        <v>353.10379350000005</v>
      </c>
      <c r="J121" s="20">
        <v>412.04223200000001</v>
      </c>
      <c r="K121" s="20">
        <v>484.17831749999999</v>
      </c>
      <c r="L121" s="53">
        <v>382.52765500000004</v>
      </c>
    </row>
    <row r="122" spans="1:12" x14ac:dyDescent="0.35">
      <c r="A122" s="19" t="str">
        <f>B78&amp;C122</f>
        <v>VOLUMEN (Miles kg ó litros)Resto frutas Ing.</v>
      </c>
      <c r="B122" s="19">
        <v>0</v>
      </c>
      <c r="C122" s="19" t="s">
        <v>158</v>
      </c>
      <c r="D122" s="20">
        <v>905.15559999999994</v>
      </c>
      <c r="E122" s="20">
        <v>722.97699999999998</v>
      </c>
      <c r="F122" s="20">
        <v>1650.3368</v>
      </c>
      <c r="G122" s="20">
        <v>707.62819999999999</v>
      </c>
      <c r="H122" s="20">
        <v>863.46180000000004</v>
      </c>
      <c r="I122" s="20">
        <v>994.42880000000002</v>
      </c>
      <c r="J122" s="20">
        <v>3117.95</v>
      </c>
      <c r="K122" s="20">
        <v>1224.5440000000001</v>
      </c>
      <c r="L122" s="53">
        <v>583.13099999999997</v>
      </c>
    </row>
    <row r="123" spans="1:12" x14ac:dyDescent="0.35">
      <c r="A123" s="19" t="str">
        <f>B78&amp;C123</f>
        <v>VOLUMEN (Miles kg ó litros)Mermeladas Ing.</v>
      </c>
      <c r="B123" s="19">
        <v>0</v>
      </c>
      <c r="C123" s="19" t="s">
        <v>188</v>
      </c>
      <c r="D123" s="20">
        <v>216.07267744999999</v>
      </c>
      <c r="E123" s="20">
        <v>160.77579034999999</v>
      </c>
      <c r="F123" s="20">
        <v>256.04047804999999</v>
      </c>
      <c r="G123" s="20">
        <v>190.34589000000003</v>
      </c>
      <c r="H123" s="20">
        <v>237.50968114999998</v>
      </c>
      <c r="I123" s="20">
        <v>174.1680801</v>
      </c>
      <c r="J123" s="20">
        <v>242.8017844</v>
      </c>
      <c r="K123" s="20">
        <v>221.002824</v>
      </c>
      <c r="L123" s="53">
        <v>199.58239699999999</v>
      </c>
    </row>
    <row r="124" spans="1:12" x14ac:dyDescent="0.35">
      <c r="A124" s="19" t="str">
        <f>B78&amp;C124</f>
        <v>VOLUMEN (Miles kg ó litros).Hortalizas/Verdur.Ing</v>
      </c>
      <c r="B124" s="19">
        <v>0</v>
      </c>
      <c r="C124" s="19" t="s">
        <v>189</v>
      </c>
      <c r="D124" s="20">
        <v>94149.439806900002</v>
      </c>
      <c r="E124" s="20">
        <v>98642.822173050008</v>
      </c>
      <c r="F124" s="20">
        <v>142188.44184464999</v>
      </c>
      <c r="G124" s="20">
        <v>98411.617232510005</v>
      </c>
      <c r="H124" s="20">
        <v>100454.72392525</v>
      </c>
      <c r="I124" s="20">
        <v>103509.16711724999</v>
      </c>
      <c r="J124" s="20">
        <v>148186.51148670001</v>
      </c>
      <c r="K124" s="20">
        <v>99912.073322600001</v>
      </c>
      <c r="L124" s="53">
        <v>99338.671772750007</v>
      </c>
    </row>
    <row r="125" spans="1:12" x14ac:dyDescent="0.35">
      <c r="A125" s="19" t="str">
        <f>B78&amp;C125</f>
        <v>VOLUMEN (Miles kg ó litros)Tomates Ing.</v>
      </c>
      <c r="B125" s="19">
        <v>0</v>
      </c>
      <c r="C125" s="19" t="s">
        <v>159</v>
      </c>
      <c r="D125" s="20">
        <v>7758.7318452500003</v>
      </c>
      <c r="E125" s="20">
        <v>7955.7824743499996</v>
      </c>
      <c r="F125" s="20">
        <v>12674.790183999999</v>
      </c>
      <c r="G125" s="20">
        <v>7927.9131387999996</v>
      </c>
      <c r="H125" s="20">
        <v>8382.7783944000003</v>
      </c>
      <c r="I125" s="20">
        <v>9659.3968889999996</v>
      </c>
      <c r="J125" s="20">
        <v>13021.232496250001</v>
      </c>
      <c r="K125" s="20">
        <v>8518.1188874999989</v>
      </c>
      <c r="L125" s="53">
        <v>7717.0980682499994</v>
      </c>
    </row>
    <row r="126" spans="1:12" x14ac:dyDescent="0.35">
      <c r="A126" s="19" t="str">
        <f>B78&amp;C126</f>
        <v>VOLUMEN (Miles kg ó litros)Judías verdes Ing.</v>
      </c>
      <c r="B126" s="19">
        <v>0</v>
      </c>
      <c r="C126" s="19" t="s">
        <v>190</v>
      </c>
      <c r="D126" s="20">
        <v>534.63155674999996</v>
      </c>
      <c r="E126" s="20">
        <v>547.89918524999996</v>
      </c>
      <c r="F126" s="20">
        <v>1011.63934075</v>
      </c>
      <c r="G126" s="20">
        <v>693.64700274999996</v>
      </c>
      <c r="H126" s="20">
        <v>678.88296200000002</v>
      </c>
      <c r="I126" s="20">
        <v>831.78332599999999</v>
      </c>
      <c r="J126" s="20">
        <v>1552.6473342500001</v>
      </c>
      <c r="K126" s="20">
        <v>1009.4264635</v>
      </c>
      <c r="L126" s="53">
        <v>774.15761800000007</v>
      </c>
    </row>
    <row r="127" spans="1:12" x14ac:dyDescent="0.35">
      <c r="A127" s="19" t="str">
        <f>B78&amp;C127</f>
        <v>VOLUMEN (Miles kg ó litros)Patatas Ing.</v>
      </c>
      <c r="B127" s="19">
        <v>0</v>
      </c>
      <c r="C127" s="19" t="s">
        <v>160</v>
      </c>
      <c r="D127" s="20">
        <v>40156.428566000002</v>
      </c>
      <c r="E127" s="20">
        <v>42347.363259149999</v>
      </c>
      <c r="F127" s="20">
        <v>58764.781210349996</v>
      </c>
      <c r="G127" s="20">
        <v>42501.717003199999</v>
      </c>
      <c r="H127" s="20">
        <v>42214.62360305</v>
      </c>
      <c r="I127" s="20">
        <v>42486.0569588</v>
      </c>
      <c r="J127" s="20">
        <v>61969.409235500003</v>
      </c>
      <c r="K127" s="20">
        <v>43276.498519599998</v>
      </c>
      <c r="L127" s="53">
        <v>43011.477301500003</v>
      </c>
    </row>
    <row r="128" spans="1:12" x14ac:dyDescent="0.35">
      <c r="A128" s="19" t="str">
        <f>B78&amp;C128</f>
        <v>VOLUMEN (Miles kg ó litros)Cebollas Ing.</v>
      </c>
      <c r="B128" s="19">
        <v>0</v>
      </c>
      <c r="C128" s="19" t="s">
        <v>161</v>
      </c>
      <c r="D128" s="20">
        <v>7731.4535462499998</v>
      </c>
      <c r="E128" s="20">
        <v>8036.9687084999996</v>
      </c>
      <c r="F128" s="20">
        <v>11429.3772665</v>
      </c>
      <c r="G128" s="20">
        <v>8229.0351265000008</v>
      </c>
      <c r="H128" s="20">
        <v>8631.5737383999985</v>
      </c>
      <c r="I128" s="20">
        <v>8643.5414112500002</v>
      </c>
      <c r="J128" s="20">
        <v>12845.313744499999</v>
      </c>
      <c r="K128" s="20">
        <v>7892.2957387499991</v>
      </c>
      <c r="L128" s="53">
        <v>7916.6871869999995</v>
      </c>
    </row>
    <row r="129" spans="1:12" x14ac:dyDescent="0.35">
      <c r="A129" s="19" t="str">
        <f>B78&amp;C129</f>
        <v>VOLUMEN (Miles kg ó litros)Pimientos Ing.</v>
      </c>
      <c r="B129" s="19">
        <v>0</v>
      </c>
      <c r="C129" s="19" t="s">
        <v>162</v>
      </c>
      <c r="D129" s="20">
        <v>5850.2290972999999</v>
      </c>
      <c r="E129" s="20">
        <v>6890.9274703000001</v>
      </c>
      <c r="F129" s="20">
        <v>9662.8034688000007</v>
      </c>
      <c r="G129" s="20">
        <v>5787.4451532500007</v>
      </c>
      <c r="H129" s="20">
        <v>6055.2585143999995</v>
      </c>
      <c r="I129" s="20">
        <v>6485.1868316999999</v>
      </c>
      <c r="J129" s="20">
        <v>9859.3931962000006</v>
      </c>
      <c r="K129" s="20">
        <v>5838.3474095000001</v>
      </c>
      <c r="L129" s="53">
        <v>7106.7085262500004</v>
      </c>
    </row>
    <row r="130" spans="1:12" x14ac:dyDescent="0.35">
      <c r="A130" s="19" t="str">
        <f>B78&amp;C130</f>
        <v>VOLUMEN (Miles kg ó litros)Lechugas Ing.</v>
      </c>
      <c r="B130" s="19">
        <v>0</v>
      </c>
      <c r="C130" s="19" t="s">
        <v>163</v>
      </c>
      <c r="D130" s="20">
        <v>14703.8008003</v>
      </c>
      <c r="E130" s="20">
        <v>15516.456748000001</v>
      </c>
      <c r="F130" s="20">
        <v>23176.9223695</v>
      </c>
      <c r="G130" s="20">
        <v>15619.488611360001</v>
      </c>
      <c r="H130" s="20">
        <v>15570.17020615</v>
      </c>
      <c r="I130" s="20">
        <v>16528.054562000001</v>
      </c>
      <c r="J130" s="20">
        <v>23654.219817000001</v>
      </c>
      <c r="K130" s="20">
        <v>15536.420656</v>
      </c>
      <c r="L130" s="53">
        <v>13586.6538843</v>
      </c>
    </row>
    <row r="131" spans="1:12" x14ac:dyDescent="0.35">
      <c r="A131" s="19" t="str">
        <f>B78&amp;C131</f>
        <v>VOLUMEN (Miles kg ó litros)Setas Ing.</v>
      </c>
      <c r="B131" s="19">
        <v>0</v>
      </c>
      <c r="C131" s="19" t="s">
        <v>164</v>
      </c>
      <c r="D131" s="20">
        <v>4544.8551550000002</v>
      </c>
      <c r="E131" s="20">
        <v>3812.4371365000002</v>
      </c>
      <c r="F131" s="20">
        <v>5833.8535728000006</v>
      </c>
      <c r="G131" s="20">
        <v>4177.3806382499997</v>
      </c>
      <c r="H131" s="20">
        <v>4455.7092543999997</v>
      </c>
      <c r="I131" s="20">
        <v>4075.3810894999997</v>
      </c>
      <c r="J131" s="20">
        <v>5141.9025880000008</v>
      </c>
      <c r="K131" s="20">
        <v>4133.6704995</v>
      </c>
      <c r="L131" s="53">
        <v>4555.1496479999996</v>
      </c>
    </row>
    <row r="132" spans="1:12" x14ac:dyDescent="0.35">
      <c r="A132" s="19" t="str">
        <f>B78&amp;C132</f>
        <v>VOLUMEN (Miles kg ó litros)Esparragos Ing.</v>
      </c>
      <c r="B132" s="19">
        <v>0</v>
      </c>
      <c r="C132" s="19" t="s">
        <v>165</v>
      </c>
      <c r="D132" s="20">
        <v>572.81178335000004</v>
      </c>
      <c r="E132" s="20">
        <v>702.19000399999993</v>
      </c>
      <c r="F132" s="20">
        <v>1035.3527108999999</v>
      </c>
      <c r="G132" s="20">
        <v>462.48320715</v>
      </c>
      <c r="H132" s="20">
        <v>775.47195255000008</v>
      </c>
      <c r="I132" s="20">
        <v>580.58785929999999</v>
      </c>
      <c r="J132" s="20">
        <v>902.54763724999998</v>
      </c>
      <c r="K132" s="20">
        <v>587.01195929999994</v>
      </c>
      <c r="L132" s="53">
        <v>592.14805269999999</v>
      </c>
    </row>
    <row r="133" spans="1:12" x14ac:dyDescent="0.35">
      <c r="A133" s="19" t="str">
        <f>B78&amp;C133</f>
        <v>VOLUMEN (Miles kg ó litros)Otras hortalizas Ing.</v>
      </c>
      <c r="B133" s="19">
        <v>0</v>
      </c>
      <c r="C133" s="19" t="s">
        <v>166</v>
      </c>
      <c r="D133" s="20">
        <v>12296.497456700001</v>
      </c>
      <c r="E133" s="20">
        <v>12832.797187</v>
      </c>
      <c r="F133" s="20">
        <v>18598.921721050003</v>
      </c>
      <c r="G133" s="20">
        <v>13012.50735125</v>
      </c>
      <c r="H133" s="20">
        <v>13690.255299900002</v>
      </c>
      <c r="I133" s="20">
        <v>14219.1781897</v>
      </c>
      <c r="J133" s="20">
        <v>19239.845437750002</v>
      </c>
      <c r="K133" s="20">
        <v>13120.283188950001</v>
      </c>
      <c r="L133" s="53">
        <v>14078.59148675</v>
      </c>
    </row>
    <row r="134" spans="1:12" x14ac:dyDescent="0.35">
      <c r="A134" s="19" t="str">
        <f>B78&amp;C134</f>
        <v>VOLUMEN (Miles kg ó litros).Aceite alino Ing.</v>
      </c>
      <c r="B134" s="19">
        <v>0</v>
      </c>
      <c r="C134" s="19" t="s">
        <v>191</v>
      </c>
      <c r="D134" s="20">
        <v>402.75123440000004</v>
      </c>
      <c r="E134" s="20">
        <v>421.72111180000002</v>
      </c>
      <c r="F134" s="20">
        <v>684.40478359999997</v>
      </c>
      <c r="G134" s="20">
        <v>398.17482723000001</v>
      </c>
      <c r="H134" s="20">
        <v>469.26218610000001</v>
      </c>
      <c r="I134" s="20">
        <v>488.35219390000003</v>
      </c>
      <c r="J134" s="20">
        <v>695.0460372</v>
      </c>
      <c r="K134" s="20">
        <v>449.88866028000001</v>
      </c>
      <c r="L134" s="53">
        <v>412.22271979999999</v>
      </c>
    </row>
    <row r="135" spans="1:12" x14ac:dyDescent="0.35">
      <c r="A135" s="19" t="str">
        <f>B78&amp;C135</f>
        <v>VOLUMEN (Miles kg ó litros)Aceite oliva Ing.</v>
      </c>
      <c r="B135" s="19">
        <v>0</v>
      </c>
      <c r="C135" s="19" t="s">
        <v>272</v>
      </c>
      <c r="D135" s="20">
        <v>107.0921666</v>
      </c>
      <c r="E135" s="20">
        <v>123.50837900000001</v>
      </c>
      <c r="F135" s="20">
        <v>221.01408600000002</v>
      </c>
      <c r="G135" s="20">
        <v>110.26400873</v>
      </c>
      <c r="H135" s="20">
        <v>120.617102</v>
      </c>
      <c r="I135" s="20">
        <v>143.34991500000001</v>
      </c>
      <c r="J135" s="20">
        <v>212.51272899999998</v>
      </c>
      <c r="K135" s="20">
        <v>114.98906038</v>
      </c>
      <c r="L135" s="53">
        <v>98.642797000000002</v>
      </c>
    </row>
    <row r="136" spans="1:12" x14ac:dyDescent="0.35">
      <c r="A136" s="19" t="str">
        <f>B78&amp;C136</f>
        <v>VOLUMEN (Miles kg ó litros)Resto aceite Ing.</v>
      </c>
      <c r="B136" s="19">
        <v>0</v>
      </c>
      <c r="C136" s="19" t="s">
        <v>273</v>
      </c>
      <c r="D136" s="20">
        <v>295.6590678</v>
      </c>
      <c r="E136" s="20">
        <v>298.21273280000003</v>
      </c>
      <c r="F136" s="20">
        <v>463.39069760000001</v>
      </c>
      <c r="G136" s="20">
        <v>287.9108185</v>
      </c>
      <c r="H136" s="20">
        <v>348.64508409999996</v>
      </c>
      <c r="I136" s="20">
        <v>345.00227889999996</v>
      </c>
      <c r="J136" s="20">
        <v>482.53330820000002</v>
      </c>
      <c r="K136" s="20">
        <v>334.8995999</v>
      </c>
      <c r="L136" s="53">
        <v>313.57992280000002</v>
      </c>
    </row>
    <row r="137" spans="1:12" x14ac:dyDescent="0.35">
      <c r="A137" s="19" t="str">
        <f>B78&amp;C137</f>
        <v>VOLUMEN (Miles kg ó litros).Pan Ing.</v>
      </c>
      <c r="B137" s="19">
        <v>0</v>
      </c>
      <c r="C137" s="19" t="s">
        <v>167</v>
      </c>
      <c r="D137" s="20">
        <v>37081.736849499997</v>
      </c>
      <c r="E137" s="20">
        <v>35597.3977705</v>
      </c>
      <c r="F137" s="20">
        <v>50367.005600000004</v>
      </c>
      <c r="G137" s="20">
        <v>37484.997477500001</v>
      </c>
      <c r="H137" s="20">
        <v>38215.298822999997</v>
      </c>
      <c r="I137" s="20">
        <v>36569.568058999997</v>
      </c>
      <c r="J137" s="20">
        <v>51425.265460000002</v>
      </c>
      <c r="K137" s="20">
        <v>38244.781924000003</v>
      </c>
      <c r="L137" s="53">
        <v>36665.181079999995</v>
      </c>
    </row>
    <row r="138" spans="1:12" x14ac:dyDescent="0.35">
      <c r="A138" s="19" t="str">
        <f>B78&amp;C138</f>
        <v>VOLUMEN (Miles kg ó litros).Pastas Ing.</v>
      </c>
      <c r="B138" s="19">
        <v>0</v>
      </c>
      <c r="C138" s="19" t="s">
        <v>168</v>
      </c>
      <c r="D138" s="20">
        <v>2041.4809725</v>
      </c>
      <c r="E138" s="20">
        <v>2032.5870984000001</v>
      </c>
      <c r="F138" s="20">
        <v>2559.7580225000002</v>
      </c>
      <c r="G138" s="20">
        <v>1851.4386081</v>
      </c>
      <c r="H138" s="20">
        <v>1911.1568555000001</v>
      </c>
      <c r="I138" s="20">
        <v>1869.8615741000001</v>
      </c>
      <c r="J138" s="20">
        <v>2781.2996221500002</v>
      </c>
      <c r="K138" s="20">
        <v>1954.6300268</v>
      </c>
      <c r="L138" s="53">
        <v>2078.0053153500003</v>
      </c>
    </row>
    <row r="139" spans="1:12" x14ac:dyDescent="0.35">
      <c r="A139" s="19" t="str">
        <f>B78&amp;C139</f>
        <v>VOLUMEN (Miles kg ó litros).Arroz Ing.</v>
      </c>
      <c r="B139" s="19">
        <v>0</v>
      </c>
      <c r="C139" s="19" t="s">
        <v>169</v>
      </c>
      <c r="D139" s="20">
        <v>3694.73688296</v>
      </c>
      <c r="E139" s="20">
        <v>4177.7671176000003</v>
      </c>
      <c r="F139" s="20">
        <v>5372.5359095000003</v>
      </c>
      <c r="G139" s="20">
        <v>3480.0506525000001</v>
      </c>
      <c r="H139" s="20">
        <v>4323.3448283999996</v>
      </c>
      <c r="I139" s="20">
        <v>4713.0814878000001</v>
      </c>
      <c r="J139" s="20">
        <v>6533.876526</v>
      </c>
      <c r="K139" s="20">
        <v>4264.0409828899992</v>
      </c>
      <c r="L139" s="53">
        <v>4948.9851890999998</v>
      </c>
    </row>
    <row r="140" spans="1:12" x14ac:dyDescent="0.35">
      <c r="A140" s="19" t="str">
        <f>B78&amp;C140</f>
        <v>VOLUMEN (Miles kg ó litros).Legumbres Ing.</v>
      </c>
      <c r="B140" s="19">
        <v>0</v>
      </c>
      <c r="C140" s="19" t="s">
        <v>170</v>
      </c>
      <c r="D140" s="20">
        <v>1283.8754095000002</v>
      </c>
      <c r="E140" s="20">
        <v>1020.553025</v>
      </c>
      <c r="F140" s="20">
        <v>916.30506200000002</v>
      </c>
      <c r="G140" s="20">
        <v>1520.1478835</v>
      </c>
      <c r="H140" s="20">
        <v>1511.4122870000001</v>
      </c>
      <c r="I140" s="20">
        <v>1088.9258659999998</v>
      </c>
      <c r="J140" s="20">
        <v>1134.194974</v>
      </c>
      <c r="K140" s="20">
        <v>1647.6222654999999</v>
      </c>
      <c r="L140" s="53">
        <v>1756.7019310000001</v>
      </c>
    </row>
    <row r="141" spans="1:12" x14ac:dyDescent="0.35">
      <c r="A141" s="19" t="str">
        <f>B78&amp;C141</f>
        <v>VOLUMEN (Miles kg ó litros)BATIDOS</v>
      </c>
      <c r="B141" s="19">
        <v>0</v>
      </c>
      <c r="C141" s="19" t="s">
        <v>274</v>
      </c>
      <c r="D141" s="20">
        <v>1523.6579999999999</v>
      </c>
      <c r="E141" s="20">
        <v>1554.7940000000001</v>
      </c>
      <c r="F141" s="20">
        <v>2745.9450000000002</v>
      </c>
      <c r="G141" s="20">
        <v>1304.2170000000001</v>
      </c>
      <c r="H141" s="20">
        <v>1529.8354999999999</v>
      </c>
      <c r="I141" s="20">
        <v>1918.627</v>
      </c>
      <c r="J141" s="20">
        <v>2605.1799999999998</v>
      </c>
      <c r="K141" s="20">
        <v>1462.04125</v>
      </c>
      <c r="L141" s="53">
        <v>1583.6252500000001</v>
      </c>
    </row>
    <row r="142" spans="1:12" x14ac:dyDescent="0.35">
      <c r="A142" s="19" t="str">
        <f>B78&amp;C142</f>
        <v>VOLUMEN (Miles kg ó litros)HELADOS</v>
      </c>
      <c r="B142" s="19">
        <v>0</v>
      </c>
      <c r="C142" s="19" t="s">
        <v>275</v>
      </c>
      <c r="D142" s="20">
        <v>3031.2552000000001</v>
      </c>
      <c r="E142" s="20">
        <v>7935.1632</v>
      </c>
      <c r="F142" s="20">
        <v>17295.876</v>
      </c>
      <c r="G142" s="20">
        <v>3545.8440000000001</v>
      </c>
      <c r="H142" s="20">
        <v>3207.6432</v>
      </c>
      <c r="I142" s="20">
        <v>7070.9652000000006</v>
      </c>
      <c r="J142" s="20">
        <v>15979.8</v>
      </c>
      <c r="K142" s="20">
        <v>3425.9603999999999</v>
      </c>
      <c r="L142" s="53">
        <v>3237.4584</v>
      </c>
    </row>
    <row r="143" spans="1:12" x14ac:dyDescent="0.35">
      <c r="A143" s="19" t="str">
        <f>B78&amp;C143</f>
        <v>VOLUMEN (Miles kg ó litros)GALLETAS</v>
      </c>
      <c r="B143" s="19">
        <v>0</v>
      </c>
      <c r="C143" s="19" t="s">
        <v>276</v>
      </c>
      <c r="D143" s="20">
        <v>170.51161999999999</v>
      </c>
      <c r="E143" s="20">
        <v>202.78020000000001</v>
      </c>
      <c r="F143" s="20">
        <v>216.9042</v>
      </c>
      <c r="G143" s="20">
        <v>187.54345999999998</v>
      </c>
      <c r="H143" s="20">
        <v>245.5686</v>
      </c>
      <c r="I143" s="20">
        <v>201.93960000000001</v>
      </c>
      <c r="J143" s="20">
        <v>228.01679999999999</v>
      </c>
      <c r="K143" s="20">
        <v>177.65789999999998</v>
      </c>
      <c r="L143" s="53">
        <v>210.08</v>
      </c>
    </row>
    <row r="144" spans="1:12" x14ac:dyDescent="0.35">
      <c r="A144" s="19" t="str">
        <f>B78&amp;C144</f>
        <v>VOLUMEN (Miles kg ó litros)BOLLERÍA</v>
      </c>
      <c r="B144" s="19">
        <v>0</v>
      </c>
      <c r="C144" s="19" t="s">
        <v>277</v>
      </c>
      <c r="D144" s="20">
        <v>12953.0772</v>
      </c>
      <c r="E144" s="20">
        <v>11809.505429999999</v>
      </c>
      <c r="F144" s="20">
        <v>14088.536099999999</v>
      </c>
      <c r="G144" s="20">
        <v>11380.34223</v>
      </c>
      <c r="H144" s="20">
        <v>12358.562310000001</v>
      </c>
      <c r="I144" s="20">
        <v>11560.05414</v>
      </c>
      <c r="J144" s="20">
        <v>13130.76555</v>
      </c>
      <c r="K144" s="20">
        <v>11338.667369999999</v>
      </c>
      <c r="L144" s="53">
        <v>11965.853070000001</v>
      </c>
    </row>
    <row r="145" spans="1:12" x14ac:dyDescent="0.35">
      <c r="A145" s="19" t="str">
        <f>B78&amp;C145</f>
        <v>VOLUMEN (Miles kg ó litros)BOLLERIA SALADA</v>
      </c>
      <c r="B145" s="19">
        <v>0</v>
      </c>
      <c r="C145" s="19" t="s">
        <v>278</v>
      </c>
      <c r="D145" s="20">
        <v>429.5412</v>
      </c>
      <c r="E145" s="20">
        <v>627.96843000000001</v>
      </c>
      <c r="F145" s="20">
        <v>553.59809999999993</v>
      </c>
      <c r="G145" s="20">
        <v>472.92723000000001</v>
      </c>
      <c r="H145" s="20">
        <v>457.71830999999997</v>
      </c>
      <c r="I145" s="20">
        <v>457.14114000000001</v>
      </c>
      <c r="J145" s="20">
        <v>441.42255</v>
      </c>
      <c r="K145" s="20">
        <v>372.42836999999997</v>
      </c>
      <c r="L145" s="53">
        <v>527.8430699999999</v>
      </c>
    </row>
    <row r="146" spans="1:12" x14ac:dyDescent="0.35">
      <c r="A146" s="19" t="str">
        <f>B78&amp;C146</f>
        <v>VOLUMEN (Miles kg ó litros)BOLLERIA DULCE</v>
      </c>
      <c r="B146" s="19">
        <v>0</v>
      </c>
      <c r="C146" s="19" t="s">
        <v>279</v>
      </c>
      <c r="D146" s="20">
        <v>12523.536</v>
      </c>
      <c r="E146" s="20">
        <v>11181.537</v>
      </c>
      <c r="F146" s="20">
        <v>13534.938</v>
      </c>
      <c r="G146" s="20">
        <v>10907.415000000001</v>
      </c>
      <c r="H146" s="20">
        <v>11900.843999999999</v>
      </c>
      <c r="I146" s="20">
        <v>11102.913</v>
      </c>
      <c r="J146" s="20">
        <v>12689.343000000001</v>
      </c>
      <c r="K146" s="20">
        <v>10966.239</v>
      </c>
      <c r="L146" s="53">
        <v>11438.01</v>
      </c>
    </row>
    <row r="147" spans="1:12" x14ac:dyDescent="0.35">
      <c r="A147" s="19" t="str">
        <f>B78&amp;C147</f>
        <v>VOLUMEN (Miles kg ó litros)PAL.PAN+BARRIT+TORTIT</v>
      </c>
      <c r="B147" s="19">
        <v>0</v>
      </c>
      <c r="C147" s="19" t="s">
        <v>280</v>
      </c>
      <c r="D147" s="20">
        <v>550.64447400000006</v>
      </c>
      <c r="E147" s="20">
        <v>591.17811600000005</v>
      </c>
      <c r="F147" s="20">
        <v>709.15325600000006</v>
      </c>
      <c r="G147" s="20">
        <v>547.98070400000006</v>
      </c>
      <c r="H147" s="20">
        <v>646.42593799999997</v>
      </c>
      <c r="I147" s="20">
        <v>642.83878799999991</v>
      </c>
      <c r="J147" s="20">
        <v>779.97152399999993</v>
      </c>
      <c r="K147" s="20">
        <v>527.82135600000004</v>
      </c>
      <c r="L147" s="53">
        <v>501.38440000000003</v>
      </c>
    </row>
    <row r="148" spans="1:12" x14ac:dyDescent="0.35">
      <c r="A148" s="19" t="str">
        <f>B78&amp;C148</f>
        <v>VOLUMEN (Miles kg ó litros)PALITOS PAN</v>
      </c>
      <c r="B148" s="19">
        <v>0</v>
      </c>
      <c r="C148" s="19" t="s">
        <v>281</v>
      </c>
      <c r="D148" s="20">
        <v>349.30296000000004</v>
      </c>
      <c r="E148" s="20">
        <v>384.53904</v>
      </c>
      <c r="F148" s="20">
        <v>439.24842000000001</v>
      </c>
      <c r="G148" s="20">
        <v>311.87088</v>
      </c>
      <c r="H148" s="20">
        <v>420.90840000000003</v>
      </c>
      <c r="I148" s="20">
        <v>428.06934000000001</v>
      </c>
      <c r="J148" s="20">
        <v>521.45820000000003</v>
      </c>
      <c r="K148" s="20">
        <v>292.78421999999995</v>
      </c>
      <c r="L148" s="53">
        <v>294.73865999999998</v>
      </c>
    </row>
    <row r="149" spans="1:12" x14ac:dyDescent="0.35">
      <c r="A149" s="19" t="str">
        <f>B78&amp;C149</f>
        <v>VOLUMEN (Miles kg ó litros)TORTITAS</v>
      </c>
      <c r="B149" s="19">
        <v>0</v>
      </c>
      <c r="C149" s="19" t="s">
        <v>282</v>
      </c>
      <c r="D149" s="20">
        <v>106.556628</v>
      </c>
      <c r="E149" s="20">
        <v>117.436452</v>
      </c>
      <c r="F149" s="20">
        <v>97.591716000000005</v>
      </c>
      <c r="G149" s="20">
        <v>103.262508</v>
      </c>
      <c r="H149" s="20">
        <v>100.481004</v>
      </c>
      <c r="I149" s="20">
        <v>80.431020000000004</v>
      </c>
      <c r="J149" s="20">
        <v>146.04311999999999</v>
      </c>
      <c r="K149" s="20">
        <v>84.407916</v>
      </c>
      <c r="L149" s="53">
        <v>107.959068</v>
      </c>
    </row>
    <row r="150" spans="1:12" x14ac:dyDescent="0.35">
      <c r="A150" s="19" t="str">
        <f>B78&amp;C150</f>
        <v>VOLUMEN (Miles kg ó litros)BARRITAS</v>
      </c>
      <c r="B150" s="19">
        <v>0</v>
      </c>
      <c r="C150" s="19" t="s">
        <v>283</v>
      </c>
      <c r="D150" s="20">
        <v>94.784886</v>
      </c>
      <c r="E150" s="20">
        <v>89.202624</v>
      </c>
      <c r="F150" s="20">
        <v>172.31312</v>
      </c>
      <c r="G150" s="20">
        <v>132.84731599999998</v>
      </c>
      <c r="H150" s="20">
        <v>125.036534</v>
      </c>
      <c r="I150" s="20">
        <v>134.33842800000002</v>
      </c>
      <c r="J150" s="20">
        <v>112.470204</v>
      </c>
      <c r="K150" s="20">
        <v>150.62922</v>
      </c>
      <c r="L150" s="53">
        <v>98.686672000000002</v>
      </c>
    </row>
    <row r="151" spans="1:12" x14ac:dyDescent="0.35">
      <c r="A151" s="19" t="str">
        <f>B78&amp;C151</f>
        <v>VOLUMEN (Miles kg ó litros).Resto productos Ing.</v>
      </c>
      <c r="B151" s="19">
        <v>0</v>
      </c>
      <c r="C151" s="19" t="s">
        <v>175</v>
      </c>
      <c r="D151" s="20">
        <v>78471.851760000005</v>
      </c>
      <c r="E151" s="20">
        <v>79661.914533000003</v>
      </c>
      <c r="F151" s="20">
        <v>107220.48116625</v>
      </c>
      <c r="G151" s="20">
        <v>81114.12786149999</v>
      </c>
      <c r="H151" s="20">
        <v>78743.424854025012</v>
      </c>
      <c r="I151" s="20">
        <v>82855.481980500001</v>
      </c>
      <c r="J151" s="20">
        <v>111775.39071525</v>
      </c>
      <c r="K151" s="20">
        <v>79675.762086000002</v>
      </c>
      <c r="L151" s="53">
        <v>81493.514577000009</v>
      </c>
    </row>
    <row r="152" spans="1:12" x14ac:dyDescent="0.35">
      <c r="A152" s="19" t="str">
        <f>B78&amp;C152</f>
        <v>VOLUMEN (Miles kg ó litros)Platos Base Huevos</v>
      </c>
      <c r="B152" s="19">
        <v>0</v>
      </c>
      <c r="C152" s="19" t="s">
        <v>254</v>
      </c>
      <c r="D152" s="20">
        <v>6183.0306121500007</v>
      </c>
      <c r="E152" s="20">
        <v>6306.7173280649995</v>
      </c>
      <c r="F152" s="20">
        <v>8188.9448819850004</v>
      </c>
      <c r="G152" s="20">
        <v>6656.0108614649998</v>
      </c>
      <c r="H152" s="20">
        <v>6259.3351378739999</v>
      </c>
      <c r="I152" s="20">
        <v>6518.5819067249995</v>
      </c>
      <c r="J152" s="20">
        <v>8882.7686914050009</v>
      </c>
      <c r="K152" s="20">
        <v>6356.8253529899994</v>
      </c>
      <c r="L152" s="53">
        <v>6269.5209726449993</v>
      </c>
    </row>
    <row r="153" spans="1:12" x14ac:dyDescent="0.35">
      <c r="A153" s="19" t="str">
        <f>B153&amp;C153</f>
        <v>VALOR (Miles Euros).T.Alimentos TOTAL ING</v>
      </c>
      <c r="B153" s="19" t="s">
        <v>117</v>
      </c>
      <c r="C153" s="19" t="s">
        <v>176</v>
      </c>
      <c r="D153" s="20">
        <v>4918947</v>
      </c>
      <c r="E153" s="20">
        <v>5318152</v>
      </c>
      <c r="F153" s="20">
        <v>7618788</v>
      </c>
      <c r="G153" s="20">
        <v>5341660</v>
      </c>
      <c r="H153" s="20">
        <v>5138436</v>
      </c>
      <c r="I153" s="20">
        <v>5477959</v>
      </c>
      <c r="J153" s="20">
        <v>8006886</v>
      </c>
      <c r="K153" s="20">
        <v>5379315</v>
      </c>
      <c r="L153" s="53">
        <v>5310900</v>
      </c>
    </row>
    <row r="154" spans="1:12" x14ac:dyDescent="0.35">
      <c r="A154" s="19" t="str">
        <f>B153&amp;C154</f>
        <v>VALOR (Miles Euros).T.Carne Ing.</v>
      </c>
      <c r="B154" s="19">
        <v>0</v>
      </c>
      <c r="C154" s="19" t="s">
        <v>126</v>
      </c>
      <c r="D154" s="20" t="s">
        <v>284</v>
      </c>
      <c r="E154" s="20" t="s">
        <v>284</v>
      </c>
      <c r="F154" s="20" t="s">
        <v>284</v>
      </c>
      <c r="G154" s="20" t="s">
        <v>284</v>
      </c>
      <c r="H154" s="20" t="s">
        <v>284</v>
      </c>
      <c r="I154" s="20" t="s">
        <v>284</v>
      </c>
      <c r="J154" s="20" t="s">
        <v>284</v>
      </c>
      <c r="K154" s="20" t="s">
        <v>284</v>
      </c>
      <c r="L154" s="53" t="s">
        <v>284</v>
      </c>
    </row>
    <row r="155" spans="1:12" x14ac:dyDescent="0.35">
      <c r="A155" s="19" t="str">
        <f>B153&amp;C155</f>
        <v>VALOR (Miles Euros)T.Carne Fresca Ing</v>
      </c>
      <c r="B155" s="19">
        <v>0</v>
      </c>
      <c r="C155" s="19" t="s">
        <v>127</v>
      </c>
      <c r="D155" s="20" t="s">
        <v>284</v>
      </c>
      <c r="E155" s="20" t="s">
        <v>284</v>
      </c>
      <c r="F155" s="20" t="s">
        <v>284</v>
      </c>
      <c r="G155" s="20" t="s">
        <v>284</v>
      </c>
      <c r="H155" s="20" t="s">
        <v>284</v>
      </c>
      <c r="I155" s="20" t="s">
        <v>284</v>
      </c>
      <c r="J155" s="20" t="s">
        <v>284</v>
      </c>
      <c r="K155" s="20" t="s">
        <v>284</v>
      </c>
      <c r="L155" s="53" t="s">
        <v>284</v>
      </c>
    </row>
    <row r="156" spans="1:12" x14ac:dyDescent="0.35">
      <c r="A156" s="19" t="str">
        <f>B153&amp;C156</f>
        <v>VALOR (Miles Euros)Ternera Ing.</v>
      </c>
      <c r="B156" s="19">
        <v>0</v>
      </c>
      <c r="C156" s="19" t="s">
        <v>128</v>
      </c>
      <c r="D156" s="20" t="s">
        <v>284</v>
      </c>
      <c r="E156" s="20" t="s">
        <v>284</v>
      </c>
      <c r="F156" s="20" t="s">
        <v>284</v>
      </c>
      <c r="G156" s="20" t="s">
        <v>284</v>
      </c>
      <c r="H156" s="20" t="s">
        <v>284</v>
      </c>
      <c r="I156" s="20" t="s">
        <v>284</v>
      </c>
      <c r="J156" s="20" t="s">
        <v>284</v>
      </c>
      <c r="K156" s="20" t="s">
        <v>284</v>
      </c>
      <c r="L156" s="53" t="s">
        <v>284</v>
      </c>
    </row>
    <row r="157" spans="1:12" x14ac:dyDescent="0.35">
      <c r="A157" s="19" t="str">
        <f>B153&amp;C157</f>
        <v>VALOR (Miles Euros)Pollo Ing.</v>
      </c>
      <c r="B157" s="19">
        <v>0</v>
      </c>
      <c r="C157" s="19" t="s">
        <v>129</v>
      </c>
      <c r="D157" s="20" t="s">
        <v>284</v>
      </c>
      <c r="E157" s="20" t="s">
        <v>284</v>
      </c>
      <c r="F157" s="20" t="s">
        <v>284</v>
      </c>
      <c r="G157" s="20" t="s">
        <v>284</v>
      </c>
      <c r="H157" s="20" t="s">
        <v>284</v>
      </c>
      <c r="I157" s="20" t="s">
        <v>284</v>
      </c>
      <c r="J157" s="20" t="s">
        <v>284</v>
      </c>
      <c r="K157" s="20" t="s">
        <v>284</v>
      </c>
      <c r="L157" s="53" t="s">
        <v>284</v>
      </c>
    </row>
    <row r="158" spans="1:12" x14ac:dyDescent="0.35">
      <c r="A158" s="19" t="str">
        <f>B153&amp;C158</f>
        <v>VALOR (Miles Euros)Porcino Ing.</v>
      </c>
      <c r="B158" s="19">
        <v>0</v>
      </c>
      <c r="C158" s="19" t="s">
        <v>130</v>
      </c>
      <c r="D158" s="20" t="s">
        <v>284</v>
      </c>
      <c r="E158" s="20" t="s">
        <v>284</v>
      </c>
      <c r="F158" s="20" t="s">
        <v>284</v>
      </c>
      <c r="G158" s="20" t="s">
        <v>284</v>
      </c>
      <c r="H158" s="20" t="s">
        <v>284</v>
      </c>
      <c r="I158" s="20" t="s">
        <v>284</v>
      </c>
      <c r="J158" s="20" t="s">
        <v>284</v>
      </c>
      <c r="K158" s="20" t="s">
        <v>284</v>
      </c>
      <c r="L158" s="53" t="s">
        <v>284</v>
      </c>
    </row>
    <row r="159" spans="1:12" x14ac:dyDescent="0.35">
      <c r="A159" s="19" t="str">
        <f>B153&amp;C159</f>
        <v>VALOR (Miles Euros)Ovino Ing.</v>
      </c>
      <c r="B159" s="19">
        <v>0</v>
      </c>
      <c r="C159" s="19" t="s">
        <v>131</v>
      </c>
      <c r="D159" s="20" t="s">
        <v>284</v>
      </c>
      <c r="E159" s="20" t="s">
        <v>284</v>
      </c>
      <c r="F159" s="20" t="s">
        <v>284</v>
      </c>
      <c r="G159" s="20" t="s">
        <v>284</v>
      </c>
      <c r="H159" s="20" t="s">
        <v>284</v>
      </c>
      <c r="I159" s="20" t="s">
        <v>284</v>
      </c>
      <c r="J159" s="20" t="s">
        <v>284</v>
      </c>
      <c r="K159" s="20" t="s">
        <v>284</v>
      </c>
      <c r="L159" s="53" t="s">
        <v>284</v>
      </c>
    </row>
    <row r="160" spans="1:12" x14ac:dyDescent="0.35">
      <c r="A160" s="19" t="str">
        <f>B153&amp;C160</f>
        <v>VALOR (Miles Euros)Resto Carne Ing.</v>
      </c>
      <c r="B160" s="19">
        <v>0</v>
      </c>
      <c r="C160" s="19" t="s">
        <v>132</v>
      </c>
      <c r="D160" s="20" t="s">
        <v>284</v>
      </c>
      <c r="E160" s="20" t="s">
        <v>284</v>
      </c>
      <c r="F160" s="20" t="s">
        <v>284</v>
      </c>
      <c r="G160" s="20" t="s">
        <v>284</v>
      </c>
      <c r="H160" s="20" t="s">
        <v>284</v>
      </c>
      <c r="I160" s="20" t="s">
        <v>284</v>
      </c>
      <c r="J160" s="20" t="s">
        <v>284</v>
      </c>
      <c r="K160" s="20" t="s">
        <v>284</v>
      </c>
      <c r="L160" s="53" t="s">
        <v>284</v>
      </c>
    </row>
    <row r="161" spans="1:12" x14ac:dyDescent="0.35">
      <c r="A161" s="19" t="str">
        <f>B153&amp;C161</f>
        <v>VALOR (Miles Euros)Carnes Transform.Ing</v>
      </c>
      <c r="B161" s="19">
        <v>0</v>
      </c>
      <c r="C161" s="19" t="s">
        <v>177</v>
      </c>
      <c r="D161" s="20" t="s">
        <v>284</v>
      </c>
      <c r="E161" s="20" t="s">
        <v>284</v>
      </c>
      <c r="F161" s="20" t="s">
        <v>284</v>
      </c>
      <c r="G161" s="20" t="s">
        <v>284</v>
      </c>
      <c r="H161" s="20" t="s">
        <v>284</v>
      </c>
      <c r="I161" s="20" t="s">
        <v>284</v>
      </c>
      <c r="J161" s="20" t="s">
        <v>284</v>
      </c>
      <c r="K161" s="20" t="s">
        <v>284</v>
      </c>
      <c r="L161" s="53" t="s">
        <v>284</v>
      </c>
    </row>
    <row r="162" spans="1:12" x14ac:dyDescent="0.35">
      <c r="A162" s="19" t="str">
        <f>B153&amp;C162</f>
        <v>VALOR (Miles Euros)Jamón Curado Ing.</v>
      </c>
      <c r="B162" s="19">
        <v>0</v>
      </c>
      <c r="C162" s="19" t="s">
        <v>133</v>
      </c>
      <c r="D162" s="20" t="s">
        <v>284</v>
      </c>
      <c r="E162" s="20" t="s">
        <v>284</v>
      </c>
      <c r="F162" s="20" t="s">
        <v>284</v>
      </c>
      <c r="G162" s="20" t="s">
        <v>284</v>
      </c>
      <c r="H162" s="20" t="s">
        <v>284</v>
      </c>
      <c r="I162" s="20" t="s">
        <v>284</v>
      </c>
      <c r="J162" s="20" t="s">
        <v>284</v>
      </c>
      <c r="K162" s="20" t="s">
        <v>284</v>
      </c>
      <c r="L162" s="53" t="s">
        <v>284</v>
      </c>
    </row>
    <row r="163" spans="1:12" x14ac:dyDescent="0.35">
      <c r="A163" s="19" t="str">
        <f>B153&amp;C163</f>
        <v>VALOR (Miles Euros)J.Curado Normal Ing</v>
      </c>
      <c r="B163" s="19">
        <v>0</v>
      </c>
      <c r="C163" s="19" t="s">
        <v>178</v>
      </c>
      <c r="D163" s="20" t="s">
        <v>284</v>
      </c>
      <c r="E163" s="20" t="s">
        <v>284</v>
      </c>
      <c r="F163" s="20" t="s">
        <v>284</v>
      </c>
      <c r="G163" s="20" t="s">
        <v>284</v>
      </c>
      <c r="H163" s="20" t="s">
        <v>284</v>
      </c>
      <c r="I163" s="20" t="s">
        <v>284</v>
      </c>
      <c r="J163" s="20" t="s">
        <v>284</v>
      </c>
      <c r="K163" s="20" t="s">
        <v>284</v>
      </c>
      <c r="L163" s="53" t="s">
        <v>284</v>
      </c>
    </row>
    <row r="164" spans="1:12" x14ac:dyDescent="0.35">
      <c r="A164" s="19" t="str">
        <f>B153&amp;C164</f>
        <v>VALOR (Miles Euros)J.Iberico Ing.</v>
      </c>
      <c r="B164" s="19">
        <v>0</v>
      </c>
      <c r="C164" s="19" t="s">
        <v>134</v>
      </c>
      <c r="D164" s="20" t="s">
        <v>284</v>
      </c>
      <c r="E164" s="20" t="s">
        <v>284</v>
      </c>
      <c r="F164" s="20" t="s">
        <v>284</v>
      </c>
      <c r="G164" s="20" t="s">
        <v>284</v>
      </c>
      <c r="H164" s="20" t="s">
        <v>284</v>
      </c>
      <c r="I164" s="20" t="s">
        <v>284</v>
      </c>
      <c r="J164" s="20" t="s">
        <v>284</v>
      </c>
      <c r="K164" s="20" t="s">
        <v>284</v>
      </c>
      <c r="L164" s="53" t="s">
        <v>284</v>
      </c>
    </row>
    <row r="165" spans="1:12" x14ac:dyDescent="0.35">
      <c r="A165" s="19" t="str">
        <f>B153&amp;C165</f>
        <v>VALOR (Miles Euros)Lomo embuchado Ing.</v>
      </c>
      <c r="B165" s="19">
        <v>0</v>
      </c>
      <c r="C165" s="19" t="s">
        <v>135</v>
      </c>
      <c r="D165" s="20" t="s">
        <v>284</v>
      </c>
      <c r="E165" s="20" t="s">
        <v>284</v>
      </c>
      <c r="F165" s="20" t="s">
        <v>284</v>
      </c>
      <c r="G165" s="20" t="s">
        <v>284</v>
      </c>
      <c r="H165" s="20" t="s">
        <v>284</v>
      </c>
      <c r="I165" s="20" t="s">
        <v>284</v>
      </c>
      <c r="J165" s="20" t="s">
        <v>284</v>
      </c>
      <c r="K165" s="20" t="s">
        <v>284</v>
      </c>
      <c r="L165" s="53" t="s">
        <v>284</v>
      </c>
    </row>
    <row r="166" spans="1:12" x14ac:dyDescent="0.35">
      <c r="A166" s="19" t="str">
        <f>B153&amp;C166</f>
        <v>VALOR (Miles Euros)Chorizo Ing.</v>
      </c>
      <c r="B166" s="19">
        <v>0</v>
      </c>
      <c r="C166" s="19" t="s">
        <v>136</v>
      </c>
      <c r="D166" s="20" t="s">
        <v>284</v>
      </c>
      <c r="E166" s="20" t="s">
        <v>284</v>
      </c>
      <c r="F166" s="20" t="s">
        <v>284</v>
      </c>
      <c r="G166" s="20" t="s">
        <v>284</v>
      </c>
      <c r="H166" s="20" t="s">
        <v>284</v>
      </c>
      <c r="I166" s="20" t="s">
        <v>284</v>
      </c>
      <c r="J166" s="20" t="s">
        <v>284</v>
      </c>
      <c r="K166" s="20" t="s">
        <v>284</v>
      </c>
      <c r="L166" s="53" t="s">
        <v>284</v>
      </c>
    </row>
    <row r="167" spans="1:12" x14ac:dyDescent="0.35">
      <c r="A167" s="19" t="str">
        <f>B153&amp;C167</f>
        <v>VALOR (Miles Euros)Pates/Foie-gras Ing</v>
      </c>
      <c r="B167" s="19">
        <v>0</v>
      </c>
      <c r="C167" s="19" t="s">
        <v>179</v>
      </c>
      <c r="D167" s="20" t="s">
        <v>284</v>
      </c>
      <c r="E167" s="20" t="s">
        <v>284</v>
      </c>
      <c r="F167" s="20" t="s">
        <v>284</v>
      </c>
      <c r="G167" s="20" t="s">
        <v>284</v>
      </c>
      <c r="H167" s="20" t="s">
        <v>284</v>
      </c>
      <c r="I167" s="20" t="s">
        <v>284</v>
      </c>
      <c r="J167" s="20" t="s">
        <v>284</v>
      </c>
      <c r="K167" s="20" t="s">
        <v>284</v>
      </c>
      <c r="L167" s="53" t="s">
        <v>284</v>
      </c>
    </row>
    <row r="168" spans="1:12" x14ac:dyDescent="0.35">
      <c r="A168" s="19" t="str">
        <f>B153&amp;C168</f>
        <v>VALOR (Miles Euros)Rto carn.transf.Ing</v>
      </c>
      <c r="B168" s="19">
        <v>0</v>
      </c>
      <c r="C168" s="19" t="s">
        <v>180</v>
      </c>
      <c r="D168" s="20" t="s">
        <v>284</v>
      </c>
      <c r="E168" s="20" t="s">
        <v>284</v>
      </c>
      <c r="F168" s="20" t="s">
        <v>284</v>
      </c>
      <c r="G168" s="20" t="s">
        <v>284</v>
      </c>
      <c r="H168" s="20" t="s">
        <v>284</v>
      </c>
      <c r="I168" s="20" t="s">
        <v>284</v>
      </c>
      <c r="J168" s="20" t="s">
        <v>284</v>
      </c>
      <c r="K168" s="20" t="s">
        <v>284</v>
      </c>
      <c r="L168" s="53" t="s">
        <v>284</v>
      </c>
    </row>
    <row r="169" spans="1:12" x14ac:dyDescent="0.35">
      <c r="A169" s="19" t="str">
        <f>B153&amp;C169</f>
        <v>VALOR (Miles Euros).T.Pescados/Marisc.Ing</v>
      </c>
      <c r="B169" s="19">
        <v>0</v>
      </c>
      <c r="C169" s="19" t="s">
        <v>181</v>
      </c>
      <c r="D169" s="20" t="s">
        <v>284</v>
      </c>
      <c r="E169" s="20" t="s">
        <v>284</v>
      </c>
      <c r="F169" s="20" t="s">
        <v>284</v>
      </c>
      <c r="G169" s="20" t="s">
        <v>284</v>
      </c>
      <c r="H169" s="20" t="s">
        <v>284</v>
      </c>
      <c r="I169" s="20" t="s">
        <v>284</v>
      </c>
      <c r="J169" s="20" t="s">
        <v>284</v>
      </c>
      <c r="K169" s="20" t="s">
        <v>284</v>
      </c>
      <c r="L169" s="53" t="s">
        <v>284</v>
      </c>
    </row>
    <row r="170" spans="1:12" x14ac:dyDescent="0.35">
      <c r="A170" s="19" t="str">
        <f>B153&amp;C170</f>
        <v>VALOR (Miles Euros)Pescados Ing.</v>
      </c>
      <c r="B170" s="19">
        <v>0</v>
      </c>
      <c r="C170" s="19" t="s">
        <v>137</v>
      </c>
      <c r="D170" s="20" t="s">
        <v>284</v>
      </c>
      <c r="E170" s="20" t="s">
        <v>284</v>
      </c>
      <c r="F170" s="20" t="s">
        <v>284</v>
      </c>
      <c r="G170" s="20" t="s">
        <v>284</v>
      </c>
      <c r="H170" s="20" t="s">
        <v>284</v>
      </c>
      <c r="I170" s="20" t="s">
        <v>284</v>
      </c>
      <c r="J170" s="20" t="s">
        <v>284</v>
      </c>
      <c r="K170" s="20" t="s">
        <v>284</v>
      </c>
      <c r="L170" s="53" t="s">
        <v>284</v>
      </c>
    </row>
    <row r="171" spans="1:12" x14ac:dyDescent="0.35">
      <c r="A171" s="19" t="str">
        <f>B153&amp;C171</f>
        <v>VALOR (Miles Euros)Merluza/Pescadil.Ing</v>
      </c>
      <c r="B171" s="19">
        <v>0</v>
      </c>
      <c r="C171" s="19" t="s">
        <v>182</v>
      </c>
      <c r="D171" s="20" t="s">
        <v>284</v>
      </c>
      <c r="E171" s="20" t="s">
        <v>284</v>
      </c>
      <c r="F171" s="20" t="s">
        <v>284</v>
      </c>
      <c r="G171" s="20" t="s">
        <v>284</v>
      </c>
      <c r="H171" s="20" t="s">
        <v>284</v>
      </c>
      <c r="I171" s="20" t="s">
        <v>284</v>
      </c>
      <c r="J171" s="20" t="s">
        <v>284</v>
      </c>
      <c r="K171" s="20" t="s">
        <v>284</v>
      </c>
      <c r="L171" s="53" t="s">
        <v>284</v>
      </c>
    </row>
    <row r="172" spans="1:12" x14ac:dyDescent="0.35">
      <c r="A172" s="19" t="str">
        <f>B153&amp;C172</f>
        <v>VALOR (Miles Euros)Boquerones Ing.</v>
      </c>
      <c r="B172" s="19">
        <v>0</v>
      </c>
      <c r="C172" s="19" t="s">
        <v>138</v>
      </c>
      <c r="D172" s="20" t="s">
        <v>284</v>
      </c>
      <c r="E172" s="20" t="s">
        <v>284</v>
      </c>
      <c r="F172" s="20" t="s">
        <v>284</v>
      </c>
      <c r="G172" s="20" t="s">
        <v>284</v>
      </c>
      <c r="H172" s="20" t="s">
        <v>284</v>
      </c>
      <c r="I172" s="20" t="s">
        <v>284</v>
      </c>
      <c r="J172" s="20" t="s">
        <v>284</v>
      </c>
      <c r="K172" s="20" t="s">
        <v>284</v>
      </c>
      <c r="L172" s="53" t="s">
        <v>284</v>
      </c>
    </row>
    <row r="173" spans="1:12" x14ac:dyDescent="0.35">
      <c r="A173" s="19" t="str">
        <f>B153&amp;C173</f>
        <v>VALOR (Miles Euros)Sardinas Ing.</v>
      </c>
      <c r="B173" s="19">
        <v>0</v>
      </c>
      <c r="C173" s="19" t="s">
        <v>139</v>
      </c>
      <c r="D173" s="20" t="s">
        <v>284</v>
      </c>
      <c r="E173" s="20" t="s">
        <v>284</v>
      </c>
      <c r="F173" s="20" t="s">
        <v>284</v>
      </c>
      <c r="G173" s="20" t="s">
        <v>284</v>
      </c>
      <c r="H173" s="20" t="s">
        <v>284</v>
      </c>
      <c r="I173" s="20" t="s">
        <v>284</v>
      </c>
      <c r="J173" s="20" t="s">
        <v>284</v>
      </c>
      <c r="K173" s="20" t="s">
        <v>284</v>
      </c>
      <c r="L173" s="53" t="s">
        <v>284</v>
      </c>
    </row>
    <row r="174" spans="1:12" x14ac:dyDescent="0.35">
      <c r="A174" s="19" t="str">
        <f>B153&amp;C174</f>
        <v>VALOR (Miles Euros)Rape Ing.</v>
      </c>
      <c r="B174" s="19">
        <v>0</v>
      </c>
      <c r="C174" s="19" t="s">
        <v>140</v>
      </c>
      <c r="D174" s="20" t="s">
        <v>284</v>
      </c>
      <c r="E174" s="20" t="s">
        <v>284</v>
      </c>
      <c r="F174" s="20" t="s">
        <v>284</v>
      </c>
      <c r="G174" s="20" t="s">
        <v>284</v>
      </c>
      <c r="H174" s="20" t="s">
        <v>284</v>
      </c>
      <c r="I174" s="20" t="s">
        <v>284</v>
      </c>
      <c r="J174" s="20" t="s">
        <v>284</v>
      </c>
      <c r="K174" s="20" t="s">
        <v>284</v>
      </c>
      <c r="L174" s="53" t="s">
        <v>284</v>
      </c>
    </row>
    <row r="175" spans="1:12" x14ac:dyDescent="0.35">
      <c r="A175" s="19" t="str">
        <f>B153&amp;C175</f>
        <v>VALOR (Miles Euros)Dorada Ing.</v>
      </c>
      <c r="B175" s="19">
        <v>0</v>
      </c>
      <c r="C175" s="19" t="s">
        <v>141</v>
      </c>
      <c r="D175" s="20" t="s">
        <v>284</v>
      </c>
      <c r="E175" s="20" t="s">
        <v>284</v>
      </c>
      <c r="F175" s="20" t="s">
        <v>284</v>
      </c>
      <c r="G175" s="20" t="s">
        <v>284</v>
      </c>
      <c r="H175" s="20" t="s">
        <v>284</v>
      </c>
      <c r="I175" s="20" t="s">
        <v>284</v>
      </c>
      <c r="J175" s="20" t="s">
        <v>284</v>
      </c>
      <c r="K175" s="20" t="s">
        <v>284</v>
      </c>
      <c r="L175" s="53" t="s">
        <v>284</v>
      </c>
    </row>
    <row r="176" spans="1:12" x14ac:dyDescent="0.35">
      <c r="A176" s="19" t="str">
        <f>B153&amp;C176</f>
        <v>VALOR (Miles Euros)Salmon Ing.</v>
      </c>
      <c r="B176" s="19">
        <v>0</v>
      </c>
      <c r="C176" s="19" t="s">
        <v>142</v>
      </c>
      <c r="D176" s="20" t="s">
        <v>284</v>
      </c>
      <c r="E176" s="20" t="s">
        <v>284</v>
      </c>
      <c r="F176" s="20" t="s">
        <v>284</v>
      </c>
      <c r="G176" s="20" t="s">
        <v>284</v>
      </c>
      <c r="H176" s="20" t="s">
        <v>284</v>
      </c>
      <c r="I176" s="20" t="s">
        <v>284</v>
      </c>
      <c r="J176" s="20" t="s">
        <v>284</v>
      </c>
      <c r="K176" s="20" t="s">
        <v>284</v>
      </c>
      <c r="L176" s="53" t="s">
        <v>284</v>
      </c>
    </row>
    <row r="177" spans="1:12" x14ac:dyDescent="0.35">
      <c r="A177" s="19" t="str">
        <f>B153&amp;C177</f>
        <v>VALOR (Miles Euros)Atun Fresco Ing.</v>
      </c>
      <c r="B177" s="19">
        <v>0</v>
      </c>
      <c r="C177" s="19" t="s">
        <v>143</v>
      </c>
      <c r="D177" s="20" t="s">
        <v>284</v>
      </c>
      <c r="E177" s="20" t="s">
        <v>284</v>
      </c>
      <c r="F177" s="20" t="s">
        <v>284</v>
      </c>
      <c r="G177" s="20" t="s">
        <v>284</v>
      </c>
      <c r="H177" s="20" t="s">
        <v>284</v>
      </c>
      <c r="I177" s="20" t="s">
        <v>284</v>
      </c>
      <c r="J177" s="20" t="s">
        <v>284</v>
      </c>
      <c r="K177" s="20" t="s">
        <v>284</v>
      </c>
      <c r="L177" s="53" t="s">
        <v>284</v>
      </c>
    </row>
    <row r="178" spans="1:12" x14ac:dyDescent="0.35">
      <c r="A178" s="19" t="str">
        <f>B153&amp;C178</f>
        <v>VALOR (Miles Euros)Resto pescados Ing.</v>
      </c>
      <c r="B178" s="19">
        <v>0</v>
      </c>
      <c r="C178" s="19" t="s">
        <v>144</v>
      </c>
      <c r="D178" s="20" t="s">
        <v>284</v>
      </c>
      <c r="E178" s="20" t="s">
        <v>284</v>
      </c>
      <c r="F178" s="20" t="s">
        <v>284</v>
      </c>
      <c r="G178" s="20" t="s">
        <v>284</v>
      </c>
      <c r="H178" s="20" t="s">
        <v>284</v>
      </c>
      <c r="I178" s="20" t="s">
        <v>284</v>
      </c>
      <c r="J178" s="20" t="s">
        <v>284</v>
      </c>
      <c r="K178" s="20" t="s">
        <v>284</v>
      </c>
      <c r="L178" s="53" t="s">
        <v>284</v>
      </c>
    </row>
    <row r="179" spans="1:12" x14ac:dyDescent="0.35">
      <c r="A179" s="19" t="str">
        <f>B153&amp;C179</f>
        <v>VALOR (Miles Euros)Mariscos Ing.</v>
      </c>
      <c r="B179" s="19">
        <v>0</v>
      </c>
      <c r="C179" s="19" t="s">
        <v>145</v>
      </c>
      <c r="D179" s="20" t="s">
        <v>284</v>
      </c>
      <c r="E179" s="20" t="s">
        <v>284</v>
      </c>
      <c r="F179" s="20" t="s">
        <v>284</v>
      </c>
      <c r="G179" s="20" t="s">
        <v>284</v>
      </c>
      <c r="H179" s="20" t="s">
        <v>284</v>
      </c>
      <c r="I179" s="20" t="s">
        <v>284</v>
      </c>
      <c r="J179" s="20" t="s">
        <v>284</v>
      </c>
      <c r="K179" s="20" t="s">
        <v>284</v>
      </c>
      <c r="L179" s="53" t="s">
        <v>284</v>
      </c>
    </row>
    <row r="180" spans="1:12" x14ac:dyDescent="0.35">
      <c r="A180" s="19" t="str">
        <f>B153&amp;C180</f>
        <v>VALOR (Miles Euros)Calamares Ing.</v>
      </c>
      <c r="B180" s="19">
        <v>0</v>
      </c>
      <c r="C180" s="19" t="s">
        <v>146</v>
      </c>
      <c r="D180" s="20" t="s">
        <v>284</v>
      </c>
      <c r="E180" s="20" t="s">
        <v>284</v>
      </c>
      <c r="F180" s="20" t="s">
        <v>284</v>
      </c>
      <c r="G180" s="20" t="s">
        <v>284</v>
      </c>
      <c r="H180" s="20" t="s">
        <v>284</v>
      </c>
      <c r="I180" s="20" t="s">
        <v>284</v>
      </c>
      <c r="J180" s="20" t="s">
        <v>284</v>
      </c>
      <c r="K180" s="20" t="s">
        <v>284</v>
      </c>
      <c r="L180" s="53" t="s">
        <v>284</v>
      </c>
    </row>
    <row r="181" spans="1:12" x14ac:dyDescent="0.35">
      <c r="A181" s="19" t="str">
        <f>B153&amp;C181</f>
        <v>VALOR (Miles Euros)Pulpo/sepia Ing.</v>
      </c>
      <c r="B181" s="19">
        <v>0</v>
      </c>
      <c r="C181" s="19" t="s">
        <v>147</v>
      </c>
      <c r="D181" s="20" t="s">
        <v>284</v>
      </c>
      <c r="E181" s="20" t="s">
        <v>284</v>
      </c>
      <c r="F181" s="20" t="s">
        <v>284</v>
      </c>
      <c r="G181" s="20" t="s">
        <v>284</v>
      </c>
      <c r="H181" s="20" t="s">
        <v>284</v>
      </c>
      <c r="I181" s="20" t="s">
        <v>284</v>
      </c>
      <c r="J181" s="20" t="s">
        <v>284</v>
      </c>
      <c r="K181" s="20" t="s">
        <v>284</v>
      </c>
      <c r="L181" s="53" t="s">
        <v>284</v>
      </c>
    </row>
    <row r="182" spans="1:12" x14ac:dyDescent="0.35">
      <c r="A182" s="19" t="str">
        <f>B153&amp;C182</f>
        <v>VALOR (Miles Euros)Langostinos/Gamb.Ing</v>
      </c>
      <c r="B182" s="19">
        <v>0</v>
      </c>
      <c r="C182" s="19" t="s">
        <v>183</v>
      </c>
      <c r="D182" s="20" t="s">
        <v>284</v>
      </c>
      <c r="E182" s="20" t="s">
        <v>284</v>
      </c>
      <c r="F182" s="20" t="s">
        <v>284</v>
      </c>
      <c r="G182" s="20" t="s">
        <v>284</v>
      </c>
      <c r="H182" s="20" t="s">
        <v>284</v>
      </c>
      <c r="I182" s="20" t="s">
        <v>284</v>
      </c>
      <c r="J182" s="20" t="s">
        <v>284</v>
      </c>
      <c r="K182" s="20" t="s">
        <v>284</v>
      </c>
      <c r="L182" s="53" t="s">
        <v>284</v>
      </c>
    </row>
    <row r="183" spans="1:12" x14ac:dyDescent="0.35">
      <c r="A183" s="19" t="str">
        <f>B153&amp;C183</f>
        <v>VALOR (Miles Euros)Otros mariscos Ing.</v>
      </c>
      <c r="B183" s="19">
        <v>0</v>
      </c>
      <c r="C183" s="19" t="s">
        <v>148</v>
      </c>
      <c r="D183" s="20" t="s">
        <v>284</v>
      </c>
      <c r="E183" s="20" t="s">
        <v>284</v>
      </c>
      <c r="F183" s="20" t="s">
        <v>284</v>
      </c>
      <c r="G183" s="20" t="s">
        <v>284</v>
      </c>
      <c r="H183" s="20" t="s">
        <v>284</v>
      </c>
      <c r="I183" s="20" t="s">
        <v>284</v>
      </c>
      <c r="J183" s="20" t="s">
        <v>284</v>
      </c>
      <c r="K183" s="20" t="s">
        <v>284</v>
      </c>
      <c r="L183" s="53" t="s">
        <v>284</v>
      </c>
    </row>
    <row r="184" spans="1:12" x14ac:dyDescent="0.35">
      <c r="A184" s="19" t="str">
        <f>B153&amp;C184</f>
        <v>VALOR (Miles Euros).Derivados lacteos Ing</v>
      </c>
      <c r="B184" s="19">
        <v>0</v>
      </c>
      <c r="C184" s="19" t="s">
        <v>184</v>
      </c>
      <c r="D184" s="20" t="s">
        <v>284</v>
      </c>
      <c r="E184" s="20" t="s">
        <v>284</v>
      </c>
      <c r="F184" s="20" t="s">
        <v>284</v>
      </c>
      <c r="G184" s="20" t="s">
        <v>284</v>
      </c>
      <c r="H184" s="20" t="s">
        <v>284</v>
      </c>
      <c r="I184" s="20" t="s">
        <v>284</v>
      </c>
      <c r="J184" s="20" t="s">
        <v>284</v>
      </c>
      <c r="K184" s="20" t="s">
        <v>284</v>
      </c>
      <c r="L184" s="53" t="s">
        <v>284</v>
      </c>
    </row>
    <row r="185" spans="1:12" x14ac:dyDescent="0.35">
      <c r="A185" s="19" t="str">
        <f>B153&amp;C185</f>
        <v>VALOR (Miles Euros)Mantequilla Ing.</v>
      </c>
      <c r="B185" s="19">
        <v>0</v>
      </c>
      <c r="C185" s="19" t="s">
        <v>149</v>
      </c>
      <c r="D185" s="20" t="s">
        <v>284</v>
      </c>
      <c r="E185" s="20" t="s">
        <v>284</v>
      </c>
      <c r="F185" s="20" t="s">
        <v>284</v>
      </c>
      <c r="G185" s="20" t="s">
        <v>284</v>
      </c>
      <c r="H185" s="20" t="s">
        <v>284</v>
      </c>
      <c r="I185" s="20" t="s">
        <v>284</v>
      </c>
      <c r="J185" s="20" t="s">
        <v>284</v>
      </c>
      <c r="K185" s="20" t="s">
        <v>284</v>
      </c>
      <c r="L185" s="53" t="s">
        <v>284</v>
      </c>
    </row>
    <row r="186" spans="1:12" x14ac:dyDescent="0.35">
      <c r="A186" s="19" t="str">
        <f>B153&amp;C186</f>
        <v>VALOR (Miles Euros)Postres Ing.</v>
      </c>
      <c r="B186" s="19">
        <v>0</v>
      </c>
      <c r="C186" s="19" t="s">
        <v>150</v>
      </c>
      <c r="D186" s="20" t="s">
        <v>284</v>
      </c>
      <c r="E186" s="20" t="s">
        <v>284</v>
      </c>
      <c r="F186" s="20" t="s">
        <v>284</v>
      </c>
      <c r="G186" s="20" t="s">
        <v>284</v>
      </c>
      <c r="H186" s="20" t="s">
        <v>284</v>
      </c>
      <c r="I186" s="20" t="s">
        <v>284</v>
      </c>
      <c r="J186" s="20" t="s">
        <v>284</v>
      </c>
      <c r="K186" s="20" t="s">
        <v>284</v>
      </c>
      <c r="L186" s="53" t="s">
        <v>284</v>
      </c>
    </row>
    <row r="187" spans="1:12" x14ac:dyDescent="0.35">
      <c r="A187" s="19" t="str">
        <f>B153&amp;C187</f>
        <v>VALOR (Miles Euros)Yogures Ing.</v>
      </c>
      <c r="B187" s="19">
        <v>0</v>
      </c>
      <c r="C187" s="19" t="s">
        <v>185</v>
      </c>
      <c r="D187" s="20" t="s">
        <v>284</v>
      </c>
      <c r="E187" s="20" t="s">
        <v>284</v>
      </c>
      <c r="F187" s="20" t="s">
        <v>284</v>
      </c>
      <c r="G187" s="20" t="s">
        <v>284</v>
      </c>
      <c r="H187" s="20" t="s">
        <v>284</v>
      </c>
      <c r="I187" s="20" t="s">
        <v>284</v>
      </c>
      <c r="J187" s="20" t="s">
        <v>284</v>
      </c>
      <c r="K187" s="20" t="s">
        <v>284</v>
      </c>
      <c r="L187" s="53" t="s">
        <v>284</v>
      </c>
    </row>
    <row r="188" spans="1:12" x14ac:dyDescent="0.35">
      <c r="A188" s="19" t="str">
        <f>B153&amp;C188</f>
        <v>VALOR (Miles Euros)Queso Ing.</v>
      </c>
      <c r="B188" s="19">
        <v>0</v>
      </c>
      <c r="C188" s="19" t="s">
        <v>151</v>
      </c>
      <c r="D188" s="20" t="s">
        <v>284</v>
      </c>
      <c r="E188" s="20" t="s">
        <v>284</v>
      </c>
      <c r="F188" s="20" t="s">
        <v>284</v>
      </c>
      <c r="G188" s="20" t="s">
        <v>284</v>
      </c>
      <c r="H188" s="20" t="s">
        <v>284</v>
      </c>
      <c r="I188" s="20" t="s">
        <v>284</v>
      </c>
      <c r="J188" s="20" t="s">
        <v>284</v>
      </c>
      <c r="K188" s="20" t="s">
        <v>284</v>
      </c>
      <c r="L188" s="53" t="s">
        <v>284</v>
      </c>
    </row>
    <row r="189" spans="1:12" x14ac:dyDescent="0.35">
      <c r="A189" s="19" t="str">
        <f>B153&amp;C189</f>
        <v>VALOR (Miles Euros).Fruta Ing.</v>
      </c>
      <c r="B189" s="19">
        <v>0</v>
      </c>
      <c r="C189" s="19" t="s">
        <v>152</v>
      </c>
      <c r="D189" s="20" t="s">
        <v>284</v>
      </c>
      <c r="E189" s="20" t="s">
        <v>284</v>
      </c>
      <c r="F189" s="20" t="s">
        <v>284</v>
      </c>
      <c r="G189" s="20" t="s">
        <v>284</v>
      </c>
      <c r="H189" s="20" t="s">
        <v>284</v>
      </c>
      <c r="I189" s="20" t="s">
        <v>284</v>
      </c>
      <c r="J189" s="20" t="s">
        <v>284</v>
      </c>
      <c r="K189" s="20" t="s">
        <v>284</v>
      </c>
      <c r="L189" s="53" t="s">
        <v>284</v>
      </c>
    </row>
    <row r="190" spans="1:12" x14ac:dyDescent="0.35">
      <c r="A190" s="19" t="str">
        <f>B153&amp;C190</f>
        <v>VALOR (Miles Euros)Fruta Fresca Ing</v>
      </c>
      <c r="B190" s="19">
        <v>0</v>
      </c>
      <c r="C190" s="19" t="s">
        <v>153</v>
      </c>
      <c r="D190" s="20" t="s">
        <v>284</v>
      </c>
      <c r="E190" s="20" t="s">
        <v>284</v>
      </c>
      <c r="F190" s="20" t="s">
        <v>284</v>
      </c>
      <c r="G190" s="20" t="s">
        <v>284</v>
      </c>
      <c r="H190" s="20" t="s">
        <v>284</v>
      </c>
      <c r="I190" s="20" t="s">
        <v>284</v>
      </c>
      <c r="J190" s="20" t="s">
        <v>284</v>
      </c>
      <c r="K190" s="20" t="s">
        <v>284</v>
      </c>
      <c r="L190" s="53" t="s">
        <v>284</v>
      </c>
    </row>
    <row r="191" spans="1:12" x14ac:dyDescent="0.35">
      <c r="A191" s="19" t="str">
        <f>B153&amp;C191</f>
        <v>VALOR (Miles Euros)Manzana Ing.</v>
      </c>
      <c r="B191" s="19">
        <v>0</v>
      </c>
      <c r="C191" s="19" t="s">
        <v>154</v>
      </c>
      <c r="D191" s="20" t="s">
        <v>284</v>
      </c>
      <c r="E191" s="20" t="s">
        <v>284</v>
      </c>
      <c r="F191" s="20" t="s">
        <v>284</v>
      </c>
      <c r="G191" s="20" t="s">
        <v>284</v>
      </c>
      <c r="H191" s="20" t="s">
        <v>284</v>
      </c>
      <c r="I191" s="20" t="s">
        <v>284</v>
      </c>
      <c r="J191" s="20" t="s">
        <v>284</v>
      </c>
      <c r="K191" s="20" t="s">
        <v>284</v>
      </c>
      <c r="L191" s="53" t="s">
        <v>284</v>
      </c>
    </row>
    <row r="192" spans="1:12" x14ac:dyDescent="0.35">
      <c r="A192" s="19" t="str">
        <f>B153&amp;C192</f>
        <v>VALOR (Miles Euros)Platano Ing.</v>
      </c>
      <c r="B192" s="19">
        <v>0</v>
      </c>
      <c r="C192" s="19" t="s">
        <v>155</v>
      </c>
      <c r="D192" s="20" t="s">
        <v>284</v>
      </c>
      <c r="E192" s="20" t="s">
        <v>284</v>
      </c>
      <c r="F192" s="20" t="s">
        <v>284</v>
      </c>
      <c r="G192" s="20" t="s">
        <v>284</v>
      </c>
      <c r="H192" s="20" t="s">
        <v>284</v>
      </c>
      <c r="I192" s="20" t="s">
        <v>284</v>
      </c>
      <c r="J192" s="20" t="s">
        <v>284</v>
      </c>
      <c r="K192" s="20" t="s">
        <v>284</v>
      </c>
      <c r="L192" s="53" t="s">
        <v>284</v>
      </c>
    </row>
    <row r="193" spans="1:12" x14ac:dyDescent="0.35">
      <c r="A193" s="19" t="str">
        <f>B153&amp;C193</f>
        <v>VALOR (Miles Euros)Naranja/Mandarina In</v>
      </c>
      <c r="B193" s="19">
        <v>0</v>
      </c>
      <c r="C193" s="19" t="s">
        <v>186</v>
      </c>
      <c r="D193" s="20" t="s">
        <v>284</v>
      </c>
      <c r="E193" s="20" t="s">
        <v>284</v>
      </c>
      <c r="F193" s="20" t="s">
        <v>284</v>
      </c>
      <c r="G193" s="20" t="s">
        <v>284</v>
      </c>
      <c r="H193" s="20" t="s">
        <v>284</v>
      </c>
      <c r="I193" s="20" t="s">
        <v>284</v>
      </c>
      <c r="J193" s="20" t="s">
        <v>284</v>
      </c>
      <c r="K193" s="20" t="s">
        <v>284</v>
      </c>
      <c r="L193" s="53" t="s">
        <v>284</v>
      </c>
    </row>
    <row r="194" spans="1:12" x14ac:dyDescent="0.35">
      <c r="A194" s="19" t="str">
        <f>B153&amp;C194</f>
        <v>VALOR (Miles Euros)Melon/sandia Ing.</v>
      </c>
      <c r="B194" s="19">
        <v>0</v>
      </c>
      <c r="C194" s="19" t="s">
        <v>156</v>
      </c>
      <c r="D194" s="20" t="s">
        <v>284</v>
      </c>
      <c r="E194" s="20" t="s">
        <v>284</v>
      </c>
      <c r="F194" s="20" t="s">
        <v>284</v>
      </c>
      <c r="G194" s="20" t="s">
        <v>284</v>
      </c>
      <c r="H194" s="20" t="s">
        <v>284</v>
      </c>
      <c r="I194" s="20" t="s">
        <v>284</v>
      </c>
      <c r="J194" s="20" t="s">
        <v>284</v>
      </c>
      <c r="K194" s="20" t="s">
        <v>284</v>
      </c>
      <c r="L194" s="53" t="s">
        <v>284</v>
      </c>
    </row>
    <row r="195" spans="1:12" x14ac:dyDescent="0.35">
      <c r="A195" s="19" t="str">
        <f>B153&amp;C195</f>
        <v>VALOR (Miles Euros)Fresa/freson Ing.</v>
      </c>
      <c r="B195" s="19">
        <v>0</v>
      </c>
      <c r="C195" s="19" t="s">
        <v>157</v>
      </c>
      <c r="D195" s="20" t="s">
        <v>284</v>
      </c>
      <c r="E195" s="20" t="s">
        <v>284</v>
      </c>
      <c r="F195" s="20" t="s">
        <v>284</v>
      </c>
      <c r="G195" s="20" t="s">
        <v>284</v>
      </c>
      <c r="H195" s="20" t="s">
        <v>284</v>
      </c>
      <c r="I195" s="20" t="s">
        <v>284</v>
      </c>
      <c r="J195" s="20" t="s">
        <v>284</v>
      </c>
      <c r="K195" s="20" t="s">
        <v>284</v>
      </c>
      <c r="L195" s="53" t="s">
        <v>284</v>
      </c>
    </row>
    <row r="196" spans="1:12" x14ac:dyDescent="0.35">
      <c r="A196" s="19" t="str">
        <f>B153&amp;C196</f>
        <v>VALOR (Miles Euros)Pina Ing.</v>
      </c>
      <c r="B196" s="19">
        <v>0</v>
      </c>
      <c r="C196" s="19" t="s">
        <v>187</v>
      </c>
      <c r="D196" s="20" t="s">
        <v>284</v>
      </c>
      <c r="E196" s="20" t="s">
        <v>284</v>
      </c>
      <c r="F196" s="20" t="s">
        <v>284</v>
      </c>
      <c r="G196" s="20" t="s">
        <v>284</v>
      </c>
      <c r="H196" s="20" t="s">
        <v>284</v>
      </c>
      <c r="I196" s="20" t="s">
        <v>284</v>
      </c>
      <c r="J196" s="20" t="s">
        <v>284</v>
      </c>
      <c r="K196" s="20" t="s">
        <v>284</v>
      </c>
      <c r="L196" s="53" t="s">
        <v>284</v>
      </c>
    </row>
    <row r="197" spans="1:12" x14ac:dyDescent="0.35">
      <c r="A197" s="19" t="str">
        <f>B153&amp;C197</f>
        <v>VALOR (Miles Euros)Resto frutas Ing.</v>
      </c>
      <c r="B197" s="19">
        <v>0</v>
      </c>
      <c r="C197" s="19" t="s">
        <v>158</v>
      </c>
      <c r="D197" s="20" t="s">
        <v>284</v>
      </c>
      <c r="E197" s="20" t="s">
        <v>284</v>
      </c>
      <c r="F197" s="20" t="s">
        <v>284</v>
      </c>
      <c r="G197" s="20" t="s">
        <v>284</v>
      </c>
      <c r="H197" s="20" t="s">
        <v>284</v>
      </c>
      <c r="I197" s="20" t="s">
        <v>284</v>
      </c>
      <c r="J197" s="20" t="s">
        <v>284</v>
      </c>
      <c r="K197" s="20" t="s">
        <v>284</v>
      </c>
      <c r="L197" s="53" t="s">
        <v>284</v>
      </c>
    </row>
    <row r="198" spans="1:12" x14ac:dyDescent="0.35">
      <c r="A198" s="19" t="str">
        <f>B153&amp;C198</f>
        <v>VALOR (Miles Euros)Mermeladas Ing.</v>
      </c>
      <c r="B198" s="19">
        <v>0</v>
      </c>
      <c r="C198" s="19" t="s">
        <v>188</v>
      </c>
      <c r="D198" s="20" t="s">
        <v>284</v>
      </c>
      <c r="E198" s="20" t="s">
        <v>284</v>
      </c>
      <c r="F198" s="20" t="s">
        <v>284</v>
      </c>
      <c r="G198" s="20" t="s">
        <v>284</v>
      </c>
      <c r="H198" s="20" t="s">
        <v>284</v>
      </c>
      <c r="I198" s="20" t="s">
        <v>284</v>
      </c>
      <c r="J198" s="20" t="s">
        <v>284</v>
      </c>
      <c r="K198" s="20" t="s">
        <v>284</v>
      </c>
      <c r="L198" s="53" t="s">
        <v>284</v>
      </c>
    </row>
    <row r="199" spans="1:12" x14ac:dyDescent="0.35">
      <c r="A199" s="19" t="str">
        <f>B153&amp;C199</f>
        <v>VALOR (Miles Euros).Hortalizas/Verdur.Ing</v>
      </c>
      <c r="B199" s="19">
        <v>0</v>
      </c>
      <c r="C199" s="19" t="s">
        <v>189</v>
      </c>
      <c r="D199" s="20" t="s">
        <v>284</v>
      </c>
      <c r="E199" s="20" t="s">
        <v>284</v>
      </c>
      <c r="F199" s="20" t="s">
        <v>284</v>
      </c>
      <c r="G199" s="20" t="s">
        <v>284</v>
      </c>
      <c r="H199" s="20" t="s">
        <v>284</v>
      </c>
      <c r="I199" s="20" t="s">
        <v>284</v>
      </c>
      <c r="J199" s="20" t="s">
        <v>284</v>
      </c>
      <c r="K199" s="20" t="s">
        <v>284</v>
      </c>
      <c r="L199" s="53" t="s">
        <v>284</v>
      </c>
    </row>
    <row r="200" spans="1:12" x14ac:dyDescent="0.35">
      <c r="A200" s="19" t="str">
        <f>B153&amp;C200</f>
        <v>VALOR (Miles Euros)Tomates Ing.</v>
      </c>
      <c r="B200" s="19">
        <v>0</v>
      </c>
      <c r="C200" s="19" t="s">
        <v>159</v>
      </c>
      <c r="D200" s="20" t="s">
        <v>284</v>
      </c>
      <c r="E200" s="20" t="s">
        <v>284</v>
      </c>
      <c r="F200" s="20" t="s">
        <v>284</v>
      </c>
      <c r="G200" s="20" t="s">
        <v>284</v>
      </c>
      <c r="H200" s="20" t="s">
        <v>284</v>
      </c>
      <c r="I200" s="20" t="s">
        <v>284</v>
      </c>
      <c r="J200" s="20" t="s">
        <v>284</v>
      </c>
      <c r="K200" s="20" t="s">
        <v>284</v>
      </c>
      <c r="L200" s="53" t="s">
        <v>284</v>
      </c>
    </row>
    <row r="201" spans="1:12" x14ac:dyDescent="0.35">
      <c r="A201" s="19" t="str">
        <f>B153&amp;C201</f>
        <v>VALOR (Miles Euros)Judías verdes Ing.</v>
      </c>
      <c r="B201" s="19">
        <v>0</v>
      </c>
      <c r="C201" s="19" t="s">
        <v>190</v>
      </c>
      <c r="D201" s="20" t="s">
        <v>284</v>
      </c>
      <c r="E201" s="20" t="s">
        <v>284</v>
      </c>
      <c r="F201" s="20" t="s">
        <v>284</v>
      </c>
      <c r="G201" s="20" t="s">
        <v>284</v>
      </c>
      <c r="H201" s="20" t="s">
        <v>284</v>
      </c>
      <c r="I201" s="20" t="s">
        <v>284</v>
      </c>
      <c r="J201" s="20" t="s">
        <v>284</v>
      </c>
      <c r="K201" s="20" t="s">
        <v>284</v>
      </c>
      <c r="L201" s="53" t="s">
        <v>284</v>
      </c>
    </row>
    <row r="202" spans="1:12" x14ac:dyDescent="0.35">
      <c r="A202" s="19" t="str">
        <f>B153&amp;C202</f>
        <v>VALOR (Miles Euros)Patatas Ing.</v>
      </c>
      <c r="B202" s="19">
        <v>0</v>
      </c>
      <c r="C202" s="19" t="s">
        <v>160</v>
      </c>
      <c r="D202" s="20" t="s">
        <v>284</v>
      </c>
      <c r="E202" s="20" t="s">
        <v>284</v>
      </c>
      <c r="F202" s="20" t="s">
        <v>284</v>
      </c>
      <c r="G202" s="20" t="s">
        <v>284</v>
      </c>
      <c r="H202" s="20" t="s">
        <v>284</v>
      </c>
      <c r="I202" s="20" t="s">
        <v>284</v>
      </c>
      <c r="J202" s="20" t="s">
        <v>284</v>
      </c>
      <c r="K202" s="20" t="s">
        <v>284</v>
      </c>
      <c r="L202" s="53" t="s">
        <v>284</v>
      </c>
    </row>
    <row r="203" spans="1:12" x14ac:dyDescent="0.35">
      <c r="A203" s="19" t="str">
        <f>B153&amp;C203</f>
        <v>VALOR (Miles Euros)Cebollas Ing.</v>
      </c>
      <c r="B203" s="19">
        <v>0</v>
      </c>
      <c r="C203" s="19" t="s">
        <v>161</v>
      </c>
      <c r="D203" s="20" t="s">
        <v>284</v>
      </c>
      <c r="E203" s="20" t="s">
        <v>284</v>
      </c>
      <c r="F203" s="20" t="s">
        <v>284</v>
      </c>
      <c r="G203" s="20" t="s">
        <v>284</v>
      </c>
      <c r="H203" s="20" t="s">
        <v>284</v>
      </c>
      <c r="I203" s="20" t="s">
        <v>284</v>
      </c>
      <c r="J203" s="20" t="s">
        <v>284</v>
      </c>
      <c r="K203" s="20" t="s">
        <v>284</v>
      </c>
      <c r="L203" s="53" t="s">
        <v>284</v>
      </c>
    </row>
    <row r="204" spans="1:12" x14ac:dyDescent="0.35">
      <c r="A204" s="19" t="str">
        <f>B153&amp;C204</f>
        <v>VALOR (Miles Euros)Pimientos Ing.</v>
      </c>
      <c r="B204" s="19">
        <v>0</v>
      </c>
      <c r="C204" s="19" t="s">
        <v>162</v>
      </c>
      <c r="D204" s="20" t="s">
        <v>284</v>
      </c>
      <c r="E204" s="20" t="s">
        <v>284</v>
      </c>
      <c r="F204" s="20" t="s">
        <v>284</v>
      </c>
      <c r="G204" s="20" t="s">
        <v>284</v>
      </c>
      <c r="H204" s="20" t="s">
        <v>284</v>
      </c>
      <c r="I204" s="20" t="s">
        <v>284</v>
      </c>
      <c r="J204" s="20" t="s">
        <v>284</v>
      </c>
      <c r="K204" s="20" t="s">
        <v>284</v>
      </c>
      <c r="L204" s="53" t="s">
        <v>284</v>
      </c>
    </row>
    <row r="205" spans="1:12" x14ac:dyDescent="0.35">
      <c r="A205" s="19" t="str">
        <f>B153&amp;C205</f>
        <v>VALOR (Miles Euros)Lechugas Ing.</v>
      </c>
      <c r="B205" s="19">
        <v>0</v>
      </c>
      <c r="C205" s="19" t="s">
        <v>163</v>
      </c>
      <c r="D205" s="20" t="s">
        <v>284</v>
      </c>
      <c r="E205" s="20" t="s">
        <v>284</v>
      </c>
      <c r="F205" s="20" t="s">
        <v>284</v>
      </c>
      <c r="G205" s="20" t="s">
        <v>284</v>
      </c>
      <c r="H205" s="20" t="s">
        <v>284</v>
      </c>
      <c r="I205" s="20" t="s">
        <v>284</v>
      </c>
      <c r="J205" s="20" t="s">
        <v>284</v>
      </c>
      <c r="K205" s="20" t="s">
        <v>284</v>
      </c>
      <c r="L205" s="53" t="s">
        <v>284</v>
      </c>
    </row>
    <row r="206" spans="1:12" x14ac:dyDescent="0.35">
      <c r="A206" s="19" t="str">
        <f>B153&amp;C206</f>
        <v>VALOR (Miles Euros)Setas Ing.</v>
      </c>
      <c r="B206" s="19">
        <v>0</v>
      </c>
      <c r="C206" s="19" t="s">
        <v>164</v>
      </c>
      <c r="D206" s="20" t="s">
        <v>284</v>
      </c>
      <c r="E206" s="20" t="s">
        <v>284</v>
      </c>
      <c r="F206" s="20" t="s">
        <v>284</v>
      </c>
      <c r="G206" s="20" t="s">
        <v>284</v>
      </c>
      <c r="H206" s="20" t="s">
        <v>284</v>
      </c>
      <c r="I206" s="20" t="s">
        <v>284</v>
      </c>
      <c r="J206" s="20" t="s">
        <v>284</v>
      </c>
      <c r="K206" s="20" t="s">
        <v>284</v>
      </c>
      <c r="L206" s="53" t="s">
        <v>284</v>
      </c>
    </row>
    <row r="207" spans="1:12" x14ac:dyDescent="0.35">
      <c r="A207" s="19" t="str">
        <f>B153&amp;C207</f>
        <v>VALOR (Miles Euros)Esparragos Ing.</v>
      </c>
      <c r="B207" s="19">
        <v>0</v>
      </c>
      <c r="C207" s="19" t="s">
        <v>165</v>
      </c>
      <c r="D207" s="20" t="s">
        <v>284</v>
      </c>
      <c r="E207" s="20" t="s">
        <v>284</v>
      </c>
      <c r="F207" s="20" t="s">
        <v>284</v>
      </c>
      <c r="G207" s="20" t="s">
        <v>284</v>
      </c>
      <c r="H207" s="20" t="s">
        <v>284</v>
      </c>
      <c r="I207" s="20" t="s">
        <v>284</v>
      </c>
      <c r="J207" s="20" t="s">
        <v>284</v>
      </c>
      <c r="K207" s="20" t="s">
        <v>284</v>
      </c>
      <c r="L207" s="53" t="s">
        <v>284</v>
      </c>
    </row>
    <row r="208" spans="1:12" x14ac:dyDescent="0.35">
      <c r="A208" s="19" t="str">
        <f>B153&amp;C208</f>
        <v>VALOR (Miles Euros)Otras hortalizas Ing.</v>
      </c>
      <c r="B208" s="19">
        <v>0</v>
      </c>
      <c r="C208" s="19" t="s">
        <v>166</v>
      </c>
      <c r="D208" s="20" t="s">
        <v>284</v>
      </c>
      <c r="E208" s="20" t="s">
        <v>284</v>
      </c>
      <c r="F208" s="20" t="s">
        <v>284</v>
      </c>
      <c r="G208" s="20" t="s">
        <v>284</v>
      </c>
      <c r="H208" s="20" t="s">
        <v>284</v>
      </c>
      <c r="I208" s="20" t="s">
        <v>284</v>
      </c>
      <c r="J208" s="20" t="s">
        <v>284</v>
      </c>
      <c r="K208" s="20" t="s">
        <v>284</v>
      </c>
      <c r="L208" s="53" t="s">
        <v>284</v>
      </c>
    </row>
    <row r="209" spans="1:12" x14ac:dyDescent="0.35">
      <c r="A209" s="19" t="str">
        <f>B153&amp;C209</f>
        <v>VALOR (Miles Euros).Aceite alino Ing.</v>
      </c>
      <c r="B209" s="19">
        <v>0</v>
      </c>
      <c r="C209" s="19" t="s">
        <v>191</v>
      </c>
      <c r="D209" s="20" t="s">
        <v>284</v>
      </c>
      <c r="E209" s="20" t="s">
        <v>284</v>
      </c>
      <c r="F209" s="20" t="s">
        <v>284</v>
      </c>
      <c r="G209" s="20" t="s">
        <v>284</v>
      </c>
      <c r="H209" s="20" t="s">
        <v>284</v>
      </c>
      <c r="I209" s="20" t="s">
        <v>284</v>
      </c>
      <c r="J209" s="20" t="s">
        <v>284</v>
      </c>
      <c r="K209" s="20" t="s">
        <v>284</v>
      </c>
      <c r="L209" s="53" t="s">
        <v>284</v>
      </c>
    </row>
    <row r="210" spans="1:12" x14ac:dyDescent="0.35">
      <c r="A210" s="19" t="str">
        <f>B153&amp;C210</f>
        <v>VALOR (Miles Euros)Aceite oliva Ing.</v>
      </c>
      <c r="B210" s="19">
        <v>0</v>
      </c>
      <c r="C210" s="19" t="s">
        <v>272</v>
      </c>
      <c r="D210" s="20" t="s">
        <v>284</v>
      </c>
      <c r="E210" s="20" t="s">
        <v>284</v>
      </c>
      <c r="F210" s="20" t="s">
        <v>284</v>
      </c>
      <c r="G210" s="20" t="s">
        <v>284</v>
      </c>
      <c r="H210" s="20" t="s">
        <v>284</v>
      </c>
      <c r="I210" s="20" t="s">
        <v>284</v>
      </c>
      <c r="J210" s="20" t="s">
        <v>284</v>
      </c>
      <c r="K210" s="20" t="s">
        <v>284</v>
      </c>
      <c r="L210" s="53" t="s">
        <v>284</v>
      </c>
    </row>
    <row r="211" spans="1:12" x14ac:dyDescent="0.35">
      <c r="A211" s="19" t="str">
        <f>B153&amp;C211</f>
        <v>VALOR (Miles Euros)Resto aceite Ing.</v>
      </c>
      <c r="B211" s="19">
        <v>0</v>
      </c>
      <c r="C211" s="19" t="s">
        <v>273</v>
      </c>
      <c r="D211" s="20" t="s">
        <v>284</v>
      </c>
      <c r="E211" s="20" t="s">
        <v>284</v>
      </c>
      <c r="F211" s="20" t="s">
        <v>284</v>
      </c>
      <c r="G211" s="20" t="s">
        <v>284</v>
      </c>
      <c r="H211" s="20" t="s">
        <v>284</v>
      </c>
      <c r="I211" s="20" t="s">
        <v>284</v>
      </c>
      <c r="J211" s="20" t="s">
        <v>284</v>
      </c>
      <c r="K211" s="20" t="s">
        <v>284</v>
      </c>
      <c r="L211" s="53" t="s">
        <v>284</v>
      </c>
    </row>
    <row r="212" spans="1:12" x14ac:dyDescent="0.35">
      <c r="A212" s="19" t="str">
        <f>B153&amp;C212</f>
        <v>VALOR (Miles Euros).Pan Ing.</v>
      </c>
      <c r="B212" s="19">
        <v>0</v>
      </c>
      <c r="C212" s="19" t="s">
        <v>167</v>
      </c>
      <c r="D212" s="20" t="s">
        <v>284</v>
      </c>
      <c r="E212" s="20" t="s">
        <v>284</v>
      </c>
      <c r="F212" s="20" t="s">
        <v>284</v>
      </c>
      <c r="G212" s="20" t="s">
        <v>284</v>
      </c>
      <c r="H212" s="20" t="s">
        <v>284</v>
      </c>
      <c r="I212" s="20" t="s">
        <v>284</v>
      </c>
      <c r="J212" s="20" t="s">
        <v>284</v>
      </c>
      <c r="K212" s="20" t="s">
        <v>284</v>
      </c>
      <c r="L212" s="53" t="s">
        <v>284</v>
      </c>
    </row>
    <row r="213" spans="1:12" x14ac:dyDescent="0.35">
      <c r="A213" s="19" t="str">
        <f>B153&amp;C213</f>
        <v>VALOR (Miles Euros).Pastas Ing.</v>
      </c>
      <c r="B213" s="19">
        <v>0</v>
      </c>
      <c r="C213" s="19" t="s">
        <v>168</v>
      </c>
      <c r="D213" s="20" t="s">
        <v>284</v>
      </c>
      <c r="E213" s="20" t="s">
        <v>284</v>
      </c>
      <c r="F213" s="20" t="s">
        <v>284</v>
      </c>
      <c r="G213" s="20" t="s">
        <v>284</v>
      </c>
      <c r="H213" s="20" t="s">
        <v>284</v>
      </c>
      <c r="I213" s="20" t="s">
        <v>284</v>
      </c>
      <c r="J213" s="20" t="s">
        <v>284</v>
      </c>
      <c r="K213" s="20" t="s">
        <v>284</v>
      </c>
      <c r="L213" s="53" t="s">
        <v>284</v>
      </c>
    </row>
    <row r="214" spans="1:12" x14ac:dyDescent="0.35">
      <c r="A214" s="19" t="str">
        <f>B153&amp;C214</f>
        <v>VALOR (Miles Euros).Arroz Ing.</v>
      </c>
      <c r="B214" s="19">
        <v>0</v>
      </c>
      <c r="C214" s="19" t="s">
        <v>169</v>
      </c>
      <c r="D214" s="20" t="s">
        <v>284</v>
      </c>
      <c r="E214" s="20" t="s">
        <v>284</v>
      </c>
      <c r="F214" s="20" t="s">
        <v>284</v>
      </c>
      <c r="G214" s="20" t="s">
        <v>284</v>
      </c>
      <c r="H214" s="20" t="s">
        <v>284</v>
      </c>
      <c r="I214" s="20" t="s">
        <v>284</v>
      </c>
      <c r="J214" s="20" t="s">
        <v>284</v>
      </c>
      <c r="K214" s="20" t="s">
        <v>284</v>
      </c>
      <c r="L214" s="53" t="s">
        <v>284</v>
      </c>
    </row>
    <row r="215" spans="1:12" x14ac:dyDescent="0.35">
      <c r="A215" s="19" t="str">
        <f>B153&amp;C215</f>
        <v>VALOR (Miles Euros).Legumbres Ing.</v>
      </c>
      <c r="B215" s="19">
        <v>0</v>
      </c>
      <c r="C215" s="19" t="s">
        <v>170</v>
      </c>
      <c r="D215" s="20" t="s">
        <v>284</v>
      </c>
      <c r="E215" s="20" t="s">
        <v>284</v>
      </c>
      <c r="F215" s="20" t="s">
        <v>284</v>
      </c>
      <c r="G215" s="20" t="s">
        <v>284</v>
      </c>
      <c r="H215" s="20" t="s">
        <v>284</v>
      </c>
      <c r="I215" s="20" t="s">
        <v>284</v>
      </c>
      <c r="J215" s="20" t="s">
        <v>284</v>
      </c>
      <c r="K215" s="20" t="s">
        <v>284</v>
      </c>
      <c r="L215" s="53" t="s">
        <v>284</v>
      </c>
    </row>
    <row r="216" spans="1:12" x14ac:dyDescent="0.35">
      <c r="A216" s="19" t="str">
        <f>B153&amp;C216</f>
        <v>VALOR (Miles Euros)BATIDOS</v>
      </c>
      <c r="B216" s="19">
        <v>0</v>
      </c>
      <c r="C216" s="19" t="s">
        <v>274</v>
      </c>
      <c r="D216" s="20" t="s">
        <v>284</v>
      </c>
      <c r="E216" s="20" t="s">
        <v>284</v>
      </c>
      <c r="F216" s="20" t="s">
        <v>284</v>
      </c>
      <c r="G216" s="20" t="s">
        <v>284</v>
      </c>
      <c r="H216" s="20" t="s">
        <v>284</v>
      </c>
      <c r="I216" s="20" t="s">
        <v>284</v>
      </c>
      <c r="J216" s="20" t="s">
        <v>284</v>
      </c>
      <c r="K216" s="20" t="s">
        <v>284</v>
      </c>
      <c r="L216" s="53" t="s">
        <v>284</v>
      </c>
    </row>
    <row r="217" spans="1:12" x14ac:dyDescent="0.35">
      <c r="A217" s="19" t="str">
        <f>B153&amp;C217</f>
        <v>VALOR (Miles Euros)HELADOS</v>
      </c>
      <c r="B217" s="19">
        <v>0</v>
      </c>
      <c r="C217" s="19" t="s">
        <v>275</v>
      </c>
      <c r="D217" s="20" t="s">
        <v>284</v>
      </c>
      <c r="E217" s="20" t="s">
        <v>284</v>
      </c>
      <c r="F217" s="20" t="s">
        <v>284</v>
      </c>
      <c r="G217" s="20" t="s">
        <v>284</v>
      </c>
      <c r="H217" s="20" t="s">
        <v>284</v>
      </c>
      <c r="I217" s="20" t="s">
        <v>284</v>
      </c>
      <c r="J217" s="20" t="s">
        <v>284</v>
      </c>
      <c r="K217" s="20" t="s">
        <v>284</v>
      </c>
      <c r="L217" s="53" t="s">
        <v>284</v>
      </c>
    </row>
    <row r="218" spans="1:12" x14ac:dyDescent="0.35">
      <c r="A218" s="19" t="str">
        <f>B153&amp;C218</f>
        <v>VALOR (Miles Euros)GALLETAS</v>
      </c>
      <c r="B218" s="19">
        <v>0</v>
      </c>
      <c r="C218" s="19" t="s">
        <v>276</v>
      </c>
      <c r="D218" s="20" t="s">
        <v>284</v>
      </c>
      <c r="E218" s="20" t="s">
        <v>284</v>
      </c>
      <c r="F218" s="20" t="s">
        <v>284</v>
      </c>
      <c r="G218" s="20" t="s">
        <v>284</v>
      </c>
      <c r="H218" s="20" t="s">
        <v>284</v>
      </c>
      <c r="I218" s="20" t="s">
        <v>284</v>
      </c>
      <c r="J218" s="20" t="s">
        <v>284</v>
      </c>
      <c r="K218" s="20" t="s">
        <v>284</v>
      </c>
      <c r="L218" s="53" t="s">
        <v>284</v>
      </c>
    </row>
    <row r="219" spans="1:12" x14ac:dyDescent="0.35">
      <c r="A219" s="19" t="str">
        <f>B153&amp;C219</f>
        <v>VALOR (Miles Euros)BOLLERÍA</v>
      </c>
      <c r="B219" s="19">
        <v>0</v>
      </c>
      <c r="C219" s="19" t="s">
        <v>277</v>
      </c>
      <c r="D219" s="20" t="s">
        <v>284</v>
      </c>
      <c r="E219" s="20" t="s">
        <v>284</v>
      </c>
      <c r="F219" s="20" t="s">
        <v>284</v>
      </c>
      <c r="G219" s="20" t="s">
        <v>284</v>
      </c>
      <c r="H219" s="20" t="s">
        <v>284</v>
      </c>
      <c r="I219" s="20" t="s">
        <v>284</v>
      </c>
      <c r="J219" s="20" t="s">
        <v>284</v>
      </c>
      <c r="K219" s="20" t="s">
        <v>284</v>
      </c>
      <c r="L219" s="53" t="s">
        <v>284</v>
      </c>
    </row>
    <row r="220" spans="1:12" x14ac:dyDescent="0.35">
      <c r="A220" s="19" t="str">
        <f>B153&amp;C220</f>
        <v>VALOR (Miles Euros)BOLLERIA SALADA</v>
      </c>
      <c r="B220" s="19">
        <v>0</v>
      </c>
      <c r="C220" s="19" t="s">
        <v>278</v>
      </c>
      <c r="D220" s="20" t="s">
        <v>284</v>
      </c>
      <c r="E220" s="20" t="s">
        <v>284</v>
      </c>
      <c r="F220" s="20" t="s">
        <v>284</v>
      </c>
      <c r="G220" s="20" t="s">
        <v>284</v>
      </c>
      <c r="H220" s="20" t="s">
        <v>284</v>
      </c>
      <c r="I220" s="20" t="s">
        <v>284</v>
      </c>
      <c r="J220" s="20" t="s">
        <v>284</v>
      </c>
      <c r="K220" s="20" t="s">
        <v>284</v>
      </c>
      <c r="L220" s="53" t="s">
        <v>284</v>
      </c>
    </row>
    <row r="221" spans="1:12" x14ac:dyDescent="0.35">
      <c r="A221" s="19" t="str">
        <f>B153&amp;C221</f>
        <v>VALOR (Miles Euros)BOLLERIA DULCE</v>
      </c>
      <c r="B221" s="19">
        <v>0</v>
      </c>
      <c r="C221" s="19" t="s">
        <v>279</v>
      </c>
      <c r="D221" s="20" t="s">
        <v>284</v>
      </c>
      <c r="E221" s="20" t="s">
        <v>284</v>
      </c>
      <c r="F221" s="20" t="s">
        <v>284</v>
      </c>
      <c r="G221" s="20" t="s">
        <v>284</v>
      </c>
      <c r="H221" s="20" t="s">
        <v>284</v>
      </c>
      <c r="I221" s="20" t="s">
        <v>284</v>
      </c>
      <c r="J221" s="20" t="s">
        <v>284</v>
      </c>
      <c r="K221" s="20" t="s">
        <v>284</v>
      </c>
      <c r="L221" s="53" t="s">
        <v>284</v>
      </c>
    </row>
    <row r="222" spans="1:12" x14ac:dyDescent="0.35">
      <c r="A222" s="19" t="str">
        <f>B153&amp;C222</f>
        <v>VALOR (Miles Euros)PAL.PAN+BARRIT+TORTIT</v>
      </c>
      <c r="B222" s="19">
        <v>0</v>
      </c>
      <c r="C222" s="19" t="s">
        <v>280</v>
      </c>
      <c r="D222" s="20" t="s">
        <v>284</v>
      </c>
      <c r="E222" s="20" t="s">
        <v>284</v>
      </c>
      <c r="F222" s="20" t="s">
        <v>284</v>
      </c>
      <c r="G222" s="20" t="s">
        <v>284</v>
      </c>
      <c r="H222" s="20" t="s">
        <v>284</v>
      </c>
      <c r="I222" s="20" t="s">
        <v>284</v>
      </c>
      <c r="J222" s="20" t="s">
        <v>284</v>
      </c>
      <c r="K222" s="20" t="s">
        <v>284</v>
      </c>
      <c r="L222" s="53" t="s">
        <v>284</v>
      </c>
    </row>
    <row r="223" spans="1:12" x14ac:dyDescent="0.35">
      <c r="A223" s="19" t="str">
        <f>B153&amp;C223</f>
        <v>VALOR (Miles Euros)PALITOS PAN</v>
      </c>
      <c r="B223" s="19">
        <v>0</v>
      </c>
      <c r="C223" s="19" t="s">
        <v>281</v>
      </c>
      <c r="D223" s="20" t="s">
        <v>284</v>
      </c>
      <c r="E223" s="20" t="s">
        <v>284</v>
      </c>
      <c r="F223" s="20" t="s">
        <v>284</v>
      </c>
      <c r="G223" s="20" t="s">
        <v>284</v>
      </c>
      <c r="H223" s="20" t="s">
        <v>284</v>
      </c>
      <c r="I223" s="20" t="s">
        <v>284</v>
      </c>
      <c r="J223" s="20" t="s">
        <v>284</v>
      </c>
      <c r="K223" s="20" t="s">
        <v>284</v>
      </c>
      <c r="L223" s="53" t="s">
        <v>284</v>
      </c>
    </row>
    <row r="224" spans="1:12" x14ac:dyDescent="0.35">
      <c r="A224" s="19" t="str">
        <f>B153&amp;C224</f>
        <v>VALOR (Miles Euros)TORTITAS</v>
      </c>
      <c r="B224" s="19">
        <v>0</v>
      </c>
      <c r="C224" s="19" t="s">
        <v>282</v>
      </c>
      <c r="D224" s="20" t="s">
        <v>284</v>
      </c>
      <c r="E224" s="20" t="s">
        <v>284</v>
      </c>
      <c r="F224" s="20" t="s">
        <v>284</v>
      </c>
      <c r="G224" s="20" t="s">
        <v>284</v>
      </c>
      <c r="H224" s="20" t="s">
        <v>284</v>
      </c>
      <c r="I224" s="20" t="s">
        <v>284</v>
      </c>
      <c r="J224" s="20" t="s">
        <v>284</v>
      </c>
      <c r="K224" s="20" t="s">
        <v>284</v>
      </c>
      <c r="L224" s="53" t="s">
        <v>284</v>
      </c>
    </row>
    <row r="225" spans="1:12" x14ac:dyDescent="0.35">
      <c r="A225" s="19" t="str">
        <f>B153&amp;C225</f>
        <v>VALOR (Miles Euros)BARRITAS</v>
      </c>
      <c r="B225" s="19">
        <v>0</v>
      </c>
      <c r="C225" s="19" t="s">
        <v>283</v>
      </c>
      <c r="D225" s="20" t="s">
        <v>284</v>
      </c>
      <c r="E225" s="20" t="s">
        <v>284</v>
      </c>
      <c r="F225" s="20" t="s">
        <v>284</v>
      </c>
      <c r="G225" s="20" t="s">
        <v>284</v>
      </c>
      <c r="H225" s="20" t="s">
        <v>284</v>
      </c>
      <c r="I225" s="20" t="s">
        <v>284</v>
      </c>
      <c r="J225" s="20" t="s">
        <v>284</v>
      </c>
      <c r="K225" s="20" t="s">
        <v>284</v>
      </c>
      <c r="L225" s="53" t="s">
        <v>284</v>
      </c>
    </row>
    <row r="226" spans="1:12" x14ac:dyDescent="0.35">
      <c r="A226" s="19" t="str">
        <f>B153&amp;C226</f>
        <v>VALOR (Miles Euros).Resto productos Ing.</v>
      </c>
      <c r="B226" s="19">
        <v>0</v>
      </c>
      <c r="C226" s="19" t="s">
        <v>175</v>
      </c>
      <c r="D226" s="20" t="s">
        <v>284</v>
      </c>
      <c r="E226" s="20" t="s">
        <v>284</v>
      </c>
      <c r="F226" s="20" t="s">
        <v>284</v>
      </c>
      <c r="G226" s="20" t="s">
        <v>284</v>
      </c>
      <c r="H226" s="20" t="s">
        <v>284</v>
      </c>
      <c r="I226" s="20" t="s">
        <v>284</v>
      </c>
      <c r="J226" s="20" t="s">
        <v>284</v>
      </c>
      <c r="K226" s="20" t="s">
        <v>284</v>
      </c>
      <c r="L226" s="53" t="s">
        <v>284</v>
      </c>
    </row>
    <row r="227" spans="1:12" x14ac:dyDescent="0.35">
      <c r="A227" s="19" t="str">
        <f>B153&amp;C227</f>
        <v>VALOR (Miles Euros)Platos Base Huevos</v>
      </c>
      <c r="B227" s="19">
        <v>0</v>
      </c>
      <c r="C227" s="19" t="s">
        <v>254</v>
      </c>
      <c r="D227" s="20" t="s">
        <v>284</v>
      </c>
      <c r="E227" s="20" t="s">
        <v>284</v>
      </c>
      <c r="F227" s="20" t="s">
        <v>284</v>
      </c>
      <c r="G227" s="20" t="s">
        <v>284</v>
      </c>
      <c r="H227" s="20" t="s">
        <v>284</v>
      </c>
      <c r="I227" s="20" t="s">
        <v>284</v>
      </c>
      <c r="J227" s="20" t="s">
        <v>284</v>
      </c>
      <c r="K227" s="20" t="s">
        <v>284</v>
      </c>
      <c r="L227" s="53" t="s">
        <v>284</v>
      </c>
    </row>
    <row r="228" spans="1:12" x14ac:dyDescent="0.35">
      <c r="A228" s="19" t="str">
        <f>B228&amp;C228</f>
        <v>PENETRACION (%).T.Alimentos TOTAL ING</v>
      </c>
      <c r="B228" s="19" t="s">
        <v>118</v>
      </c>
      <c r="C228" s="19" t="s">
        <v>176</v>
      </c>
      <c r="D228" s="20">
        <v>81.252300000000005</v>
      </c>
      <c r="E228" s="20">
        <v>82.186639999999997</v>
      </c>
      <c r="F228" s="20">
        <v>83.670760000000001</v>
      </c>
      <c r="G228" s="20">
        <v>79.835599999999999</v>
      </c>
      <c r="H228" s="20">
        <v>79.520700000000005</v>
      </c>
      <c r="I228" s="20">
        <v>80.717179999999999</v>
      </c>
      <c r="J228" s="20">
        <v>82.422539999999998</v>
      </c>
      <c r="K228" s="20">
        <v>79.790790000000001</v>
      </c>
      <c r="L228" s="53">
        <v>78.710380000000001</v>
      </c>
    </row>
    <row r="229" spans="1:12" x14ac:dyDescent="0.35">
      <c r="A229" s="19" t="str">
        <f>B228&amp;C229</f>
        <v>PENETRACION (%).T.Carne Ing.</v>
      </c>
      <c r="B229" s="19">
        <v>0</v>
      </c>
      <c r="C229" s="19" t="s">
        <v>126</v>
      </c>
      <c r="D229" s="20">
        <v>71.404759999999996</v>
      </c>
      <c r="E229" s="20">
        <v>70.157550000000001</v>
      </c>
      <c r="F229" s="20">
        <v>75.016409999999993</v>
      </c>
      <c r="G229" s="20">
        <v>71.484650000000002</v>
      </c>
      <c r="H229" s="20">
        <v>70.019220000000004</v>
      </c>
      <c r="I229" s="20">
        <v>70.779089999999997</v>
      </c>
      <c r="J229" s="20">
        <v>73.978290000000001</v>
      </c>
      <c r="K229" s="20">
        <v>69.612309999999994</v>
      </c>
      <c r="L229" s="53">
        <v>68.612269999999995</v>
      </c>
    </row>
    <row r="230" spans="1:12" x14ac:dyDescent="0.35">
      <c r="A230" s="19" t="str">
        <f>B228&amp;C230</f>
        <v>PENETRACION (%)T.Carne Fresca Ing</v>
      </c>
      <c r="B230" s="19">
        <v>0</v>
      </c>
      <c r="C230" s="19" t="s">
        <v>127</v>
      </c>
      <c r="D230" s="20">
        <v>66.37791</v>
      </c>
      <c r="E230" s="20">
        <v>65.299059999999997</v>
      </c>
      <c r="F230" s="20">
        <v>69.959329999999994</v>
      </c>
      <c r="G230" s="20">
        <v>66.128559999999993</v>
      </c>
      <c r="H230" s="20">
        <v>64.817599999999999</v>
      </c>
      <c r="I230" s="20">
        <v>66.286479999999997</v>
      </c>
      <c r="J230" s="20">
        <v>69.944990000000004</v>
      </c>
      <c r="K230" s="20">
        <v>64.749089999999995</v>
      </c>
      <c r="L230" s="53">
        <v>63.640210000000003</v>
      </c>
    </row>
    <row r="231" spans="1:12" x14ac:dyDescent="0.35">
      <c r="A231" s="19" t="str">
        <f>B228&amp;C231</f>
        <v>PENETRACION (%)Ternera Ing.</v>
      </c>
      <c r="B231" s="19">
        <v>0</v>
      </c>
      <c r="C231" s="19" t="s">
        <v>128</v>
      </c>
      <c r="D231" s="20">
        <v>49.213120000000004</v>
      </c>
      <c r="E231" s="20">
        <v>46.055489999999999</v>
      </c>
      <c r="F231" s="20">
        <v>53.789819999999999</v>
      </c>
      <c r="G231" s="20">
        <v>50.058540000000001</v>
      </c>
      <c r="H231" s="20">
        <v>47.634</v>
      </c>
      <c r="I231" s="20">
        <v>48.886679999999998</v>
      </c>
      <c r="J231" s="20">
        <v>54.282589999999999</v>
      </c>
      <c r="K231" s="20">
        <v>48.569009999999999</v>
      </c>
      <c r="L231" s="53">
        <v>46.290289999999999</v>
      </c>
    </row>
    <row r="232" spans="1:12" x14ac:dyDescent="0.35">
      <c r="A232" s="19" t="str">
        <f>B228&amp;C232</f>
        <v>PENETRACION (%)Pollo Ing.</v>
      </c>
      <c r="B232" s="19">
        <v>0</v>
      </c>
      <c r="C232" s="19" t="s">
        <v>129</v>
      </c>
      <c r="D232" s="20">
        <v>45.49933</v>
      </c>
      <c r="E232" s="20">
        <v>47.81073</v>
      </c>
      <c r="F232" s="20">
        <v>51.817030000000003</v>
      </c>
      <c r="G232" s="20">
        <v>47.87811</v>
      </c>
      <c r="H232" s="20">
        <v>47.572780000000002</v>
      </c>
      <c r="I232" s="20">
        <v>49.28546</v>
      </c>
      <c r="J232" s="20">
        <v>54.394620000000003</v>
      </c>
      <c r="K232" s="20">
        <v>45.979109999999999</v>
      </c>
      <c r="L232" s="53">
        <v>46.906610000000001</v>
      </c>
    </row>
    <row r="233" spans="1:12" x14ac:dyDescent="0.35">
      <c r="A233" s="19" t="str">
        <f>B228&amp;C233</f>
        <v>PENETRACION (%)Porcino Ing.</v>
      </c>
      <c r="B233" s="19">
        <v>0</v>
      </c>
      <c r="C233" s="19" t="s">
        <v>130</v>
      </c>
      <c r="D233" s="20">
        <v>32.624180000000003</v>
      </c>
      <c r="E233" s="20">
        <v>34.557270000000003</v>
      </c>
      <c r="F233" s="20">
        <v>39.323990000000002</v>
      </c>
      <c r="G233" s="20">
        <v>35.998950000000001</v>
      </c>
      <c r="H233" s="20">
        <v>33.736919999999998</v>
      </c>
      <c r="I233" s="20">
        <v>36.485570000000003</v>
      </c>
      <c r="J233" s="20">
        <v>41.05359</v>
      </c>
      <c r="K233" s="20">
        <v>34.651730000000001</v>
      </c>
      <c r="L233" s="53">
        <v>33.5349</v>
      </c>
    </row>
    <row r="234" spans="1:12" x14ac:dyDescent="0.35">
      <c r="A234" s="19" t="str">
        <f>B228&amp;C234</f>
        <v>PENETRACION (%)Ovino Ing.</v>
      </c>
      <c r="B234" s="19">
        <v>0</v>
      </c>
      <c r="C234" s="19" t="s">
        <v>131</v>
      </c>
      <c r="D234" s="20">
        <v>5.7751919999999997</v>
      </c>
      <c r="E234" s="20">
        <v>6.7649879999999998</v>
      </c>
      <c r="F234" s="20">
        <v>7.6548600000000002</v>
      </c>
      <c r="G234" s="20">
        <v>7.3150950000000003</v>
      </c>
      <c r="H234" s="20">
        <v>6.558217</v>
      </c>
      <c r="I234" s="20">
        <v>7.5373720000000004</v>
      </c>
      <c r="J234" s="20">
        <v>8.0536399999999997</v>
      </c>
      <c r="K234" s="20">
        <v>7.0600300000000002</v>
      </c>
      <c r="L234" s="53">
        <v>5.871874</v>
      </c>
    </row>
    <row r="235" spans="1:12" x14ac:dyDescent="0.35">
      <c r="A235" s="19" t="str">
        <f>B228&amp;C235</f>
        <v>PENETRACION (%)Resto Carne Ing.</v>
      </c>
      <c r="B235" s="19">
        <v>0</v>
      </c>
      <c r="C235" s="19" t="s">
        <v>132</v>
      </c>
      <c r="D235" s="20">
        <v>28.082419999999999</v>
      </c>
      <c r="E235" s="20">
        <v>26.652930000000001</v>
      </c>
      <c r="F235" s="20">
        <v>31.361059999999998</v>
      </c>
      <c r="G235" s="20">
        <v>26.59674</v>
      </c>
      <c r="H235" s="20">
        <v>25.187660000000001</v>
      </c>
      <c r="I235" s="20">
        <v>29.357980000000001</v>
      </c>
      <c r="J235" s="20">
        <v>32.14349</v>
      </c>
      <c r="K235" s="20">
        <v>26.407299999999999</v>
      </c>
      <c r="L235" s="53">
        <v>25.632719999999999</v>
      </c>
    </row>
    <row r="236" spans="1:12" x14ac:dyDescent="0.35">
      <c r="A236" s="19" t="str">
        <f>B228&amp;C236</f>
        <v>PENETRACION (%)Carnes Transform.Ing</v>
      </c>
      <c r="B236" s="19">
        <v>0</v>
      </c>
      <c r="C236" s="19" t="s">
        <v>177</v>
      </c>
      <c r="D236" s="20">
        <v>54.549869999999999</v>
      </c>
      <c r="E236" s="20">
        <v>56.602499999999999</v>
      </c>
      <c r="F236" s="20">
        <v>61.869619999999998</v>
      </c>
      <c r="G236" s="20">
        <v>58.351680000000002</v>
      </c>
      <c r="H236" s="20">
        <v>55.127560000000003</v>
      </c>
      <c r="I236" s="20">
        <v>56.160290000000003</v>
      </c>
      <c r="J236" s="20">
        <v>61.079149999999998</v>
      </c>
      <c r="K236" s="20">
        <v>54.96575</v>
      </c>
      <c r="L236" s="53">
        <v>53.928899999999999</v>
      </c>
    </row>
    <row r="237" spans="1:12" x14ac:dyDescent="0.35">
      <c r="A237" s="19" t="str">
        <f>B228&amp;C237</f>
        <v>PENETRACION (%)Jamón Curado Ing.</v>
      </c>
      <c r="B237" s="19">
        <v>0</v>
      </c>
      <c r="C237" s="19" t="s">
        <v>133</v>
      </c>
      <c r="D237" s="20">
        <v>22.969840000000001</v>
      </c>
      <c r="E237" s="20">
        <v>24.792680000000001</v>
      </c>
      <c r="F237" s="20">
        <v>31.88646</v>
      </c>
      <c r="G237" s="20">
        <v>25.686250000000001</v>
      </c>
      <c r="H237" s="20">
        <v>22.768380000000001</v>
      </c>
      <c r="I237" s="20">
        <v>24.66255</v>
      </c>
      <c r="J237" s="20">
        <v>31.200790000000001</v>
      </c>
      <c r="K237" s="20">
        <v>25.060320000000001</v>
      </c>
      <c r="L237" s="53">
        <v>23.312609999999999</v>
      </c>
    </row>
    <row r="238" spans="1:12" x14ac:dyDescent="0.35">
      <c r="A238" s="19" t="str">
        <f>B228&amp;C238</f>
        <v>PENETRACION (%)J.Curado Normal Ing</v>
      </c>
      <c r="B238" s="19">
        <v>0</v>
      </c>
      <c r="C238" s="19" t="s">
        <v>178</v>
      </c>
      <c r="D238" s="20">
        <v>19.373950000000001</v>
      </c>
      <c r="E238" s="20">
        <v>20.995899999999999</v>
      </c>
      <c r="F238" s="20">
        <v>27.20374</v>
      </c>
      <c r="G238" s="20">
        <v>21.641729999999999</v>
      </c>
      <c r="H238" s="20">
        <v>17.972719999999999</v>
      </c>
      <c r="I238" s="20">
        <v>20.13212</v>
      </c>
      <c r="J238" s="20">
        <v>27.32451</v>
      </c>
      <c r="K238" s="20">
        <v>21.193899999999999</v>
      </c>
      <c r="L238" s="53">
        <v>18.890740000000001</v>
      </c>
    </row>
    <row r="239" spans="1:12" x14ac:dyDescent="0.35">
      <c r="A239" s="19" t="str">
        <f>B228&amp;C239</f>
        <v>PENETRACION (%)J.Iberico Ing.</v>
      </c>
      <c r="B239" s="19">
        <v>0</v>
      </c>
      <c r="C239" s="19" t="s">
        <v>134</v>
      </c>
      <c r="D239" s="20">
        <v>7.4611190000000001</v>
      </c>
      <c r="E239" s="20">
        <v>7.7855559999999997</v>
      </c>
      <c r="F239" s="20">
        <v>10.26872</v>
      </c>
      <c r="G239" s="20">
        <v>8.1279129999999995</v>
      </c>
      <c r="H239" s="20">
        <v>8.0354700000000001</v>
      </c>
      <c r="I239" s="20">
        <v>8.4170339999999992</v>
      </c>
      <c r="J239" s="20">
        <v>11.492649999999999</v>
      </c>
      <c r="K239" s="20">
        <v>9.5215460000000007</v>
      </c>
      <c r="L239" s="53">
        <v>8.0686359999999997</v>
      </c>
    </row>
    <row r="240" spans="1:12" x14ac:dyDescent="0.35">
      <c r="A240" s="19" t="str">
        <f>B228&amp;C240</f>
        <v>PENETRACION (%)Lomo embuchado Ing.</v>
      </c>
      <c r="B240" s="19">
        <v>0</v>
      </c>
      <c r="C240" s="19" t="s">
        <v>135</v>
      </c>
      <c r="D240" s="20">
        <v>0.69257559999999996</v>
      </c>
      <c r="E240" s="20">
        <v>1.0972649999999999</v>
      </c>
      <c r="F240" s="20">
        <v>1.4405699999999999</v>
      </c>
      <c r="G240" s="20">
        <v>1.3437969999999999</v>
      </c>
      <c r="H240" s="20">
        <v>0.94207039999999997</v>
      </c>
      <c r="I240" s="20">
        <v>1.2958499999999999</v>
      </c>
      <c r="J240" s="20">
        <v>2.0259749999999999</v>
      </c>
      <c r="K240" s="20">
        <v>1.1215390000000001</v>
      </c>
      <c r="L240" s="53">
        <v>1.4422280000000001</v>
      </c>
    </row>
    <row r="241" spans="1:12" x14ac:dyDescent="0.35">
      <c r="A241" s="19" t="str">
        <f>B228&amp;C241</f>
        <v>PENETRACION (%)Chorizo Ing.</v>
      </c>
      <c r="B241" s="19">
        <v>0</v>
      </c>
      <c r="C241" s="19" t="s">
        <v>136</v>
      </c>
      <c r="D241" s="20">
        <v>4.7067949999999996</v>
      </c>
      <c r="E241" s="20">
        <v>5.280043</v>
      </c>
      <c r="F241" s="20">
        <v>6.3637189999999997</v>
      </c>
      <c r="G241" s="20">
        <v>4.6843370000000002</v>
      </c>
      <c r="H241" s="20">
        <v>4.5761209999999997</v>
      </c>
      <c r="I241" s="20">
        <v>4.7730990000000002</v>
      </c>
      <c r="J241" s="20">
        <v>7.9387569999999998</v>
      </c>
      <c r="K241" s="20">
        <v>4.835502</v>
      </c>
      <c r="L241" s="53">
        <v>5.5232359999999998</v>
      </c>
    </row>
    <row r="242" spans="1:12" x14ac:dyDescent="0.35">
      <c r="A242" s="19" t="str">
        <f>B228&amp;C242</f>
        <v>PENETRACION (%)Pates/Foie-gras Ing</v>
      </c>
      <c r="B242" s="19">
        <v>0</v>
      </c>
      <c r="C242" s="19" t="s">
        <v>179</v>
      </c>
      <c r="D242" s="20">
        <v>1.5226580000000001</v>
      </c>
      <c r="E242" s="20">
        <v>1.6863809999999999</v>
      </c>
      <c r="F242" s="20">
        <v>2.9379529999999998</v>
      </c>
      <c r="G242" s="20">
        <v>1.9162859999999999</v>
      </c>
      <c r="H242" s="20">
        <v>1.5410999999999999</v>
      </c>
      <c r="I242" s="20">
        <v>1.5900799999999999</v>
      </c>
      <c r="J242" s="20">
        <v>1.7129430000000001</v>
      </c>
      <c r="K242" s="20">
        <v>2.112962</v>
      </c>
      <c r="L242" s="53">
        <v>1.154787</v>
      </c>
    </row>
    <row r="243" spans="1:12" x14ac:dyDescent="0.35">
      <c r="A243" s="19" t="str">
        <f>B228&amp;C243</f>
        <v>PENETRACION (%)Rto carn.transf.Ing</v>
      </c>
      <c r="B243" s="19">
        <v>0</v>
      </c>
      <c r="C243" s="19" t="s">
        <v>180</v>
      </c>
      <c r="D243" s="20">
        <v>46.876719999999999</v>
      </c>
      <c r="E243" s="20">
        <v>49.313139999999997</v>
      </c>
      <c r="F243" s="20">
        <v>54.093260000000001</v>
      </c>
      <c r="G243" s="20">
        <v>49.665309999999998</v>
      </c>
      <c r="H243" s="20">
        <v>47.95243</v>
      </c>
      <c r="I243" s="20">
        <v>49.815869999999997</v>
      </c>
      <c r="J243" s="20">
        <v>53.575310000000002</v>
      </c>
      <c r="K243" s="20">
        <v>46.939059999999998</v>
      </c>
      <c r="L243" s="53">
        <v>46.354439999999997</v>
      </c>
    </row>
    <row r="244" spans="1:12" x14ac:dyDescent="0.35">
      <c r="A244" s="19" t="str">
        <f>B228&amp;C244</f>
        <v>PENETRACION (%).T.Pescados/Marisc.Ing</v>
      </c>
      <c r="B244" s="19">
        <v>0</v>
      </c>
      <c r="C244" s="19" t="s">
        <v>181</v>
      </c>
      <c r="D244" s="20">
        <v>47.320160000000001</v>
      </c>
      <c r="E244" s="20">
        <v>49.366280000000003</v>
      </c>
      <c r="F244" s="20">
        <v>54.918990000000001</v>
      </c>
      <c r="G244" s="20">
        <v>47.97683</v>
      </c>
      <c r="H244" s="20">
        <v>46.44032</v>
      </c>
      <c r="I244" s="20">
        <v>49.331400000000002</v>
      </c>
      <c r="J244" s="20">
        <v>52.539709999999999</v>
      </c>
      <c r="K244" s="20">
        <v>45.706009999999999</v>
      </c>
      <c r="L244" s="53">
        <v>44.437660000000001</v>
      </c>
    </row>
    <row r="245" spans="1:12" x14ac:dyDescent="0.35">
      <c r="A245" s="19" t="str">
        <f>B228&amp;C245</f>
        <v>PENETRACION (%)Pescados Ing.</v>
      </c>
      <c r="B245" s="19">
        <v>0</v>
      </c>
      <c r="C245" s="19" t="s">
        <v>137</v>
      </c>
      <c r="D245" s="20">
        <v>39.348370000000003</v>
      </c>
      <c r="E245" s="20">
        <v>41.70919</v>
      </c>
      <c r="F245" s="20">
        <v>46.372839999999997</v>
      </c>
      <c r="G245" s="20">
        <v>40.064419999999998</v>
      </c>
      <c r="H245" s="20">
        <v>40.393169999999998</v>
      </c>
      <c r="I245" s="20">
        <v>42.346690000000002</v>
      </c>
      <c r="J245" s="20">
        <v>46.169919999999998</v>
      </c>
      <c r="K245" s="20">
        <v>38.606949999999998</v>
      </c>
      <c r="L245" s="53">
        <v>37.274389999999997</v>
      </c>
    </row>
    <row r="246" spans="1:12" x14ac:dyDescent="0.35">
      <c r="A246" s="19" t="str">
        <f>B228&amp;C246</f>
        <v>PENETRACION (%)Merluza/Pescadil.Ing</v>
      </c>
      <c r="B246" s="19">
        <v>0</v>
      </c>
      <c r="C246" s="19" t="s">
        <v>182</v>
      </c>
      <c r="D246" s="20">
        <v>4.5872210000000004</v>
      </c>
      <c r="E246" s="20">
        <v>4.3204200000000004</v>
      </c>
      <c r="F246" s="20">
        <v>6.640047</v>
      </c>
      <c r="G246" s="20">
        <v>5.9317950000000002</v>
      </c>
      <c r="H246" s="20">
        <v>4.1410470000000004</v>
      </c>
      <c r="I246" s="20">
        <v>4.4192220000000004</v>
      </c>
      <c r="J246" s="20">
        <v>5.5118220000000004</v>
      </c>
      <c r="K246" s="20">
        <v>4.4330670000000003</v>
      </c>
      <c r="L246" s="53">
        <v>3.700917</v>
      </c>
    </row>
    <row r="247" spans="1:12" x14ac:dyDescent="0.35">
      <c r="A247" s="19" t="str">
        <f>B228&amp;C247</f>
        <v>PENETRACION (%)Boquerones Ing.</v>
      </c>
      <c r="B247" s="19">
        <v>0</v>
      </c>
      <c r="C247" s="19" t="s">
        <v>138</v>
      </c>
      <c r="D247" s="20">
        <v>3.4726149999999998</v>
      </c>
      <c r="E247" s="20">
        <v>5.0059699999999996</v>
      </c>
      <c r="F247" s="20">
        <v>7.4507260000000004</v>
      </c>
      <c r="G247" s="20">
        <v>3.2500429999999998</v>
      </c>
      <c r="H247" s="20">
        <v>3.5704379999999998</v>
      </c>
      <c r="I247" s="20">
        <v>4.6863890000000001</v>
      </c>
      <c r="J247" s="20">
        <v>6.6740579999999996</v>
      </c>
      <c r="K247" s="20">
        <v>4.6846490000000003</v>
      </c>
      <c r="L247" s="53">
        <v>3.049334</v>
      </c>
    </row>
    <row r="248" spans="1:12" x14ac:dyDescent="0.35">
      <c r="A248" s="19" t="str">
        <f>B228&amp;C248</f>
        <v>PENETRACION (%)Sardinas Ing.</v>
      </c>
      <c r="B248" s="19">
        <v>0</v>
      </c>
      <c r="C248" s="19" t="s">
        <v>139</v>
      </c>
      <c r="D248" s="20">
        <v>3.3932579999999999</v>
      </c>
      <c r="E248" s="20">
        <v>4.5325810000000004</v>
      </c>
      <c r="F248" s="20">
        <v>7.6543530000000004</v>
      </c>
      <c r="G248" s="20">
        <v>2.645019</v>
      </c>
      <c r="H248" s="20">
        <v>2.6584210000000001</v>
      </c>
      <c r="I248" s="20">
        <v>3.1258460000000001</v>
      </c>
      <c r="J248" s="20">
        <v>8.2147000000000006</v>
      </c>
      <c r="K248" s="20">
        <v>2.8911349999999998</v>
      </c>
      <c r="L248" s="53">
        <v>2.6055450000000002</v>
      </c>
    </row>
    <row r="249" spans="1:12" x14ac:dyDescent="0.35">
      <c r="A249" s="19" t="str">
        <f>B228&amp;C249</f>
        <v>PENETRACION (%)Rape Ing.</v>
      </c>
      <c r="B249" s="19">
        <v>0</v>
      </c>
      <c r="C249" s="19" t="s">
        <v>140</v>
      </c>
      <c r="D249" s="20">
        <v>1.4035550000000001</v>
      </c>
      <c r="E249" s="20">
        <v>1.331413</v>
      </c>
      <c r="F249" s="20">
        <v>2.5772840000000001</v>
      </c>
      <c r="G249" s="20">
        <v>2.1354000000000002</v>
      </c>
      <c r="H249" s="20">
        <v>2.1672720000000001</v>
      </c>
      <c r="I249" s="20">
        <v>1.5079199999999999</v>
      </c>
      <c r="J249" s="20">
        <v>1.6235029999999999</v>
      </c>
      <c r="K249" s="20">
        <v>1.210874</v>
      </c>
      <c r="L249" s="53">
        <v>0.90099260000000003</v>
      </c>
    </row>
    <row r="250" spans="1:12" x14ac:dyDescent="0.35">
      <c r="A250" s="19" t="str">
        <f>B228&amp;C250</f>
        <v>PENETRACION (%)Dorada Ing.</v>
      </c>
      <c r="B250" s="19">
        <v>0</v>
      </c>
      <c r="C250" s="19" t="s">
        <v>141</v>
      </c>
      <c r="D250" s="20">
        <v>2.3596940000000002</v>
      </c>
      <c r="E250" s="20">
        <v>2.067142</v>
      </c>
      <c r="F250" s="20">
        <v>3.7215349999999998</v>
      </c>
      <c r="G250" s="20">
        <v>1.904202</v>
      </c>
      <c r="H250" s="20">
        <v>1.507153</v>
      </c>
      <c r="I250" s="20">
        <v>2.2449970000000001</v>
      </c>
      <c r="J250" s="20">
        <v>2.530672</v>
      </c>
      <c r="K250" s="20">
        <v>2.2647520000000001</v>
      </c>
      <c r="L250" s="53">
        <v>1.6973800000000001</v>
      </c>
    </row>
    <row r="251" spans="1:12" x14ac:dyDescent="0.35">
      <c r="A251" s="19" t="str">
        <f>B228&amp;C251</f>
        <v>PENETRACION (%)Salmon Ing.</v>
      </c>
      <c r="B251" s="19">
        <v>0</v>
      </c>
      <c r="C251" s="19" t="s">
        <v>142</v>
      </c>
      <c r="D251" s="20">
        <v>8.2652070000000002</v>
      </c>
      <c r="E251" s="20">
        <v>8.8004800000000003</v>
      </c>
      <c r="F251" s="20">
        <v>11.659319999999999</v>
      </c>
      <c r="G251" s="20">
        <v>8.6995850000000008</v>
      </c>
      <c r="H251" s="20">
        <v>10.467309999999999</v>
      </c>
      <c r="I251" s="20">
        <v>9.5196330000000007</v>
      </c>
      <c r="J251" s="20">
        <v>12.22519</v>
      </c>
      <c r="K251" s="20">
        <v>9.6754879999999996</v>
      </c>
      <c r="L251" s="53">
        <v>9.4745139999999992</v>
      </c>
    </row>
    <row r="252" spans="1:12" x14ac:dyDescent="0.35">
      <c r="A252" s="19" t="str">
        <f>B228&amp;C252</f>
        <v>PENETRACION (%)Atun Fresco Ing.</v>
      </c>
      <c r="B252" s="19">
        <v>0</v>
      </c>
      <c r="C252" s="19" t="s">
        <v>143</v>
      </c>
      <c r="D252" s="20">
        <v>5.0708070000000003</v>
      </c>
      <c r="E252" s="20">
        <v>6.8861030000000003</v>
      </c>
      <c r="F252" s="20">
        <v>7.8483330000000002</v>
      </c>
      <c r="G252" s="20">
        <v>5.8987400000000001</v>
      </c>
      <c r="H252" s="20">
        <v>5.6857470000000001</v>
      </c>
      <c r="I252" s="20">
        <v>7.0809759999999997</v>
      </c>
      <c r="J252" s="20">
        <v>10.67952</v>
      </c>
      <c r="K252" s="20">
        <v>6.5849349999999998</v>
      </c>
      <c r="L252" s="53">
        <v>5.6032609999999998</v>
      </c>
    </row>
    <row r="253" spans="1:12" x14ac:dyDescent="0.35">
      <c r="A253" s="19" t="str">
        <f>B228&amp;C253</f>
        <v>PENETRACION (%)Resto pescados Ing.</v>
      </c>
      <c r="B253" s="19">
        <v>0</v>
      </c>
      <c r="C253" s="19" t="s">
        <v>144</v>
      </c>
      <c r="D253" s="20">
        <v>34.775880000000001</v>
      </c>
      <c r="E253" s="20">
        <v>37.693930000000002</v>
      </c>
      <c r="F253" s="20">
        <v>41.376190000000001</v>
      </c>
      <c r="G253" s="20">
        <v>35.987430000000003</v>
      </c>
      <c r="H253" s="20">
        <v>35.707909999999998</v>
      </c>
      <c r="I253" s="20">
        <v>37.730539999999998</v>
      </c>
      <c r="J253" s="20">
        <v>42.610979999999998</v>
      </c>
      <c r="K253" s="20">
        <v>33.732700000000001</v>
      </c>
      <c r="L253" s="53">
        <v>33.100990000000003</v>
      </c>
    </row>
    <row r="254" spans="1:12" x14ac:dyDescent="0.35">
      <c r="A254" s="19" t="str">
        <f>B228&amp;C254</f>
        <v>PENETRACION (%)Mariscos Ing.</v>
      </c>
      <c r="B254" s="19">
        <v>0</v>
      </c>
      <c r="C254" s="19" t="s">
        <v>145</v>
      </c>
      <c r="D254" s="20">
        <v>31.890779999999999</v>
      </c>
      <c r="E254" s="20">
        <v>34.436689999999999</v>
      </c>
      <c r="F254" s="20">
        <v>41.857599999999998</v>
      </c>
      <c r="G254" s="20">
        <v>33.658029999999997</v>
      </c>
      <c r="H254" s="20">
        <v>31.925000000000001</v>
      </c>
      <c r="I254" s="20">
        <v>35.079819999999998</v>
      </c>
      <c r="J254" s="20">
        <v>40.108629999999998</v>
      </c>
      <c r="K254" s="20">
        <v>32.006030000000003</v>
      </c>
      <c r="L254" s="53">
        <v>31.267029999999998</v>
      </c>
    </row>
    <row r="255" spans="1:12" x14ac:dyDescent="0.35">
      <c r="A255" s="19" t="str">
        <f>B228&amp;C255</f>
        <v>PENETRACION (%)Calamares Ing.</v>
      </c>
      <c r="B255" s="19">
        <v>0</v>
      </c>
      <c r="C255" s="19" t="s">
        <v>146</v>
      </c>
      <c r="D255" s="20">
        <v>19.74109</v>
      </c>
      <c r="E255" s="20">
        <v>22.671240000000001</v>
      </c>
      <c r="F255" s="20">
        <v>29.036280000000001</v>
      </c>
      <c r="G255" s="20">
        <v>21.212140000000002</v>
      </c>
      <c r="H255" s="20">
        <v>20.954640000000001</v>
      </c>
      <c r="I255" s="20">
        <v>23.57668</v>
      </c>
      <c r="J255" s="20">
        <v>29.437049999999999</v>
      </c>
      <c r="K255" s="20">
        <v>22.503399999999999</v>
      </c>
      <c r="L255" s="53">
        <v>20.781639999999999</v>
      </c>
    </row>
    <row r="256" spans="1:12" x14ac:dyDescent="0.35">
      <c r="A256" s="19" t="str">
        <f>B228&amp;C256</f>
        <v>PENETRACION (%)Pulpo/sepia Ing.</v>
      </c>
      <c r="B256" s="19">
        <v>0</v>
      </c>
      <c r="C256" s="19" t="s">
        <v>147</v>
      </c>
      <c r="D256" s="20">
        <v>16.463380000000001</v>
      </c>
      <c r="E256" s="20">
        <v>18.714880000000001</v>
      </c>
      <c r="F256" s="20">
        <v>22.224679999999999</v>
      </c>
      <c r="G256" s="20">
        <v>15.77069</v>
      </c>
      <c r="H256" s="20">
        <v>14.52753</v>
      </c>
      <c r="I256" s="20">
        <v>17.249980000000001</v>
      </c>
      <c r="J256" s="20">
        <v>22.647950000000002</v>
      </c>
      <c r="K256" s="20">
        <v>15.25526</v>
      </c>
      <c r="L256" s="53">
        <v>14.52788</v>
      </c>
    </row>
    <row r="257" spans="1:12" x14ac:dyDescent="0.35">
      <c r="A257" s="19" t="str">
        <f>B228&amp;C257</f>
        <v>PENETRACION (%)Langostinos/Gamb.Ing</v>
      </c>
      <c r="B257" s="19">
        <v>0</v>
      </c>
      <c r="C257" s="19" t="s">
        <v>183</v>
      </c>
      <c r="D257" s="20">
        <v>17.261579999999999</v>
      </c>
      <c r="E257" s="20">
        <v>19.493469999999999</v>
      </c>
      <c r="F257" s="20">
        <v>24.421690000000002</v>
      </c>
      <c r="G257" s="20">
        <v>18.204910000000002</v>
      </c>
      <c r="H257" s="20">
        <v>18.855650000000001</v>
      </c>
      <c r="I257" s="20">
        <v>19.825119999999998</v>
      </c>
      <c r="J257" s="20">
        <v>24.167090000000002</v>
      </c>
      <c r="K257" s="20">
        <v>17.840340000000001</v>
      </c>
      <c r="L257" s="53">
        <v>17.269269999999999</v>
      </c>
    </row>
    <row r="258" spans="1:12" x14ac:dyDescent="0.35">
      <c r="A258" s="19" t="str">
        <f>B228&amp;C258</f>
        <v>PENETRACION (%)Otros mariscos Ing.</v>
      </c>
      <c r="B258" s="19">
        <v>0</v>
      </c>
      <c r="C258" s="19" t="s">
        <v>148</v>
      </c>
      <c r="D258" s="20">
        <v>20.947780000000002</v>
      </c>
      <c r="E258" s="20">
        <v>21.275010000000002</v>
      </c>
      <c r="F258" s="20">
        <v>27.85521</v>
      </c>
      <c r="G258" s="20">
        <v>19.170500000000001</v>
      </c>
      <c r="H258" s="20">
        <v>17.689019999999999</v>
      </c>
      <c r="I258" s="20">
        <v>20.220089999999999</v>
      </c>
      <c r="J258" s="20">
        <v>26.660869999999999</v>
      </c>
      <c r="K258" s="20">
        <v>18.978169999999999</v>
      </c>
      <c r="L258" s="53">
        <v>18.16724</v>
      </c>
    </row>
    <row r="259" spans="1:12" x14ac:dyDescent="0.35">
      <c r="A259" s="19" t="str">
        <f>B228&amp;C259</f>
        <v>PENETRACION (%).Derivados lacteos Ing</v>
      </c>
      <c r="B259" s="19">
        <v>0</v>
      </c>
      <c r="C259" s="19" t="s">
        <v>184</v>
      </c>
      <c r="D259" s="20">
        <v>63.900460000000002</v>
      </c>
      <c r="E259" s="20">
        <v>63.315330000000003</v>
      </c>
      <c r="F259" s="20">
        <v>67.847939999999994</v>
      </c>
      <c r="G259" s="20">
        <v>65.157070000000004</v>
      </c>
      <c r="H259" s="20">
        <v>62.397910000000003</v>
      </c>
      <c r="I259" s="20">
        <v>63.830219999999997</v>
      </c>
      <c r="J259" s="20">
        <v>67.879180000000005</v>
      </c>
      <c r="K259" s="20">
        <v>63.333710000000004</v>
      </c>
      <c r="L259" s="53">
        <v>60.599890000000002</v>
      </c>
    </row>
    <row r="260" spans="1:12" x14ac:dyDescent="0.35">
      <c r="A260" s="19" t="str">
        <f>B228&amp;C260</f>
        <v>PENETRACION (%)Mantequilla Ing.</v>
      </c>
      <c r="B260" s="19">
        <v>0</v>
      </c>
      <c r="C260" s="19" t="s">
        <v>149</v>
      </c>
      <c r="D260" s="20">
        <v>5.8922179999999997</v>
      </c>
      <c r="E260" s="20">
        <v>5.4189480000000003</v>
      </c>
      <c r="F260" s="20">
        <v>7.0038539999999996</v>
      </c>
      <c r="G260" s="20">
        <v>5.6411230000000003</v>
      </c>
      <c r="H260" s="20">
        <v>6.1441400000000002</v>
      </c>
      <c r="I260" s="20">
        <v>5.2178399999999998</v>
      </c>
      <c r="J260" s="20">
        <v>6.673851</v>
      </c>
      <c r="K260" s="20">
        <v>6.3927060000000004</v>
      </c>
      <c r="L260" s="53">
        <v>5.0566019999999998</v>
      </c>
    </row>
    <row r="261" spans="1:12" x14ac:dyDescent="0.35">
      <c r="A261" s="19" t="str">
        <f>B228&amp;C261</f>
        <v>PENETRACION (%)Postres Ing.</v>
      </c>
      <c r="B261" s="19">
        <v>0</v>
      </c>
      <c r="C261" s="19" t="s">
        <v>150</v>
      </c>
      <c r="D261" s="20">
        <v>31.850370000000002</v>
      </c>
      <c r="E261" s="20">
        <v>30.770980000000002</v>
      </c>
      <c r="F261" s="20">
        <v>33.756100000000004</v>
      </c>
      <c r="G261" s="20">
        <v>31.840109999999999</v>
      </c>
      <c r="H261" s="20">
        <v>29.777149999999999</v>
      </c>
      <c r="I261" s="20">
        <v>29.417470000000002</v>
      </c>
      <c r="J261" s="20">
        <v>33.164870000000001</v>
      </c>
      <c r="K261" s="20">
        <v>31.27655</v>
      </c>
      <c r="L261" s="53">
        <v>31.386520000000001</v>
      </c>
    </row>
    <row r="262" spans="1:12" x14ac:dyDescent="0.35">
      <c r="A262" s="19" t="str">
        <f>B228&amp;C262</f>
        <v>PENETRACION (%)Yogures Ing.</v>
      </c>
      <c r="B262" s="19">
        <v>0</v>
      </c>
      <c r="C262" s="19" t="s">
        <v>185</v>
      </c>
      <c r="D262" s="20">
        <v>5.1814369999999998</v>
      </c>
      <c r="E262" s="20">
        <v>4.7844090000000001</v>
      </c>
      <c r="F262" s="20">
        <v>6.0571529999999996</v>
      </c>
      <c r="G262" s="20">
        <v>4.371626</v>
      </c>
      <c r="H262" s="20">
        <v>4.2033379999999996</v>
      </c>
      <c r="I262" s="20">
        <v>4.8856919999999997</v>
      </c>
      <c r="J262" s="20">
        <v>6.1853889999999998</v>
      </c>
      <c r="K262" s="20">
        <v>5.4361379999999997</v>
      </c>
      <c r="L262" s="53">
        <v>4.9159740000000003</v>
      </c>
    </row>
    <row r="263" spans="1:12" x14ac:dyDescent="0.35">
      <c r="A263" s="19" t="str">
        <f>B228&amp;C263</f>
        <v>PENETRACION (%)Queso Ing.</v>
      </c>
      <c r="B263" s="19">
        <v>0</v>
      </c>
      <c r="C263" s="19" t="s">
        <v>151</v>
      </c>
      <c r="D263" s="20">
        <v>56.504390000000001</v>
      </c>
      <c r="E263" s="20">
        <v>58.279319999999998</v>
      </c>
      <c r="F263" s="20">
        <v>63.152949999999997</v>
      </c>
      <c r="G263" s="20">
        <v>57.541220000000003</v>
      </c>
      <c r="H263" s="20">
        <v>56.363700000000001</v>
      </c>
      <c r="I263" s="20">
        <v>57.510010000000001</v>
      </c>
      <c r="J263" s="20">
        <v>64.042720000000003</v>
      </c>
      <c r="K263" s="20">
        <v>56.120570000000001</v>
      </c>
      <c r="L263" s="53">
        <v>54.418529999999997</v>
      </c>
    </row>
    <row r="264" spans="1:12" x14ac:dyDescent="0.35">
      <c r="A264" s="19" t="str">
        <f>B228&amp;C264</f>
        <v>PENETRACION (%).Fruta Ing.</v>
      </c>
      <c r="B264" s="19">
        <v>0</v>
      </c>
      <c r="C264" s="19" t="s">
        <v>152</v>
      </c>
      <c r="D264" s="20">
        <v>13.57446</v>
      </c>
      <c r="E264" s="20">
        <v>13.909610000000001</v>
      </c>
      <c r="F264" s="20">
        <v>18.122669999999999</v>
      </c>
      <c r="G264" s="20">
        <v>13.56869</v>
      </c>
      <c r="H264" s="20">
        <v>13.993410000000001</v>
      </c>
      <c r="I264" s="20">
        <v>14.28687</v>
      </c>
      <c r="J264" s="20">
        <v>17.775040000000001</v>
      </c>
      <c r="K264" s="20">
        <v>14.2224</v>
      </c>
      <c r="L264" s="53">
        <v>13.06189</v>
      </c>
    </row>
    <row r="265" spans="1:12" x14ac:dyDescent="0.35">
      <c r="A265" s="19" t="str">
        <f>B228&amp;C265</f>
        <v>PENETRACION (%)Fruta Fresca Ing</v>
      </c>
      <c r="B265" s="19">
        <v>0</v>
      </c>
      <c r="C265" s="19" t="s">
        <v>153</v>
      </c>
      <c r="D265" s="20">
        <v>11.131449999999999</v>
      </c>
      <c r="E265" s="20">
        <v>11.01952</v>
      </c>
      <c r="F265" s="20">
        <v>14.48574</v>
      </c>
      <c r="G265" s="20">
        <v>10.573969999999999</v>
      </c>
      <c r="H265" s="20">
        <v>10.422190000000001</v>
      </c>
      <c r="I265" s="20">
        <v>11.29927</v>
      </c>
      <c r="J265" s="20">
        <v>14.12595</v>
      </c>
      <c r="K265" s="20">
        <v>9.8663150000000002</v>
      </c>
      <c r="L265" s="53">
        <v>9.683802</v>
      </c>
    </row>
    <row r="266" spans="1:12" x14ac:dyDescent="0.35">
      <c r="A266" s="19" t="str">
        <f>B228&amp;C266</f>
        <v>PENETRACION (%)Manzana Ing.</v>
      </c>
      <c r="B266" s="19">
        <v>0</v>
      </c>
      <c r="C266" s="19" t="s">
        <v>154</v>
      </c>
      <c r="D266" s="20">
        <v>1.115769</v>
      </c>
      <c r="E266" s="20">
        <v>1.8291770000000001</v>
      </c>
      <c r="F266" s="20">
        <v>2.8622109999999998</v>
      </c>
      <c r="G266" s="20">
        <v>1.5010319999999999</v>
      </c>
      <c r="H266" s="20">
        <v>2.422123</v>
      </c>
      <c r="I266" s="20">
        <v>1.9428369999999999</v>
      </c>
      <c r="J266" s="20">
        <v>2.0284960000000001</v>
      </c>
      <c r="K266" s="20">
        <v>2.2864450000000001</v>
      </c>
      <c r="L266" s="53">
        <v>1.4096519999999999</v>
      </c>
    </row>
    <row r="267" spans="1:12" x14ac:dyDescent="0.35">
      <c r="A267" s="19" t="str">
        <f>B228&amp;C267</f>
        <v>PENETRACION (%)Platano Ing.</v>
      </c>
      <c r="B267" s="19">
        <v>0</v>
      </c>
      <c r="C267" s="19" t="s">
        <v>155</v>
      </c>
      <c r="D267" s="20">
        <v>1.9583379999999999</v>
      </c>
      <c r="E267" s="20">
        <v>0.93764420000000004</v>
      </c>
      <c r="F267" s="20">
        <v>1.954723</v>
      </c>
      <c r="G267" s="20">
        <v>1.283846</v>
      </c>
      <c r="H267" s="20">
        <v>1.4113309999999999</v>
      </c>
      <c r="I267" s="20">
        <v>1.5897110000000001</v>
      </c>
      <c r="J267" s="20">
        <v>1.5607880000000001</v>
      </c>
      <c r="K267" s="20">
        <v>1.5641</v>
      </c>
      <c r="L267" s="53">
        <v>1.6047990000000001</v>
      </c>
    </row>
    <row r="268" spans="1:12" x14ac:dyDescent="0.35">
      <c r="A268" s="19" t="str">
        <f>B228&amp;C268</f>
        <v>PENETRACION (%)Naranja/Mandarina In</v>
      </c>
      <c r="B268" s="19">
        <v>0</v>
      </c>
      <c r="C268" s="19" t="s">
        <v>186</v>
      </c>
      <c r="D268" s="20">
        <v>2.4556119999999999</v>
      </c>
      <c r="E268" s="20">
        <v>1.753979</v>
      </c>
      <c r="F268" s="20">
        <v>1.464982</v>
      </c>
      <c r="G268" s="20">
        <v>2.393049</v>
      </c>
      <c r="H268" s="20">
        <v>2.0990850000000001</v>
      </c>
      <c r="I268" s="20">
        <v>1.5793759999999999</v>
      </c>
      <c r="J268" s="20">
        <v>0.73875420000000003</v>
      </c>
      <c r="K268" s="20">
        <v>2.2485469999999999</v>
      </c>
      <c r="L268" s="53">
        <v>2.1469010000000002</v>
      </c>
    </row>
    <row r="269" spans="1:12" x14ac:dyDescent="0.35">
      <c r="A269" s="19" t="str">
        <f>B228&amp;C269</f>
        <v>PENETRACION (%)Melon/sandia Ing.</v>
      </c>
      <c r="B269" s="19">
        <v>0</v>
      </c>
      <c r="C269" s="19" t="s">
        <v>156</v>
      </c>
      <c r="D269" s="20">
        <v>0.87212060000000002</v>
      </c>
      <c r="E269" s="20">
        <v>2.4705360000000001</v>
      </c>
      <c r="F269" s="20">
        <v>6.4029249999999998</v>
      </c>
      <c r="G269" s="20">
        <v>2.1546460000000001</v>
      </c>
      <c r="H269" s="20">
        <v>0.87151559999999995</v>
      </c>
      <c r="I269" s="20">
        <v>2.3939659999999998</v>
      </c>
      <c r="J269" s="20">
        <v>6.206169</v>
      </c>
      <c r="K269" s="20">
        <v>1.2662929999999999</v>
      </c>
      <c r="L269" s="53">
        <v>1.5341149999999999</v>
      </c>
    </row>
    <row r="270" spans="1:12" x14ac:dyDescent="0.35">
      <c r="A270" s="19" t="str">
        <f>B228&amp;C270</f>
        <v>PENETRACION (%)Fresa/freson Ing.</v>
      </c>
      <c r="B270" s="19">
        <v>0</v>
      </c>
      <c r="C270" s="19" t="s">
        <v>157</v>
      </c>
      <c r="D270" s="20">
        <v>3.186124</v>
      </c>
      <c r="E270" s="20">
        <v>2.714655</v>
      </c>
      <c r="F270" s="20">
        <v>1.2770969999999999</v>
      </c>
      <c r="G270" s="20">
        <v>0.28855700000000001</v>
      </c>
      <c r="H270" s="20">
        <v>2.4257089999999999</v>
      </c>
      <c r="I270" s="20">
        <v>2.822028</v>
      </c>
      <c r="J270" s="20">
        <v>1.3197410000000001</v>
      </c>
      <c r="K270" s="20">
        <v>6.2437579999999999E-2</v>
      </c>
      <c r="L270" s="53">
        <v>2.46231</v>
      </c>
    </row>
    <row r="271" spans="1:12" x14ac:dyDescent="0.35">
      <c r="A271" s="19" t="str">
        <f>B228&amp;C271</f>
        <v>PENETRACION (%)Pina Ing.</v>
      </c>
      <c r="B271" s="19">
        <v>0</v>
      </c>
      <c r="C271" s="19" t="s">
        <v>187</v>
      </c>
      <c r="D271" s="20">
        <v>3.492702</v>
      </c>
      <c r="E271" s="20">
        <v>3.7668650000000001</v>
      </c>
      <c r="F271" s="20">
        <v>4.210661</v>
      </c>
      <c r="G271" s="20">
        <v>5.1112510000000002</v>
      </c>
      <c r="H271" s="20">
        <v>3.605432</v>
      </c>
      <c r="I271" s="20">
        <v>3.0866229999999999</v>
      </c>
      <c r="J271" s="20">
        <v>4.1545050000000003</v>
      </c>
      <c r="K271" s="20">
        <v>4.2085290000000004</v>
      </c>
      <c r="L271" s="53">
        <v>4.2285310000000003</v>
      </c>
    </row>
    <row r="272" spans="1:12" x14ac:dyDescent="0.35">
      <c r="A272" s="19" t="str">
        <f>B228&amp;C272</f>
        <v>PENETRACION (%)Resto frutas Ing.</v>
      </c>
      <c r="B272" s="19">
        <v>0</v>
      </c>
      <c r="C272" s="19" t="s">
        <v>158</v>
      </c>
      <c r="D272" s="20">
        <v>3.6646770000000002</v>
      </c>
      <c r="E272" s="20">
        <v>3.872649</v>
      </c>
      <c r="F272" s="20">
        <v>5.9963980000000001</v>
      </c>
      <c r="G272" s="20">
        <v>3.1735389999999999</v>
      </c>
      <c r="H272" s="20">
        <v>4.1234109999999999</v>
      </c>
      <c r="I272" s="20">
        <v>3.9246189999999999</v>
      </c>
      <c r="J272" s="20">
        <v>5.2760730000000002</v>
      </c>
      <c r="K272" s="20">
        <v>4.495533</v>
      </c>
      <c r="L272" s="53">
        <v>2.658369</v>
      </c>
    </row>
    <row r="273" spans="1:12" x14ac:dyDescent="0.35">
      <c r="A273" s="19" t="str">
        <f>B228&amp;C273</f>
        <v>PENETRACION (%)Mermeladas Ing.</v>
      </c>
      <c r="B273" s="19">
        <v>0</v>
      </c>
      <c r="C273" s="19" t="s">
        <v>188</v>
      </c>
      <c r="D273" s="20">
        <v>3.8407369999999998</v>
      </c>
      <c r="E273" s="20">
        <v>3.9001489999999999</v>
      </c>
      <c r="F273" s="20">
        <v>5.3593159999999997</v>
      </c>
      <c r="G273" s="20">
        <v>4.3775199999999996</v>
      </c>
      <c r="H273" s="20">
        <v>4.9167180000000004</v>
      </c>
      <c r="I273" s="20">
        <v>4.1611079999999996</v>
      </c>
      <c r="J273" s="20">
        <v>5.1819199999999999</v>
      </c>
      <c r="K273" s="20">
        <v>5.2075560000000003</v>
      </c>
      <c r="L273" s="53">
        <v>4.0998010000000003</v>
      </c>
    </row>
    <row r="274" spans="1:12" x14ac:dyDescent="0.35">
      <c r="A274" s="19" t="str">
        <f>B228&amp;C274</f>
        <v>PENETRACION (%).Hortalizas/Verdur.Ing</v>
      </c>
      <c r="B274" s="19">
        <v>0</v>
      </c>
      <c r="C274" s="19" t="s">
        <v>189</v>
      </c>
      <c r="D274" s="20">
        <v>69.965630000000004</v>
      </c>
      <c r="E274" s="20">
        <v>71.195890000000006</v>
      </c>
      <c r="F274" s="20">
        <v>72.855189999999993</v>
      </c>
      <c r="G274" s="20">
        <v>68.961590000000001</v>
      </c>
      <c r="H274" s="20">
        <v>67.771230000000003</v>
      </c>
      <c r="I274" s="20">
        <v>69.944789999999998</v>
      </c>
      <c r="J274" s="20">
        <v>73.615809999999996</v>
      </c>
      <c r="K274" s="20">
        <v>68.340400000000002</v>
      </c>
      <c r="L274" s="53">
        <v>67.329459999999997</v>
      </c>
    </row>
    <row r="275" spans="1:12" x14ac:dyDescent="0.35">
      <c r="A275" s="19" t="str">
        <f>B228&amp;C275</f>
        <v>PENETRACION (%)Tomates Ing.</v>
      </c>
      <c r="B275" s="19">
        <v>0</v>
      </c>
      <c r="C275" s="19" t="s">
        <v>159</v>
      </c>
      <c r="D275" s="20">
        <v>43.187060000000002</v>
      </c>
      <c r="E275" s="20">
        <v>42.659050000000001</v>
      </c>
      <c r="F275" s="20">
        <v>49.179279999999999</v>
      </c>
      <c r="G275" s="20">
        <v>43.451279999999997</v>
      </c>
      <c r="H275" s="20">
        <v>41.760550000000002</v>
      </c>
      <c r="I275" s="20">
        <v>45.661529999999999</v>
      </c>
      <c r="J275" s="20">
        <v>51.070599999999999</v>
      </c>
      <c r="K275" s="20">
        <v>41.73903</v>
      </c>
      <c r="L275" s="53">
        <v>39.777099999999997</v>
      </c>
    </row>
    <row r="276" spans="1:12" x14ac:dyDescent="0.35">
      <c r="A276" s="19" t="str">
        <f>B228&amp;C276</f>
        <v>PENETRACION (%)Judías verdes Ing.</v>
      </c>
      <c r="B276" s="19">
        <v>0</v>
      </c>
      <c r="C276" s="19" t="s">
        <v>190</v>
      </c>
      <c r="D276" s="20">
        <v>4.1132160000000004</v>
      </c>
      <c r="E276" s="20">
        <v>3.5015700000000001</v>
      </c>
      <c r="F276" s="20">
        <v>4.3190330000000001</v>
      </c>
      <c r="G276" s="20">
        <v>4.2257749999999996</v>
      </c>
      <c r="H276" s="20">
        <v>3.5831019999999998</v>
      </c>
      <c r="I276" s="20">
        <v>3.4413559999999999</v>
      </c>
      <c r="J276" s="20">
        <v>3.6056020000000002</v>
      </c>
      <c r="K276" s="20">
        <v>4.0250969999999997</v>
      </c>
      <c r="L276" s="53">
        <v>3.2143999999999999</v>
      </c>
    </row>
    <row r="277" spans="1:12" x14ac:dyDescent="0.35">
      <c r="A277" s="19" t="str">
        <f>B228&amp;C277</f>
        <v>PENETRACION (%)Patatas Ing.</v>
      </c>
      <c r="B277" s="19">
        <v>0</v>
      </c>
      <c r="C277" s="19" t="s">
        <v>160</v>
      </c>
      <c r="D277" s="20">
        <v>58.828850000000003</v>
      </c>
      <c r="E277" s="20">
        <v>61.128540000000001</v>
      </c>
      <c r="F277" s="20">
        <v>63.432830000000003</v>
      </c>
      <c r="G277" s="20">
        <v>60.68141</v>
      </c>
      <c r="H277" s="20">
        <v>59.724510000000002</v>
      </c>
      <c r="I277" s="20">
        <v>60.105519999999999</v>
      </c>
      <c r="J277" s="20">
        <v>64.815809999999999</v>
      </c>
      <c r="K277" s="20">
        <v>59.536409999999997</v>
      </c>
      <c r="L277" s="53">
        <v>56.693390000000001</v>
      </c>
    </row>
    <row r="278" spans="1:12" x14ac:dyDescent="0.35">
      <c r="A278" s="19" t="str">
        <f>B228&amp;C278</f>
        <v>PENETRACION (%)Cebollas Ing.</v>
      </c>
      <c r="B278" s="19">
        <v>0</v>
      </c>
      <c r="C278" s="19" t="s">
        <v>161</v>
      </c>
      <c r="D278" s="20">
        <v>43.487000000000002</v>
      </c>
      <c r="E278" s="20">
        <v>44.38796</v>
      </c>
      <c r="F278" s="20">
        <v>51.054279999999999</v>
      </c>
      <c r="G278" s="20">
        <v>44.924309999999998</v>
      </c>
      <c r="H278" s="20">
        <v>43.410150000000002</v>
      </c>
      <c r="I278" s="20">
        <v>45.860199999999999</v>
      </c>
      <c r="J278" s="20">
        <v>51.854500000000002</v>
      </c>
      <c r="K278" s="20">
        <v>43.39714</v>
      </c>
      <c r="L278" s="53">
        <v>40.64584</v>
      </c>
    </row>
    <row r="279" spans="1:12" x14ac:dyDescent="0.35">
      <c r="A279" s="19" t="str">
        <f>B228&amp;C279</f>
        <v>PENETRACION (%)Pimientos Ing.</v>
      </c>
      <c r="B279" s="19">
        <v>0</v>
      </c>
      <c r="C279" s="19" t="s">
        <v>162</v>
      </c>
      <c r="D279" s="20">
        <v>22.978960000000001</v>
      </c>
      <c r="E279" s="20">
        <v>23.800049999999999</v>
      </c>
      <c r="F279" s="20">
        <v>29.118200000000002</v>
      </c>
      <c r="G279" s="20">
        <v>24.392990000000001</v>
      </c>
      <c r="H279" s="20">
        <v>22.15681</v>
      </c>
      <c r="I279" s="20">
        <v>25.561129999999999</v>
      </c>
      <c r="J279" s="20">
        <v>29.84619</v>
      </c>
      <c r="K279" s="20">
        <v>24.05583</v>
      </c>
      <c r="L279" s="53">
        <v>22.043530000000001</v>
      </c>
    </row>
    <row r="280" spans="1:12" x14ac:dyDescent="0.35">
      <c r="A280" s="19" t="str">
        <f>B228&amp;C280</f>
        <v>PENETRACION (%)Lechugas Ing.</v>
      </c>
      <c r="B280" s="19">
        <v>0</v>
      </c>
      <c r="C280" s="19" t="s">
        <v>163</v>
      </c>
      <c r="D280" s="20">
        <v>45.025109999999998</v>
      </c>
      <c r="E280" s="20">
        <v>43.805219999999998</v>
      </c>
      <c r="F280" s="20">
        <v>49.081519999999998</v>
      </c>
      <c r="G280" s="20">
        <v>43.799169999999997</v>
      </c>
      <c r="H280" s="20">
        <v>42.818440000000002</v>
      </c>
      <c r="I280" s="20">
        <v>46.220790000000001</v>
      </c>
      <c r="J280" s="20">
        <v>51.791899999999998</v>
      </c>
      <c r="K280" s="20">
        <v>44.536110000000001</v>
      </c>
      <c r="L280" s="53">
        <v>40.198779999999999</v>
      </c>
    </row>
    <row r="281" spans="1:12" x14ac:dyDescent="0.35">
      <c r="A281" s="19" t="str">
        <f>B228&amp;C281</f>
        <v>PENETRACION (%)Setas Ing.</v>
      </c>
      <c r="B281" s="19">
        <v>0</v>
      </c>
      <c r="C281" s="19" t="s">
        <v>164</v>
      </c>
      <c r="D281" s="20">
        <v>21.754809999999999</v>
      </c>
      <c r="E281" s="20">
        <v>21.862760000000002</v>
      </c>
      <c r="F281" s="20">
        <v>27.548459999999999</v>
      </c>
      <c r="G281" s="20">
        <v>21.63241</v>
      </c>
      <c r="H281" s="20">
        <v>21.45551</v>
      </c>
      <c r="I281" s="20">
        <v>21.323399999999999</v>
      </c>
      <c r="J281" s="20">
        <v>23.353380000000001</v>
      </c>
      <c r="K281" s="20">
        <v>19.958909999999999</v>
      </c>
      <c r="L281" s="53">
        <v>20.245080000000002</v>
      </c>
    </row>
    <row r="282" spans="1:12" x14ac:dyDescent="0.35">
      <c r="A282" s="19" t="str">
        <f>B228&amp;C282</f>
        <v>PENETRACION (%)Esparragos Ing.</v>
      </c>
      <c r="B282" s="19">
        <v>0</v>
      </c>
      <c r="C282" s="19" t="s">
        <v>165</v>
      </c>
      <c r="D282" s="20">
        <v>4.5086539999999999</v>
      </c>
      <c r="E282" s="20">
        <v>4.9128319999999999</v>
      </c>
      <c r="F282" s="20">
        <v>6.1124530000000004</v>
      </c>
      <c r="G282" s="20">
        <v>3.85182</v>
      </c>
      <c r="H282" s="20">
        <v>5.4907029999999999</v>
      </c>
      <c r="I282" s="20">
        <v>3.5456919999999998</v>
      </c>
      <c r="J282" s="20">
        <v>6.129372</v>
      </c>
      <c r="K282" s="20">
        <v>4.3943789999999998</v>
      </c>
      <c r="L282" s="53">
        <v>3.637543</v>
      </c>
    </row>
    <row r="283" spans="1:12" x14ac:dyDescent="0.35">
      <c r="A283" s="19" t="str">
        <f>B228&amp;C283</f>
        <v>PENETRACION (%)Otras hortalizas Ing.</v>
      </c>
      <c r="B283" s="19">
        <v>0</v>
      </c>
      <c r="C283" s="19" t="s">
        <v>166</v>
      </c>
      <c r="D283" s="20">
        <v>40.939450000000001</v>
      </c>
      <c r="E283" s="20">
        <v>39.870269999999998</v>
      </c>
      <c r="F283" s="20">
        <v>44.150919999999999</v>
      </c>
      <c r="G283" s="20">
        <v>39.297370000000001</v>
      </c>
      <c r="H283" s="20">
        <v>38.008339999999997</v>
      </c>
      <c r="I283" s="20">
        <v>40.441560000000003</v>
      </c>
      <c r="J283" s="20">
        <v>43.418590000000002</v>
      </c>
      <c r="K283" s="20">
        <v>38.618899999999996</v>
      </c>
      <c r="L283" s="53">
        <v>36.210160000000002</v>
      </c>
    </row>
    <row r="284" spans="1:12" x14ac:dyDescent="0.35">
      <c r="A284" s="19" t="str">
        <f>B228&amp;C284</f>
        <v>PENETRACION (%).Aceite alino Ing.</v>
      </c>
      <c r="B284" s="19">
        <v>0</v>
      </c>
      <c r="C284" s="19" t="s">
        <v>191</v>
      </c>
      <c r="D284" s="20">
        <v>23.648520000000001</v>
      </c>
      <c r="E284" s="20">
        <v>24.698429999999998</v>
      </c>
      <c r="F284" s="20">
        <v>29.65607</v>
      </c>
      <c r="G284" s="20">
        <v>23.705739999999999</v>
      </c>
      <c r="H284" s="20">
        <v>23.331109999999999</v>
      </c>
      <c r="I284" s="20">
        <v>24.74944</v>
      </c>
      <c r="J284" s="20">
        <v>30.436109999999999</v>
      </c>
      <c r="K284" s="20">
        <v>23.049019999999999</v>
      </c>
      <c r="L284" s="53">
        <v>20.431719999999999</v>
      </c>
    </row>
    <row r="285" spans="1:12" x14ac:dyDescent="0.35">
      <c r="A285" s="19" t="str">
        <f>B228&amp;C285</f>
        <v>PENETRACION (%)Aceite oliva Ing.</v>
      </c>
      <c r="B285" s="19">
        <v>0</v>
      </c>
      <c r="C285" s="19" t="s">
        <v>272</v>
      </c>
      <c r="D285" s="20">
        <v>12.54142</v>
      </c>
      <c r="E285" s="20">
        <v>13.554259999999999</v>
      </c>
      <c r="F285" s="20">
        <v>18.548200000000001</v>
      </c>
      <c r="G285" s="20">
        <v>12.22175</v>
      </c>
      <c r="H285" s="20">
        <v>12.477399999999999</v>
      </c>
      <c r="I285" s="20">
        <v>15.85033</v>
      </c>
      <c r="J285" s="20">
        <v>18.958729999999999</v>
      </c>
      <c r="K285" s="20">
        <v>14.093629999999999</v>
      </c>
      <c r="L285" s="53">
        <v>10.147309999999999</v>
      </c>
    </row>
    <row r="286" spans="1:12" x14ac:dyDescent="0.35">
      <c r="A286" s="19" t="str">
        <f>B228&amp;C286</f>
        <v>PENETRACION (%)Resto aceite Ing.</v>
      </c>
      <c r="B286" s="19">
        <v>0</v>
      </c>
      <c r="C286" s="19" t="s">
        <v>273</v>
      </c>
      <c r="D286" s="20">
        <v>15.73962</v>
      </c>
      <c r="E286" s="20">
        <v>15.412660000000001</v>
      </c>
      <c r="F286" s="20">
        <v>19.244140000000002</v>
      </c>
      <c r="G286" s="20">
        <v>15.93618</v>
      </c>
      <c r="H286" s="20">
        <v>15.713010000000001</v>
      </c>
      <c r="I286" s="20">
        <v>15.780049999999999</v>
      </c>
      <c r="J286" s="20">
        <v>19.918520000000001</v>
      </c>
      <c r="K286" s="20">
        <v>14.650679999999999</v>
      </c>
      <c r="L286" s="53">
        <v>14.07329</v>
      </c>
    </row>
    <row r="287" spans="1:12" x14ac:dyDescent="0.35">
      <c r="A287" s="19" t="str">
        <f>B228&amp;C287</f>
        <v>PENETRACION (%).Pan Ing.</v>
      </c>
      <c r="B287" s="19">
        <v>0</v>
      </c>
      <c r="C287" s="19" t="s">
        <v>167</v>
      </c>
      <c r="D287" s="20">
        <v>74.352099999999993</v>
      </c>
      <c r="E287" s="20">
        <v>74.155439999999999</v>
      </c>
      <c r="F287" s="20">
        <v>76.842830000000006</v>
      </c>
      <c r="G287" s="20">
        <v>74.469809999999995</v>
      </c>
      <c r="H287" s="20">
        <v>72.314459999999997</v>
      </c>
      <c r="I287" s="20">
        <v>72.403930000000003</v>
      </c>
      <c r="J287" s="20">
        <v>76.247100000000003</v>
      </c>
      <c r="K287" s="20">
        <v>72.511369999999999</v>
      </c>
      <c r="L287" s="53">
        <v>71.356570000000005</v>
      </c>
    </row>
    <row r="288" spans="1:12" x14ac:dyDescent="0.35">
      <c r="A288" s="19" t="str">
        <f>B228&amp;C288</f>
        <v>PENETRACION (%).Pastas Ing.</v>
      </c>
      <c r="B288" s="19">
        <v>0</v>
      </c>
      <c r="C288" s="19" t="s">
        <v>168</v>
      </c>
      <c r="D288" s="20">
        <v>22.645499999999998</v>
      </c>
      <c r="E288" s="20">
        <v>23.023980000000002</v>
      </c>
      <c r="F288" s="20">
        <v>27.100619999999999</v>
      </c>
      <c r="G288" s="20">
        <v>22.727650000000001</v>
      </c>
      <c r="H288" s="20">
        <v>19.39209</v>
      </c>
      <c r="I288" s="20">
        <v>19.895959999999999</v>
      </c>
      <c r="J288" s="20">
        <v>24.70684</v>
      </c>
      <c r="K288" s="20">
        <v>18.95842</v>
      </c>
      <c r="L288" s="53">
        <v>20.41262</v>
      </c>
    </row>
    <row r="289" spans="1:12" x14ac:dyDescent="0.35">
      <c r="A289" s="19" t="str">
        <f>B228&amp;C289</f>
        <v>PENETRACION (%).Arroz Ing.</v>
      </c>
      <c r="B289" s="19">
        <v>0</v>
      </c>
      <c r="C289" s="19" t="s">
        <v>169</v>
      </c>
      <c r="D289" s="20">
        <v>27.690629999999999</v>
      </c>
      <c r="E289" s="20">
        <v>29.70147</v>
      </c>
      <c r="F289" s="20">
        <v>32.661749999999998</v>
      </c>
      <c r="G289" s="20">
        <v>29.521170000000001</v>
      </c>
      <c r="H289" s="20">
        <v>30.889800000000001</v>
      </c>
      <c r="I289" s="20">
        <v>28.996200000000002</v>
      </c>
      <c r="J289" s="20">
        <v>34.821680000000001</v>
      </c>
      <c r="K289" s="20">
        <v>28.995799999999999</v>
      </c>
      <c r="L289" s="53">
        <v>27.755459999999999</v>
      </c>
    </row>
    <row r="290" spans="1:12" x14ac:dyDescent="0.35">
      <c r="A290" s="19" t="str">
        <f>B228&amp;C290</f>
        <v>PENETRACION (%).Legumbres Ing.</v>
      </c>
      <c r="B290" s="19">
        <v>0</v>
      </c>
      <c r="C290" s="19" t="s">
        <v>170</v>
      </c>
      <c r="D290" s="20">
        <v>9.5616319999999995</v>
      </c>
      <c r="E290" s="20">
        <v>7.07646</v>
      </c>
      <c r="F290" s="20">
        <v>8.409224</v>
      </c>
      <c r="G290" s="20">
        <v>10.033519999999999</v>
      </c>
      <c r="H290" s="20">
        <v>9.0133759999999992</v>
      </c>
      <c r="I290" s="20">
        <v>7.3783300000000001</v>
      </c>
      <c r="J290" s="20">
        <v>7.408588</v>
      </c>
      <c r="K290" s="20">
        <v>9.1696109999999997</v>
      </c>
      <c r="L290" s="53">
        <v>8.3901039999999991</v>
      </c>
    </row>
    <row r="291" spans="1:12" x14ac:dyDescent="0.35">
      <c r="A291" s="19" t="str">
        <f>B228&amp;C291</f>
        <v>PENETRACION (%)BATIDOS</v>
      </c>
      <c r="B291" s="19">
        <v>0</v>
      </c>
      <c r="C291" s="19" t="s">
        <v>274</v>
      </c>
      <c r="D291" s="20">
        <v>6.6432779999999996</v>
      </c>
      <c r="E291" s="20">
        <v>7.9351529999999997</v>
      </c>
      <c r="F291" s="20">
        <v>11.29129</v>
      </c>
      <c r="G291" s="20">
        <v>5.937055</v>
      </c>
      <c r="H291" s="20">
        <v>6.8391919999999997</v>
      </c>
      <c r="I291" s="20">
        <v>7.9369699999999996</v>
      </c>
      <c r="J291" s="20">
        <v>11.03064</v>
      </c>
      <c r="K291" s="20">
        <v>6.6533129999999998</v>
      </c>
      <c r="L291" s="53">
        <v>6.9092909999999996</v>
      </c>
    </row>
    <row r="292" spans="1:12" x14ac:dyDescent="0.35">
      <c r="A292" s="19" t="str">
        <f>B228&amp;C292</f>
        <v>PENETRACION (%)HELADOS</v>
      </c>
      <c r="B292" s="19">
        <v>0</v>
      </c>
      <c r="C292" s="19" t="s">
        <v>275</v>
      </c>
      <c r="D292" s="20">
        <v>20.427350000000001</v>
      </c>
      <c r="E292" s="20">
        <v>38.22495</v>
      </c>
      <c r="F292" s="20">
        <v>50.087560000000003</v>
      </c>
      <c r="G292" s="20">
        <v>20.105409999999999</v>
      </c>
      <c r="H292" s="20">
        <v>19.680430000000001</v>
      </c>
      <c r="I292" s="20">
        <v>34.019309999999997</v>
      </c>
      <c r="J292" s="20">
        <v>46.901690000000002</v>
      </c>
      <c r="K292" s="20">
        <v>18.77609</v>
      </c>
      <c r="L292" s="53">
        <v>18.19096</v>
      </c>
    </row>
    <row r="293" spans="1:12" x14ac:dyDescent="0.35">
      <c r="A293" s="19" t="str">
        <f>B228&amp;C293</f>
        <v>PENETRACION (%)GALLETAS</v>
      </c>
      <c r="B293" s="19">
        <v>0</v>
      </c>
      <c r="C293" s="19" t="s">
        <v>276</v>
      </c>
      <c r="D293" s="20">
        <v>8.510116</v>
      </c>
      <c r="E293" s="20">
        <v>6.9810540000000003</v>
      </c>
      <c r="F293" s="20">
        <v>8.5217089999999995</v>
      </c>
      <c r="G293" s="20">
        <v>7.6527979999999998</v>
      </c>
      <c r="H293" s="20">
        <v>8.1461159999999992</v>
      </c>
      <c r="I293" s="20">
        <v>7.5622490000000004</v>
      </c>
      <c r="J293" s="20">
        <v>8.8621839999999992</v>
      </c>
      <c r="K293" s="20">
        <v>7.4798070000000001</v>
      </c>
      <c r="L293" s="53">
        <v>8.2585090000000001</v>
      </c>
    </row>
    <row r="294" spans="1:12" x14ac:dyDescent="0.35">
      <c r="A294" s="19" t="str">
        <f>B228&amp;C294</f>
        <v>PENETRACION (%)BOLLERÍA</v>
      </c>
      <c r="B294" s="19">
        <v>0</v>
      </c>
      <c r="C294" s="19" t="s">
        <v>277</v>
      </c>
      <c r="D294" s="20">
        <v>39.200839999999999</v>
      </c>
      <c r="E294" s="20">
        <v>35.464599999999997</v>
      </c>
      <c r="F294" s="20">
        <v>39.168190000000003</v>
      </c>
      <c r="G294" s="20">
        <v>36.309089999999998</v>
      </c>
      <c r="H294" s="20">
        <v>38.22672</v>
      </c>
      <c r="I294" s="20">
        <v>35.485790000000001</v>
      </c>
      <c r="J294" s="20">
        <v>37.28248</v>
      </c>
      <c r="K294" s="20">
        <v>36.980020000000003</v>
      </c>
      <c r="L294" s="53">
        <v>36.733559999999997</v>
      </c>
    </row>
    <row r="295" spans="1:12" x14ac:dyDescent="0.35">
      <c r="A295" s="19" t="str">
        <f>B228&amp;C295</f>
        <v>PENETRACION (%)BOLLERIA SALADA</v>
      </c>
      <c r="B295" s="19">
        <v>0</v>
      </c>
      <c r="C295" s="19" t="s">
        <v>278</v>
      </c>
      <c r="D295" s="20">
        <v>4.3078669999999999</v>
      </c>
      <c r="E295" s="20">
        <v>4.9124340000000002</v>
      </c>
      <c r="F295" s="20">
        <v>4.6515969999999998</v>
      </c>
      <c r="G295" s="20">
        <v>4.6215359999999999</v>
      </c>
      <c r="H295" s="20">
        <v>5.3378550000000002</v>
      </c>
      <c r="I295" s="20">
        <v>4.0700500000000002</v>
      </c>
      <c r="J295" s="20">
        <v>4.8099069999999999</v>
      </c>
      <c r="K295" s="20">
        <v>4.1585260000000002</v>
      </c>
      <c r="L295" s="53">
        <v>5.50631</v>
      </c>
    </row>
    <row r="296" spans="1:12" x14ac:dyDescent="0.35">
      <c r="A296" s="19" t="str">
        <f>B228&amp;C296</f>
        <v>PENETRACION (%)BOLLERIA DULCE</v>
      </c>
      <c r="B296" s="19">
        <v>0</v>
      </c>
      <c r="C296" s="19" t="s">
        <v>279</v>
      </c>
      <c r="D296" s="20">
        <v>38.31073</v>
      </c>
      <c r="E296" s="20">
        <v>34.214280000000002</v>
      </c>
      <c r="F296" s="20">
        <v>38.304989999999997</v>
      </c>
      <c r="G296" s="20">
        <v>35.156959999999998</v>
      </c>
      <c r="H296" s="20">
        <v>36.912759999999999</v>
      </c>
      <c r="I296" s="20">
        <v>34.530320000000003</v>
      </c>
      <c r="J296" s="20">
        <v>36.36121</v>
      </c>
      <c r="K296" s="20">
        <v>35.966880000000003</v>
      </c>
      <c r="L296" s="53">
        <v>35.36551</v>
      </c>
    </row>
    <row r="297" spans="1:12" x14ac:dyDescent="0.35">
      <c r="A297" s="19" t="str">
        <f>B228&amp;C297</f>
        <v>PENETRACION (%)PAL.PAN+BARRIT+TORTIT</v>
      </c>
      <c r="B297" s="19">
        <v>0</v>
      </c>
      <c r="C297" s="19" t="s">
        <v>280</v>
      </c>
      <c r="D297" s="20">
        <v>4.1768619999999999</v>
      </c>
      <c r="E297" s="20">
        <v>3.9689169999999998</v>
      </c>
      <c r="F297" s="20">
        <v>4.2139319999999998</v>
      </c>
      <c r="G297" s="20">
        <v>3.6760980000000001</v>
      </c>
      <c r="H297" s="20">
        <v>3.8919359999999998</v>
      </c>
      <c r="I297" s="20">
        <v>3.788627</v>
      </c>
      <c r="J297" s="20">
        <v>4.1606139999999998</v>
      </c>
      <c r="K297" s="20">
        <v>3.792014</v>
      </c>
      <c r="L297" s="53">
        <v>3.8964400000000001</v>
      </c>
    </row>
    <row r="298" spans="1:12" x14ac:dyDescent="0.35">
      <c r="A298" s="19" t="str">
        <f>B228&amp;C298</f>
        <v>PENETRACION (%)PALITOS PAN</v>
      </c>
      <c r="B298" s="19">
        <v>0</v>
      </c>
      <c r="C298" s="19" t="s">
        <v>281</v>
      </c>
      <c r="D298" s="20">
        <v>2.3426589999999998</v>
      </c>
      <c r="E298" s="20">
        <v>2.5099469999999999</v>
      </c>
      <c r="F298" s="20">
        <v>2.8673989999999998</v>
      </c>
      <c r="G298" s="20">
        <v>2.3379500000000002</v>
      </c>
      <c r="H298" s="20">
        <v>2.2880050000000001</v>
      </c>
      <c r="I298" s="20">
        <v>2.4286279999999998</v>
      </c>
      <c r="J298" s="20">
        <v>2.5570170000000001</v>
      </c>
      <c r="K298" s="20">
        <v>2.268008</v>
      </c>
      <c r="L298" s="53">
        <v>2.3462260000000001</v>
      </c>
    </row>
    <row r="299" spans="1:12" x14ac:dyDescent="0.35">
      <c r="A299" s="19" t="str">
        <f>B228&amp;C299</f>
        <v>PENETRACION (%)TORTITAS</v>
      </c>
      <c r="B299" s="19">
        <v>0</v>
      </c>
      <c r="C299" s="19" t="s">
        <v>282</v>
      </c>
      <c r="D299" s="20">
        <v>1.441376</v>
      </c>
      <c r="E299" s="20">
        <v>1.146558</v>
      </c>
      <c r="F299" s="20">
        <v>0.99900880000000003</v>
      </c>
      <c r="G299" s="20">
        <v>0.95145659999999999</v>
      </c>
      <c r="H299" s="20">
        <v>1.151627</v>
      </c>
      <c r="I299" s="20">
        <v>0.94090090000000004</v>
      </c>
      <c r="J299" s="20">
        <v>1.2174100000000001</v>
      </c>
      <c r="K299" s="20">
        <v>0.90878530000000002</v>
      </c>
      <c r="L299" s="53">
        <v>1.164174</v>
      </c>
    </row>
    <row r="300" spans="1:12" x14ac:dyDescent="0.35">
      <c r="A300" s="19" t="str">
        <f>B228&amp;C300</f>
        <v>PENETRACION (%)BARRITAS</v>
      </c>
      <c r="B300" s="19">
        <v>0</v>
      </c>
      <c r="C300" s="19" t="s">
        <v>283</v>
      </c>
      <c r="D300" s="20">
        <v>0.79729649999999996</v>
      </c>
      <c r="E300" s="20">
        <v>0.7080071</v>
      </c>
      <c r="F300" s="20">
        <v>0.82981039999999995</v>
      </c>
      <c r="G300" s="20">
        <v>0.70453489999999996</v>
      </c>
      <c r="H300" s="20">
        <v>0.83053030000000005</v>
      </c>
      <c r="I300" s="20">
        <v>0.89802760000000004</v>
      </c>
      <c r="J300" s="20">
        <v>0.83631659999999997</v>
      </c>
      <c r="K300" s="20">
        <v>0.90439099999999994</v>
      </c>
      <c r="L300" s="53">
        <v>0.65884980000000004</v>
      </c>
    </row>
    <row r="301" spans="1:12" x14ac:dyDescent="0.35">
      <c r="A301" s="19" t="str">
        <f>B228&amp;C301</f>
        <v>PENETRACION (%).Resto productos Ing.</v>
      </c>
      <c r="B301" s="19">
        <v>0</v>
      </c>
      <c r="C301" s="19" t="s">
        <v>175</v>
      </c>
      <c r="D301" s="20">
        <v>68.867270000000005</v>
      </c>
      <c r="E301" s="20">
        <v>68.90128</v>
      </c>
      <c r="F301" s="20">
        <v>72.593860000000006</v>
      </c>
      <c r="G301" s="20">
        <v>69.15325</v>
      </c>
      <c r="H301" s="20">
        <v>67.765640000000005</v>
      </c>
      <c r="I301" s="20">
        <v>69.014510000000001</v>
      </c>
      <c r="J301" s="20">
        <v>72.436459999999997</v>
      </c>
      <c r="K301" s="20">
        <v>67.699650000000005</v>
      </c>
      <c r="L301" s="53">
        <v>67.436409999999995</v>
      </c>
    </row>
    <row r="302" spans="1:12" x14ac:dyDescent="0.35">
      <c r="A302" s="19" t="str">
        <f>B228&amp;C302</f>
        <v>PENETRACION (%)Platos Base Huevos</v>
      </c>
      <c r="B302" s="19">
        <v>0</v>
      </c>
      <c r="C302" s="19" t="s">
        <v>254</v>
      </c>
      <c r="D302" s="20">
        <v>46.074039999999997</v>
      </c>
      <c r="E302" s="20">
        <v>49.061700000000002</v>
      </c>
      <c r="F302" s="20">
        <v>52.164720000000003</v>
      </c>
      <c r="G302" s="20">
        <v>46.75779</v>
      </c>
      <c r="H302" s="20">
        <v>46.926960000000001</v>
      </c>
      <c r="I302" s="20">
        <v>49.008650000000003</v>
      </c>
      <c r="J302" s="20">
        <v>52.510190000000001</v>
      </c>
      <c r="K302" s="20">
        <v>46.231940000000002</v>
      </c>
      <c r="L302" s="53">
        <v>43.496299999999998</v>
      </c>
    </row>
    <row r="303" spans="1:12" x14ac:dyDescent="0.35">
      <c r="A303" s="19" t="str">
        <f>B303&amp;C303</f>
        <v>FRECUENCIA COMPRA (Actos).T.Alimentos TOTAL ING</v>
      </c>
      <c r="B303" s="19" t="s">
        <v>119</v>
      </c>
      <c r="C303" s="19" t="s">
        <v>176</v>
      </c>
      <c r="D303" s="20">
        <v>12.576122882876291</v>
      </c>
      <c r="E303" s="20">
        <v>13.175037332923431</v>
      </c>
      <c r="F303" s="20">
        <v>17.63592303319815</v>
      </c>
      <c r="G303" s="20">
        <v>12.662770553316594</v>
      </c>
      <c r="H303" s="20">
        <v>12.777635490072511</v>
      </c>
      <c r="I303" s="20">
        <v>12.888553700736619</v>
      </c>
      <c r="J303" s="20">
        <v>17.680839392670695</v>
      </c>
      <c r="K303" s="20">
        <v>12.537186231244483</v>
      </c>
      <c r="L303" s="53">
        <v>12.48323799152884</v>
      </c>
    </row>
    <row r="304" spans="1:12" x14ac:dyDescent="0.35">
      <c r="A304" s="19" t="str">
        <f>B303&amp;C304</f>
        <v>FRECUENCIA COMPRA (Actos).T.Carne Ing.</v>
      </c>
      <c r="B304" s="19">
        <v>0</v>
      </c>
      <c r="C304" s="19" t="s">
        <v>126</v>
      </c>
      <c r="D304" s="20">
        <v>6.0159551686180324</v>
      </c>
      <c r="E304" s="20">
        <v>6.4255846677438093</v>
      </c>
      <c r="F304" s="20">
        <v>8.3148296529812207</v>
      </c>
      <c r="G304" s="20">
        <v>6.402514139033328</v>
      </c>
      <c r="H304" s="20">
        <v>6.5391426861021618</v>
      </c>
      <c r="I304" s="20">
        <v>6.6663655195881582</v>
      </c>
      <c r="J304" s="20">
        <v>9.2433789038031922</v>
      </c>
      <c r="K304" s="20">
        <v>6.9900375811300401</v>
      </c>
      <c r="L304" s="53">
        <v>6.5641365291144007</v>
      </c>
    </row>
    <row r="305" spans="1:12" x14ac:dyDescent="0.35">
      <c r="A305" s="19" t="str">
        <f>B303&amp;C305</f>
        <v>FRECUENCIA COMPRA (Actos)T.Carne Fresca Ing</v>
      </c>
      <c r="B305" s="19">
        <v>0</v>
      </c>
      <c r="C305" s="19" t="s">
        <v>127</v>
      </c>
      <c r="D305" s="20">
        <v>5.2934948059637223</v>
      </c>
      <c r="E305" s="20">
        <v>5.6058154925730612</v>
      </c>
      <c r="F305" s="20">
        <v>7.2636986861027584</v>
      </c>
      <c r="G305" s="20">
        <v>5.6363164855683205</v>
      </c>
      <c r="H305" s="20">
        <v>5.7510590094355818</v>
      </c>
      <c r="I305" s="20">
        <v>5.8653198080854008</v>
      </c>
      <c r="J305" s="20">
        <v>7.9408451600457353</v>
      </c>
      <c r="K305" s="20">
        <v>5.9175818462707097</v>
      </c>
      <c r="L305" s="53">
        <v>5.6772801052248623</v>
      </c>
    </row>
    <row r="306" spans="1:12" x14ac:dyDescent="0.35">
      <c r="A306" s="19" t="str">
        <f>B303&amp;C306</f>
        <v>FRECUENCIA COMPRA (Actos)Ternera Ing.</v>
      </c>
      <c r="B306" s="19">
        <v>0</v>
      </c>
      <c r="C306" s="19" t="s">
        <v>128</v>
      </c>
      <c r="D306" s="20">
        <v>3.054109934325612</v>
      </c>
      <c r="E306" s="20">
        <v>3.427263756927335</v>
      </c>
      <c r="F306" s="20">
        <v>4.0450707084232667</v>
      </c>
      <c r="G306" s="20">
        <v>3.2668434001574727</v>
      </c>
      <c r="H306" s="20">
        <v>3.2922688615449029</v>
      </c>
      <c r="I306" s="20">
        <v>3.3910782691270498</v>
      </c>
      <c r="J306" s="20">
        <v>4.3680546257865842</v>
      </c>
      <c r="K306" s="20">
        <v>3.5512633651651671</v>
      </c>
      <c r="L306" s="53">
        <v>3.5108025943780459</v>
      </c>
    </row>
    <row r="307" spans="1:12" x14ac:dyDescent="0.35">
      <c r="A307" s="19" t="str">
        <f>B303&amp;C307</f>
        <v>FRECUENCIA COMPRA (Actos)Pollo Ing.</v>
      </c>
      <c r="B307" s="19">
        <v>0</v>
      </c>
      <c r="C307" s="19" t="s">
        <v>129</v>
      </c>
      <c r="D307" s="20">
        <v>3.190857048809185</v>
      </c>
      <c r="E307" s="20">
        <v>3.2090385955850791</v>
      </c>
      <c r="F307" s="20">
        <v>4.0163701672208338</v>
      </c>
      <c r="G307" s="20">
        <v>3.1022424581792651</v>
      </c>
      <c r="H307" s="20">
        <v>3.2504414392756016</v>
      </c>
      <c r="I307" s="20">
        <v>3.2799530636646921</v>
      </c>
      <c r="J307" s="20">
        <v>4.4139692870818381</v>
      </c>
      <c r="K307" s="20">
        <v>3.4573404663324809</v>
      </c>
      <c r="L307" s="53">
        <v>3.2356658499397839</v>
      </c>
    </row>
    <row r="308" spans="1:12" x14ac:dyDescent="0.35">
      <c r="A308" s="19" t="str">
        <f>B303&amp;C308</f>
        <v>FRECUENCIA COMPRA (Actos)Porcino Ing.</v>
      </c>
      <c r="B308" s="19">
        <v>0</v>
      </c>
      <c r="C308" s="19" t="s">
        <v>130</v>
      </c>
      <c r="D308" s="20">
        <v>2.5254453193718747</v>
      </c>
      <c r="E308" s="20">
        <v>2.5308537518350804</v>
      </c>
      <c r="F308" s="20">
        <v>3.1816074008820818</v>
      </c>
      <c r="G308" s="20">
        <v>2.5545539282861691</v>
      </c>
      <c r="H308" s="20">
        <v>2.7742472026071425</v>
      </c>
      <c r="I308" s="20">
        <v>2.7141889846944447</v>
      </c>
      <c r="J308" s="20">
        <v>3.3343211791022247</v>
      </c>
      <c r="K308" s="20">
        <v>2.7626858367368174</v>
      </c>
      <c r="L308" s="53">
        <v>2.7318694158132635</v>
      </c>
    </row>
    <row r="309" spans="1:12" x14ac:dyDescent="0.35">
      <c r="A309" s="19" t="str">
        <f>B303&amp;C309</f>
        <v>FRECUENCIA COMPRA (Actos)Ovino Ing.</v>
      </c>
      <c r="B309" s="19">
        <v>0</v>
      </c>
      <c r="C309" s="19" t="s">
        <v>131</v>
      </c>
      <c r="D309" s="20">
        <v>1.3501348130434094</v>
      </c>
      <c r="E309" s="20">
        <v>1.5323441371749182</v>
      </c>
      <c r="F309" s="20">
        <v>1.433101089529613</v>
      </c>
      <c r="G309" s="20">
        <v>1.4533733903164627</v>
      </c>
      <c r="H309" s="20">
        <v>1.364299483873628</v>
      </c>
      <c r="I309" s="20">
        <v>1.2949760849594987</v>
      </c>
      <c r="J309" s="20">
        <v>1.5758933724332791</v>
      </c>
      <c r="K309" s="20">
        <v>1.5252886771524103</v>
      </c>
      <c r="L309" s="53">
        <v>1.3643978675477795</v>
      </c>
    </row>
    <row r="310" spans="1:12" x14ac:dyDescent="0.35">
      <c r="A310" s="19" t="str">
        <f>B303&amp;C310</f>
        <v>FRECUENCIA COMPRA (Actos)Resto Carne Ing.</v>
      </c>
      <c r="B310" s="19">
        <v>0</v>
      </c>
      <c r="C310" s="19" t="s">
        <v>132</v>
      </c>
      <c r="D310" s="20">
        <v>1.8185655236653664</v>
      </c>
      <c r="E310" s="20">
        <v>1.885527572286537</v>
      </c>
      <c r="F310" s="20">
        <v>2.2938304009624191</v>
      </c>
      <c r="G310" s="20">
        <v>1.991623215567601</v>
      </c>
      <c r="H310" s="20">
        <v>2.0876013962003754</v>
      </c>
      <c r="I310" s="20">
        <v>1.8471930768928153</v>
      </c>
      <c r="J310" s="20">
        <v>2.3121939292387186</v>
      </c>
      <c r="K310" s="20">
        <v>1.8482773039995606</v>
      </c>
      <c r="L310" s="53">
        <v>1.8042894231560498</v>
      </c>
    </row>
    <row r="311" spans="1:12" x14ac:dyDescent="0.35">
      <c r="A311" s="19" t="str">
        <f>B303&amp;C311</f>
        <v>FRECUENCIA COMPRA (Actos)Carnes Transform.Ing</v>
      </c>
      <c r="B311" s="19">
        <v>0</v>
      </c>
      <c r="C311" s="19" t="s">
        <v>177</v>
      </c>
      <c r="D311" s="20">
        <v>3.4371785836854776</v>
      </c>
      <c r="E311" s="20">
        <v>3.4305897240131209</v>
      </c>
      <c r="F311" s="20">
        <v>4.4244730311312157</v>
      </c>
      <c r="G311" s="20">
        <v>3.5746102995344753</v>
      </c>
      <c r="H311" s="20">
        <v>3.5857815759163856</v>
      </c>
      <c r="I311" s="20">
        <v>3.5397693785841797</v>
      </c>
      <c r="J311" s="20">
        <v>4.8803473358557676</v>
      </c>
      <c r="K311" s="20">
        <v>3.8289292221120363</v>
      </c>
      <c r="L311" s="53">
        <v>3.6059291947721701</v>
      </c>
    </row>
    <row r="312" spans="1:12" x14ac:dyDescent="0.35">
      <c r="A312" s="19" t="str">
        <f>B303&amp;C312</f>
        <v>FRECUENCIA COMPRA (Actos)Jamón Curado Ing.</v>
      </c>
      <c r="B312" s="19">
        <v>0</v>
      </c>
      <c r="C312" s="19" t="s">
        <v>133</v>
      </c>
      <c r="D312" s="20">
        <v>1.8140323379822096</v>
      </c>
      <c r="E312" s="20">
        <v>1.8632343584659936</v>
      </c>
      <c r="F312" s="20">
        <v>2.0971982320097311</v>
      </c>
      <c r="G312" s="20">
        <v>1.9575262904192803</v>
      </c>
      <c r="H312" s="20">
        <v>1.8504426492267017</v>
      </c>
      <c r="I312" s="20">
        <v>1.8275883298075615</v>
      </c>
      <c r="J312" s="20">
        <v>2.5867637645346608</v>
      </c>
      <c r="K312" s="20">
        <v>2.2692743313014629</v>
      </c>
      <c r="L312" s="53">
        <v>2.0189025392505759</v>
      </c>
    </row>
    <row r="313" spans="1:12" x14ac:dyDescent="0.35">
      <c r="A313" s="19" t="str">
        <f>B303&amp;C313</f>
        <v>FRECUENCIA COMPRA (Actos)J.Curado Normal Ing</v>
      </c>
      <c r="B313" s="19">
        <v>0</v>
      </c>
      <c r="C313" s="19" t="s">
        <v>178</v>
      </c>
      <c r="D313" s="20">
        <v>1.6570429514719858</v>
      </c>
      <c r="E313" s="20">
        <v>1.6598302521822892</v>
      </c>
      <c r="F313" s="20">
        <v>1.8500671687283079</v>
      </c>
      <c r="G313" s="20">
        <v>1.791819128145298</v>
      </c>
      <c r="H313" s="20">
        <v>1.6907963978988003</v>
      </c>
      <c r="I313" s="20">
        <v>1.6115101330235249</v>
      </c>
      <c r="J313" s="20">
        <v>2.1994882089291892</v>
      </c>
      <c r="K313" s="20">
        <v>1.9304037848474518</v>
      </c>
      <c r="L313" s="53">
        <v>1.787022611540406</v>
      </c>
    </row>
    <row r="314" spans="1:12" x14ac:dyDescent="0.35">
      <c r="A314" s="19" t="str">
        <f>B303&amp;C314</f>
        <v>FRECUENCIA COMPRA (Actos)J.Iberico Ing.</v>
      </c>
      <c r="B314" s="19">
        <v>0</v>
      </c>
      <c r="C314" s="19" t="s">
        <v>134</v>
      </c>
      <c r="D314" s="20">
        <v>1.3186090895230449</v>
      </c>
      <c r="E314" s="20">
        <v>1.4379321117615897</v>
      </c>
      <c r="F314" s="20">
        <v>1.6160519448130894</v>
      </c>
      <c r="G314" s="20">
        <v>1.4229058453717767</v>
      </c>
      <c r="H314" s="20">
        <v>1.4832802517068211</v>
      </c>
      <c r="I314" s="20">
        <v>1.5396618537434943</v>
      </c>
      <c r="J314" s="20">
        <v>1.8232086801719778</v>
      </c>
      <c r="K314" s="20">
        <v>1.7377846862249751</v>
      </c>
      <c r="L314" s="53">
        <v>1.6352024821122235</v>
      </c>
    </row>
    <row r="315" spans="1:12" x14ac:dyDescent="0.35">
      <c r="A315" s="19" t="str">
        <f>B303&amp;C315</f>
        <v>FRECUENCIA COMPRA (Actos)Lomo embuchado Ing.</v>
      </c>
      <c r="B315" s="19">
        <v>0</v>
      </c>
      <c r="C315" s="19" t="s">
        <v>135</v>
      </c>
      <c r="D315" s="20">
        <v>1.1040816697109437</v>
      </c>
      <c r="E315" s="20">
        <v>0.86373758388440092</v>
      </c>
      <c r="F315" s="20">
        <v>1.0636907884451012</v>
      </c>
      <c r="G315" s="20">
        <v>1.0277597991995462</v>
      </c>
      <c r="H315" s="20">
        <v>1.0167902062960807</v>
      </c>
      <c r="I315" s="20">
        <v>1.1981402511330508</v>
      </c>
      <c r="J315" s="20">
        <v>1.1537415839961092</v>
      </c>
      <c r="K315" s="20">
        <v>1.3715451066991311</v>
      </c>
      <c r="L315" s="53">
        <v>1.0953410119033722</v>
      </c>
    </row>
    <row r="316" spans="1:12" x14ac:dyDescent="0.35">
      <c r="A316" s="19" t="str">
        <f>B303&amp;C316</f>
        <v>FRECUENCIA COMPRA (Actos)Chorizo Ing.</v>
      </c>
      <c r="B316" s="19">
        <v>0</v>
      </c>
      <c r="C316" s="19" t="s">
        <v>136</v>
      </c>
      <c r="D316" s="20">
        <v>1.2951115332158512</v>
      </c>
      <c r="E316" s="20">
        <v>1.310784747306831</v>
      </c>
      <c r="F316" s="20">
        <v>1.2218814760119758</v>
      </c>
      <c r="G316" s="20">
        <v>1.282563000214165</v>
      </c>
      <c r="H316" s="20">
        <v>1.2298697741130267</v>
      </c>
      <c r="I316" s="20">
        <v>1.2044644132335391</v>
      </c>
      <c r="J316" s="20">
        <v>1.2271519383723386</v>
      </c>
      <c r="K316" s="20">
        <v>1.3209238894562352</v>
      </c>
      <c r="L316" s="53">
        <v>1.1092546463681543</v>
      </c>
    </row>
    <row r="317" spans="1:12" x14ac:dyDescent="0.35">
      <c r="A317" s="19" t="str">
        <f>B303&amp;C317</f>
        <v>FRECUENCIA COMPRA (Actos)Pates/Foie-gras Ing</v>
      </c>
      <c r="B317" s="19">
        <v>0</v>
      </c>
      <c r="C317" s="19" t="s">
        <v>179</v>
      </c>
      <c r="D317" s="20">
        <v>1.2586203271795544</v>
      </c>
      <c r="E317" s="20">
        <v>1.4532103778829335</v>
      </c>
      <c r="F317" s="20">
        <v>1.2688560346412663</v>
      </c>
      <c r="G317" s="20">
        <v>1.3546133024528946</v>
      </c>
      <c r="H317" s="20">
        <v>2.2460534863597097</v>
      </c>
      <c r="I317" s="20">
        <v>1.5958445525854668</v>
      </c>
      <c r="J317" s="20">
        <v>2.1437617386902792</v>
      </c>
      <c r="K317" s="20">
        <v>1.3550328722043561</v>
      </c>
      <c r="L317" s="53">
        <v>1.4150897973868668</v>
      </c>
    </row>
    <row r="318" spans="1:12" x14ac:dyDescent="0.35">
      <c r="A318" s="19" t="str">
        <f>B303&amp;C318</f>
        <v>FRECUENCIA COMPRA (Actos)Rto carn.transf.Ing</v>
      </c>
      <c r="B318" s="19">
        <v>0</v>
      </c>
      <c r="C318" s="19" t="s">
        <v>180</v>
      </c>
      <c r="D318" s="20">
        <v>3.0885052229032173</v>
      </c>
      <c r="E318" s="20">
        <v>2.9609701700585447</v>
      </c>
      <c r="F318" s="20">
        <v>3.8404979258373926</v>
      </c>
      <c r="G318" s="20">
        <v>3.175672961548754</v>
      </c>
      <c r="H318" s="20">
        <v>3.2072390353827327</v>
      </c>
      <c r="I318" s="20">
        <v>3.0720474001559572</v>
      </c>
      <c r="J318" s="20">
        <v>4.0583486776865589</v>
      </c>
      <c r="K318" s="20">
        <v>3.2758651937852838</v>
      </c>
      <c r="L318" s="53">
        <v>3.1479911727344114</v>
      </c>
    </row>
    <row r="319" spans="1:12" x14ac:dyDescent="0.35">
      <c r="A319" s="19" t="str">
        <f>B303&amp;C319</f>
        <v>FRECUENCIA COMPRA (Actos).T.Pescados/Marisc.Ing</v>
      </c>
      <c r="B319" s="19">
        <v>0</v>
      </c>
      <c r="C319" s="19" t="s">
        <v>181</v>
      </c>
      <c r="D319" s="20">
        <v>3.8094356238652138</v>
      </c>
      <c r="E319" s="20">
        <v>4.2818795210299179</v>
      </c>
      <c r="F319" s="20">
        <v>5.6405828689731408</v>
      </c>
      <c r="G319" s="20">
        <v>4.1435534797269122</v>
      </c>
      <c r="H319" s="20">
        <v>4.1621947698399602</v>
      </c>
      <c r="I319" s="20">
        <v>4.2362875342258466</v>
      </c>
      <c r="J319" s="20">
        <v>5.7374254140861956</v>
      </c>
      <c r="K319" s="20">
        <v>4.1958199874147244</v>
      </c>
      <c r="L319" s="53">
        <v>4.3317418847393769</v>
      </c>
    </row>
    <row r="320" spans="1:12" x14ac:dyDescent="0.35">
      <c r="A320" s="19" t="str">
        <f>B303&amp;C320</f>
        <v>FRECUENCIA COMPRA (Actos)Pescados Ing.</v>
      </c>
      <c r="B320" s="19">
        <v>0</v>
      </c>
      <c r="C320" s="19" t="s">
        <v>137</v>
      </c>
      <c r="D320" s="20">
        <v>3.1955359529537555</v>
      </c>
      <c r="E320" s="20">
        <v>3.4964787984400774</v>
      </c>
      <c r="F320" s="20">
        <v>4.5322976600275506</v>
      </c>
      <c r="G320" s="20">
        <v>3.4496863197754801</v>
      </c>
      <c r="H320" s="20">
        <v>3.4025652684521632</v>
      </c>
      <c r="I320" s="20">
        <v>3.4080804533015097</v>
      </c>
      <c r="J320" s="20">
        <v>4.469522094780559</v>
      </c>
      <c r="K320" s="20">
        <v>3.4378786430542005</v>
      </c>
      <c r="L320" s="53">
        <v>3.6032896937264085</v>
      </c>
    </row>
    <row r="321" spans="1:12" x14ac:dyDescent="0.35">
      <c r="A321" s="19" t="str">
        <f>B303&amp;C321</f>
        <v>FRECUENCIA COMPRA (Actos)Merluza/Pescadil.Ing</v>
      </c>
      <c r="B321" s="19">
        <v>0</v>
      </c>
      <c r="C321" s="19" t="s">
        <v>182</v>
      </c>
      <c r="D321" s="20">
        <v>1.133117291758311</v>
      </c>
      <c r="E321" s="20">
        <v>1.4164625796336356</v>
      </c>
      <c r="F321" s="20">
        <v>1.449934033957984</v>
      </c>
      <c r="G321" s="20">
        <v>1.5146236222369451</v>
      </c>
      <c r="H321" s="20">
        <v>1.5376680995104204</v>
      </c>
      <c r="I321" s="20">
        <v>1.2535018871147765</v>
      </c>
      <c r="J321" s="20">
        <v>1.4286575078948027</v>
      </c>
      <c r="K321" s="20">
        <v>1.4813221266728813</v>
      </c>
      <c r="L321" s="53">
        <v>1.9151840027189482</v>
      </c>
    </row>
    <row r="322" spans="1:12" x14ac:dyDescent="0.35">
      <c r="A322" s="19" t="str">
        <f>B303&amp;C322</f>
        <v>FRECUENCIA COMPRA (Actos)Boquerones Ing.</v>
      </c>
      <c r="B322" s="19">
        <v>0</v>
      </c>
      <c r="C322" s="19" t="s">
        <v>138</v>
      </c>
      <c r="D322" s="20">
        <v>1.3456636789385745</v>
      </c>
      <c r="E322" s="20">
        <v>1.5795829555549974</v>
      </c>
      <c r="F322" s="20">
        <v>1.4941815613708613</v>
      </c>
      <c r="G322" s="20">
        <v>1.4913798410344894</v>
      </c>
      <c r="H322" s="20">
        <v>1.4008273134954823</v>
      </c>
      <c r="I322" s="20">
        <v>1.285145223726287</v>
      </c>
      <c r="J322" s="20">
        <v>1.7299715437855123</v>
      </c>
      <c r="K322" s="20">
        <v>1.4127450290646457</v>
      </c>
      <c r="L322" s="53">
        <v>1.3297882145943662</v>
      </c>
    </row>
    <row r="323" spans="1:12" x14ac:dyDescent="0.35">
      <c r="A323" s="19" t="str">
        <f>B303&amp;C323</f>
        <v>FRECUENCIA COMPRA (Actos)Sardinas Ing.</v>
      </c>
      <c r="B323" s="19">
        <v>0</v>
      </c>
      <c r="C323" s="19" t="s">
        <v>139</v>
      </c>
      <c r="D323" s="20">
        <v>1.4469118644210561</v>
      </c>
      <c r="E323" s="20">
        <v>1.547250668415477</v>
      </c>
      <c r="F323" s="20">
        <v>1.7011201836564984</v>
      </c>
      <c r="G323" s="20">
        <v>3.0275329882362705</v>
      </c>
      <c r="H323" s="20">
        <v>3.0092002137928611</v>
      </c>
      <c r="I323" s="20">
        <v>2.5907438064194612</v>
      </c>
      <c r="J323" s="20">
        <v>2.2580446159934215</v>
      </c>
      <c r="K323" s="20">
        <v>2.7959880428555284</v>
      </c>
      <c r="L323" s="53">
        <v>3.3335757761400604</v>
      </c>
    </row>
    <row r="324" spans="1:12" x14ac:dyDescent="0.35">
      <c r="A324" s="19" t="str">
        <f>B303&amp;C324</f>
        <v>FRECUENCIA COMPRA (Actos)Rape Ing.</v>
      </c>
      <c r="B324" s="19">
        <v>0</v>
      </c>
      <c r="C324" s="19" t="s">
        <v>140</v>
      </c>
      <c r="D324" s="20">
        <v>1.3571408789319197</v>
      </c>
      <c r="E324" s="20">
        <v>1.0876724773801212</v>
      </c>
      <c r="F324" s="20">
        <v>0.96997822713930015</v>
      </c>
      <c r="G324" s="20">
        <v>1.2606774881524834</v>
      </c>
      <c r="H324" s="20">
        <v>0.9654286862916388</v>
      </c>
      <c r="I324" s="20">
        <v>1.1152535248761215</v>
      </c>
      <c r="J324" s="20">
        <v>1.0227782531958853</v>
      </c>
      <c r="K324" s="20">
        <v>1.224491842186503</v>
      </c>
      <c r="L324" s="53">
        <v>1.2633523786344645</v>
      </c>
    </row>
    <row r="325" spans="1:12" x14ac:dyDescent="0.35">
      <c r="A325" s="19" t="str">
        <f>B303&amp;C325</f>
        <v>FRECUENCIA COMPRA (Actos)Dorada Ing.</v>
      </c>
      <c r="B325" s="19">
        <v>0</v>
      </c>
      <c r="C325" s="19" t="s">
        <v>141</v>
      </c>
      <c r="D325" s="20">
        <v>1.8697612458679544</v>
      </c>
      <c r="E325" s="20">
        <v>1.6690519879282604</v>
      </c>
      <c r="F325" s="20">
        <v>1.1671904520529008</v>
      </c>
      <c r="G325" s="20">
        <v>1.5780537289811354</v>
      </c>
      <c r="H325" s="20">
        <v>1.4587084235780337</v>
      </c>
      <c r="I325" s="20">
        <v>1.065696606042583</v>
      </c>
      <c r="J325" s="20">
        <v>1.1490215442374385</v>
      </c>
      <c r="K325" s="20">
        <v>1.5370309468950862</v>
      </c>
      <c r="L325" s="53">
        <v>1.7947842304855399</v>
      </c>
    </row>
    <row r="326" spans="1:12" x14ac:dyDescent="0.35">
      <c r="A326" s="19" t="str">
        <f>B303&amp;C326</f>
        <v>FRECUENCIA COMPRA (Actos)Salmon Ing.</v>
      </c>
      <c r="B326" s="19">
        <v>0</v>
      </c>
      <c r="C326" s="19" t="s">
        <v>142</v>
      </c>
      <c r="D326" s="20">
        <v>1.5980678907876928</v>
      </c>
      <c r="E326" s="20">
        <v>1.4044006722798243</v>
      </c>
      <c r="F326" s="20">
        <v>1.652875051541135</v>
      </c>
      <c r="G326" s="20">
        <v>1.5241938398357289</v>
      </c>
      <c r="H326" s="20">
        <v>1.3672044861318147</v>
      </c>
      <c r="I326" s="20">
        <v>1.6356322828846313</v>
      </c>
      <c r="J326" s="20">
        <v>1.5851297168099465</v>
      </c>
      <c r="K326" s="20">
        <v>1.5460177498719696</v>
      </c>
      <c r="L326" s="53">
        <v>1.865241525681351</v>
      </c>
    </row>
    <row r="327" spans="1:12" x14ac:dyDescent="0.35">
      <c r="A327" s="19" t="str">
        <f>B303&amp;C327</f>
        <v>FRECUENCIA COMPRA (Actos)Atun Fresco Ing.</v>
      </c>
      <c r="B327" s="19">
        <v>0</v>
      </c>
      <c r="C327" s="19" t="s">
        <v>143</v>
      </c>
      <c r="D327" s="20">
        <v>1.3653636625480305</v>
      </c>
      <c r="E327" s="20">
        <v>1.492436125134428</v>
      </c>
      <c r="F327" s="20">
        <v>1.7253505302975953</v>
      </c>
      <c r="G327" s="20">
        <v>1.4837441431139495</v>
      </c>
      <c r="H327" s="20">
        <v>1.6062763792779702</v>
      </c>
      <c r="I327" s="20">
        <v>1.4379620671328048</v>
      </c>
      <c r="J327" s="20">
        <v>1.5759801982078365</v>
      </c>
      <c r="K327" s="20">
        <v>1.2102138727458231</v>
      </c>
      <c r="L327" s="53">
        <v>1.5904834934416272</v>
      </c>
    </row>
    <row r="328" spans="1:12" x14ac:dyDescent="0.35">
      <c r="A328" s="19" t="str">
        <f>B303&amp;C328</f>
        <v>FRECUENCIA COMPRA (Actos)Resto pescados Ing.</v>
      </c>
      <c r="B328" s="19">
        <v>0</v>
      </c>
      <c r="C328" s="19" t="s">
        <v>144</v>
      </c>
      <c r="D328" s="20">
        <v>2.7871923360474855</v>
      </c>
      <c r="E328" s="20">
        <v>3.0367829095577181</v>
      </c>
      <c r="F328" s="20">
        <v>3.8699570403353878</v>
      </c>
      <c r="G328" s="20">
        <v>2.8637323554943479</v>
      </c>
      <c r="H328" s="20">
        <v>2.883842786491964</v>
      </c>
      <c r="I328" s="20">
        <v>2.9209675588989796</v>
      </c>
      <c r="J328" s="20">
        <v>3.6629659158069261</v>
      </c>
      <c r="K328" s="20">
        <v>2.8274954133113761</v>
      </c>
      <c r="L328" s="53">
        <v>2.9239401926043622</v>
      </c>
    </row>
    <row r="329" spans="1:12" x14ac:dyDescent="0.35">
      <c r="A329" s="19" t="str">
        <f>B303&amp;C329</f>
        <v>FRECUENCIA COMPRA (Actos)Mariscos Ing.</v>
      </c>
      <c r="B329" s="19">
        <v>0</v>
      </c>
      <c r="C329" s="19" t="s">
        <v>145</v>
      </c>
      <c r="D329" s="20">
        <v>2.5144313154705995</v>
      </c>
      <c r="E329" s="20">
        <v>2.8792834994389369</v>
      </c>
      <c r="F329" s="20">
        <v>3.7251734404020538</v>
      </c>
      <c r="G329" s="20">
        <v>2.6586484081236139</v>
      </c>
      <c r="H329" s="20">
        <v>2.7159005780408028</v>
      </c>
      <c r="I329" s="20">
        <v>2.7776807918972981</v>
      </c>
      <c r="J329" s="20">
        <v>3.8029539939669976</v>
      </c>
      <c r="K329" s="20">
        <v>2.7948390719518108</v>
      </c>
      <c r="L329" s="53">
        <v>2.8066798862922333</v>
      </c>
    </row>
    <row r="330" spans="1:12" x14ac:dyDescent="0.35">
      <c r="A330" s="19" t="str">
        <f>B303&amp;C330</f>
        <v>FRECUENCIA COMPRA (Actos)Calamares Ing.</v>
      </c>
      <c r="B330" s="19">
        <v>0</v>
      </c>
      <c r="C330" s="19" t="s">
        <v>146</v>
      </c>
      <c r="D330" s="20">
        <v>1.8781922118175742</v>
      </c>
      <c r="E330" s="20">
        <v>2.020591983274072</v>
      </c>
      <c r="F330" s="20">
        <v>2.4884141911884856</v>
      </c>
      <c r="G330" s="20">
        <v>1.9225938708009653</v>
      </c>
      <c r="H330" s="20">
        <v>1.922628386619585</v>
      </c>
      <c r="I330" s="20">
        <v>1.8070175794941228</v>
      </c>
      <c r="J330" s="20">
        <v>2.4081075675670505</v>
      </c>
      <c r="K330" s="20">
        <v>1.8371561390129971</v>
      </c>
      <c r="L330" s="53">
        <v>1.9751155849037352</v>
      </c>
    </row>
    <row r="331" spans="1:12" x14ac:dyDescent="0.35">
      <c r="A331" s="19" t="str">
        <f>B303&amp;C331</f>
        <v>FRECUENCIA COMPRA (Actos)Pulpo/sepia Ing.</v>
      </c>
      <c r="B331" s="19">
        <v>0</v>
      </c>
      <c r="C331" s="19" t="s">
        <v>147</v>
      </c>
      <c r="D331" s="20">
        <v>1.6492569793868788</v>
      </c>
      <c r="E331" s="20">
        <v>1.7725897057109909</v>
      </c>
      <c r="F331" s="20">
        <v>2.1952681837519235</v>
      </c>
      <c r="G331" s="20">
        <v>1.6756579735496635</v>
      </c>
      <c r="H331" s="20">
        <v>1.9367903059673246</v>
      </c>
      <c r="I331" s="20">
        <v>1.8014062882227853</v>
      </c>
      <c r="J331" s="20">
        <v>2.0892354604498715</v>
      </c>
      <c r="K331" s="20">
        <v>1.7020453113539857</v>
      </c>
      <c r="L331" s="53">
        <v>1.8925889127239663</v>
      </c>
    </row>
    <row r="332" spans="1:12" x14ac:dyDescent="0.35">
      <c r="A332" s="19" t="str">
        <f>B303&amp;C332</f>
        <v>FRECUENCIA COMPRA (Actos)Langostinos/Gamb.Ing</v>
      </c>
      <c r="B332" s="19">
        <v>0</v>
      </c>
      <c r="C332" s="19" t="s">
        <v>183</v>
      </c>
      <c r="D332" s="20">
        <v>1.7655875528079401</v>
      </c>
      <c r="E332" s="20">
        <v>1.8563574697388323</v>
      </c>
      <c r="F332" s="20">
        <v>2.4199159642818939</v>
      </c>
      <c r="G332" s="20">
        <v>1.8791529572533205</v>
      </c>
      <c r="H332" s="20">
        <v>2.0392873907276776</v>
      </c>
      <c r="I332" s="20">
        <v>2.0584202449629148</v>
      </c>
      <c r="J332" s="20">
        <v>2.4293426473493693</v>
      </c>
      <c r="K332" s="20">
        <v>2.0476761015058123</v>
      </c>
      <c r="L332" s="53">
        <v>2.1294754706789676</v>
      </c>
    </row>
    <row r="333" spans="1:12" x14ac:dyDescent="0.35">
      <c r="A333" s="19" t="str">
        <f>B303&amp;C333</f>
        <v>FRECUENCIA COMPRA (Actos)Otros mariscos Ing.</v>
      </c>
      <c r="B333" s="19">
        <v>0</v>
      </c>
      <c r="C333" s="19" t="s">
        <v>148</v>
      </c>
      <c r="D333" s="20">
        <v>1.8613541891940752</v>
      </c>
      <c r="E333" s="20">
        <v>2.1988507996992319</v>
      </c>
      <c r="F333" s="20">
        <v>2.6997352282307205</v>
      </c>
      <c r="G333" s="20">
        <v>2.0952600615543893</v>
      </c>
      <c r="H333" s="20">
        <v>2.2132927480637647</v>
      </c>
      <c r="I333" s="20">
        <v>2.1795458880032053</v>
      </c>
      <c r="J333" s="20">
        <v>2.6827541422314036</v>
      </c>
      <c r="K333" s="20">
        <v>2.0724191074609508</v>
      </c>
      <c r="L333" s="53">
        <v>2.1658362950075682</v>
      </c>
    </row>
    <row r="334" spans="1:12" x14ac:dyDescent="0.35">
      <c r="A334" s="19" t="str">
        <f>B303&amp;C334</f>
        <v>FRECUENCIA COMPRA (Actos).Derivados lacteos Ing</v>
      </c>
      <c r="B334" s="19">
        <v>0</v>
      </c>
      <c r="C334" s="19" t="s">
        <v>184</v>
      </c>
      <c r="D334" s="20">
        <v>5.1254911222277091</v>
      </c>
      <c r="E334" s="20">
        <v>5.0761629612910504</v>
      </c>
      <c r="F334" s="20">
        <v>6.5271622641763782</v>
      </c>
      <c r="G334" s="20">
        <v>5.1188680817837673</v>
      </c>
      <c r="H334" s="20">
        <v>5.4441296317865682</v>
      </c>
      <c r="I334" s="20">
        <v>5.2410020587527884</v>
      </c>
      <c r="J334" s="20">
        <v>6.9588126858653911</v>
      </c>
      <c r="K334" s="20">
        <v>5.4914444284817732</v>
      </c>
      <c r="L334" s="53">
        <v>5.4991646989564016</v>
      </c>
    </row>
    <row r="335" spans="1:12" x14ac:dyDescent="0.35">
      <c r="A335" s="19" t="str">
        <f>B303&amp;C335</f>
        <v>FRECUENCIA COMPRA (Actos)Mantequilla Ing.</v>
      </c>
      <c r="B335" s="19">
        <v>0</v>
      </c>
      <c r="C335" s="19" t="s">
        <v>149</v>
      </c>
      <c r="D335" s="20">
        <v>3.5618596957584696</v>
      </c>
      <c r="E335" s="20">
        <v>3.3605093781036404</v>
      </c>
      <c r="F335" s="20">
        <v>3.4141923262289269</v>
      </c>
      <c r="G335" s="20">
        <v>3.4081371977278958</v>
      </c>
      <c r="H335" s="20">
        <v>4.4674481309823078</v>
      </c>
      <c r="I335" s="20">
        <v>3.9986703032226925</v>
      </c>
      <c r="J335" s="20">
        <v>4.1125946054775895</v>
      </c>
      <c r="K335" s="20">
        <v>3.8731204544002398</v>
      </c>
      <c r="L335" s="53">
        <v>4.0208195406834326</v>
      </c>
    </row>
    <row r="336" spans="1:12" x14ac:dyDescent="0.35">
      <c r="A336" s="19" t="str">
        <f>B303&amp;C336</f>
        <v>FRECUENCIA COMPRA (Actos)Postres Ing.</v>
      </c>
      <c r="B336" s="19">
        <v>0</v>
      </c>
      <c r="C336" s="19" t="s">
        <v>150</v>
      </c>
      <c r="D336" s="20">
        <v>3.1665664591323761</v>
      </c>
      <c r="E336" s="20">
        <v>2.8830384859028686</v>
      </c>
      <c r="F336" s="20">
        <v>3.4324924578609708</v>
      </c>
      <c r="G336" s="20">
        <v>3.1047083525209627</v>
      </c>
      <c r="H336" s="20">
        <v>3.2269294952812695</v>
      </c>
      <c r="I336" s="20">
        <v>3.0112955722620733</v>
      </c>
      <c r="J336" s="20">
        <v>3.5900597535960452</v>
      </c>
      <c r="K336" s="20">
        <v>3.3454541360629384</v>
      </c>
      <c r="L336" s="53">
        <v>3.2458038346447968</v>
      </c>
    </row>
    <row r="337" spans="1:12" x14ac:dyDescent="0.35">
      <c r="A337" s="19" t="str">
        <f>B303&amp;C337</f>
        <v>FRECUENCIA COMPRA (Actos)Yogures Ing.</v>
      </c>
      <c r="B337" s="19">
        <v>0</v>
      </c>
      <c r="C337" s="19" t="s">
        <v>185</v>
      </c>
      <c r="D337" s="20">
        <v>3.0764457521618156</v>
      </c>
      <c r="E337" s="20">
        <v>3.4142314279757384</v>
      </c>
      <c r="F337" s="20">
        <v>3.1225111703887141</v>
      </c>
      <c r="G337" s="20">
        <v>2.8186593945876535</v>
      </c>
      <c r="H337" s="20">
        <v>3.5737070669838822</v>
      </c>
      <c r="I337" s="20">
        <v>3.1957756613610182</v>
      </c>
      <c r="J337" s="20">
        <v>3.4992902220054405</v>
      </c>
      <c r="K337" s="20">
        <v>3.3288526820946855</v>
      </c>
      <c r="L337" s="53">
        <v>3.543322170218258</v>
      </c>
    </row>
    <row r="338" spans="1:12" x14ac:dyDescent="0.35">
      <c r="A338" s="19" t="str">
        <f>B303&amp;C338</f>
        <v>FRECUENCIA COMPRA (Actos)Queso Ing.</v>
      </c>
      <c r="B338" s="19">
        <v>0</v>
      </c>
      <c r="C338" s="19" t="s">
        <v>151</v>
      </c>
      <c r="D338" s="20">
        <v>3.8084432007640139</v>
      </c>
      <c r="E338" s="20">
        <v>3.8192924947475593</v>
      </c>
      <c r="F338" s="20">
        <v>5.0129619505201077</v>
      </c>
      <c r="G338" s="20">
        <v>3.9207823120466201</v>
      </c>
      <c r="H338" s="20">
        <v>3.9004620004158204</v>
      </c>
      <c r="I338" s="20">
        <v>4.0516930344327973</v>
      </c>
      <c r="J338" s="20">
        <v>5.1680022098261613</v>
      </c>
      <c r="K338" s="20">
        <v>4.0093613219290845</v>
      </c>
      <c r="L338" s="53">
        <v>4.0126446474129018</v>
      </c>
    </row>
    <row r="339" spans="1:12" x14ac:dyDescent="0.35">
      <c r="A339" s="19" t="str">
        <f>B303&amp;C339</f>
        <v>FRECUENCIA COMPRA (Actos).Fruta Ing.</v>
      </c>
      <c r="B339" s="19">
        <v>0</v>
      </c>
      <c r="C339" s="19" t="s">
        <v>152</v>
      </c>
      <c r="D339" s="20">
        <v>3.0745319643788855</v>
      </c>
      <c r="E339" s="20">
        <v>2.8409307130965673</v>
      </c>
      <c r="F339" s="20">
        <v>3.2118913423670552</v>
      </c>
      <c r="G339" s="20">
        <v>2.9897710708357557</v>
      </c>
      <c r="H339" s="20">
        <v>3.9227863754777763</v>
      </c>
      <c r="I339" s="20">
        <v>3.4216558696087662</v>
      </c>
      <c r="J339" s="20">
        <v>3.7578034370622055</v>
      </c>
      <c r="K339" s="20">
        <v>3.7687775359626308</v>
      </c>
      <c r="L339" s="53">
        <v>3.7753931149910351</v>
      </c>
    </row>
    <row r="340" spans="1:12" x14ac:dyDescent="0.35">
      <c r="A340" s="19" t="str">
        <f>B303&amp;C340</f>
        <v>FRECUENCIA COMPRA (Actos)Fruta Fresca Ing</v>
      </c>
      <c r="B340" s="19">
        <v>0</v>
      </c>
      <c r="C340" s="19" t="s">
        <v>153</v>
      </c>
      <c r="D340" s="20">
        <v>2.3877371597802997</v>
      </c>
      <c r="E340" s="20">
        <v>2.431134063829445</v>
      </c>
      <c r="F340" s="20">
        <v>2.7440213426863789</v>
      </c>
      <c r="G340" s="20">
        <v>2.5904078500443029</v>
      </c>
      <c r="H340" s="20">
        <v>3.4150379927071515</v>
      </c>
      <c r="I340" s="20">
        <v>3.0438195899754037</v>
      </c>
      <c r="J340" s="20">
        <v>3.3202230431082138</v>
      </c>
      <c r="K340" s="20">
        <v>3.5555573320786005</v>
      </c>
      <c r="L340" s="53">
        <v>3.4655765131928513</v>
      </c>
    </row>
    <row r="341" spans="1:12" x14ac:dyDescent="0.35">
      <c r="A341" s="19" t="str">
        <f>B303&amp;C341</f>
        <v>FRECUENCIA COMPRA (Actos)Manzana Ing.</v>
      </c>
      <c r="B341" s="19">
        <v>0</v>
      </c>
      <c r="C341" s="19" t="s">
        <v>154</v>
      </c>
      <c r="D341" s="20">
        <v>2.150032315007151</v>
      </c>
      <c r="E341" s="20">
        <v>1.6226041618488438</v>
      </c>
      <c r="F341" s="20">
        <v>1.2791462412385772</v>
      </c>
      <c r="G341" s="20">
        <v>2.6834165189686856</v>
      </c>
      <c r="H341" s="20">
        <v>3.2633170565367662</v>
      </c>
      <c r="I341" s="20">
        <v>4.2306763246499832</v>
      </c>
      <c r="J341" s="20">
        <v>4.0543801326723372</v>
      </c>
      <c r="K341" s="20">
        <v>2.8772861149050635</v>
      </c>
      <c r="L341" s="53">
        <v>3.4307797178176118</v>
      </c>
    </row>
    <row r="342" spans="1:12" x14ac:dyDescent="0.35">
      <c r="A342" s="19" t="str">
        <f>B303&amp;C342</f>
        <v>FRECUENCIA COMPRA (Actos)Platano Ing.</v>
      </c>
      <c r="B342" s="19">
        <v>0</v>
      </c>
      <c r="C342" s="19" t="s">
        <v>155</v>
      </c>
      <c r="D342" s="20">
        <v>1.9302695547216955</v>
      </c>
      <c r="E342" s="20">
        <v>2.2359859049744104</v>
      </c>
      <c r="F342" s="20">
        <v>2.3184880420106606</v>
      </c>
      <c r="G342" s="20">
        <v>3.4689803487665385</v>
      </c>
      <c r="H342" s="20">
        <v>4.3490956079571967</v>
      </c>
      <c r="I342" s="20">
        <v>3.612703242632338</v>
      </c>
      <c r="J342" s="20">
        <v>4.4315307434259807</v>
      </c>
      <c r="K342" s="20">
        <v>3.7334725873768697</v>
      </c>
      <c r="L342" s="53">
        <v>2.782625312367291</v>
      </c>
    </row>
    <row r="343" spans="1:12" x14ac:dyDescent="0.35">
      <c r="A343" s="19" t="str">
        <f>B303&amp;C343</f>
        <v>FRECUENCIA COMPRA (Actos)Naranja/Mandarina In</v>
      </c>
      <c r="B343" s="19">
        <v>0</v>
      </c>
      <c r="C343" s="19" t="s">
        <v>186</v>
      </c>
      <c r="D343" s="20">
        <v>2.150009154408508</v>
      </c>
      <c r="E343" s="20">
        <v>1.9327712332329761</v>
      </c>
      <c r="F343" s="20">
        <v>1.4381674272015987</v>
      </c>
      <c r="G343" s="20">
        <v>2.0878304246907247</v>
      </c>
      <c r="H343" s="20">
        <v>4.3065012538283831</v>
      </c>
      <c r="I343" s="20">
        <v>1.9974205819439668</v>
      </c>
      <c r="J343" s="20">
        <v>3.6340036384615355</v>
      </c>
      <c r="K343" s="20">
        <v>2.3907980025506816</v>
      </c>
      <c r="L343" s="53">
        <v>4.1793619172683272</v>
      </c>
    </row>
    <row r="344" spans="1:12" x14ac:dyDescent="0.35">
      <c r="A344" s="19" t="str">
        <f>B303&amp;C344</f>
        <v>FRECUENCIA COMPRA (Actos)Melon/sandia Ing.</v>
      </c>
      <c r="B344" s="19">
        <v>0</v>
      </c>
      <c r="C344" s="19" t="s">
        <v>156</v>
      </c>
      <c r="D344" s="20">
        <v>1.2162243474345225</v>
      </c>
      <c r="E344" s="20">
        <v>2.0442332823681415</v>
      </c>
      <c r="F344" s="20">
        <v>1.8353792044738804</v>
      </c>
      <c r="G344" s="20">
        <v>1.449428296573706</v>
      </c>
      <c r="H344" s="20">
        <v>0.96858079105102834</v>
      </c>
      <c r="I344" s="20">
        <v>1.9346795104416861</v>
      </c>
      <c r="J344" s="20">
        <v>2.0617949886435643</v>
      </c>
      <c r="K344" s="20">
        <v>4.4102740471106268</v>
      </c>
      <c r="L344" s="53">
        <v>1.7278665139566749</v>
      </c>
    </row>
    <row r="345" spans="1:12" x14ac:dyDescent="0.35">
      <c r="A345" s="19" t="str">
        <f>B303&amp;C345</f>
        <v>FRECUENCIA COMPRA (Actos)Fresa/freson Ing.</v>
      </c>
      <c r="B345" s="19">
        <v>0</v>
      </c>
      <c r="C345" s="19" t="s">
        <v>157</v>
      </c>
      <c r="D345" s="20">
        <v>1.0747478100176275</v>
      </c>
      <c r="E345" s="20">
        <v>1.7421119571443011</v>
      </c>
      <c r="F345" s="20">
        <v>1.2330821733400088</v>
      </c>
      <c r="G345" s="20">
        <v>1.2708137914366624</v>
      </c>
      <c r="H345" s="20">
        <v>2.9759539587674646</v>
      </c>
      <c r="I345" s="20">
        <v>2.0199480336952473</v>
      </c>
      <c r="J345" s="20">
        <v>1.1086220130253779</v>
      </c>
      <c r="K345" s="20">
        <v>0.89315900364991485</v>
      </c>
      <c r="L345" s="53">
        <v>2.7431699448414939</v>
      </c>
    </row>
    <row r="346" spans="1:12" x14ac:dyDescent="0.35">
      <c r="A346" s="19" t="str">
        <f>B303&amp;C346</f>
        <v>FRECUENCIA COMPRA (Actos)Pina Ing.</v>
      </c>
      <c r="B346" s="19">
        <v>0</v>
      </c>
      <c r="C346" s="19" t="s">
        <v>187</v>
      </c>
      <c r="D346" s="20">
        <v>2.2542256650384576</v>
      </c>
      <c r="E346" s="20">
        <v>1.8002374927443312</v>
      </c>
      <c r="F346" s="20">
        <v>2.2719767688122117</v>
      </c>
      <c r="G346" s="20">
        <v>1.5815872043053443</v>
      </c>
      <c r="H346" s="20">
        <v>1.7405129158729837</v>
      </c>
      <c r="I346" s="20">
        <v>1.7969998165611514</v>
      </c>
      <c r="J346" s="20">
        <v>1.6221032175999066</v>
      </c>
      <c r="K346" s="20">
        <v>1.7890037336060691</v>
      </c>
      <c r="L346" s="53">
        <v>1.4152971588471126</v>
      </c>
    </row>
    <row r="347" spans="1:12" x14ac:dyDescent="0.35">
      <c r="A347" s="19" t="str">
        <f>B303&amp;C347</f>
        <v>FRECUENCIA COMPRA (Actos)Resto frutas Ing.</v>
      </c>
      <c r="B347" s="19">
        <v>0</v>
      </c>
      <c r="C347" s="19" t="s">
        <v>158</v>
      </c>
      <c r="D347" s="20">
        <v>1.4663901036292464</v>
      </c>
      <c r="E347" s="20">
        <v>1.32355385380672</v>
      </c>
      <c r="F347" s="20">
        <v>1.8003556769850488</v>
      </c>
      <c r="G347" s="20">
        <v>1.5652640281860626</v>
      </c>
      <c r="H347" s="20">
        <v>1.7727461218477951</v>
      </c>
      <c r="I347" s="20">
        <v>1.9232739216316781</v>
      </c>
      <c r="J347" s="20">
        <v>2.8071786252580786</v>
      </c>
      <c r="K347" s="20">
        <v>1.7284442082810634</v>
      </c>
      <c r="L347" s="53">
        <v>1.9817855499743271</v>
      </c>
    </row>
    <row r="348" spans="1:12" x14ac:dyDescent="0.35">
      <c r="A348" s="19" t="str">
        <f>B303&amp;C348</f>
        <v>FRECUENCIA COMPRA (Actos)Mermeladas Ing.</v>
      </c>
      <c r="B348" s="19">
        <v>0</v>
      </c>
      <c r="C348" s="19" t="s">
        <v>188</v>
      </c>
      <c r="D348" s="20">
        <v>3.9718864533605207</v>
      </c>
      <c r="E348" s="20">
        <v>3.2920103651851722</v>
      </c>
      <c r="F348" s="20">
        <v>3.4442592665676126</v>
      </c>
      <c r="G348" s="20">
        <v>3.010013215145706</v>
      </c>
      <c r="H348" s="20">
        <v>3.9255841374497678</v>
      </c>
      <c r="I348" s="20">
        <v>3.482675306616914</v>
      </c>
      <c r="J348" s="20">
        <v>3.8559481569707423</v>
      </c>
      <c r="K348" s="20">
        <v>3.5565308644980513</v>
      </c>
      <c r="L348" s="53">
        <v>3.8531451253814657</v>
      </c>
    </row>
    <row r="349" spans="1:12" x14ac:dyDescent="0.35">
      <c r="A349" s="19" t="str">
        <f>B303&amp;C349</f>
        <v>FRECUENCIA COMPRA (Actos).Hortalizas/Verdur.Ing</v>
      </c>
      <c r="B349" s="19">
        <v>0</v>
      </c>
      <c r="C349" s="19" t="s">
        <v>189</v>
      </c>
      <c r="D349" s="20">
        <v>6.3723176487265203</v>
      </c>
      <c r="E349" s="20">
        <v>6.8309639771141546</v>
      </c>
      <c r="F349" s="20">
        <v>9.2251465085496331</v>
      </c>
      <c r="G349" s="20">
        <v>6.8419458052536903</v>
      </c>
      <c r="H349" s="20">
        <v>7.0499563143075425</v>
      </c>
      <c r="I349" s="20">
        <v>7.1587411669280439</v>
      </c>
      <c r="J349" s="20">
        <v>9.7013723151499569</v>
      </c>
      <c r="K349" s="20">
        <v>7.322545914405227</v>
      </c>
      <c r="L349" s="53">
        <v>6.9765479114158957</v>
      </c>
    </row>
    <row r="350" spans="1:12" x14ac:dyDescent="0.35">
      <c r="A350" s="19" t="str">
        <f>B303&amp;C350</f>
        <v>FRECUENCIA COMPRA (Actos)Tomates Ing.</v>
      </c>
      <c r="B350" s="19">
        <v>0</v>
      </c>
      <c r="C350" s="19" t="s">
        <v>159</v>
      </c>
      <c r="D350" s="20">
        <v>3.2221307444839256</v>
      </c>
      <c r="E350" s="20">
        <v>3.5871291632971243</v>
      </c>
      <c r="F350" s="20">
        <v>4.8304403290626476</v>
      </c>
      <c r="G350" s="20">
        <v>3.4602007705347106</v>
      </c>
      <c r="H350" s="20">
        <v>3.7494821125625224</v>
      </c>
      <c r="I350" s="20">
        <v>3.9155245944216905</v>
      </c>
      <c r="J350" s="20">
        <v>4.8690552229536159</v>
      </c>
      <c r="K350" s="20">
        <v>3.9140996931914969</v>
      </c>
      <c r="L350" s="53">
        <v>3.6592744742341319</v>
      </c>
    </row>
    <row r="351" spans="1:12" x14ac:dyDescent="0.35">
      <c r="A351" s="19" t="str">
        <f>B303&amp;C351</f>
        <v>FRECUENCIA COMPRA (Actos)Judías verdes Ing.</v>
      </c>
      <c r="B351" s="19">
        <v>0</v>
      </c>
      <c r="C351" s="19" t="s">
        <v>190</v>
      </c>
      <c r="D351" s="20">
        <v>1.1499258563350099</v>
      </c>
      <c r="E351" s="20">
        <v>1.2462350442489434</v>
      </c>
      <c r="F351" s="20">
        <v>1.4422635576014422</v>
      </c>
      <c r="G351" s="20">
        <v>1.1510708596975958</v>
      </c>
      <c r="H351" s="20">
        <v>1.5509166482569179</v>
      </c>
      <c r="I351" s="20">
        <v>1.7742737142300524</v>
      </c>
      <c r="J351" s="20">
        <v>2.2711550045352662</v>
      </c>
      <c r="K351" s="20">
        <v>1.5269221159774677</v>
      </c>
      <c r="L351" s="53">
        <v>1.6634891502430535</v>
      </c>
    </row>
    <row r="352" spans="1:12" x14ac:dyDescent="0.35">
      <c r="A352" s="19" t="str">
        <f>B303&amp;C352</f>
        <v>FRECUENCIA COMPRA (Actos)Patatas Ing.</v>
      </c>
      <c r="B352" s="19">
        <v>0</v>
      </c>
      <c r="C352" s="19" t="s">
        <v>160</v>
      </c>
      <c r="D352" s="20">
        <v>4.6284775210068725</v>
      </c>
      <c r="E352" s="20">
        <v>4.7826617541169103</v>
      </c>
      <c r="F352" s="20">
        <v>6.2367077360075269</v>
      </c>
      <c r="G352" s="20">
        <v>4.6899253395657912</v>
      </c>
      <c r="H352" s="20">
        <v>4.7233995387162349</v>
      </c>
      <c r="I352" s="20">
        <v>4.8180024464430495</v>
      </c>
      <c r="J352" s="20">
        <v>6.3746465553433707</v>
      </c>
      <c r="K352" s="20">
        <v>5.0491175774781167</v>
      </c>
      <c r="L352" s="53">
        <v>4.938462006657903</v>
      </c>
    </row>
    <row r="353" spans="1:12" x14ac:dyDescent="0.35">
      <c r="A353" s="19" t="str">
        <f>B303&amp;C353</f>
        <v>FRECUENCIA COMPRA (Actos)Cebollas Ing.</v>
      </c>
      <c r="B353" s="19">
        <v>0</v>
      </c>
      <c r="C353" s="19" t="s">
        <v>161</v>
      </c>
      <c r="D353" s="20">
        <v>2.8809178126398716</v>
      </c>
      <c r="E353" s="20">
        <v>2.8784296731479877</v>
      </c>
      <c r="F353" s="20">
        <v>3.6727203307943026</v>
      </c>
      <c r="G353" s="20">
        <v>2.9915108984717964</v>
      </c>
      <c r="H353" s="20">
        <v>3.1767584411404366</v>
      </c>
      <c r="I353" s="20">
        <v>2.9774116866604015</v>
      </c>
      <c r="J353" s="20">
        <v>3.8714975939887202</v>
      </c>
      <c r="K353" s="20">
        <v>2.9938814774810329</v>
      </c>
      <c r="L353" s="53">
        <v>3.0275672681737551</v>
      </c>
    </row>
    <row r="354" spans="1:12" x14ac:dyDescent="0.35">
      <c r="A354" s="19" t="str">
        <f>B303&amp;C354</f>
        <v>FRECUENCIA COMPRA (Actos)Pimientos Ing.</v>
      </c>
      <c r="B354" s="19">
        <v>0</v>
      </c>
      <c r="C354" s="19" t="s">
        <v>162</v>
      </c>
      <c r="D354" s="20">
        <v>1.9246020492337514</v>
      </c>
      <c r="E354" s="20">
        <v>2.149492822318364</v>
      </c>
      <c r="F354" s="20">
        <v>2.6056289778594452</v>
      </c>
      <c r="G354" s="20">
        <v>1.8514636213144657</v>
      </c>
      <c r="H354" s="20">
        <v>2.139098676864136</v>
      </c>
      <c r="I354" s="20">
        <v>1.9671273540621173</v>
      </c>
      <c r="J354" s="20">
        <v>2.4201418940409978</v>
      </c>
      <c r="K354" s="20">
        <v>1.8923339949529547</v>
      </c>
      <c r="L354" s="53">
        <v>2.3201679410918521</v>
      </c>
    </row>
    <row r="355" spans="1:12" x14ac:dyDescent="0.35">
      <c r="A355" s="19" t="str">
        <f>B303&amp;C355</f>
        <v>FRECUENCIA COMPRA (Actos)Lechugas Ing.</v>
      </c>
      <c r="B355" s="19">
        <v>0</v>
      </c>
      <c r="C355" s="19" t="s">
        <v>163</v>
      </c>
      <c r="D355" s="20">
        <v>2.8176888099480673</v>
      </c>
      <c r="E355" s="20">
        <v>3.218259485762792</v>
      </c>
      <c r="F355" s="20">
        <v>4.0647638281319152</v>
      </c>
      <c r="G355" s="20">
        <v>3.0128666190294404</v>
      </c>
      <c r="H355" s="20">
        <v>3.1207991479053878</v>
      </c>
      <c r="I355" s="20">
        <v>3.0576123987542738</v>
      </c>
      <c r="J355" s="20">
        <v>4.0989070937199497</v>
      </c>
      <c r="K355" s="20">
        <v>3.0050556609740671</v>
      </c>
      <c r="L355" s="53">
        <v>3.0029137222542199</v>
      </c>
    </row>
    <row r="356" spans="1:12" x14ac:dyDescent="0.35">
      <c r="A356" s="19" t="str">
        <f>B303&amp;C356</f>
        <v>FRECUENCIA COMPRA (Actos)Setas Ing.</v>
      </c>
      <c r="B356" s="19">
        <v>0</v>
      </c>
      <c r="C356" s="19" t="s">
        <v>164</v>
      </c>
      <c r="D356" s="20">
        <v>1.6764898820728038</v>
      </c>
      <c r="E356" s="20">
        <v>1.5354143824016233</v>
      </c>
      <c r="F356" s="20">
        <v>1.9313635033261125</v>
      </c>
      <c r="G356" s="20">
        <v>1.8058170894575427</v>
      </c>
      <c r="H356" s="20">
        <v>1.7687565170787838</v>
      </c>
      <c r="I356" s="20">
        <v>1.6526286448040075</v>
      </c>
      <c r="J356" s="20">
        <v>1.8952962513889686</v>
      </c>
      <c r="K356" s="20">
        <v>1.8187126249246677</v>
      </c>
      <c r="L356" s="53">
        <v>1.7582444167242262</v>
      </c>
    </row>
    <row r="357" spans="1:12" x14ac:dyDescent="0.35">
      <c r="A357" s="19" t="str">
        <f>B303&amp;C357</f>
        <v>FRECUENCIA COMPRA (Actos)Esparragos Ing.</v>
      </c>
      <c r="B357" s="19">
        <v>0</v>
      </c>
      <c r="C357" s="19" t="s">
        <v>165</v>
      </c>
      <c r="D357" s="20">
        <v>1.0938185045484801</v>
      </c>
      <c r="E357" s="20">
        <v>1.2816146085738338</v>
      </c>
      <c r="F357" s="20">
        <v>1.2560139345124675</v>
      </c>
      <c r="G357" s="20">
        <v>1.0465440530464929</v>
      </c>
      <c r="H357" s="20">
        <v>1.1246320198404025</v>
      </c>
      <c r="I357" s="20">
        <v>1.1790474298879796</v>
      </c>
      <c r="J357" s="20">
        <v>1.1778308134495523</v>
      </c>
      <c r="K357" s="20">
        <v>0.98589590973689933</v>
      </c>
      <c r="L357" s="53">
        <v>1.280148750872125</v>
      </c>
    </row>
    <row r="358" spans="1:12" x14ac:dyDescent="0.35">
      <c r="A358" s="19" t="str">
        <f>B303&amp;C358</f>
        <v>FRECUENCIA COMPRA (Actos)Otras hortalizas Ing.</v>
      </c>
      <c r="B358" s="19">
        <v>0</v>
      </c>
      <c r="C358" s="19" t="s">
        <v>166</v>
      </c>
      <c r="D358" s="20">
        <v>2.4264850543335976</v>
      </c>
      <c r="E358" s="20">
        <v>2.6890966361855932</v>
      </c>
      <c r="F358" s="20">
        <v>3.5034155145670791</v>
      </c>
      <c r="G358" s="20">
        <v>2.6289281690642801</v>
      </c>
      <c r="H358" s="20">
        <v>2.8994511081597079</v>
      </c>
      <c r="I358" s="20">
        <v>2.8114123836503442</v>
      </c>
      <c r="J358" s="20">
        <v>3.6100324653417553</v>
      </c>
      <c r="K358" s="20">
        <v>2.8742968348816582</v>
      </c>
      <c r="L358" s="53">
        <v>2.9822027600400549</v>
      </c>
    </row>
    <row r="359" spans="1:12" x14ac:dyDescent="0.35">
      <c r="A359" s="19" t="str">
        <f>B303&amp;C359</f>
        <v>FRECUENCIA COMPRA (Actos).Aceite alino Ing.</v>
      </c>
      <c r="B359" s="19">
        <v>0</v>
      </c>
      <c r="C359" s="19" t="s">
        <v>191</v>
      </c>
      <c r="D359" s="20">
        <v>3.2845766699468428</v>
      </c>
      <c r="E359" s="20">
        <v>3.4797470450614316</v>
      </c>
      <c r="F359" s="20">
        <v>4.4975173046564034</v>
      </c>
      <c r="G359" s="20">
        <v>3.3098175331124988</v>
      </c>
      <c r="H359" s="20">
        <v>3.9202682717185668</v>
      </c>
      <c r="I359" s="20">
        <v>3.9440708535105444</v>
      </c>
      <c r="J359" s="20">
        <v>4.4744290652635668</v>
      </c>
      <c r="K359" s="20">
        <v>3.8449375152540801</v>
      </c>
      <c r="L359" s="53">
        <v>3.9561234310096425</v>
      </c>
    </row>
    <row r="360" spans="1:12" x14ac:dyDescent="0.35">
      <c r="A360" s="19" t="str">
        <f>B303&amp;C360</f>
        <v>FRECUENCIA COMPRA (Actos)Aceite oliva Ing.</v>
      </c>
      <c r="B360" s="19">
        <v>0</v>
      </c>
      <c r="C360" s="19" t="s">
        <v>272</v>
      </c>
      <c r="D360" s="20">
        <v>1.8643231403529124</v>
      </c>
      <c r="E360" s="20">
        <v>2.1520386276049552</v>
      </c>
      <c r="F360" s="20">
        <v>2.4599957315630876</v>
      </c>
      <c r="G360" s="20">
        <v>2.085344432644904</v>
      </c>
      <c r="H360" s="20">
        <v>2.1565508962785009</v>
      </c>
      <c r="I360" s="20">
        <v>1.9574861114887698</v>
      </c>
      <c r="J360" s="20">
        <v>2.4889933460094404</v>
      </c>
      <c r="K360" s="20">
        <v>1.780469065426912</v>
      </c>
      <c r="L360" s="53">
        <v>2.1126663266089665</v>
      </c>
    </row>
    <row r="361" spans="1:12" x14ac:dyDescent="0.35">
      <c r="A361" s="19" t="str">
        <f>B303&amp;C361</f>
        <v>FRECUENCIA COMPRA (Actos)Resto aceite Ing.</v>
      </c>
      <c r="B361" s="19">
        <v>0</v>
      </c>
      <c r="C361" s="19" t="s">
        <v>273</v>
      </c>
      <c r="D361" s="20">
        <v>3.4726507795384944</v>
      </c>
      <c r="E361" s="20">
        <v>3.6927382320237898</v>
      </c>
      <c r="F361" s="20">
        <v>4.5973492874331168</v>
      </c>
      <c r="G361" s="20">
        <v>3.3614921336384702</v>
      </c>
      <c r="H361" s="20">
        <v>4.1223696151263196</v>
      </c>
      <c r="I361" s="20">
        <v>4.2276066608328504</v>
      </c>
      <c r="J361" s="20">
        <v>4.4800009616792051</v>
      </c>
      <c r="K361" s="20">
        <v>4.3502848648701651</v>
      </c>
      <c r="L361" s="53">
        <v>4.2338669970707352</v>
      </c>
    </row>
    <row r="362" spans="1:12" x14ac:dyDescent="0.35">
      <c r="A362" s="19" t="str">
        <f>B303&amp;C362</f>
        <v>FRECUENCIA COMPRA (Actos).Pan Ing.</v>
      </c>
      <c r="B362" s="19">
        <v>0</v>
      </c>
      <c r="C362" s="19" t="s">
        <v>167</v>
      </c>
      <c r="D362" s="20">
        <v>7.4176942986558227</v>
      </c>
      <c r="E362" s="20">
        <v>7.5661615891037988</v>
      </c>
      <c r="F362" s="20">
        <v>9.8346595926225415</v>
      </c>
      <c r="G362" s="20">
        <v>7.558328580563102</v>
      </c>
      <c r="H362" s="20">
        <v>7.7767389933321729</v>
      </c>
      <c r="I362" s="20">
        <v>7.7160996243234239</v>
      </c>
      <c r="J362" s="20">
        <v>10.432802680725452</v>
      </c>
      <c r="K362" s="20">
        <v>8.1000403247423769</v>
      </c>
      <c r="L362" s="53">
        <v>7.5694017627330163</v>
      </c>
    </row>
    <row r="363" spans="1:12" x14ac:dyDescent="0.35">
      <c r="A363" s="19" t="str">
        <f>B303&amp;C363</f>
        <v>FRECUENCIA COMPRA (Actos).Pastas Ing.</v>
      </c>
      <c r="B363" s="19">
        <v>0</v>
      </c>
      <c r="C363" s="19" t="s">
        <v>168</v>
      </c>
      <c r="D363" s="20">
        <v>1.7732783711261615</v>
      </c>
      <c r="E363" s="20">
        <v>1.8326956143063406</v>
      </c>
      <c r="F363" s="20">
        <v>1.9915112662818149</v>
      </c>
      <c r="G363" s="20">
        <v>1.7627186126999566</v>
      </c>
      <c r="H363" s="20">
        <v>2.1231491035264378</v>
      </c>
      <c r="I363" s="20">
        <v>2.0460535742299109</v>
      </c>
      <c r="J363" s="20">
        <v>2.2846029999795912</v>
      </c>
      <c r="K363" s="20">
        <v>2.3070653885883488</v>
      </c>
      <c r="L363" s="53">
        <v>2.1688783522919373</v>
      </c>
    </row>
    <row r="364" spans="1:12" x14ac:dyDescent="0.35">
      <c r="A364" s="19" t="str">
        <f>B303&amp;C364</f>
        <v>FRECUENCIA COMPRA (Actos).Arroz Ing.</v>
      </c>
      <c r="B364" s="19">
        <v>0</v>
      </c>
      <c r="C364" s="19" t="s">
        <v>169</v>
      </c>
      <c r="D364" s="20">
        <v>2.3097531885553146</v>
      </c>
      <c r="E364" s="20">
        <v>2.3494055901661115</v>
      </c>
      <c r="F364" s="20">
        <v>2.7854714489609651</v>
      </c>
      <c r="G364" s="20">
        <v>2.1743430415949407</v>
      </c>
      <c r="H364" s="20">
        <v>2.4781617455282965</v>
      </c>
      <c r="I364" s="20">
        <v>2.6474739349568854</v>
      </c>
      <c r="J364" s="20">
        <v>2.9875476377885875</v>
      </c>
      <c r="K364" s="20">
        <v>2.5274197779137886</v>
      </c>
      <c r="L364" s="53">
        <v>2.7723668375822608</v>
      </c>
    </row>
    <row r="365" spans="1:12" x14ac:dyDescent="0.35">
      <c r="A365" s="19" t="str">
        <f>B303&amp;C365</f>
        <v>FRECUENCIA COMPRA (Actos).Legumbres Ing.</v>
      </c>
      <c r="B365" s="19">
        <v>0</v>
      </c>
      <c r="C365" s="19" t="s">
        <v>170</v>
      </c>
      <c r="D365" s="20">
        <v>2.8673257518509305</v>
      </c>
      <c r="E365" s="20">
        <v>3.0051791644351389</v>
      </c>
      <c r="F365" s="20">
        <v>2.2859972176818935</v>
      </c>
      <c r="G365" s="20">
        <v>2.6963441807308333</v>
      </c>
      <c r="H365" s="20">
        <v>2.8616952419825399</v>
      </c>
      <c r="I365" s="20">
        <v>2.7117108896662918</v>
      </c>
      <c r="J365" s="20">
        <v>2.3892695383436098</v>
      </c>
      <c r="K365" s="20">
        <v>3.0386682997726369</v>
      </c>
      <c r="L365" s="53">
        <v>3.2116802532416404</v>
      </c>
    </row>
    <row r="366" spans="1:12" x14ac:dyDescent="0.35">
      <c r="A366" s="19" t="str">
        <f>B303&amp;C366</f>
        <v>FRECUENCIA COMPRA (Actos)BATIDOS</v>
      </c>
      <c r="B366" s="19">
        <v>0</v>
      </c>
      <c r="C366" s="19" t="s">
        <v>274</v>
      </c>
      <c r="D366" s="20">
        <v>1.7145768026427086</v>
      </c>
      <c r="E366" s="20">
        <v>1.5767795536915146</v>
      </c>
      <c r="F366" s="20">
        <v>1.7568758593874985</v>
      </c>
      <c r="G366" s="20">
        <v>1.680761120739457</v>
      </c>
      <c r="H366" s="20">
        <v>1.8240814842060302</v>
      </c>
      <c r="I366" s="20">
        <v>1.8328710530939059</v>
      </c>
      <c r="J366" s="20">
        <v>1.7456762731892035</v>
      </c>
      <c r="K366" s="20">
        <v>1.7734642862888919</v>
      </c>
      <c r="L366" s="53">
        <v>1.8346538071008744</v>
      </c>
    </row>
    <row r="367" spans="1:12" x14ac:dyDescent="0.35">
      <c r="A367" s="19" t="str">
        <f>B303&amp;C367</f>
        <v>FRECUENCIA COMPRA (Actos)HELADOS</v>
      </c>
      <c r="B367" s="19">
        <v>0</v>
      </c>
      <c r="C367" s="19" t="s">
        <v>275</v>
      </c>
      <c r="D367" s="20">
        <v>1.9492281350642255</v>
      </c>
      <c r="E367" s="20">
        <v>2.5957276262671201</v>
      </c>
      <c r="F367" s="20">
        <v>4.065517548344685</v>
      </c>
      <c r="G367" s="20">
        <v>2.2897843093408046</v>
      </c>
      <c r="H367" s="20">
        <v>2.2025996258439622</v>
      </c>
      <c r="I367" s="20">
        <v>2.5270366726948734</v>
      </c>
      <c r="J367" s="20">
        <v>4.0106800915573704</v>
      </c>
      <c r="K367" s="20">
        <v>2.4672856197454864</v>
      </c>
      <c r="L367" s="53">
        <v>2.3856476763915024</v>
      </c>
    </row>
    <row r="368" spans="1:12" x14ac:dyDescent="0.35">
      <c r="A368" s="19" t="str">
        <f>B303&amp;C368</f>
        <v>FRECUENCIA COMPRA (Actos)GALLETAS</v>
      </c>
      <c r="B368" s="19">
        <v>0</v>
      </c>
      <c r="C368" s="19" t="s">
        <v>276</v>
      </c>
      <c r="D368" s="20">
        <v>2.0402622125375154</v>
      </c>
      <c r="E368" s="20">
        <v>2.4752572495171901</v>
      </c>
      <c r="F368" s="20">
        <v>2.3744988250856784</v>
      </c>
      <c r="G368" s="20">
        <v>2.1110051660362248</v>
      </c>
      <c r="H368" s="20">
        <v>2.674230342028713</v>
      </c>
      <c r="I368" s="20">
        <v>2.5493309264590898</v>
      </c>
      <c r="J368" s="20">
        <v>2.4166619516756866</v>
      </c>
      <c r="K368" s="20">
        <v>2.2812448333743212</v>
      </c>
      <c r="L368" s="53">
        <v>2.3233282428960771</v>
      </c>
    </row>
    <row r="369" spans="1:12" x14ac:dyDescent="0.35">
      <c r="A369" s="19" t="str">
        <f>B303&amp;C369</f>
        <v>FRECUENCIA COMPRA (Actos)BOLLERÍA</v>
      </c>
      <c r="B369" s="19">
        <v>0</v>
      </c>
      <c r="C369" s="19" t="s">
        <v>277</v>
      </c>
      <c r="D369" s="20">
        <v>4.2679250290553972</v>
      </c>
      <c r="E369" s="20">
        <v>4.500389263108012</v>
      </c>
      <c r="F369" s="20">
        <v>4.721509888870159</v>
      </c>
      <c r="G369" s="20">
        <v>4.1612455799513208</v>
      </c>
      <c r="H369" s="20">
        <v>4.1540887107530713</v>
      </c>
      <c r="I369" s="20">
        <v>4.0723703377351228</v>
      </c>
      <c r="J369" s="20">
        <v>4.5600048054619062</v>
      </c>
      <c r="K369" s="20">
        <v>3.9836923360530547</v>
      </c>
      <c r="L369" s="53">
        <v>4.1903404764989167</v>
      </c>
    </row>
    <row r="370" spans="1:12" x14ac:dyDescent="0.35">
      <c r="A370" s="19" t="str">
        <f>B303&amp;C370</f>
        <v>FRECUENCIA COMPRA (Actos)BOLLERIA SALADA</v>
      </c>
      <c r="B370" s="19">
        <v>0</v>
      </c>
      <c r="C370" s="19" t="s">
        <v>278</v>
      </c>
      <c r="D370" s="20">
        <v>1.8162231487428278</v>
      </c>
      <c r="E370" s="20">
        <v>1.9615679333644029</v>
      </c>
      <c r="F370" s="20">
        <v>2.1333258779346416</v>
      </c>
      <c r="G370" s="20">
        <v>1.7906309390768607</v>
      </c>
      <c r="H370" s="20">
        <v>1.6234280123320883</v>
      </c>
      <c r="I370" s="20">
        <v>1.9810282441141946</v>
      </c>
      <c r="J370" s="20">
        <v>1.7784861019764295</v>
      </c>
      <c r="K370" s="20">
        <v>1.6938192257486762</v>
      </c>
      <c r="L370" s="53">
        <v>1.714945321747076</v>
      </c>
    </row>
    <row r="371" spans="1:12" x14ac:dyDescent="0.35">
      <c r="A371" s="19" t="str">
        <f>B303&amp;C371</f>
        <v>FRECUENCIA COMPRA (Actos)BOLLERIA DULCE</v>
      </c>
      <c r="B371" s="19">
        <v>0</v>
      </c>
      <c r="C371" s="19" t="s">
        <v>279</v>
      </c>
      <c r="D371" s="20">
        <v>4.198645007072642</v>
      </c>
      <c r="E371" s="20">
        <v>4.4304007899346818</v>
      </c>
      <c r="F371" s="20">
        <v>4.6093183144328593</v>
      </c>
      <c r="G371" s="20">
        <v>4.1078194332207625</v>
      </c>
      <c r="H371" s="20">
        <v>4.114983291017138</v>
      </c>
      <c r="I371" s="20">
        <v>4.0092005521310234</v>
      </c>
      <c r="J371" s="20">
        <v>4.5000410601259695</v>
      </c>
      <c r="K371" s="20">
        <v>3.9486556933314119</v>
      </c>
      <c r="L371" s="53">
        <v>4.1366337147861696</v>
      </c>
    </row>
    <row r="372" spans="1:12" x14ac:dyDescent="0.35">
      <c r="A372" s="19" t="str">
        <f>B303&amp;C372</f>
        <v>FRECUENCIA COMPRA (Actos)PAL.PAN+BARRIT+TORTIT</v>
      </c>
      <c r="B372" s="19">
        <v>0</v>
      </c>
      <c r="C372" s="19" t="s">
        <v>280</v>
      </c>
      <c r="D372" s="20">
        <v>1.6591635998844909</v>
      </c>
      <c r="E372" s="20">
        <v>1.7319690453488807</v>
      </c>
      <c r="F372" s="20">
        <v>1.9349826700942123</v>
      </c>
      <c r="G372" s="20">
        <v>1.6681294211131137</v>
      </c>
      <c r="H372" s="20">
        <v>1.7602563684989558</v>
      </c>
      <c r="I372" s="20">
        <v>1.8524540310648139</v>
      </c>
      <c r="J372" s="20">
        <v>1.8677185879294236</v>
      </c>
      <c r="K372" s="20">
        <v>1.5442512981658532</v>
      </c>
      <c r="L372" s="53">
        <v>1.5459755871978129</v>
      </c>
    </row>
    <row r="373" spans="1:12" x14ac:dyDescent="0.35">
      <c r="A373" s="19" t="str">
        <f>B303&amp;C373</f>
        <v>FRECUENCIA COMPRA (Actos)PALITOS PAN</v>
      </c>
      <c r="B373" s="19">
        <v>0</v>
      </c>
      <c r="C373" s="19" t="s">
        <v>281</v>
      </c>
      <c r="D373" s="20">
        <v>1.612739185486443</v>
      </c>
      <c r="E373" s="20">
        <v>1.6413058541884142</v>
      </c>
      <c r="F373" s="20">
        <v>1.7355848878309599</v>
      </c>
      <c r="G373" s="20">
        <v>1.4869099424973435</v>
      </c>
      <c r="H373" s="20">
        <v>1.6905141902584107</v>
      </c>
      <c r="I373" s="20">
        <v>1.6541758738731696</v>
      </c>
      <c r="J373" s="20">
        <v>1.8324950403076905</v>
      </c>
      <c r="K373" s="20">
        <v>1.3627723500289397</v>
      </c>
      <c r="L373" s="53">
        <v>1.3351134988982987</v>
      </c>
    </row>
    <row r="374" spans="1:12" x14ac:dyDescent="0.35">
      <c r="A374" s="19" t="str">
        <f>B303&amp;C374</f>
        <v>FRECUENCIA COMPRA (Actos)TORTITAS</v>
      </c>
      <c r="B374" s="19">
        <v>0</v>
      </c>
      <c r="C374" s="19" t="s">
        <v>282</v>
      </c>
      <c r="D374" s="20">
        <v>1.2506963202799639</v>
      </c>
      <c r="E374" s="20">
        <v>1.3638434962830455</v>
      </c>
      <c r="F374" s="20">
        <v>1.3664290479956147</v>
      </c>
      <c r="G374" s="20">
        <v>1.3769221641610578</v>
      </c>
      <c r="H374" s="20">
        <v>1.335635417227226</v>
      </c>
      <c r="I374" s="20">
        <v>1.324426157654405</v>
      </c>
      <c r="J374" s="20">
        <v>1.3692056010431093</v>
      </c>
      <c r="K374" s="20">
        <v>1.3284772194333414</v>
      </c>
      <c r="L374" s="53">
        <v>1.3424759633657359</v>
      </c>
    </row>
    <row r="375" spans="1:12" x14ac:dyDescent="0.35">
      <c r="A375" s="19" t="str">
        <f>B303&amp;C375</f>
        <v>FRECUENCIA COMPRA (Actos)BARRITAS</v>
      </c>
      <c r="B375" s="19">
        <v>0</v>
      </c>
      <c r="C375" s="19" t="s">
        <v>283</v>
      </c>
      <c r="D375" s="20">
        <v>1.7207383834875005</v>
      </c>
      <c r="E375" s="20">
        <v>1.7717995443087848</v>
      </c>
      <c r="F375" s="20">
        <v>2.2463860465869243</v>
      </c>
      <c r="G375" s="20">
        <v>2.0763241903820715</v>
      </c>
      <c r="H375" s="20">
        <v>1.8396798984097351</v>
      </c>
      <c r="I375" s="20">
        <v>2.0299041381214082</v>
      </c>
      <c r="J375" s="20">
        <v>1.7775719740451514</v>
      </c>
      <c r="K375" s="20">
        <v>1.781023925823531</v>
      </c>
      <c r="L375" s="53">
        <v>2.1344878344445406</v>
      </c>
    </row>
    <row r="376" spans="1:12" x14ac:dyDescent="0.35">
      <c r="A376" s="19" t="str">
        <f>B303&amp;C376</f>
        <v>FRECUENCIA COMPRA (Actos).Resto productos Ing.</v>
      </c>
      <c r="B376" s="19">
        <v>0</v>
      </c>
      <c r="C376" s="19" t="s">
        <v>175</v>
      </c>
      <c r="D376" s="20">
        <v>5.7748426002398867</v>
      </c>
      <c r="E376" s="20">
        <v>6.1401906259994545</v>
      </c>
      <c r="F376" s="20">
        <v>7.8634292115101063</v>
      </c>
      <c r="G376" s="20">
        <v>5.9875444619229041</v>
      </c>
      <c r="H376" s="20">
        <v>6.0978066397741291</v>
      </c>
      <c r="I376" s="20">
        <v>6.191894281327067</v>
      </c>
      <c r="J376" s="20">
        <v>8.2012440427695612</v>
      </c>
      <c r="K376" s="20">
        <v>6.2152325417375938</v>
      </c>
      <c r="L376" s="53">
        <v>6.0068195445191304</v>
      </c>
    </row>
    <row r="377" spans="1:12" x14ac:dyDescent="0.35">
      <c r="A377" s="19" t="str">
        <f>B303&amp;C377</f>
        <v>FRECUENCIA COMPRA (Actos)Platos Base Huevos</v>
      </c>
      <c r="B377" s="19">
        <v>0</v>
      </c>
      <c r="C377" s="19" t="s">
        <v>254</v>
      </c>
      <c r="D377" s="20">
        <v>3.2473504962779156</v>
      </c>
      <c r="E377" s="20">
        <v>3.2</v>
      </c>
      <c r="F377" s="20">
        <v>3.8779933340529298</v>
      </c>
      <c r="G377" s="20">
        <v>3.2775853964322414</v>
      </c>
      <c r="H377" s="20">
        <v>3.14435417452043</v>
      </c>
      <c r="I377" s="20">
        <v>3.1410082205890637</v>
      </c>
      <c r="J377" s="20">
        <v>3.9886963187797968</v>
      </c>
      <c r="K377" s="20">
        <v>3.1677838363491126</v>
      </c>
      <c r="L377" s="53">
        <v>3.1857353709851499</v>
      </c>
    </row>
    <row r="378" spans="1:12" x14ac:dyDescent="0.35">
      <c r="A378" s="19" t="str">
        <f>B378&amp;C378</f>
        <v>COMPRA MEDIA (Consumiciones).T.Alimentos TOTAL ING</v>
      </c>
      <c r="B378" s="19" t="s">
        <v>120</v>
      </c>
      <c r="C378" s="19" t="s">
        <v>176</v>
      </c>
      <c r="D378" s="20">
        <v>39.594346644753784</v>
      </c>
      <c r="E378" s="20">
        <v>41.01109450324433</v>
      </c>
      <c r="F378" s="20">
        <v>56.217240465233225</v>
      </c>
      <c r="G378" s="20">
        <v>40.750734548875826</v>
      </c>
      <c r="H378" s="20">
        <v>40.224002176470528</v>
      </c>
      <c r="I378" s="20">
        <v>40.889910584566351</v>
      </c>
      <c r="J378" s="20">
        <v>56.185308919401557</v>
      </c>
      <c r="K378" s="20">
        <v>40.442541924095323</v>
      </c>
      <c r="L378" s="53">
        <v>39.974296603757573</v>
      </c>
    </row>
    <row r="379" spans="1:12" x14ac:dyDescent="0.35">
      <c r="A379" s="19" t="str">
        <f>B378&amp;C379</f>
        <v>COMPRA MEDIA (Consumiciones).T.Carne Ing.</v>
      </c>
      <c r="B379" s="19">
        <v>0</v>
      </c>
      <c r="C379" s="19" t="s">
        <v>126</v>
      </c>
      <c r="D379" s="20">
        <v>13.55586110277194</v>
      </c>
      <c r="E379" s="20">
        <v>13.955252945236007</v>
      </c>
      <c r="F379" s="20">
        <v>18.659958630091371</v>
      </c>
      <c r="G379" s="20">
        <v>14.417823678407713</v>
      </c>
      <c r="H379" s="20">
        <v>14.391677904622743</v>
      </c>
      <c r="I379" s="20">
        <v>14.872903329797838</v>
      </c>
      <c r="J379" s="20">
        <v>20.235931229625898</v>
      </c>
      <c r="K379" s="20">
        <v>15.191371595917266</v>
      </c>
      <c r="L379" s="53">
        <v>15.021102505532159</v>
      </c>
    </row>
    <row r="380" spans="1:12" x14ac:dyDescent="0.35">
      <c r="A380" s="19" t="str">
        <f>B378&amp;C380</f>
        <v>COMPRA MEDIA (Consumiciones)T.Carne Fresca Ing</v>
      </c>
      <c r="B380" s="19">
        <v>0</v>
      </c>
      <c r="C380" s="19" t="s">
        <v>127</v>
      </c>
      <c r="D380" s="20">
        <v>11.635330211529146</v>
      </c>
      <c r="E380" s="20">
        <v>11.97712916080145</v>
      </c>
      <c r="F380" s="20">
        <v>15.992523532487906</v>
      </c>
      <c r="G380" s="20">
        <v>12.403144800878263</v>
      </c>
      <c r="H380" s="20">
        <v>12.419330795564134</v>
      </c>
      <c r="I380" s="20">
        <v>12.676184486194982</v>
      </c>
      <c r="J380" s="20">
        <v>17.015226283916007</v>
      </c>
      <c r="K380" s="20">
        <v>12.856143468025669</v>
      </c>
      <c r="L380" s="53">
        <v>12.888379614082222</v>
      </c>
    </row>
    <row r="381" spans="1:12" x14ac:dyDescent="0.35">
      <c r="A381" s="19" t="str">
        <f>B378&amp;C381</f>
        <v>COMPRA MEDIA (Consumiciones)Ternera Ing.</v>
      </c>
      <c r="B381" s="19">
        <v>0</v>
      </c>
      <c r="C381" s="19" t="s">
        <v>128</v>
      </c>
      <c r="D381" s="20">
        <v>5.8181595374218569</v>
      </c>
      <c r="E381" s="20">
        <v>5.9613788267126724</v>
      </c>
      <c r="F381" s="20">
        <v>7.6366903760665776</v>
      </c>
      <c r="G381" s="20">
        <v>6.0222460379133871</v>
      </c>
      <c r="H381" s="20">
        <v>6.090716140527876</v>
      </c>
      <c r="I381" s="20">
        <v>6.2568109214450676</v>
      </c>
      <c r="J381" s="20">
        <v>8.1746671773044337</v>
      </c>
      <c r="K381" s="20">
        <v>6.3178930090797563</v>
      </c>
      <c r="L381" s="53">
        <v>6.4982449052958238</v>
      </c>
    </row>
    <row r="382" spans="1:12" x14ac:dyDescent="0.35">
      <c r="A382" s="19" t="str">
        <f>B378&amp;C382</f>
        <v>COMPRA MEDIA (Consumiciones)Pollo Ing.</v>
      </c>
      <c r="B382" s="19">
        <v>0</v>
      </c>
      <c r="C382" s="19" t="s">
        <v>129</v>
      </c>
      <c r="D382" s="20">
        <v>6.2101931474037517</v>
      </c>
      <c r="E382" s="20">
        <v>6.1878057033134022</v>
      </c>
      <c r="F382" s="20">
        <v>7.7625415625075851</v>
      </c>
      <c r="G382" s="20">
        <v>5.8840893162663592</v>
      </c>
      <c r="H382" s="20">
        <v>5.9961901806851525</v>
      </c>
      <c r="I382" s="20">
        <v>6.0411441674801845</v>
      </c>
      <c r="J382" s="20">
        <v>8.2351180411594314</v>
      </c>
      <c r="K382" s="20">
        <v>6.5875191303165126</v>
      </c>
      <c r="L382" s="53">
        <v>6.4531054408248734</v>
      </c>
    </row>
    <row r="383" spans="1:12" x14ac:dyDescent="0.35">
      <c r="A383" s="19" t="str">
        <f>B378&amp;C383</f>
        <v>COMPRA MEDIA (Consumiciones)Porcino Ing.</v>
      </c>
      <c r="B383" s="19">
        <v>0</v>
      </c>
      <c r="C383" s="19" t="s">
        <v>130</v>
      </c>
      <c r="D383" s="20">
        <v>4.0329920065041334</v>
      </c>
      <c r="E383" s="20">
        <v>4.0344933110022128</v>
      </c>
      <c r="F383" s="20">
        <v>5.3797909053113893</v>
      </c>
      <c r="G383" s="20">
        <v>4.2446300374908894</v>
      </c>
      <c r="H383" s="20">
        <v>4.7732402163267045</v>
      </c>
      <c r="I383" s="20">
        <v>4.513603908537263</v>
      </c>
      <c r="J383" s="20">
        <v>5.4961492541409926</v>
      </c>
      <c r="K383" s="20">
        <v>4.6817444265237631</v>
      </c>
      <c r="L383" s="53">
        <v>4.680590534878684</v>
      </c>
    </row>
    <row r="384" spans="1:12" x14ac:dyDescent="0.35">
      <c r="A384" s="19" t="str">
        <f>B378&amp;C384</f>
        <v>COMPRA MEDIA (Consumiciones)Ovino Ing.</v>
      </c>
      <c r="B384" s="19">
        <v>0</v>
      </c>
      <c r="C384" s="19" t="s">
        <v>131</v>
      </c>
      <c r="D384" s="20">
        <v>2.4736971041920719</v>
      </c>
      <c r="E384" s="20">
        <v>2.8864580538720395</v>
      </c>
      <c r="F384" s="20">
        <v>2.8115334065162685</v>
      </c>
      <c r="G384" s="20">
        <v>2.520762661202788</v>
      </c>
      <c r="H384" s="20">
        <v>2.569864765956277</v>
      </c>
      <c r="I384" s="20">
        <v>2.4785605530021431</v>
      </c>
      <c r="J384" s="20">
        <v>3.0823445836618282</v>
      </c>
      <c r="K384" s="20">
        <v>2.6188827176749414</v>
      </c>
      <c r="L384" s="53">
        <v>2.387321397174202</v>
      </c>
    </row>
    <row r="385" spans="1:12" x14ac:dyDescent="0.35">
      <c r="A385" s="19" t="str">
        <f>B378&amp;C385</f>
        <v>COMPRA MEDIA (Consumiciones)Resto Carne Ing.</v>
      </c>
      <c r="B385" s="19">
        <v>0</v>
      </c>
      <c r="C385" s="19" t="s">
        <v>132</v>
      </c>
      <c r="D385" s="20">
        <v>3.3287997733186065</v>
      </c>
      <c r="E385" s="20">
        <v>3.5657751590713995</v>
      </c>
      <c r="F385" s="20">
        <v>4.0529057129967603</v>
      </c>
      <c r="G385" s="20">
        <v>3.9082583595902634</v>
      </c>
      <c r="H385" s="20">
        <v>3.6816050265002946</v>
      </c>
      <c r="I385" s="20">
        <v>3.305931446347167</v>
      </c>
      <c r="J385" s="20">
        <v>3.9784273790702809</v>
      </c>
      <c r="K385" s="20">
        <v>3.3410771136941491</v>
      </c>
      <c r="L385" s="53">
        <v>3.2426994235881366</v>
      </c>
    </row>
    <row r="386" spans="1:12" x14ac:dyDescent="0.35">
      <c r="A386" s="19" t="str">
        <f>B378&amp;C386</f>
        <v>COMPRA MEDIA (Consumiciones)Carnes Transform.Ing</v>
      </c>
      <c r="B386" s="19">
        <v>0</v>
      </c>
      <c r="C386" s="19" t="s">
        <v>177</v>
      </c>
      <c r="D386" s="20">
        <v>6.0172277834685586</v>
      </c>
      <c r="E386" s="20">
        <v>6.0048455249083004</v>
      </c>
      <c r="F386" s="20">
        <v>7.8515635827415506</v>
      </c>
      <c r="G386" s="20">
        <v>6.3512310145927051</v>
      </c>
      <c r="H386" s="20">
        <v>6.411918965018585</v>
      </c>
      <c r="I386" s="20">
        <v>6.375479834294465</v>
      </c>
      <c r="J386" s="20">
        <v>8.4979956426211434</v>
      </c>
      <c r="K386" s="20">
        <v>6.698789747058929</v>
      </c>
      <c r="L386" s="53">
        <v>6.1364616788170503</v>
      </c>
    </row>
    <row r="387" spans="1:12" x14ac:dyDescent="0.35">
      <c r="A387" s="19" t="str">
        <f>B378&amp;C387</f>
        <v>COMPRA MEDIA (Consumiciones)Jamón Curado Ing.</v>
      </c>
      <c r="B387" s="19">
        <v>0</v>
      </c>
      <c r="C387" s="19" t="s">
        <v>133</v>
      </c>
      <c r="D387" s="20">
        <v>3.1854910860382653</v>
      </c>
      <c r="E387" s="20">
        <v>3.0432019341606531</v>
      </c>
      <c r="F387" s="20">
        <v>3.4047634627295928</v>
      </c>
      <c r="G387" s="20">
        <v>3.4755417982838175</v>
      </c>
      <c r="H387" s="20">
        <v>3.3566142515049329</v>
      </c>
      <c r="I387" s="20">
        <v>3.3301142414035678</v>
      </c>
      <c r="J387" s="20">
        <v>4.3818750445779244</v>
      </c>
      <c r="K387" s="20">
        <v>3.8457174472439806</v>
      </c>
      <c r="L387" s="53">
        <v>3.3326012042171111</v>
      </c>
    </row>
    <row r="388" spans="1:12" x14ac:dyDescent="0.35">
      <c r="A388" s="19" t="str">
        <f>B378&amp;C388</f>
        <v>COMPRA MEDIA (Consumiciones)J.Curado Normal Ing</v>
      </c>
      <c r="B388" s="19">
        <v>0</v>
      </c>
      <c r="C388" s="19" t="s">
        <v>178</v>
      </c>
      <c r="D388" s="20">
        <v>2.8876913912056454</v>
      </c>
      <c r="E388" s="20">
        <v>2.6693993266499283</v>
      </c>
      <c r="F388" s="20">
        <v>3.0396029679899459</v>
      </c>
      <c r="G388" s="20">
        <v>3.2703664014829648</v>
      </c>
      <c r="H388" s="20">
        <v>3.0293401502939186</v>
      </c>
      <c r="I388" s="20">
        <v>3.0231008897572207</v>
      </c>
      <c r="J388" s="20">
        <v>3.7081863066301088</v>
      </c>
      <c r="K388" s="20">
        <v>3.1639043899365804</v>
      </c>
      <c r="L388" s="53">
        <v>3.0447681866338896</v>
      </c>
    </row>
    <row r="389" spans="1:12" x14ac:dyDescent="0.35">
      <c r="A389" s="19" t="str">
        <f>B378&amp;C389</f>
        <v>COMPRA MEDIA (Consumiciones)J.Iberico Ing.</v>
      </c>
      <c r="B389" s="19">
        <v>0</v>
      </c>
      <c r="C389" s="19" t="s">
        <v>134</v>
      </c>
      <c r="D389" s="20">
        <v>2.2527058718971631</v>
      </c>
      <c r="E389" s="20">
        <v>2.4482321253079595</v>
      </c>
      <c r="F389" s="20">
        <v>2.4401740066623319</v>
      </c>
      <c r="G389" s="20">
        <v>2.202252177328635</v>
      </c>
      <c r="H389" s="20">
        <v>2.6966596261207174</v>
      </c>
      <c r="I389" s="20">
        <v>2.4827642062558968</v>
      </c>
      <c r="J389" s="20">
        <v>2.9822244913816194</v>
      </c>
      <c r="K389" s="20">
        <v>3.0260487840380157</v>
      </c>
      <c r="L389" s="53">
        <v>2.4611473285080772</v>
      </c>
    </row>
    <row r="390" spans="1:12" x14ac:dyDescent="0.35">
      <c r="A390" s="19" t="str">
        <f>B378&amp;C390</f>
        <v>COMPRA MEDIA (Consumiciones)Lomo embuchado Ing.</v>
      </c>
      <c r="B390" s="19">
        <v>0</v>
      </c>
      <c r="C390" s="19" t="s">
        <v>135</v>
      </c>
      <c r="D390" s="20">
        <v>1.2760921223246338</v>
      </c>
      <c r="E390" s="20">
        <v>1.7949616872658771</v>
      </c>
      <c r="F390" s="20">
        <v>2.4169250585498681</v>
      </c>
      <c r="G390" s="20">
        <v>1.5263642054176223</v>
      </c>
      <c r="H390" s="20">
        <v>3.204973520387552</v>
      </c>
      <c r="I390" s="20">
        <v>3.2810898503996899</v>
      </c>
      <c r="J390" s="20">
        <v>1.7035036076384353</v>
      </c>
      <c r="K390" s="20">
        <v>2.2458176582905134</v>
      </c>
      <c r="L390" s="53">
        <v>1.4269704546844673</v>
      </c>
    </row>
    <row r="391" spans="1:12" x14ac:dyDescent="0.35">
      <c r="A391" s="19" t="str">
        <f>B378&amp;C391</f>
        <v>COMPRA MEDIA (Consumiciones)Chorizo Ing.</v>
      </c>
      <c r="B391" s="19">
        <v>0</v>
      </c>
      <c r="C391" s="19" t="s">
        <v>136</v>
      </c>
      <c r="D391" s="20">
        <v>2.158172281078035</v>
      </c>
      <c r="E391" s="20">
        <v>2.5433302352168692</v>
      </c>
      <c r="F391" s="20">
        <v>1.9359564803012461</v>
      </c>
      <c r="G391" s="20">
        <v>1.9304476171241725</v>
      </c>
      <c r="H391" s="20">
        <v>1.722717661289578</v>
      </c>
      <c r="I391" s="20">
        <v>1.8314622921562633</v>
      </c>
      <c r="J391" s="20">
        <v>1.8050138119341499</v>
      </c>
      <c r="K391" s="20">
        <v>1.961857635783939</v>
      </c>
      <c r="L391" s="53">
        <v>1.8123425515020335</v>
      </c>
    </row>
    <row r="392" spans="1:12" x14ac:dyDescent="0.35">
      <c r="A392" s="19" t="str">
        <f>B378&amp;C392</f>
        <v>COMPRA MEDIA (Consumiciones)Pates/Foie-gras Ing</v>
      </c>
      <c r="B392" s="19">
        <v>0</v>
      </c>
      <c r="C392" s="19" t="s">
        <v>179</v>
      </c>
      <c r="D392" s="20">
        <v>1.7059742648784104</v>
      </c>
      <c r="E392" s="20">
        <v>2.1233797269263626</v>
      </c>
      <c r="F392" s="20">
        <v>1.894274482029989</v>
      </c>
      <c r="G392" s="20">
        <v>1.6629274250033708</v>
      </c>
      <c r="H392" s="20">
        <v>2.5642513733878434</v>
      </c>
      <c r="I392" s="20">
        <v>2.2660671884906995</v>
      </c>
      <c r="J392" s="20">
        <v>2.6602599997072773</v>
      </c>
      <c r="K392" s="20">
        <v>1.9092555446264472</v>
      </c>
      <c r="L392" s="53">
        <v>1.7295362036719972</v>
      </c>
    </row>
    <row r="393" spans="1:12" x14ac:dyDescent="0.35">
      <c r="A393" s="19" t="str">
        <f>B378&amp;C393</f>
        <v>COMPRA MEDIA (Consumiciones)Rto carn.transf.Ing</v>
      </c>
      <c r="B393" s="19">
        <v>0</v>
      </c>
      <c r="C393" s="19" t="s">
        <v>180</v>
      </c>
      <c r="D393" s="20">
        <v>5.2092130646966863</v>
      </c>
      <c r="E393" s="20">
        <v>5.0893240606092567</v>
      </c>
      <c r="F393" s="20">
        <v>6.6578638265090193</v>
      </c>
      <c r="G393" s="20">
        <v>5.4383240631770979</v>
      </c>
      <c r="H393" s="20">
        <v>5.5382797451169647</v>
      </c>
      <c r="I393" s="20">
        <v>5.2964279675848616</v>
      </c>
      <c r="J393" s="20">
        <v>6.8618177458890983</v>
      </c>
      <c r="K393" s="20">
        <v>5.5275619140096373</v>
      </c>
      <c r="L393" s="53">
        <v>5.2657472799006815</v>
      </c>
    </row>
    <row r="394" spans="1:12" x14ac:dyDescent="0.35">
      <c r="A394" s="19" t="str">
        <f>B378&amp;C394</f>
        <v>COMPRA MEDIA (Consumiciones).T.Pescados/Marisc.Ing</v>
      </c>
      <c r="B394" s="19">
        <v>0</v>
      </c>
      <c r="C394" s="19" t="s">
        <v>181</v>
      </c>
      <c r="D394" s="20">
        <v>8.4820046895442012</v>
      </c>
      <c r="E394" s="20">
        <v>9.4525551671311927</v>
      </c>
      <c r="F394" s="20">
        <v>12.726768849328714</v>
      </c>
      <c r="G394" s="20">
        <v>9.0183786295559347</v>
      </c>
      <c r="H394" s="20">
        <v>8.9164693265525994</v>
      </c>
      <c r="I394" s="20">
        <v>9.4805608613350003</v>
      </c>
      <c r="J394" s="20">
        <v>13.322024029411338</v>
      </c>
      <c r="K394" s="20">
        <v>9.0800668831597058</v>
      </c>
      <c r="L394" s="53">
        <v>9.9465704115806695</v>
      </c>
    </row>
    <row r="395" spans="1:12" x14ac:dyDescent="0.35">
      <c r="A395" s="19" t="str">
        <f>B378&amp;C395</f>
        <v>COMPRA MEDIA (Consumiciones)Pescados Ing.</v>
      </c>
      <c r="B395" s="19">
        <v>0</v>
      </c>
      <c r="C395" s="19" t="s">
        <v>137</v>
      </c>
      <c r="D395" s="20">
        <v>5.8229417268110142</v>
      </c>
      <c r="E395" s="20">
        <v>6.4245006006292034</v>
      </c>
      <c r="F395" s="20">
        <v>8.3222154081315054</v>
      </c>
      <c r="G395" s="20">
        <v>6.1589959949948136</v>
      </c>
      <c r="H395" s="20">
        <v>6.0389072224190405</v>
      </c>
      <c r="I395" s="20">
        <v>6.454160962480759</v>
      </c>
      <c r="J395" s="20">
        <v>8.2681465057806349</v>
      </c>
      <c r="K395" s="20">
        <v>6.13427686883582</v>
      </c>
      <c r="L395" s="53">
        <v>6.9338425450332082</v>
      </c>
    </row>
    <row r="396" spans="1:12" x14ac:dyDescent="0.35">
      <c r="A396" s="19" t="str">
        <f>B378&amp;C396</f>
        <v>COMPRA MEDIA (Consumiciones)Merluza/Pescadil.Ing</v>
      </c>
      <c r="B396" s="19">
        <v>0</v>
      </c>
      <c r="C396" s="19" t="s">
        <v>182</v>
      </c>
      <c r="D396" s="20">
        <v>1.7301652774125853</v>
      </c>
      <c r="E396" s="20">
        <v>1.8918689344473774</v>
      </c>
      <c r="F396" s="20">
        <v>1.8440678987501962</v>
      </c>
      <c r="G396" s="20">
        <v>2.2142880202373068</v>
      </c>
      <c r="H396" s="20">
        <v>2.3184634128256634</v>
      </c>
      <c r="I396" s="20">
        <v>1.8419731807238284</v>
      </c>
      <c r="J396" s="20">
        <v>1.6992773936495071</v>
      </c>
      <c r="K396" s="20">
        <v>2.0823488743457328</v>
      </c>
      <c r="L396" s="53">
        <v>2.5550444160051011</v>
      </c>
    </row>
    <row r="397" spans="1:12" x14ac:dyDescent="0.35">
      <c r="A397" s="19" t="str">
        <f>B378&amp;C397</f>
        <v>COMPRA MEDIA (Consumiciones)Boquerones Ing.</v>
      </c>
      <c r="B397" s="19">
        <v>0</v>
      </c>
      <c r="C397" s="19" t="s">
        <v>138</v>
      </c>
      <c r="D397" s="20">
        <v>2.1036593496135705</v>
      </c>
      <c r="E397" s="20">
        <v>2.3609640598629262</v>
      </c>
      <c r="F397" s="20">
        <v>2.2602954811629128</v>
      </c>
      <c r="G397" s="20">
        <v>2.1740213279019822</v>
      </c>
      <c r="H397" s="20">
        <v>1.9669839902294006</v>
      </c>
      <c r="I397" s="20">
        <v>1.7547101536390084</v>
      </c>
      <c r="J397" s="20">
        <v>2.3376581827022349</v>
      </c>
      <c r="K397" s="20">
        <v>2.0355294022851238</v>
      </c>
      <c r="L397" s="53">
        <v>1.8993090760089397</v>
      </c>
    </row>
    <row r="398" spans="1:12" x14ac:dyDescent="0.35">
      <c r="A398" s="19" t="str">
        <f>B378&amp;C398</f>
        <v>COMPRA MEDIA (Consumiciones)Sardinas Ing.</v>
      </c>
      <c r="B398" s="19">
        <v>0</v>
      </c>
      <c r="C398" s="19" t="s">
        <v>139</v>
      </c>
      <c r="D398" s="20">
        <v>2.3760176212195874</v>
      </c>
      <c r="E398" s="20">
        <v>2.6939205720627557</v>
      </c>
      <c r="F398" s="20">
        <v>3.0836722935367358</v>
      </c>
      <c r="G398" s="20">
        <v>4.06489566692255</v>
      </c>
      <c r="H398" s="20">
        <v>3.8628404780584695</v>
      </c>
      <c r="I398" s="20">
        <v>3.1858051632171023</v>
      </c>
      <c r="J398" s="20">
        <v>3.1569529115889519</v>
      </c>
      <c r="K398" s="20">
        <v>3.3740816811713943</v>
      </c>
      <c r="L398" s="53">
        <v>3.6826175876983451</v>
      </c>
    </row>
    <row r="399" spans="1:12" x14ac:dyDescent="0.35">
      <c r="A399" s="19" t="str">
        <f>B378&amp;C399</f>
        <v>COMPRA MEDIA (Consumiciones)Rape Ing.</v>
      </c>
      <c r="B399" s="19">
        <v>0</v>
      </c>
      <c r="C399" s="19" t="s">
        <v>140</v>
      </c>
      <c r="D399" s="20">
        <v>2.1888869113244254</v>
      </c>
      <c r="E399" s="20">
        <v>2.2653131233507904</v>
      </c>
      <c r="F399" s="20">
        <v>1.2479365797922168</v>
      </c>
      <c r="G399" s="20">
        <v>1.9861880028150816</v>
      </c>
      <c r="H399" s="20">
        <v>1.6928036468596825</v>
      </c>
      <c r="I399" s="20">
        <v>2.8419314312935207</v>
      </c>
      <c r="J399" s="20">
        <v>1.374787710199002</v>
      </c>
      <c r="K399" s="20">
        <v>1.7829069886195634</v>
      </c>
      <c r="L399" s="53">
        <v>2.022163133984141</v>
      </c>
    </row>
    <row r="400" spans="1:12" x14ac:dyDescent="0.35">
      <c r="A400" s="19" t="str">
        <f>B378&amp;C400</f>
        <v>COMPRA MEDIA (Consumiciones)Dorada Ing.</v>
      </c>
      <c r="B400" s="19">
        <v>0</v>
      </c>
      <c r="C400" s="19" t="s">
        <v>141</v>
      </c>
      <c r="D400" s="20">
        <v>2.2450856048505439</v>
      </c>
      <c r="E400" s="20">
        <v>2.1421738118687368</v>
      </c>
      <c r="F400" s="20">
        <v>1.5590617943873555</v>
      </c>
      <c r="G400" s="20">
        <v>1.7031143500379522</v>
      </c>
      <c r="H400" s="20">
        <v>1.5903808930692813</v>
      </c>
      <c r="I400" s="20">
        <v>1.5417740276964791</v>
      </c>
      <c r="J400" s="20">
        <v>1.5245908500550103</v>
      </c>
      <c r="K400" s="20">
        <v>2.4204274583106749</v>
      </c>
      <c r="L400" s="53">
        <v>1.9802834344420346</v>
      </c>
    </row>
    <row r="401" spans="1:12" x14ac:dyDescent="0.35">
      <c r="A401" s="19" t="str">
        <f>B378&amp;C401</f>
        <v>COMPRA MEDIA (Consumiciones)Salmon Ing.</v>
      </c>
      <c r="B401" s="19">
        <v>0</v>
      </c>
      <c r="C401" s="19" t="s">
        <v>142</v>
      </c>
      <c r="D401" s="20">
        <v>3.0108826383360729</v>
      </c>
      <c r="E401" s="20">
        <v>3.0424241046418166</v>
      </c>
      <c r="F401" s="20">
        <v>2.7906613591758909</v>
      </c>
      <c r="G401" s="20">
        <v>2.3593560574948667</v>
      </c>
      <c r="H401" s="20">
        <v>2.5828327466954017</v>
      </c>
      <c r="I401" s="20">
        <v>3.836104080797464</v>
      </c>
      <c r="J401" s="20">
        <v>2.9290138867990954</v>
      </c>
      <c r="K401" s="20">
        <v>3.0429940760974157</v>
      </c>
      <c r="L401" s="53">
        <v>3.5330482933876981</v>
      </c>
    </row>
    <row r="402" spans="1:12" x14ac:dyDescent="0.35">
      <c r="A402" s="19" t="str">
        <f>B378&amp;C402</f>
        <v>COMPRA MEDIA (Consumiciones)Atun Fresco Ing.</v>
      </c>
      <c r="B402" s="19">
        <v>0</v>
      </c>
      <c r="C402" s="19" t="s">
        <v>143</v>
      </c>
      <c r="D402" s="20">
        <v>2.056607432032922</v>
      </c>
      <c r="E402" s="20">
        <v>2.6144854004161409</v>
      </c>
      <c r="F402" s="20">
        <v>2.8280628906035195</v>
      </c>
      <c r="G402" s="20">
        <v>2.4048008295337264</v>
      </c>
      <c r="H402" s="20">
        <v>2.8527794141180629</v>
      </c>
      <c r="I402" s="20">
        <v>2.378042919930111</v>
      </c>
      <c r="J402" s="20">
        <v>2.8131274444947367</v>
      </c>
      <c r="K402" s="20">
        <v>1.7176037012241161</v>
      </c>
      <c r="L402" s="53">
        <v>2.778550438458173</v>
      </c>
    </row>
    <row r="403" spans="1:12" x14ac:dyDescent="0.35">
      <c r="A403" s="19" t="str">
        <f>B378&amp;C403</f>
        <v>COMPRA MEDIA (Consumiciones)Resto pescados Ing.</v>
      </c>
      <c r="B403" s="19">
        <v>0</v>
      </c>
      <c r="C403" s="19" t="s">
        <v>144</v>
      </c>
      <c r="D403" s="20">
        <v>4.6843715300864872</v>
      </c>
      <c r="E403" s="20">
        <v>4.9002554558282823</v>
      </c>
      <c r="F403" s="20">
        <v>6.5476068931645157</v>
      </c>
      <c r="G403" s="20">
        <v>4.9129499334049713</v>
      </c>
      <c r="H403" s="20">
        <v>4.7145813233028377</v>
      </c>
      <c r="I403" s="20">
        <v>4.9643724261093665</v>
      </c>
      <c r="J403" s="20">
        <v>6.112816709042181</v>
      </c>
      <c r="K403" s="20">
        <v>4.759868791895026</v>
      </c>
      <c r="L403" s="53">
        <v>5.445010235522096</v>
      </c>
    </row>
    <row r="404" spans="1:12" x14ac:dyDescent="0.35">
      <c r="A404" s="19" t="str">
        <f>B378&amp;C404</f>
        <v>COMPRA MEDIA (Consumiciones)Mariscos Ing.</v>
      </c>
      <c r="B404" s="19">
        <v>0</v>
      </c>
      <c r="C404" s="19" t="s">
        <v>145</v>
      </c>
      <c r="D404" s="20">
        <v>5.4434255149816089</v>
      </c>
      <c r="E404" s="20">
        <v>5.8769761697663458</v>
      </c>
      <c r="F404" s="20">
        <v>7.547661968753415</v>
      </c>
      <c r="G404" s="20">
        <v>5.5645497128066816</v>
      </c>
      <c r="H404" s="20">
        <v>5.3641171752502173</v>
      </c>
      <c r="I404" s="20">
        <v>5.603914839080617</v>
      </c>
      <c r="J404" s="20">
        <v>8.0052955574206273</v>
      </c>
      <c r="K404" s="20">
        <v>5.6075466184822798</v>
      </c>
      <c r="L404" s="53">
        <v>5.9013325240169383</v>
      </c>
    </row>
    <row r="405" spans="1:12" x14ac:dyDescent="0.35">
      <c r="A405" s="19" t="str">
        <f>B378&amp;C405</f>
        <v>COMPRA MEDIA (Consumiciones)Calamares Ing.</v>
      </c>
      <c r="B405" s="19">
        <v>0</v>
      </c>
      <c r="C405" s="19" t="s">
        <v>146</v>
      </c>
      <c r="D405" s="20">
        <v>3.7360640141401671</v>
      </c>
      <c r="E405" s="20">
        <v>3.7209175962630905</v>
      </c>
      <c r="F405" s="20">
        <v>4.2842549153556764</v>
      </c>
      <c r="G405" s="20">
        <v>3.3857450667023108</v>
      </c>
      <c r="H405" s="20">
        <v>3.3839867407349353</v>
      </c>
      <c r="I405" s="20">
        <v>3.2253227491316467</v>
      </c>
      <c r="J405" s="20">
        <v>4.4131104431678878</v>
      </c>
      <c r="K405" s="20">
        <v>3.1641707604435751</v>
      </c>
      <c r="L405" s="53">
        <v>3.9177668328404005</v>
      </c>
    </row>
    <row r="406" spans="1:12" x14ac:dyDescent="0.35">
      <c r="A406" s="19" t="str">
        <f>B378&amp;C406</f>
        <v>COMPRA MEDIA (Consumiciones)Pulpo/sepia Ing.</v>
      </c>
      <c r="B406" s="19">
        <v>0</v>
      </c>
      <c r="C406" s="19" t="s">
        <v>147</v>
      </c>
      <c r="D406" s="20">
        <v>3.6694664595163702</v>
      </c>
      <c r="E406" s="20">
        <v>3.700090548349749</v>
      </c>
      <c r="F406" s="20">
        <v>4.2509132193418848</v>
      </c>
      <c r="G406" s="20">
        <v>3.2684504535101984</v>
      </c>
      <c r="H406" s="20">
        <v>3.613688330303237</v>
      </c>
      <c r="I406" s="20">
        <v>3.2771548546795222</v>
      </c>
      <c r="J406" s="20">
        <v>3.9931650874177755</v>
      </c>
      <c r="K406" s="20">
        <v>3.0826064701594018</v>
      </c>
      <c r="L406" s="53">
        <v>3.7951196003062488</v>
      </c>
    </row>
    <row r="407" spans="1:12" x14ac:dyDescent="0.35">
      <c r="A407" s="19" t="str">
        <f>B378&amp;C407</f>
        <v>COMPRA MEDIA (Consumiciones)Langostinos/Gamb.Ing</v>
      </c>
      <c r="B407" s="19">
        <v>0</v>
      </c>
      <c r="C407" s="19" t="s">
        <v>183</v>
      </c>
      <c r="D407" s="20">
        <v>3.9706487697823838</v>
      </c>
      <c r="E407" s="20">
        <v>4.0305019198591499</v>
      </c>
      <c r="F407" s="20">
        <v>4.9420267771101329</v>
      </c>
      <c r="G407" s="20">
        <v>3.8461335568601598</v>
      </c>
      <c r="H407" s="20">
        <v>3.8617138346222761</v>
      </c>
      <c r="I407" s="20">
        <v>4.0549859331040947</v>
      </c>
      <c r="J407" s="20">
        <v>4.9928472226674216</v>
      </c>
      <c r="K407" s="20">
        <v>4.0904842011787421</v>
      </c>
      <c r="L407" s="53">
        <v>4.1750041413432388</v>
      </c>
    </row>
    <row r="408" spans="1:12" x14ac:dyDescent="0.35">
      <c r="A408" s="19" t="str">
        <f>B378&amp;C408</f>
        <v>COMPRA MEDIA (Consumiciones)Otros mariscos Ing.</v>
      </c>
      <c r="B408" s="19">
        <v>0</v>
      </c>
      <c r="C408" s="19" t="s">
        <v>148</v>
      </c>
      <c r="D408" s="20">
        <v>4.2256763680348097</v>
      </c>
      <c r="E408" s="20">
        <v>4.3535550151666982</v>
      </c>
      <c r="F408" s="20">
        <v>5.2221337050234808</v>
      </c>
      <c r="G408" s="20">
        <v>4.0648305509912506</v>
      </c>
      <c r="H408" s="20">
        <v>4.4001580392180593</v>
      </c>
      <c r="I408" s="20">
        <v>4.2550838261696242</v>
      </c>
      <c r="J408" s="20">
        <v>5.271808313709049</v>
      </c>
      <c r="K408" s="20">
        <v>3.9159777097532968</v>
      </c>
      <c r="L408" s="53">
        <v>4.4243951276284763</v>
      </c>
    </row>
    <row r="409" spans="1:12" x14ac:dyDescent="0.35">
      <c r="A409" s="19" t="str">
        <f>B378&amp;C409</f>
        <v>COMPRA MEDIA (Consumiciones).Derivados lacteos Ing</v>
      </c>
      <c r="B409" s="19">
        <v>0</v>
      </c>
      <c r="C409" s="19" t="s">
        <v>184</v>
      </c>
      <c r="D409" s="20">
        <v>10.099284518109796</v>
      </c>
      <c r="E409" s="20">
        <v>9.6411420832863097</v>
      </c>
      <c r="F409" s="20">
        <v>12.88817798238105</v>
      </c>
      <c r="G409" s="20">
        <v>9.940206257923295</v>
      </c>
      <c r="H409" s="20">
        <v>10.301506857107256</v>
      </c>
      <c r="I409" s="20">
        <v>10.111984677406898</v>
      </c>
      <c r="J409" s="20">
        <v>13.442727107484249</v>
      </c>
      <c r="K409" s="20">
        <v>10.400582484284801</v>
      </c>
      <c r="L409" s="53">
        <v>10.61449961380529</v>
      </c>
    </row>
    <row r="410" spans="1:12" x14ac:dyDescent="0.35">
      <c r="A410" s="19" t="str">
        <f>B378&amp;C410</f>
        <v>COMPRA MEDIA (Consumiciones)Mantequilla Ing.</v>
      </c>
      <c r="B410" s="19">
        <v>0</v>
      </c>
      <c r="C410" s="19" t="s">
        <v>149</v>
      </c>
      <c r="D410" s="20">
        <v>5.2664247739532</v>
      </c>
      <c r="E410" s="20">
        <v>4.8526191758366082</v>
      </c>
      <c r="F410" s="20">
        <v>5.1540349103083472</v>
      </c>
      <c r="G410" s="20">
        <v>4.6976536687614034</v>
      </c>
      <c r="H410" s="20">
        <v>5.8817744469696516</v>
      </c>
      <c r="I410" s="20">
        <v>4.8478973731065453</v>
      </c>
      <c r="J410" s="20">
        <v>5.2235814823772433</v>
      </c>
      <c r="K410" s="20">
        <v>4.771731299284161</v>
      </c>
      <c r="L410" s="53">
        <v>4.8450649967447976</v>
      </c>
    </row>
    <row r="411" spans="1:12" x14ac:dyDescent="0.35">
      <c r="A411" s="19" t="str">
        <f>B378&amp;C411</f>
        <v>COMPRA MEDIA (Consumiciones)Postres Ing.</v>
      </c>
      <c r="B411" s="19">
        <v>0</v>
      </c>
      <c r="C411" s="19" t="s">
        <v>150</v>
      </c>
      <c r="D411" s="20">
        <v>5.5721216058810752</v>
      </c>
      <c r="E411" s="20">
        <v>4.9120696413344946</v>
      </c>
      <c r="F411" s="20">
        <v>6.366845578143165</v>
      </c>
      <c r="G411" s="20">
        <v>5.6684916234215654</v>
      </c>
      <c r="H411" s="20">
        <v>5.6645065956271337</v>
      </c>
      <c r="I411" s="20">
        <v>5.3999883175668355</v>
      </c>
      <c r="J411" s="20">
        <v>6.4901655008982155</v>
      </c>
      <c r="K411" s="20">
        <v>5.7899783390900605</v>
      </c>
      <c r="L411" s="53">
        <v>5.9303841294469697</v>
      </c>
    </row>
    <row r="412" spans="1:12" x14ac:dyDescent="0.35">
      <c r="A412" s="19" t="str">
        <f>B378&amp;C412</f>
        <v>COMPRA MEDIA (Consumiciones)Yogures Ing.</v>
      </c>
      <c r="B412" s="19">
        <v>0</v>
      </c>
      <c r="C412" s="19" t="s">
        <v>185</v>
      </c>
      <c r="D412" s="20">
        <v>5.1178655669484359</v>
      </c>
      <c r="E412" s="20">
        <v>5.7496303606664316</v>
      </c>
      <c r="F412" s="20">
        <v>5.2131893872223678</v>
      </c>
      <c r="G412" s="20">
        <v>5.3296796410337217</v>
      </c>
      <c r="H412" s="20">
        <v>5.723523104245551</v>
      </c>
      <c r="I412" s="20">
        <v>4.9728634703622863</v>
      </c>
      <c r="J412" s="20">
        <v>5.7463599114109618</v>
      </c>
      <c r="K412" s="20">
        <v>5.204331687721754</v>
      </c>
      <c r="L412" s="53">
        <v>5.5024703769872279</v>
      </c>
    </row>
    <row r="413" spans="1:12" x14ac:dyDescent="0.35">
      <c r="A413" s="19" t="str">
        <f>B378&amp;C413</f>
        <v>COMPRA MEDIA (Consumiciones)Queso Ing.</v>
      </c>
      <c r="B413" s="19">
        <v>0</v>
      </c>
      <c r="C413" s="19" t="s">
        <v>151</v>
      </c>
      <c r="D413" s="20">
        <v>7.3853979507599679</v>
      </c>
      <c r="E413" s="20">
        <v>7.0125823176652684</v>
      </c>
      <c r="F413" s="20">
        <v>9.4531269800465623</v>
      </c>
      <c r="G413" s="20">
        <v>7.2961218192619555</v>
      </c>
      <c r="H413" s="20">
        <v>7.3486104003070682</v>
      </c>
      <c r="I413" s="20">
        <v>7.5972621084449186</v>
      </c>
      <c r="J413" s="20">
        <v>9.7994837874238723</v>
      </c>
      <c r="K413" s="20">
        <v>7.5114945990442914</v>
      </c>
      <c r="L413" s="53">
        <v>7.4844223896220514</v>
      </c>
    </row>
    <row r="414" spans="1:12" x14ac:dyDescent="0.35">
      <c r="A414" s="19" t="str">
        <f>B378&amp;C414</f>
        <v>COMPRA MEDIA (Consumiciones).Fruta Ing.</v>
      </c>
      <c r="B414" s="19">
        <v>0</v>
      </c>
      <c r="C414" s="19" t="s">
        <v>152</v>
      </c>
      <c r="D414" s="20">
        <v>5.5470111708670586</v>
      </c>
      <c r="E414" s="20">
        <v>4.8630922317149796</v>
      </c>
      <c r="F414" s="20">
        <v>5.5849883915009473</v>
      </c>
      <c r="G414" s="20">
        <v>5.0582560265581424</v>
      </c>
      <c r="H414" s="20">
        <v>6.5988497734191736</v>
      </c>
      <c r="I414" s="20">
        <v>5.7615948098408598</v>
      </c>
      <c r="J414" s="20">
        <v>7.8155399965768844</v>
      </c>
      <c r="K414" s="20">
        <v>6.4193642435943854</v>
      </c>
      <c r="L414" s="53">
        <v>5.8570234897498654</v>
      </c>
    </row>
    <row r="415" spans="1:12" x14ac:dyDescent="0.35">
      <c r="A415" s="19" t="str">
        <f>B378&amp;C415</f>
        <v>COMPRA MEDIA (Consumiciones)Fruta Fresca Ing</v>
      </c>
      <c r="B415" s="19">
        <v>0</v>
      </c>
      <c r="C415" s="19" t="s">
        <v>153</v>
      </c>
      <c r="D415" s="20">
        <v>4.5886371800392292</v>
      </c>
      <c r="E415" s="20">
        <v>4.3817057462892901</v>
      </c>
      <c r="F415" s="20">
        <v>5.027845449811795</v>
      </c>
      <c r="G415" s="20">
        <v>4.6383069706391007</v>
      </c>
      <c r="H415" s="20">
        <v>6.3562300444701032</v>
      </c>
      <c r="I415" s="20">
        <v>5.6476757178820964</v>
      </c>
      <c r="J415" s="20">
        <v>7.9979942711694321</v>
      </c>
      <c r="K415" s="20">
        <v>6.8863791059571628</v>
      </c>
      <c r="L415" s="53">
        <v>5.9099818757961842</v>
      </c>
    </row>
    <row r="416" spans="1:12" x14ac:dyDescent="0.35">
      <c r="A416" s="19" t="str">
        <f>B378&amp;C416</f>
        <v>COMPRA MEDIA (Consumiciones)Manzana Ing.</v>
      </c>
      <c r="B416" s="19">
        <v>0</v>
      </c>
      <c r="C416" s="19" t="s">
        <v>154</v>
      </c>
      <c r="D416" s="20">
        <v>3.211737712292178</v>
      </c>
      <c r="E416" s="20">
        <v>2.778926937014754</v>
      </c>
      <c r="F416" s="20">
        <v>2.3093846957331032</v>
      </c>
      <c r="G416" s="20">
        <v>4.1824773959252868</v>
      </c>
      <c r="H416" s="20">
        <v>3.762913838890185</v>
      </c>
      <c r="I416" s="20">
        <v>5.2932917922897555</v>
      </c>
      <c r="J416" s="20">
        <v>6.5639089527095287</v>
      </c>
      <c r="K416" s="20">
        <v>4.4678009017930638</v>
      </c>
      <c r="L416" s="53">
        <v>4.2627283816353829</v>
      </c>
    </row>
    <row r="417" spans="1:12" x14ac:dyDescent="0.35">
      <c r="A417" s="19" t="str">
        <f>B378&amp;C417</f>
        <v>COMPRA MEDIA (Consumiciones)Platano Ing.</v>
      </c>
      <c r="B417" s="19">
        <v>0</v>
      </c>
      <c r="C417" s="19" t="s">
        <v>155</v>
      </c>
      <c r="D417" s="20">
        <v>3.6487936517666495</v>
      </c>
      <c r="E417" s="20">
        <v>4.3567468046906193</v>
      </c>
      <c r="F417" s="20">
        <v>3.7125374285753558</v>
      </c>
      <c r="G417" s="20">
        <v>5.8178025437293925</v>
      </c>
      <c r="H417" s="20">
        <v>9.6436422702433848</v>
      </c>
      <c r="I417" s="20">
        <v>7.8814674473338489</v>
      </c>
      <c r="J417" s="20">
        <v>12.209737266665858</v>
      </c>
      <c r="K417" s="20">
        <v>7.7449147600281112</v>
      </c>
      <c r="L417" s="53">
        <v>6.1725372035924648</v>
      </c>
    </row>
    <row r="418" spans="1:12" x14ac:dyDescent="0.35">
      <c r="A418" s="19" t="str">
        <f>B378&amp;C418</f>
        <v>COMPRA MEDIA (Consumiciones)Naranja/Mandarina In</v>
      </c>
      <c r="B418" s="19">
        <v>0</v>
      </c>
      <c r="C418" s="19" t="s">
        <v>186</v>
      </c>
      <c r="D418" s="20">
        <v>4.9808921363921907</v>
      </c>
      <c r="E418" s="20">
        <v>3.7307870552937805</v>
      </c>
      <c r="F418" s="20">
        <v>1.9890962137007884</v>
      </c>
      <c r="G418" s="20">
        <v>4.1769698759076297</v>
      </c>
      <c r="H418" s="20">
        <v>7.1856243066904746</v>
      </c>
      <c r="I418" s="20">
        <v>3.6589318013066885</v>
      </c>
      <c r="J418" s="20">
        <v>6.250470441408452</v>
      </c>
      <c r="K418" s="20">
        <v>5.3072343645470283</v>
      </c>
      <c r="L418" s="53">
        <v>5.9773764846771043</v>
      </c>
    </row>
    <row r="419" spans="1:12" x14ac:dyDescent="0.35">
      <c r="A419" s="19" t="str">
        <f>B378&amp;C419</f>
        <v>COMPRA MEDIA (Consumiciones)Melon/sandia Ing.</v>
      </c>
      <c r="B419" s="19">
        <v>0</v>
      </c>
      <c r="C419" s="19" t="s">
        <v>156</v>
      </c>
      <c r="D419" s="20">
        <v>1.6027919875541696</v>
      </c>
      <c r="E419" s="20">
        <v>2.5328315945934943</v>
      </c>
      <c r="F419" s="20">
        <v>2.6184644873701179</v>
      </c>
      <c r="G419" s="20">
        <v>2.2212969010909829</v>
      </c>
      <c r="H419" s="20">
        <v>1.2016162606082861</v>
      </c>
      <c r="I419" s="20">
        <v>2.6063536867254165</v>
      </c>
      <c r="J419" s="20">
        <v>3.4243612345199343</v>
      </c>
      <c r="K419" s="20">
        <v>5.0521072358839296</v>
      </c>
      <c r="L419" s="53">
        <v>3.4652881651328551</v>
      </c>
    </row>
    <row r="420" spans="1:12" x14ac:dyDescent="0.35">
      <c r="A420" s="19" t="str">
        <f>B378&amp;C420</f>
        <v>COMPRA MEDIA (Consumiciones)Fresa/freson Ing.</v>
      </c>
      <c r="B420" s="19">
        <v>0</v>
      </c>
      <c r="C420" s="19" t="s">
        <v>157</v>
      </c>
      <c r="D420" s="20">
        <v>1.515123325274617</v>
      </c>
      <c r="E420" s="20">
        <v>2.8656274215828308</v>
      </c>
      <c r="F420" s="20">
        <v>2.3202492457255168</v>
      </c>
      <c r="G420" s="20">
        <v>2.7956730650179336</v>
      </c>
      <c r="H420" s="20">
        <v>3.7951430856860431</v>
      </c>
      <c r="I420" s="20">
        <v>2.98310945365506</v>
      </c>
      <c r="J420" s="20">
        <v>1.713316391348745</v>
      </c>
      <c r="K420" s="20">
        <v>1.7863175561360527</v>
      </c>
      <c r="L420" s="53">
        <v>4.0169148531958276</v>
      </c>
    </row>
    <row r="421" spans="1:12" x14ac:dyDescent="0.35">
      <c r="A421" s="19" t="str">
        <f>B378&amp;C421</f>
        <v>COMPRA MEDIA (Consumiciones)Pina Ing.</v>
      </c>
      <c r="B421" s="19">
        <v>0</v>
      </c>
      <c r="C421" s="19" t="s">
        <v>187</v>
      </c>
      <c r="D421" s="20">
        <v>2.6943028501706632</v>
      </c>
      <c r="E421" s="20">
        <v>2.2263783874015033</v>
      </c>
      <c r="F421" s="20">
        <v>3.0250028509522178</v>
      </c>
      <c r="G421" s="20">
        <v>1.8884319033444819</v>
      </c>
      <c r="H421" s="20">
        <v>2.2970142933264994</v>
      </c>
      <c r="I421" s="20">
        <v>2.2699243337564901</v>
      </c>
      <c r="J421" s="20">
        <v>2.0722064840191314</v>
      </c>
      <c r="K421" s="20">
        <v>2.3580694217796809</v>
      </c>
      <c r="L421" s="53">
        <v>1.85574100836841</v>
      </c>
    </row>
    <row r="422" spans="1:12" x14ac:dyDescent="0.35">
      <c r="A422" s="19" t="str">
        <f>B378&amp;C422</f>
        <v>COMPRA MEDIA (Consumiciones)Resto frutas Ing.</v>
      </c>
      <c r="B422" s="19">
        <v>0</v>
      </c>
      <c r="C422" s="19" t="s">
        <v>158</v>
      </c>
      <c r="D422" s="20">
        <v>3.5297882413133395</v>
      </c>
      <c r="E422" s="20">
        <v>2.6679181310546696</v>
      </c>
      <c r="F422" s="20">
        <v>3.933173528137424</v>
      </c>
      <c r="G422" s="20">
        <v>3.1865498371664072</v>
      </c>
      <c r="H422" s="20">
        <v>2.9494308217713492</v>
      </c>
      <c r="I422" s="20">
        <v>3.5688249345399425</v>
      </c>
      <c r="J422" s="20">
        <v>8.3235138498764254</v>
      </c>
      <c r="K422" s="20">
        <v>3.8365743833190673</v>
      </c>
      <c r="L422" s="53">
        <v>3.0521294419312346</v>
      </c>
    </row>
    <row r="423" spans="1:12" x14ac:dyDescent="0.35">
      <c r="A423" s="19" t="str">
        <f>B378&amp;C423</f>
        <v>COMPRA MEDIA (Consumiciones)Mermeladas Ing.</v>
      </c>
      <c r="B423" s="19">
        <v>0</v>
      </c>
      <c r="C423" s="19" t="s">
        <v>188</v>
      </c>
      <c r="D423" s="20">
        <v>6.3059456080490266</v>
      </c>
      <c r="E423" s="20">
        <v>4.9637621576938633</v>
      </c>
      <c r="F423" s="20">
        <v>5.2959840518294206</v>
      </c>
      <c r="G423" s="20">
        <v>4.474825278014281</v>
      </c>
      <c r="H423" s="20">
        <v>5.3073208685259603</v>
      </c>
      <c r="I423" s="20">
        <v>4.4460505196087921</v>
      </c>
      <c r="J423" s="20">
        <v>5.0062944639268334</v>
      </c>
      <c r="K423" s="20">
        <v>4.4849465419266545</v>
      </c>
      <c r="L423" s="53">
        <v>4.7008818514536435</v>
      </c>
    </row>
    <row r="424" spans="1:12" x14ac:dyDescent="0.35">
      <c r="A424" s="19" t="str">
        <f>B378&amp;C424</f>
        <v>COMPRA MEDIA (Consumiciones).Hortalizas/Verdur.Ing</v>
      </c>
      <c r="B424" s="19">
        <v>0</v>
      </c>
      <c r="C424" s="19" t="s">
        <v>189</v>
      </c>
      <c r="D424" s="20">
        <v>13.855465441997401</v>
      </c>
      <c r="E424" s="20">
        <v>14.209846598034822</v>
      </c>
      <c r="F424" s="20">
        <v>19.751094351584427</v>
      </c>
      <c r="G424" s="20">
        <v>14.651899468662704</v>
      </c>
      <c r="H424" s="20">
        <v>14.780906484353372</v>
      </c>
      <c r="I424" s="20">
        <v>14.851832341387308</v>
      </c>
      <c r="J424" s="20">
        <v>20.380554091900692</v>
      </c>
      <c r="K424" s="20">
        <v>15.016050874760309</v>
      </c>
      <c r="L424" s="53">
        <v>14.914221450341104</v>
      </c>
    </row>
    <row r="425" spans="1:12" x14ac:dyDescent="0.35">
      <c r="A425" s="19" t="str">
        <f>B378&amp;C425</f>
        <v>COMPRA MEDIA (Consumiciones)Tomates Ing.</v>
      </c>
      <c r="B425" s="19">
        <v>0</v>
      </c>
      <c r="C425" s="19" t="s">
        <v>159</v>
      </c>
      <c r="D425" s="20">
        <v>5.1379529885313833</v>
      </c>
      <c r="E425" s="20">
        <v>5.3696142876190001</v>
      </c>
      <c r="F425" s="20">
        <v>7.4422847246236152</v>
      </c>
      <c r="G425" s="20">
        <v>5.2526832881322267</v>
      </c>
      <c r="H425" s="20">
        <v>5.6976657121753291</v>
      </c>
      <c r="I425" s="20">
        <v>6.0299323177604345</v>
      </c>
      <c r="J425" s="20">
        <v>7.3264430125462079</v>
      </c>
      <c r="K425" s="20">
        <v>5.7533694268633591</v>
      </c>
      <c r="L425" s="53">
        <v>5.4696608555671613</v>
      </c>
    </row>
    <row r="426" spans="1:12" x14ac:dyDescent="0.35">
      <c r="A426" s="19" t="str">
        <f>B378&amp;C426</f>
        <v>COMPRA MEDIA (Consumiciones)Judías verdes Ing.</v>
      </c>
      <c r="B426" s="19">
        <v>0</v>
      </c>
      <c r="C426" s="19" t="s">
        <v>190</v>
      </c>
      <c r="D426" s="20">
        <v>1.4818094389680203</v>
      </c>
      <c r="E426" s="20">
        <v>1.8284608616014508</v>
      </c>
      <c r="F426" s="20">
        <v>2.7448766070988975</v>
      </c>
      <c r="G426" s="20">
        <v>1.8841246275748487</v>
      </c>
      <c r="H426" s="20">
        <v>2.1729552010226652</v>
      </c>
      <c r="I426" s="20">
        <v>2.7720546043460499</v>
      </c>
      <c r="J426" s="20">
        <v>4.8414961612351552</v>
      </c>
      <c r="K426" s="20">
        <v>2.8325199929175344</v>
      </c>
      <c r="L426" s="53">
        <v>2.6543479107779011</v>
      </c>
    </row>
    <row r="427" spans="1:12" x14ac:dyDescent="0.35">
      <c r="A427" s="19" t="str">
        <f>B378&amp;C427</f>
        <v>COMPRA MEDIA (Consumiciones)Patatas Ing.</v>
      </c>
      <c r="B427" s="19">
        <v>0</v>
      </c>
      <c r="C427" s="19" t="s">
        <v>160</v>
      </c>
      <c r="D427" s="20">
        <v>8.5689916944207596</v>
      </c>
      <c r="E427" s="20">
        <v>8.7490157756436027</v>
      </c>
      <c r="F427" s="20">
        <v>11.653868544465551</v>
      </c>
      <c r="G427" s="20">
        <v>8.7626791089733356</v>
      </c>
      <c r="H427" s="20">
        <v>8.8135857030332474</v>
      </c>
      <c r="I427" s="20">
        <v>8.8067825524555836</v>
      </c>
      <c r="J427" s="20">
        <v>11.883563400126732</v>
      </c>
      <c r="K427" s="20">
        <v>9.0758788739058431</v>
      </c>
      <c r="L427" s="53">
        <v>9.3524006051211472</v>
      </c>
    </row>
    <row r="428" spans="1:12" x14ac:dyDescent="0.35">
      <c r="A428" s="19" t="str">
        <f>B378&amp;C428</f>
        <v>COMPRA MEDIA (Consumiciones)Cebollas Ing.</v>
      </c>
      <c r="B428" s="19">
        <v>0</v>
      </c>
      <c r="C428" s="19" t="s">
        <v>161</v>
      </c>
      <c r="D428" s="20">
        <v>5.4362672832564458</v>
      </c>
      <c r="E428" s="20">
        <v>5.5396119964430754</v>
      </c>
      <c r="F428" s="20">
        <v>6.5768208858130404</v>
      </c>
      <c r="G428" s="20">
        <v>5.4931262644899412</v>
      </c>
      <c r="H428" s="20">
        <v>5.749114225346263</v>
      </c>
      <c r="I428" s="20">
        <v>5.4870590475488479</v>
      </c>
      <c r="J428" s="20">
        <v>7.1237870802246404</v>
      </c>
      <c r="K428" s="20">
        <v>5.3966887537583546</v>
      </c>
      <c r="L428" s="53">
        <v>5.7182531396150518</v>
      </c>
    </row>
    <row r="429" spans="1:12" x14ac:dyDescent="0.35">
      <c r="A429" s="19" t="str">
        <f>B378&amp;C429</f>
        <v>COMPRA MEDIA (Consumiciones)Pimientos Ing.</v>
      </c>
      <c r="B429" s="19">
        <v>0</v>
      </c>
      <c r="C429" s="19" t="s">
        <v>162</v>
      </c>
      <c r="D429" s="20">
        <v>3.7566333419903857</v>
      </c>
      <c r="E429" s="20">
        <v>4.4004115737339289</v>
      </c>
      <c r="F429" s="20">
        <v>4.8992121826055897</v>
      </c>
      <c r="G429" s="20">
        <v>3.6090535673777611</v>
      </c>
      <c r="H429" s="20">
        <v>4.0577403975675486</v>
      </c>
      <c r="I429" s="20">
        <v>3.8113117969717814</v>
      </c>
      <c r="J429" s="20">
        <v>4.7968557549010269</v>
      </c>
      <c r="K429" s="20">
        <v>3.5498293255578393</v>
      </c>
      <c r="L429" s="53">
        <v>4.6862737647337598</v>
      </c>
    </row>
    <row r="430" spans="1:12" x14ac:dyDescent="0.35">
      <c r="A430" s="19" t="str">
        <f>B378&amp;C430</f>
        <v>COMPRA MEDIA (Consumiciones)Lechugas Ing.</v>
      </c>
      <c r="B430" s="19">
        <v>0</v>
      </c>
      <c r="C430" s="19" t="s">
        <v>163</v>
      </c>
      <c r="D430" s="20">
        <v>4.7127602915252389</v>
      </c>
      <c r="E430" s="20">
        <v>5.2289652031561253</v>
      </c>
      <c r="F430" s="20">
        <v>6.7761282162373684</v>
      </c>
      <c r="G430" s="20">
        <v>5.0983251925881694</v>
      </c>
      <c r="H430" s="20">
        <v>5.1362844806545178</v>
      </c>
      <c r="I430" s="20">
        <v>5.0379337034757228</v>
      </c>
      <c r="J430" s="20">
        <v>6.4288223981063686</v>
      </c>
      <c r="K430" s="20">
        <v>4.876259329538267</v>
      </c>
      <c r="L430" s="53">
        <v>4.6793237173807096</v>
      </c>
    </row>
    <row r="431" spans="1:12" x14ac:dyDescent="0.35">
      <c r="A431" s="19" t="str">
        <f>B378&amp;C431</f>
        <v>COMPRA MEDIA (Consumiciones)Setas Ing.</v>
      </c>
      <c r="B431" s="19">
        <v>0</v>
      </c>
      <c r="C431" s="19" t="s">
        <v>164</v>
      </c>
      <c r="D431" s="20">
        <v>2.8716564422981294</v>
      </c>
      <c r="E431" s="20">
        <v>2.4015070233673859</v>
      </c>
      <c r="F431" s="20">
        <v>2.9117317770354485</v>
      </c>
      <c r="G431" s="20">
        <v>2.7211506599110327</v>
      </c>
      <c r="H431" s="20">
        <v>2.7708078459917291</v>
      </c>
      <c r="I431" s="20">
        <v>2.5963250758288328</v>
      </c>
      <c r="J431" s="20">
        <v>3.0157711568329537</v>
      </c>
      <c r="K431" s="20">
        <v>2.9549897181053089</v>
      </c>
      <c r="L431" s="53">
        <v>3.0685429359834782</v>
      </c>
    </row>
    <row r="432" spans="1:12" x14ac:dyDescent="0.35">
      <c r="A432" s="19" t="str">
        <f>B378&amp;C432</f>
        <v>COMPRA MEDIA (Consumiciones)Esparragos Ing.</v>
      </c>
      <c r="B432" s="19">
        <v>0</v>
      </c>
      <c r="C432" s="19" t="s">
        <v>165</v>
      </c>
      <c r="D432" s="20">
        <v>1.5763910108085835</v>
      </c>
      <c r="E432" s="20">
        <v>2.1202299635635042</v>
      </c>
      <c r="F432" s="20">
        <v>2.1811566112949046</v>
      </c>
      <c r="G432" s="20">
        <v>1.5558335707840623</v>
      </c>
      <c r="H432" s="20">
        <v>1.8130004094083896</v>
      </c>
      <c r="I432" s="20">
        <v>2.0193691904345754</v>
      </c>
      <c r="J432" s="20">
        <v>1.9030416922883193</v>
      </c>
      <c r="K432" s="20">
        <v>1.568489326417829</v>
      </c>
      <c r="L432" s="53">
        <v>2.3736114851218524</v>
      </c>
    </row>
    <row r="433" spans="1:12" x14ac:dyDescent="0.35">
      <c r="A433" s="19" t="str">
        <f>B378&amp;C433</f>
        <v>COMPRA MEDIA (Consumiciones)Otras hortalizas Ing.</v>
      </c>
      <c r="B433" s="19">
        <v>0</v>
      </c>
      <c r="C433" s="19" t="s">
        <v>166</v>
      </c>
      <c r="D433" s="20">
        <v>4.2272202072810163</v>
      </c>
      <c r="E433" s="20">
        <v>4.4998695306832293</v>
      </c>
      <c r="F433" s="20">
        <v>5.8580094981860746</v>
      </c>
      <c r="G433" s="20">
        <v>4.5232862684003088</v>
      </c>
      <c r="H433" s="20">
        <v>4.9595735156351912</v>
      </c>
      <c r="I433" s="20">
        <v>4.7066034851088459</v>
      </c>
      <c r="J433" s="20">
        <v>6.0515435959453354</v>
      </c>
      <c r="K433" s="20">
        <v>4.6796922412585777</v>
      </c>
      <c r="L433" s="53">
        <v>5.3979294704249039</v>
      </c>
    </row>
    <row r="434" spans="1:12" x14ac:dyDescent="0.35">
      <c r="A434" s="19" t="str">
        <f>B378&amp;C434</f>
        <v>COMPRA MEDIA (Consumiciones).Aceite alino Ing.</v>
      </c>
      <c r="B434" s="19">
        <v>0</v>
      </c>
      <c r="C434" s="19" t="s">
        <v>191</v>
      </c>
      <c r="D434" s="20">
        <v>4.8677039951674814</v>
      </c>
      <c r="E434" s="20">
        <v>4.876792262718193</v>
      </c>
      <c r="F434" s="20">
        <v>6.5701438536906007</v>
      </c>
      <c r="G434" s="20">
        <v>4.7902037111655931</v>
      </c>
      <c r="H434" s="20">
        <v>5.6530906871951423</v>
      </c>
      <c r="I434" s="20">
        <v>5.55836156606345</v>
      </c>
      <c r="J434" s="20">
        <v>6.4307108513464115</v>
      </c>
      <c r="K434" s="20">
        <v>5.4894242246955196</v>
      </c>
      <c r="L434" s="53">
        <v>5.6125950710296806</v>
      </c>
    </row>
    <row r="435" spans="1:12" x14ac:dyDescent="0.35">
      <c r="A435" s="19" t="str">
        <f>B378&amp;C435</f>
        <v>COMPRA MEDIA (Consumiciones)Aceite oliva Ing.</v>
      </c>
      <c r="B435" s="19">
        <v>0</v>
      </c>
      <c r="C435" s="19" t="s">
        <v>272</v>
      </c>
      <c r="D435" s="20">
        <v>2.4406314744971898</v>
      </c>
      <c r="E435" s="20">
        <v>2.6043943160165894</v>
      </c>
      <c r="F435" s="20">
        <v>3.4057210923192023</v>
      </c>
      <c r="G435" s="20">
        <v>2.5786348698019044</v>
      </c>
      <c r="H435" s="20">
        <v>2.7231202805093542</v>
      </c>
      <c r="I435" s="20">
        <v>2.5476396506487822</v>
      </c>
      <c r="J435" s="20">
        <v>3.1575765347096474</v>
      </c>
      <c r="K435" s="20">
        <v>2.2983386433319875</v>
      </c>
      <c r="L435" s="53">
        <v>2.7051809436052698</v>
      </c>
    </row>
    <row r="436" spans="1:12" x14ac:dyDescent="0.35">
      <c r="A436" s="19" t="str">
        <f>B378&amp;C436</f>
        <v>COMPRA MEDIA (Consumiciones)Resto aceite Ing.</v>
      </c>
      <c r="B436" s="19">
        <v>0</v>
      </c>
      <c r="C436" s="19" t="s">
        <v>273</v>
      </c>
      <c r="D436" s="20">
        <v>5.368933371685582</v>
      </c>
      <c r="E436" s="20">
        <v>5.5301236009313648</v>
      </c>
      <c r="F436" s="20">
        <v>6.8823992103350342</v>
      </c>
      <c r="G436" s="20">
        <v>5.1637264959717628</v>
      </c>
      <c r="H436" s="20">
        <v>6.2503760317792123</v>
      </c>
      <c r="I436" s="20">
        <v>6.1587497781971656</v>
      </c>
      <c r="J436" s="20">
        <v>6.8241505933065714</v>
      </c>
      <c r="K436" s="20">
        <v>6.4392785307583109</v>
      </c>
      <c r="L436" s="53">
        <v>6.200610925876199</v>
      </c>
    </row>
    <row r="437" spans="1:12" x14ac:dyDescent="0.35">
      <c r="A437" s="19" t="str">
        <f>B378&amp;C437</f>
        <v>COMPRA MEDIA (Consumiciones).Pan Ing.</v>
      </c>
      <c r="B437" s="19">
        <v>0</v>
      </c>
      <c r="C437" s="19" t="s">
        <v>167</v>
      </c>
      <c r="D437" s="20">
        <v>16.321563761234948</v>
      </c>
      <c r="E437" s="20">
        <v>15.974232603422832</v>
      </c>
      <c r="F437" s="20">
        <v>21.648966678246794</v>
      </c>
      <c r="G437" s="20">
        <v>16.494017650368566</v>
      </c>
      <c r="H437" s="20">
        <v>16.765634257760595</v>
      </c>
      <c r="I437" s="20">
        <v>16.45767646994743</v>
      </c>
      <c r="J437" s="20">
        <v>22.200056895220431</v>
      </c>
      <c r="K437" s="20">
        <v>17.142277190258973</v>
      </c>
      <c r="L437" s="53">
        <v>16.049251228453318</v>
      </c>
    </row>
    <row r="438" spans="1:12" x14ac:dyDescent="0.35">
      <c r="A438" s="19" t="str">
        <f>B378&amp;C438</f>
        <v>COMPRA MEDIA (Consumiciones).Pastas Ing.</v>
      </c>
      <c r="B438" s="19">
        <v>0</v>
      </c>
      <c r="C438" s="19" t="s">
        <v>168</v>
      </c>
      <c r="D438" s="20">
        <v>2.9423944405037474</v>
      </c>
      <c r="E438" s="20">
        <v>2.85083184439813</v>
      </c>
      <c r="F438" s="20">
        <v>3.0726478166885753</v>
      </c>
      <c r="G438" s="20">
        <v>2.6640526643620288</v>
      </c>
      <c r="H438" s="20">
        <v>3.1166966321611951</v>
      </c>
      <c r="I438" s="20">
        <v>3.0158115279908615</v>
      </c>
      <c r="J438" s="20">
        <v>3.5789568856544673</v>
      </c>
      <c r="K438" s="20">
        <v>3.2856119311083449</v>
      </c>
      <c r="L438" s="53">
        <v>3.2110689707823017</v>
      </c>
    </row>
    <row r="439" spans="1:12" x14ac:dyDescent="0.35">
      <c r="A439" s="19" t="str">
        <f>B378&amp;C439</f>
        <v>COMPRA MEDIA (Consumiciones).Arroz Ing.</v>
      </c>
      <c r="B439" s="19">
        <v>0</v>
      </c>
      <c r="C439" s="19" t="s">
        <v>169</v>
      </c>
      <c r="D439" s="20">
        <v>4.775424448283033</v>
      </c>
      <c r="E439" s="20">
        <v>5.0352941063259378</v>
      </c>
      <c r="F439" s="20">
        <v>5.7546202426967392</v>
      </c>
      <c r="G439" s="20">
        <v>4.2810238695048533</v>
      </c>
      <c r="H439" s="20">
        <v>4.8868390478604944</v>
      </c>
      <c r="I439" s="20">
        <v>5.75950407442381</v>
      </c>
      <c r="J439" s="20">
        <v>6.4156587666069917</v>
      </c>
      <c r="K439" s="20">
        <v>5.2256982697482837</v>
      </c>
      <c r="L439" s="53">
        <v>6.1973350722669069</v>
      </c>
    </row>
    <row r="440" spans="1:12" x14ac:dyDescent="0.35">
      <c r="A440" s="19" t="str">
        <f>B378&amp;C440</f>
        <v>COMPRA MEDIA (Consumiciones).Legumbres Ing.</v>
      </c>
      <c r="B440" s="19">
        <v>0</v>
      </c>
      <c r="C440" s="19" t="s">
        <v>170</v>
      </c>
      <c r="D440" s="20">
        <v>3.9233663264525265</v>
      </c>
      <c r="E440" s="20">
        <v>4.1592854586769477</v>
      </c>
      <c r="F440" s="20">
        <v>3.2329598310895671</v>
      </c>
      <c r="G440" s="20">
        <v>4.4839761649334644</v>
      </c>
      <c r="H440" s="20">
        <v>4.8801736927492279</v>
      </c>
      <c r="I440" s="20">
        <v>4.2474543411639081</v>
      </c>
      <c r="J440" s="20">
        <v>4.4652715885274876</v>
      </c>
      <c r="K440" s="20">
        <v>5.1653366192064443</v>
      </c>
      <c r="L440" s="53">
        <v>5.9286245441935721</v>
      </c>
    </row>
    <row r="441" spans="1:12" x14ac:dyDescent="0.35">
      <c r="A441" s="19" t="str">
        <f>B378&amp;C441</f>
        <v>COMPRA MEDIA (Consumiciones)BATIDOS</v>
      </c>
      <c r="B441" s="19">
        <v>0</v>
      </c>
      <c r="C441" s="19" t="s">
        <v>274</v>
      </c>
      <c r="D441" s="20">
        <v>2.6221568639261497</v>
      </c>
      <c r="E441" s="20">
        <v>2.2401063867339315</v>
      </c>
      <c r="F441" s="20">
        <v>2.7803602997908108</v>
      </c>
      <c r="G441" s="20">
        <v>2.5114904679376089</v>
      </c>
      <c r="H441" s="20">
        <v>2.5204705219458972</v>
      </c>
      <c r="I441" s="20">
        <v>2.7238183460482581</v>
      </c>
      <c r="J441" s="20">
        <v>2.6612138535978938</v>
      </c>
      <c r="K441" s="20">
        <v>2.4760782364452512</v>
      </c>
      <c r="L441" s="53">
        <v>2.5513321338912474</v>
      </c>
    </row>
    <row r="442" spans="1:12" x14ac:dyDescent="0.35">
      <c r="A442" s="19" t="str">
        <f>B378&amp;C442</f>
        <v>COMPRA MEDIA (Consumiciones)HELADOS</v>
      </c>
      <c r="B442" s="19">
        <v>0</v>
      </c>
      <c r="C442" s="19" t="s">
        <v>275</v>
      </c>
      <c r="D442" s="20">
        <v>3.5344584534493291</v>
      </c>
      <c r="E442" s="20">
        <v>4.9444594405641462</v>
      </c>
      <c r="F442" s="20">
        <v>8.224776537077954</v>
      </c>
      <c r="G442" s="20">
        <v>4.200667388180209</v>
      </c>
      <c r="H442" s="20">
        <v>3.8260618144707066</v>
      </c>
      <c r="I442" s="20">
        <v>4.8792628033148517</v>
      </c>
      <c r="J442" s="20">
        <v>7.9980564179350111</v>
      </c>
      <c r="K442" s="20">
        <v>4.2833022346493594</v>
      </c>
      <c r="L442" s="53">
        <v>4.1271979093252593</v>
      </c>
    </row>
    <row r="443" spans="1:12" x14ac:dyDescent="0.35">
      <c r="A443" s="19" t="str">
        <f>B378&amp;C443</f>
        <v>COMPRA MEDIA (Consumiciones)GALLETAS</v>
      </c>
      <c r="B443" s="19">
        <v>0</v>
      </c>
      <c r="C443" s="19" t="s">
        <v>276</v>
      </c>
      <c r="D443" s="20">
        <v>2.8634007426534009</v>
      </c>
      <c r="E443" s="20">
        <v>4.1511247002525717</v>
      </c>
      <c r="F443" s="20">
        <v>3.6375085779142937</v>
      </c>
      <c r="G443" s="20">
        <v>3.5022278344478113</v>
      </c>
      <c r="H443" s="20">
        <v>4.2459412878604494</v>
      </c>
      <c r="I443" s="20">
        <v>3.7611681435840052</v>
      </c>
      <c r="J443" s="20">
        <v>3.6239229954030425</v>
      </c>
      <c r="K443" s="20">
        <v>3.34539177475075</v>
      </c>
      <c r="L443" s="53">
        <v>3.5394937957768691</v>
      </c>
    </row>
    <row r="444" spans="1:12" x14ac:dyDescent="0.35">
      <c r="A444" s="19" t="str">
        <f>B378&amp;C444</f>
        <v>COMPRA MEDIA (Consumiciones)BOLLERÍA</v>
      </c>
      <c r="B444" s="19">
        <v>0</v>
      </c>
      <c r="C444" s="19" t="s">
        <v>277</v>
      </c>
      <c r="D444" s="20">
        <v>10.493708431096056</v>
      </c>
      <c r="E444" s="20">
        <v>10.575118108713209</v>
      </c>
      <c r="F444" s="20">
        <v>11.423066173664365</v>
      </c>
      <c r="G444" s="20">
        <v>9.9538236766618287</v>
      </c>
      <c r="H444" s="20">
        <v>10.1190626204388</v>
      </c>
      <c r="I444" s="20">
        <v>10.196353937200081</v>
      </c>
      <c r="J444" s="20">
        <v>11.023654055099607</v>
      </c>
      <c r="K444" s="20">
        <v>9.5969931982842223</v>
      </c>
      <c r="L444" s="53">
        <v>10.072242260055468</v>
      </c>
    </row>
    <row r="445" spans="1:12" x14ac:dyDescent="0.35">
      <c r="A445" s="19" t="str">
        <f>B378&amp;C445</f>
        <v>COMPRA MEDIA (Consumiciones)BOLLERIA SALADA</v>
      </c>
      <c r="B445" s="19">
        <v>0</v>
      </c>
      <c r="C445" s="19" t="s">
        <v>278</v>
      </c>
      <c r="D445" s="20">
        <v>3.166603856708369</v>
      </c>
      <c r="E445" s="20">
        <v>4.0596623884853908</v>
      </c>
      <c r="F445" s="20">
        <v>3.7795737642062215</v>
      </c>
      <c r="G445" s="20">
        <v>3.2498115265943861</v>
      </c>
      <c r="H445" s="20">
        <v>2.6839279664192297</v>
      </c>
      <c r="I445" s="20">
        <v>3.5155270647383219</v>
      </c>
      <c r="J445" s="20">
        <v>2.8724875883835352</v>
      </c>
      <c r="K445" s="20">
        <v>2.8031321486561458</v>
      </c>
      <c r="L445" s="53">
        <v>2.9640793342585359</v>
      </c>
    </row>
    <row r="446" spans="1:12" x14ac:dyDescent="0.35">
      <c r="A446" s="19" t="str">
        <f>B378&amp;C446</f>
        <v>COMPRA MEDIA (Consumiciones)BOLLERIA DULCE</v>
      </c>
      <c r="B446" s="19">
        <v>0</v>
      </c>
      <c r="C446" s="19" t="s">
        <v>279</v>
      </c>
      <c r="D446" s="20">
        <v>10.381445206419691</v>
      </c>
      <c r="E446" s="20">
        <v>10.378694151760019</v>
      </c>
      <c r="F446" s="20">
        <v>11.221509381589611</v>
      </c>
      <c r="G446" s="20">
        <v>9.8528256850601377</v>
      </c>
      <c r="H446" s="20">
        <v>10.091141987815684</v>
      </c>
      <c r="I446" s="20">
        <v>10.064129757316879</v>
      </c>
      <c r="J446" s="20">
        <v>10.922977401436331</v>
      </c>
      <c r="K446" s="20">
        <v>9.5432223886114578</v>
      </c>
      <c r="L446" s="53">
        <v>10.000369833252416</v>
      </c>
    </row>
    <row r="447" spans="1:12" x14ac:dyDescent="0.35">
      <c r="A447" s="19" t="str">
        <f>B378&amp;C447</f>
        <v>COMPRA MEDIA (Consumiciones)PAL.PAN+BARRIT+TORTIT</v>
      </c>
      <c r="B447" s="19">
        <v>0</v>
      </c>
      <c r="C447" s="19" t="s">
        <v>280</v>
      </c>
      <c r="D447" s="20">
        <v>2.3988502475095084</v>
      </c>
      <c r="E447" s="20">
        <v>2.7020694045564926</v>
      </c>
      <c r="F447" s="20">
        <v>3.041613478664885</v>
      </c>
      <c r="G447" s="20">
        <v>2.7539742395568818</v>
      </c>
      <c r="H447" s="20">
        <v>2.945009608390242</v>
      </c>
      <c r="I447" s="20">
        <v>2.9800673641007336</v>
      </c>
      <c r="J447" s="20">
        <v>3.3293436607130764</v>
      </c>
      <c r="K447" s="20">
        <v>2.5301427053850665</v>
      </c>
      <c r="L447" s="53">
        <v>2.3154388012287108</v>
      </c>
    </row>
    <row r="448" spans="1:12" x14ac:dyDescent="0.35">
      <c r="A448" s="19" t="str">
        <f>B378&amp;C448</f>
        <v>COMPRA MEDIA (Consumiciones)PALITOS PAN</v>
      </c>
      <c r="B448" s="19">
        <v>0</v>
      </c>
      <c r="C448" s="19" t="s">
        <v>281</v>
      </c>
      <c r="D448" s="20">
        <v>2.3676328234825323</v>
      </c>
      <c r="E448" s="20">
        <v>2.4327340153432297</v>
      </c>
      <c r="F448" s="20">
        <v>2.4324414035633333</v>
      </c>
      <c r="G448" s="20">
        <v>2.1181652940977989</v>
      </c>
      <c r="H448" s="20">
        <v>2.8789887305538251</v>
      </c>
      <c r="I448" s="20">
        <v>2.7584363452086822</v>
      </c>
      <c r="J448" s="20">
        <v>3.1915102230032777</v>
      </c>
      <c r="K448" s="20">
        <v>2.020288850633817</v>
      </c>
      <c r="L448" s="53">
        <v>1.9421505100609637</v>
      </c>
    </row>
    <row r="449" spans="1:12" x14ac:dyDescent="0.35">
      <c r="A449" s="19" t="str">
        <f>B378&amp;C449</f>
        <v>COMPRA MEDIA (Consumiciones)TORTITAS</v>
      </c>
      <c r="B449" s="19">
        <v>0</v>
      </c>
      <c r="C449" s="19" t="s">
        <v>282</v>
      </c>
      <c r="D449" s="20">
        <v>1.7608225601821796</v>
      </c>
      <c r="E449" s="20">
        <v>2.4395892990198389</v>
      </c>
      <c r="F449" s="20">
        <v>2.3267793648268675</v>
      </c>
      <c r="G449" s="20">
        <v>2.5850279299400847</v>
      </c>
      <c r="H449" s="20">
        <v>2.04820164474167</v>
      </c>
      <c r="I449" s="20">
        <v>2.0066922825434808</v>
      </c>
      <c r="J449" s="20">
        <v>2.8160848926173641</v>
      </c>
      <c r="K449" s="20">
        <v>2.1803360398995073</v>
      </c>
      <c r="L449" s="53">
        <v>2.1505416878017578</v>
      </c>
    </row>
    <row r="450" spans="1:12" x14ac:dyDescent="0.35">
      <c r="A450" s="19" t="str">
        <f>B378&amp;C450</f>
        <v>COMPRA MEDIA (Consumiciones)BARRITAS</v>
      </c>
      <c r="B450" s="19">
        <v>0</v>
      </c>
      <c r="C450" s="19" t="s">
        <v>283</v>
      </c>
      <c r="D450" s="20">
        <v>2.4270842183488863</v>
      </c>
      <c r="E450" s="20">
        <v>2.572191209454866</v>
      </c>
      <c r="F450" s="20">
        <v>4.2393983868484435</v>
      </c>
      <c r="G450" s="20">
        <v>3.8495950642586751</v>
      </c>
      <c r="H450" s="20">
        <v>3.029250276598761</v>
      </c>
      <c r="I450" s="20">
        <v>3.009988330949334</v>
      </c>
      <c r="J450" s="20">
        <v>2.7059606958658713</v>
      </c>
      <c r="K450" s="20">
        <v>3.3512567800838875</v>
      </c>
      <c r="L450" s="53">
        <v>2.9773660057147806</v>
      </c>
    </row>
    <row r="451" spans="1:12" x14ac:dyDescent="0.35">
      <c r="A451" s="19" t="str">
        <f>B378&amp;C451</f>
        <v>COMPRA MEDIA (Consumiciones).Resto productos Ing.</v>
      </c>
      <c r="B451" s="19">
        <v>0</v>
      </c>
      <c r="C451" s="19" t="s">
        <v>175</v>
      </c>
      <c r="D451" s="20">
        <v>13.276006756672629</v>
      </c>
      <c r="E451" s="20">
        <v>13.539718312897268</v>
      </c>
      <c r="F451" s="20">
        <v>17.455543721984128</v>
      </c>
      <c r="G451" s="20">
        <v>13.691606399045087</v>
      </c>
      <c r="H451" s="20">
        <v>13.460511700914189</v>
      </c>
      <c r="I451" s="20">
        <v>13.956409333323537</v>
      </c>
      <c r="J451" s="20">
        <v>18.024635857909239</v>
      </c>
      <c r="K451" s="20">
        <v>13.617022338969639</v>
      </c>
      <c r="L451" s="53">
        <v>14.063575354398845</v>
      </c>
    </row>
    <row r="452" spans="1:12" x14ac:dyDescent="0.35">
      <c r="A452" s="19" t="str">
        <f>B378&amp;C452</f>
        <v>COMPRA MEDIA (Consumiciones)Platos Base Huevos</v>
      </c>
      <c r="B452" s="19">
        <v>0</v>
      </c>
      <c r="C452" s="19" t="s">
        <v>254</v>
      </c>
      <c r="D452" s="20">
        <v>5.9247952853598012</v>
      </c>
      <c r="E452" s="20">
        <v>5.691212606682007</v>
      </c>
      <c r="F452" s="20">
        <v>6.9535153474034521</v>
      </c>
      <c r="G452" s="20">
        <v>6.2670507094134278</v>
      </c>
      <c r="H452" s="20">
        <v>5.7027375518348391</v>
      </c>
      <c r="I452" s="20">
        <v>5.7545445453385433</v>
      </c>
      <c r="J452" s="20">
        <v>7.2470270905319127</v>
      </c>
      <c r="K452" s="20">
        <v>5.7072333004915308</v>
      </c>
      <c r="L452" s="53">
        <v>5.980514906518767</v>
      </c>
    </row>
    <row r="453" spans="1:12" x14ac:dyDescent="0.35">
      <c r="A453" s="19" t="str">
        <f>B453&amp;C453</f>
        <v>CONSUMO MEDIO (kg ó litros por consumidor).T.Alimentos TOTAL ING</v>
      </c>
      <c r="B453" s="19" t="s">
        <v>121</v>
      </c>
      <c r="C453" s="19" t="s">
        <v>176</v>
      </c>
      <c r="D453" s="20">
        <v>12.141307238605487</v>
      </c>
      <c r="E453" s="20">
        <v>12.472114217893861</v>
      </c>
      <c r="F453" s="20">
        <v>17.390788428696943</v>
      </c>
      <c r="G453" s="20">
        <v>12.672526775156621</v>
      </c>
      <c r="H453" s="20">
        <v>12.696771883487447</v>
      </c>
      <c r="I453" s="20">
        <v>13.017326947321113</v>
      </c>
      <c r="J453" s="20">
        <v>18.215561412734434</v>
      </c>
      <c r="K453" s="20">
        <v>12.729472448487909</v>
      </c>
      <c r="L453" s="53">
        <v>12.839940531540579</v>
      </c>
    </row>
    <row r="454" spans="1:12" x14ac:dyDescent="0.35">
      <c r="A454" s="19" t="str">
        <f>B453&amp;C454</f>
        <v>CONSUMO MEDIO (kg ó litros por consumidor).T.Carne Ing.</v>
      </c>
      <c r="B454" s="19">
        <v>0</v>
      </c>
      <c r="C454" s="19" t="s">
        <v>126</v>
      </c>
      <c r="D454" s="20">
        <v>2.2199073101186833</v>
      </c>
      <c r="E454" s="20">
        <v>2.3221341415045456</v>
      </c>
      <c r="F454" s="20">
        <v>3.0377913342309895</v>
      </c>
      <c r="G454" s="20">
        <v>2.3496915952460062</v>
      </c>
      <c r="H454" s="20">
        <v>2.3463744755622731</v>
      </c>
      <c r="I454" s="20">
        <v>2.4154805252605351</v>
      </c>
      <c r="J454" s="20">
        <v>3.3515344889648082</v>
      </c>
      <c r="K454" s="20">
        <v>2.4884870764616358</v>
      </c>
      <c r="L454" s="53">
        <v>2.4457393279746298</v>
      </c>
    </row>
    <row r="455" spans="1:12" x14ac:dyDescent="0.35">
      <c r="A455" s="19" t="str">
        <f>B453&amp;C455</f>
        <v>CONSUMO MEDIO (kg ó litros por consumidor)T.Carne Fresca Ing</v>
      </c>
      <c r="B455" s="19">
        <v>0</v>
      </c>
      <c r="C455" s="19" t="s">
        <v>127</v>
      </c>
      <c r="D455" s="20">
        <v>2.1207564670262125</v>
      </c>
      <c r="E455" s="20">
        <v>2.2188150324841027</v>
      </c>
      <c r="F455" s="20">
        <v>2.8935932770827888</v>
      </c>
      <c r="G455" s="20">
        <v>2.2442375920273507</v>
      </c>
      <c r="H455" s="20">
        <v>2.2443410081461264</v>
      </c>
      <c r="I455" s="20">
        <v>2.2871046604703098</v>
      </c>
      <c r="J455" s="20">
        <v>3.1411259149825876</v>
      </c>
      <c r="K455" s="20">
        <v>2.3612016810685184</v>
      </c>
      <c r="L455" s="53">
        <v>2.3392599558924876</v>
      </c>
    </row>
    <row r="456" spans="1:12" x14ac:dyDescent="0.35">
      <c r="A456" s="19" t="str">
        <f>B453&amp;C456</f>
        <v>CONSUMO MEDIO (kg ó litros por consumidor)Ternera Ing.</v>
      </c>
      <c r="B456" s="19">
        <v>0</v>
      </c>
      <c r="C456" s="19" t="s">
        <v>128</v>
      </c>
      <c r="D456" s="20">
        <v>0.98460151942005836</v>
      </c>
      <c r="E456" s="20">
        <v>1.018115263285279</v>
      </c>
      <c r="F456" s="20">
        <v>1.2799657245873171</v>
      </c>
      <c r="G456" s="20">
        <v>1.0194531588209061</v>
      </c>
      <c r="H456" s="20">
        <v>1.0457012053162484</v>
      </c>
      <c r="I456" s="20">
        <v>1.0657446291389889</v>
      </c>
      <c r="J456" s="20">
        <v>1.3910393440691808</v>
      </c>
      <c r="K456" s="20">
        <v>1.0758989906592467</v>
      </c>
      <c r="L456" s="53">
        <v>1.1199939514248458</v>
      </c>
    </row>
    <row r="457" spans="1:12" x14ac:dyDescent="0.35">
      <c r="A457" s="19" t="str">
        <f>B453&amp;C457</f>
        <v>CONSUMO MEDIO (kg ó litros por consumidor)Pollo Ing.</v>
      </c>
      <c r="B457" s="19">
        <v>0</v>
      </c>
      <c r="C457" s="19" t="s">
        <v>129</v>
      </c>
      <c r="D457" s="20">
        <v>1.1798500333659361</v>
      </c>
      <c r="E457" s="20">
        <v>1.194666661193748</v>
      </c>
      <c r="F457" s="20">
        <v>1.4978049071062787</v>
      </c>
      <c r="G457" s="20">
        <v>1.1306375180732673</v>
      </c>
      <c r="H457" s="20">
        <v>1.125296903239827</v>
      </c>
      <c r="I457" s="20">
        <v>1.1316714480648191</v>
      </c>
      <c r="J457" s="20">
        <v>1.5609161473739486</v>
      </c>
      <c r="K457" s="20">
        <v>1.2655320617426753</v>
      </c>
      <c r="L457" s="53">
        <v>1.2166047918888934</v>
      </c>
    </row>
    <row r="458" spans="1:12" x14ac:dyDescent="0.35">
      <c r="A458" s="19" t="str">
        <f>B453&amp;C458</f>
        <v>CONSUMO MEDIO (kg ó litros por consumidor)Porcino Ing.</v>
      </c>
      <c r="B458" s="19">
        <v>0</v>
      </c>
      <c r="C458" s="19" t="s">
        <v>130</v>
      </c>
      <c r="D458" s="20">
        <v>0.58539716743850678</v>
      </c>
      <c r="E458" s="20">
        <v>0.56923380269214074</v>
      </c>
      <c r="F458" s="20">
        <v>0.76496562537250079</v>
      </c>
      <c r="G458" s="20">
        <v>0.58347428888389585</v>
      </c>
      <c r="H458" s="20">
        <v>0.66994630120412513</v>
      </c>
      <c r="I458" s="20">
        <v>0.59971069014550471</v>
      </c>
      <c r="J458" s="20">
        <v>0.76843087044559422</v>
      </c>
      <c r="K458" s="20">
        <v>0.66040470129955642</v>
      </c>
      <c r="L458" s="53">
        <v>0.65050941331549772</v>
      </c>
    </row>
    <row r="459" spans="1:12" x14ac:dyDescent="0.35">
      <c r="A459" s="19" t="str">
        <f>B453&amp;C459</f>
        <v>CONSUMO MEDIO (kg ó litros por consumidor)Ovino Ing.</v>
      </c>
      <c r="B459" s="19">
        <v>0</v>
      </c>
      <c r="C459" s="19" t="s">
        <v>131</v>
      </c>
      <c r="D459" s="20">
        <v>0.7193117412064679</v>
      </c>
      <c r="E459" s="20">
        <v>0.87729459576958091</v>
      </c>
      <c r="F459" s="20">
        <v>0.82367311908655749</v>
      </c>
      <c r="G459" s="20">
        <v>0.7329516722774575</v>
      </c>
      <c r="H459" s="20">
        <v>0.81212127614564933</v>
      </c>
      <c r="I459" s="20">
        <v>0.75391656298748522</v>
      </c>
      <c r="J459" s="20">
        <v>0.92140311824282495</v>
      </c>
      <c r="K459" s="20">
        <v>0.8060188689521437</v>
      </c>
      <c r="L459" s="53">
        <v>0.73509246926270766</v>
      </c>
    </row>
    <row r="460" spans="1:12" x14ac:dyDescent="0.35">
      <c r="A460" s="19" t="str">
        <f>B453&amp;C460</f>
        <v>CONSUMO MEDIO (kg ó litros por consumidor)Resto Carne Ing.</v>
      </c>
      <c r="B460" s="19">
        <v>0</v>
      </c>
      <c r="C460" s="19" t="s">
        <v>132</v>
      </c>
      <c r="D460" s="20">
        <v>0.54772299176488637</v>
      </c>
      <c r="E460" s="20">
        <v>0.57302500982551074</v>
      </c>
      <c r="F460" s="20">
        <v>0.62454287650321028</v>
      </c>
      <c r="G460" s="20">
        <v>0.63455220117608124</v>
      </c>
      <c r="H460" s="20">
        <v>0.563783517364711</v>
      </c>
      <c r="I460" s="20">
        <v>0.55062010485601964</v>
      </c>
      <c r="J460" s="20">
        <v>0.63228677879475159</v>
      </c>
      <c r="K460" s="20">
        <v>0.52514297088721895</v>
      </c>
      <c r="L460" s="53">
        <v>0.53947381678366646</v>
      </c>
    </row>
    <row r="461" spans="1:12" x14ac:dyDescent="0.35">
      <c r="A461" s="19" t="str">
        <f>B453&amp;C461</f>
        <v>CONSUMO MEDIO (kg ó litros por consumidor)Carnes Transform.Ing</v>
      </c>
      <c r="B461" s="19">
        <v>0</v>
      </c>
      <c r="C461" s="19" t="s">
        <v>177</v>
      </c>
      <c r="D461" s="20">
        <v>0.32521718764503849</v>
      </c>
      <c r="E461" s="20">
        <v>0.31851343805847754</v>
      </c>
      <c r="F461" s="20">
        <v>0.411354585169663</v>
      </c>
      <c r="G461" s="20">
        <v>0.33518607539792938</v>
      </c>
      <c r="H461" s="20">
        <v>0.34136294334337258</v>
      </c>
      <c r="I461" s="20">
        <v>0.34475238733894548</v>
      </c>
      <c r="J461" s="20">
        <v>0.46226545467689539</v>
      </c>
      <c r="K461" s="20">
        <v>0.37011440009071128</v>
      </c>
      <c r="L461" s="53">
        <v>0.35114373796399878</v>
      </c>
    </row>
    <row r="462" spans="1:12" x14ac:dyDescent="0.35">
      <c r="A462" s="19" t="str">
        <f>B453&amp;C462</f>
        <v>CONSUMO MEDIO (kg ó litros por consumidor)Jamón Curado Ing.</v>
      </c>
      <c r="B462" s="19">
        <v>0</v>
      </c>
      <c r="C462" s="19" t="s">
        <v>133</v>
      </c>
      <c r="D462" s="20">
        <v>0.16074179979478614</v>
      </c>
      <c r="E462" s="20">
        <v>0.1702636556461764</v>
      </c>
      <c r="F462" s="20">
        <v>0.19356653962784717</v>
      </c>
      <c r="G462" s="20">
        <v>0.19257158566156782</v>
      </c>
      <c r="H462" s="20">
        <v>0.18783406694764113</v>
      </c>
      <c r="I462" s="20">
        <v>0.19156591505914811</v>
      </c>
      <c r="J462" s="20">
        <v>0.25161715043909816</v>
      </c>
      <c r="K462" s="20">
        <v>0.23160547468614817</v>
      </c>
      <c r="L462" s="53">
        <v>0.17567446332051034</v>
      </c>
    </row>
    <row r="463" spans="1:12" x14ac:dyDescent="0.35">
      <c r="A463" s="19" t="str">
        <f>B453&amp;C463</f>
        <v>CONSUMO MEDIO (kg ó litros por consumidor)J.Curado Normal Ing</v>
      </c>
      <c r="B463" s="19">
        <v>0</v>
      </c>
      <c r="C463" s="19" t="s">
        <v>178</v>
      </c>
      <c r="D463" s="20">
        <v>0.15028747791881086</v>
      </c>
      <c r="E463" s="20">
        <v>0.15532834521470046</v>
      </c>
      <c r="F463" s="20">
        <v>0.17617079088051865</v>
      </c>
      <c r="G463" s="20">
        <v>0.18157365091896863</v>
      </c>
      <c r="H463" s="20">
        <v>0.17274947817180275</v>
      </c>
      <c r="I463" s="20">
        <v>0.17144931878421907</v>
      </c>
      <c r="J463" s="20">
        <v>0.20999999688661464</v>
      </c>
      <c r="K463" s="20">
        <v>0.19051912572761884</v>
      </c>
      <c r="L463" s="53">
        <v>0.15631950519357163</v>
      </c>
    </row>
    <row r="464" spans="1:12" x14ac:dyDescent="0.35">
      <c r="A464" s="19" t="str">
        <f>B453&amp;C464</f>
        <v>CONSUMO MEDIO (kg ó litros por consumidor)J.Iberico Ing.</v>
      </c>
      <c r="B464" s="19">
        <v>0</v>
      </c>
      <c r="C464" s="19" t="s">
        <v>134</v>
      </c>
      <c r="D464" s="20">
        <v>0.10461584970162049</v>
      </c>
      <c r="E464" s="20">
        <v>0.12330961080067857</v>
      </c>
      <c r="F464" s="20">
        <v>0.13435415048586927</v>
      </c>
      <c r="G464" s="20">
        <v>0.12510872264207273</v>
      </c>
      <c r="H464" s="20">
        <v>0.14584083841508838</v>
      </c>
      <c r="I464" s="20">
        <v>0.15122497500834173</v>
      </c>
      <c r="J464" s="20">
        <v>0.18381376130654559</v>
      </c>
      <c r="K464" s="20">
        <v>0.18550178923226987</v>
      </c>
      <c r="L464" s="53">
        <v>0.1415901896418168</v>
      </c>
    </row>
    <row r="465" spans="1:12" x14ac:dyDescent="0.35">
      <c r="A465" s="19" t="str">
        <f>B453&amp;C465</f>
        <v>CONSUMO MEDIO (kg ó litros por consumidor)Lomo embuchado Ing.</v>
      </c>
      <c r="B465" s="19">
        <v>0</v>
      </c>
      <c r="C465" s="19" t="s">
        <v>135</v>
      </c>
      <c r="D465" s="20">
        <v>8.537810951638504E-2</v>
      </c>
      <c r="E465" s="20">
        <v>0.15528485844071849</v>
      </c>
      <c r="F465" s="20">
        <v>0.14372742248838724</v>
      </c>
      <c r="G465" s="20">
        <v>0.11578997069710351</v>
      </c>
      <c r="H465" s="20">
        <v>0.16082254906973747</v>
      </c>
      <c r="I465" s="20">
        <v>0.17384124257014547</v>
      </c>
      <c r="J465" s="20">
        <v>0.11030721134199868</v>
      </c>
      <c r="K465" s="20">
        <v>0.1331261565707586</v>
      </c>
      <c r="L465" s="53">
        <v>0.12238687040160351</v>
      </c>
    </row>
    <row r="466" spans="1:12" x14ac:dyDescent="0.35">
      <c r="A466" s="19" t="str">
        <f>B453&amp;C466</f>
        <v>CONSUMO MEDIO (kg ó litros por consumidor)Chorizo Ing.</v>
      </c>
      <c r="B466" s="19">
        <v>0</v>
      </c>
      <c r="C466" s="19" t="s">
        <v>136</v>
      </c>
      <c r="D466" s="20">
        <v>0.10312854514341373</v>
      </c>
      <c r="E466" s="20">
        <v>0.13276513836779966</v>
      </c>
      <c r="F466" s="20">
        <v>0.10652425845031138</v>
      </c>
      <c r="G466" s="20">
        <v>0.10340425279284017</v>
      </c>
      <c r="H466" s="20">
        <v>0.10245476209383282</v>
      </c>
      <c r="I466" s="20">
        <v>9.4070354846667481E-2</v>
      </c>
      <c r="J466" s="20">
        <v>0.10189988077559731</v>
      </c>
      <c r="K466" s="20">
        <v>0.10570463494330842</v>
      </c>
      <c r="L466" s="53">
        <v>9.2295320983325074E-2</v>
      </c>
    </row>
    <row r="467" spans="1:12" x14ac:dyDescent="0.35">
      <c r="A467" s="19" t="str">
        <f>B453&amp;C467</f>
        <v>CONSUMO MEDIO (kg ó litros por consumidor)Pates/Foie-gras Ing</v>
      </c>
      <c r="B467" s="19">
        <v>0</v>
      </c>
      <c r="C467" s="19" t="s">
        <v>179</v>
      </c>
      <c r="D467" s="20">
        <v>4.7452653270387717E-2</v>
      </c>
      <c r="E467" s="20">
        <v>6.2277471696066601E-2</v>
      </c>
      <c r="F467" s="20">
        <v>6.1505655667292859E-2</v>
      </c>
      <c r="G467" s="20">
        <v>4.0729026985780438E-2</v>
      </c>
      <c r="H467" s="20">
        <v>6.2559664091652034E-2</v>
      </c>
      <c r="I467" s="20">
        <v>6.9421564561507138E-2</v>
      </c>
      <c r="J467" s="20">
        <v>7.3874414329700114E-2</v>
      </c>
      <c r="K467" s="20">
        <v>4.0902746962817364E-2</v>
      </c>
      <c r="L467" s="53">
        <v>4.0918356635646989E-2</v>
      </c>
    </row>
    <row r="468" spans="1:12" x14ac:dyDescent="0.35">
      <c r="A468" s="19" t="str">
        <f>B453&amp;C468</f>
        <v>CONSUMO MEDIO (kg ó litros por consumidor)Rto carn.transf.Ing</v>
      </c>
      <c r="B468" s="19">
        <v>0</v>
      </c>
      <c r="C468" s="19" t="s">
        <v>180</v>
      </c>
      <c r="D468" s="20">
        <v>0.28652913976357314</v>
      </c>
      <c r="E468" s="20">
        <v>0.26019325505535984</v>
      </c>
      <c r="F468" s="20">
        <v>0.3366882147089858</v>
      </c>
      <c r="G468" s="20">
        <v>0.27975675112723758</v>
      </c>
      <c r="H468" s="20">
        <v>0.28830790735435191</v>
      </c>
      <c r="I468" s="20">
        <v>0.27806867018428177</v>
      </c>
      <c r="J468" s="20">
        <v>0.35884333698408011</v>
      </c>
      <c r="K468" s="20">
        <v>0.29384147145507145</v>
      </c>
      <c r="L468" s="53">
        <v>0.30434690697512468</v>
      </c>
    </row>
    <row r="469" spans="1:12" x14ac:dyDescent="0.35">
      <c r="A469" s="19" t="str">
        <f>B453&amp;C469</f>
        <v>CONSUMO MEDIO (kg ó litros por consumidor).T.Pescados/Marisc.Ing</v>
      </c>
      <c r="B469" s="19">
        <v>0</v>
      </c>
      <c r="C469" s="19" t="s">
        <v>181</v>
      </c>
      <c r="D469" s="20">
        <v>1.9262177481218266</v>
      </c>
      <c r="E469" s="20">
        <v>2.1369122687536981</v>
      </c>
      <c r="F469" s="20">
        <v>2.841169092732041</v>
      </c>
      <c r="G469" s="20">
        <v>1.8758262710535099</v>
      </c>
      <c r="H469" s="20">
        <v>1.9979079132556754</v>
      </c>
      <c r="I469" s="20">
        <v>2.0774093459729852</v>
      </c>
      <c r="J469" s="20">
        <v>2.9446419513535509</v>
      </c>
      <c r="K469" s="20">
        <v>1.9394873385562434</v>
      </c>
      <c r="L469" s="53">
        <v>2.1756184057260839</v>
      </c>
    </row>
    <row r="470" spans="1:12" x14ac:dyDescent="0.35">
      <c r="A470" s="19" t="str">
        <f>B453&amp;C470</f>
        <v>CONSUMO MEDIO (kg ó litros por consumidor)Pescados Ing.</v>
      </c>
      <c r="B470" s="19">
        <v>0</v>
      </c>
      <c r="C470" s="19" t="s">
        <v>137</v>
      </c>
      <c r="D470" s="20">
        <v>0.80633922824561555</v>
      </c>
      <c r="E470" s="20">
        <v>0.96301108561073323</v>
      </c>
      <c r="F470" s="20">
        <v>1.2512592468758765</v>
      </c>
      <c r="G470" s="20">
        <v>0.92408629403258502</v>
      </c>
      <c r="H470" s="20">
        <v>0.91050902390573007</v>
      </c>
      <c r="I470" s="20">
        <v>0.9885016008939107</v>
      </c>
      <c r="J470" s="20">
        <v>1.22652950527362</v>
      </c>
      <c r="K470" s="20">
        <v>0.90798227888850869</v>
      </c>
      <c r="L470" s="53">
        <v>1.0351892994170768</v>
      </c>
    </row>
    <row r="471" spans="1:12" x14ac:dyDescent="0.35">
      <c r="A471" s="19" t="str">
        <f>B453&amp;C471</f>
        <v>CONSUMO MEDIO (kg ó litros por consumidor)Merluza/Pescadil.Ing</v>
      </c>
      <c r="B471" s="19">
        <v>0</v>
      </c>
      <c r="C471" s="19" t="s">
        <v>182</v>
      </c>
      <c r="D471" s="20">
        <v>0.3178480688973655</v>
      </c>
      <c r="E471" s="20">
        <v>0.35727126639807893</v>
      </c>
      <c r="F471" s="20">
        <v>0.32334697600041318</v>
      </c>
      <c r="G471" s="20">
        <v>0.41207149936758419</v>
      </c>
      <c r="H471" s="20">
        <v>0.42043750735525709</v>
      </c>
      <c r="I471" s="20">
        <v>0.32969480563769565</v>
      </c>
      <c r="J471" s="20">
        <v>0.32307611693762917</v>
      </c>
      <c r="K471" s="20">
        <v>0.35380567983747924</v>
      </c>
      <c r="L471" s="53">
        <v>0.48175081903053257</v>
      </c>
    </row>
    <row r="472" spans="1:12" x14ac:dyDescent="0.35">
      <c r="A472" s="19" t="str">
        <f>B453&amp;C472</f>
        <v>CONSUMO MEDIO (kg ó litros por consumidor)Boquerones Ing.</v>
      </c>
      <c r="B472" s="19">
        <v>0</v>
      </c>
      <c r="C472" s="19" t="s">
        <v>138</v>
      </c>
      <c r="D472" s="20">
        <v>0.30238836679094955</v>
      </c>
      <c r="E472" s="20">
        <v>0.317502700877207</v>
      </c>
      <c r="F472" s="20">
        <v>0.27689572069039464</v>
      </c>
      <c r="G472" s="20">
        <v>0.28860348192158658</v>
      </c>
      <c r="H472" s="20">
        <v>0.28910555655491699</v>
      </c>
      <c r="I472" s="20">
        <v>0.24418492426246061</v>
      </c>
      <c r="J472" s="20">
        <v>0.35420950877364776</v>
      </c>
      <c r="K472" s="20">
        <v>0.24865933781795374</v>
      </c>
      <c r="L472" s="53">
        <v>0.2358280929822528</v>
      </c>
    </row>
    <row r="473" spans="1:12" x14ac:dyDescent="0.35">
      <c r="A473" s="19" t="str">
        <f>B453&amp;C473</f>
        <v>CONSUMO MEDIO (kg ó litros por consumidor)Sardinas Ing.</v>
      </c>
      <c r="B473" s="19">
        <v>0</v>
      </c>
      <c r="C473" s="19" t="s">
        <v>139</v>
      </c>
      <c r="D473" s="20">
        <v>0.16687492682392679</v>
      </c>
      <c r="E473" s="20">
        <v>0.33209007573273469</v>
      </c>
      <c r="F473" s="20">
        <v>0.42343819796769505</v>
      </c>
      <c r="G473" s="20">
        <v>0.24110801324111145</v>
      </c>
      <c r="H473" s="20">
        <v>0.2831700583607038</v>
      </c>
      <c r="I473" s="20">
        <v>0.25648277981394252</v>
      </c>
      <c r="J473" s="20">
        <v>0.3930459884252448</v>
      </c>
      <c r="K473" s="20">
        <v>0.20349709070749036</v>
      </c>
      <c r="L473" s="53">
        <v>0.22561256379209602</v>
      </c>
    </row>
    <row r="474" spans="1:12" x14ac:dyDescent="0.35">
      <c r="A474" s="19" t="str">
        <f>B453&amp;C474</f>
        <v>CONSUMO MEDIO (kg ó litros por consumidor)Rape Ing.</v>
      </c>
      <c r="B474" s="19">
        <v>0</v>
      </c>
      <c r="C474" s="19" t="s">
        <v>140</v>
      </c>
      <c r="D474" s="20">
        <v>0.43777741891997013</v>
      </c>
      <c r="E474" s="20">
        <v>0.42457305703463843</v>
      </c>
      <c r="F474" s="20">
        <v>0.23585659788211158</v>
      </c>
      <c r="G474" s="20">
        <v>0.37616166094646819</v>
      </c>
      <c r="H474" s="20">
        <v>0.30334934575122052</v>
      </c>
      <c r="I474" s="20">
        <v>0.5683862264794205</v>
      </c>
      <c r="J474" s="20">
        <v>0.27495754203980044</v>
      </c>
      <c r="K474" s="20">
        <v>0.35658136980730798</v>
      </c>
      <c r="L474" s="53">
        <v>0.40443255267056832</v>
      </c>
    </row>
    <row r="475" spans="1:12" x14ac:dyDescent="0.35">
      <c r="A475" s="19" t="str">
        <f>B453&amp;C475</f>
        <v>CONSUMO MEDIO (kg ó litros por consumidor)Dorada Ing.</v>
      </c>
      <c r="B475" s="19">
        <v>0</v>
      </c>
      <c r="C475" s="19" t="s">
        <v>141</v>
      </c>
      <c r="D475" s="20">
        <v>0.44063002799573975</v>
      </c>
      <c r="E475" s="20">
        <v>0.41878740627802907</v>
      </c>
      <c r="F475" s="20">
        <v>0.2976793753744067</v>
      </c>
      <c r="G475" s="20">
        <v>0.3392385878937404</v>
      </c>
      <c r="H475" s="20">
        <v>0.31807619730450881</v>
      </c>
      <c r="I475" s="20">
        <v>0.30835476538674123</v>
      </c>
      <c r="J475" s="20">
        <v>0.28516894173790269</v>
      </c>
      <c r="K475" s="20">
        <v>0.43723569189328759</v>
      </c>
      <c r="L475" s="53">
        <v>0.39191699875449648</v>
      </c>
    </row>
    <row r="476" spans="1:12" x14ac:dyDescent="0.35">
      <c r="A476" s="19" t="str">
        <f>B453&amp;C476</f>
        <v>CONSUMO MEDIO (kg ó litros por consumidor)Salmon Ing.</v>
      </c>
      <c r="B476" s="19">
        <v>0</v>
      </c>
      <c r="C476" s="19" t="s">
        <v>142</v>
      </c>
      <c r="D476" s="20">
        <v>0.45358503268941219</v>
      </c>
      <c r="E476" s="20">
        <v>0.51668642822925714</v>
      </c>
      <c r="F476" s="20">
        <v>0.48910688058832152</v>
      </c>
      <c r="G476" s="20">
        <v>0.35267549913757701</v>
      </c>
      <c r="H476" s="20">
        <v>0.43091113505087864</v>
      </c>
      <c r="I476" s="20">
        <v>0.65410301707722618</v>
      </c>
      <c r="J476" s="20">
        <v>0.50337436089778576</v>
      </c>
      <c r="K476" s="20">
        <v>0.54679393562053946</v>
      </c>
      <c r="L476" s="53">
        <v>0.62385804276421586</v>
      </c>
    </row>
    <row r="477" spans="1:12" x14ac:dyDescent="0.35">
      <c r="A477" s="19" t="str">
        <f>B453&amp;C477</f>
        <v>CONSUMO MEDIO (kg ó litros por consumidor)Atun Fresco Ing.</v>
      </c>
      <c r="B477" s="19">
        <v>0</v>
      </c>
      <c r="C477" s="19" t="s">
        <v>143</v>
      </c>
      <c r="D477" s="20">
        <v>0.34820690890357026</v>
      </c>
      <c r="E477" s="20">
        <v>0.44923504512342066</v>
      </c>
      <c r="F477" s="20">
        <v>0.46902563274993248</v>
      </c>
      <c r="G477" s="20">
        <v>0.40757096942063464</v>
      </c>
      <c r="H477" s="20">
        <v>0.4679369321286786</v>
      </c>
      <c r="I477" s="20">
        <v>0.38683071741939384</v>
      </c>
      <c r="J477" s="20">
        <v>0.46184734087506446</v>
      </c>
      <c r="K477" s="20">
        <v>0.28949429394615428</v>
      </c>
      <c r="L477" s="53">
        <v>0.45266984151737272</v>
      </c>
    </row>
    <row r="478" spans="1:12" x14ac:dyDescent="0.35">
      <c r="A478" s="19" t="str">
        <f>B453&amp;C478</f>
        <v>CONSUMO MEDIO (kg ó litros por consumidor)Resto pescados Ing.</v>
      </c>
      <c r="B478" s="19">
        <v>0</v>
      </c>
      <c r="C478" s="19" t="s">
        <v>144</v>
      </c>
      <c r="D478" s="20">
        <v>0.61781085349907006</v>
      </c>
      <c r="E478" s="20">
        <v>0.70188130660841241</v>
      </c>
      <c r="F478" s="20">
        <v>0.95402094409717342</v>
      </c>
      <c r="G478" s="20">
        <v>0.72473727649763364</v>
      </c>
      <c r="H478" s="20">
        <v>0.69856788776594525</v>
      </c>
      <c r="I478" s="20">
        <v>0.74055118198134706</v>
      </c>
      <c r="J478" s="20">
        <v>0.86834552868908266</v>
      </c>
      <c r="K478" s="20">
        <v>0.68520900502468918</v>
      </c>
      <c r="L478" s="53">
        <v>0.78605984135150919</v>
      </c>
    </row>
    <row r="479" spans="1:12" x14ac:dyDescent="0.35">
      <c r="A479" s="19" t="str">
        <f>B453&amp;C479</f>
        <v>CONSUMO MEDIO (kg ó litros por consumidor)Mariscos Ing.</v>
      </c>
      <c r="B479" s="19">
        <v>0</v>
      </c>
      <c r="C479" s="19" t="s">
        <v>145</v>
      </c>
      <c r="D479" s="20">
        <v>1.8632589497995997</v>
      </c>
      <c r="E479" s="20">
        <v>1.8969592430962705</v>
      </c>
      <c r="F479" s="20">
        <v>2.3415026389571727</v>
      </c>
      <c r="G479" s="20">
        <v>1.5738654044568461</v>
      </c>
      <c r="H479" s="20">
        <v>1.7542706820413811</v>
      </c>
      <c r="I479" s="20">
        <v>1.7281079474798706</v>
      </c>
      <c r="J479" s="20">
        <v>2.4454045184449043</v>
      </c>
      <c r="K479" s="20">
        <v>1.6744291813920371</v>
      </c>
      <c r="L479" s="53">
        <v>1.8579728885608704</v>
      </c>
    </row>
    <row r="480" spans="1:12" x14ac:dyDescent="0.35">
      <c r="A480" s="19" t="str">
        <f>B453&amp;C480</f>
        <v>CONSUMO MEDIO (kg ó litros por consumidor)Calamares Ing.</v>
      </c>
      <c r="B480" s="19">
        <v>0</v>
      </c>
      <c r="C480" s="19" t="s">
        <v>146</v>
      </c>
      <c r="D480" s="20">
        <v>0.63187082988204901</v>
      </c>
      <c r="E480" s="20">
        <v>0.61926469664588868</v>
      </c>
      <c r="F480" s="20">
        <v>0.73981235995149131</v>
      </c>
      <c r="G480" s="20">
        <v>0.55876366677504463</v>
      </c>
      <c r="H480" s="20">
        <v>0.57823980784067375</v>
      </c>
      <c r="I480" s="20">
        <v>0.55831276374528194</v>
      </c>
      <c r="J480" s="20">
        <v>0.75308775759594038</v>
      </c>
      <c r="K480" s="20">
        <v>0.51624313186826953</v>
      </c>
      <c r="L480" s="53">
        <v>0.6433009416853791</v>
      </c>
    </row>
    <row r="481" spans="1:12" x14ac:dyDescent="0.35">
      <c r="A481" s="19" t="str">
        <f>B453&amp;C481</f>
        <v>CONSUMO MEDIO (kg ó litros por consumidor)Pulpo/sepia Ing.</v>
      </c>
      <c r="B481" s="19">
        <v>0</v>
      </c>
      <c r="C481" s="19" t="s">
        <v>147</v>
      </c>
      <c r="D481" s="20">
        <v>0.81458331879357671</v>
      </c>
      <c r="E481" s="20">
        <v>0.81863121523399252</v>
      </c>
      <c r="F481" s="20">
        <v>0.93168072149086378</v>
      </c>
      <c r="G481" s="20">
        <v>0.69363829772966712</v>
      </c>
      <c r="H481" s="20">
        <v>0.81625674820133298</v>
      </c>
      <c r="I481" s="20">
        <v>0.7185225779185509</v>
      </c>
      <c r="J481" s="20">
        <v>0.88387246420290411</v>
      </c>
      <c r="K481" s="20">
        <v>0.68227463988604586</v>
      </c>
      <c r="L481" s="53">
        <v>0.84031354143980097</v>
      </c>
    </row>
    <row r="482" spans="1:12" x14ac:dyDescent="0.35">
      <c r="A482" s="19" t="str">
        <f>B453&amp;C482</f>
        <v>CONSUMO MEDIO (kg ó litros por consumidor)Langostinos/Gamb.Ing</v>
      </c>
      <c r="B482" s="19">
        <v>0</v>
      </c>
      <c r="C482" s="19" t="s">
        <v>183</v>
      </c>
      <c r="D482" s="20">
        <v>0.89074021788480795</v>
      </c>
      <c r="E482" s="20">
        <v>0.86593241521037512</v>
      </c>
      <c r="F482" s="20">
        <v>1.0546583700647274</v>
      </c>
      <c r="G482" s="20">
        <v>0.80147717911573246</v>
      </c>
      <c r="H482" s="20">
        <v>0.8482321164939991</v>
      </c>
      <c r="I482" s="20">
        <v>0.849961875159851</v>
      </c>
      <c r="J482" s="20">
        <v>1.0909396474140609</v>
      </c>
      <c r="K482" s="20">
        <v>0.88954906165830383</v>
      </c>
      <c r="L482" s="53">
        <v>0.89956054297360688</v>
      </c>
    </row>
    <row r="483" spans="1:12" x14ac:dyDescent="0.35">
      <c r="A483" s="19" t="str">
        <f>B453&amp;C483</f>
        <v>CONSUMO MEDIO (kg ó litros por consumidor)Otros mariscos Ing.</v>
      </c>
      <c r="B483" s="19">
        <v>0</v>
      </c>
      <c r="C483" s="19" t="s">
        <v>148</v>
      </c>
      <c r="D483" s="20">
        <v>0.86694542200985536</v>
      </c>
      <c r="E483" s="20">
        <v>0.89705581175588045</v>
      </c>
      <c r="F483" s="20">
        <v>1.0793480829904147</v>
      </c>
      <c r="G483" s="20">
        <v>0.81326422094098627</v>
      </c>
      <c r="H483" s="20">
        <v>0.90655842550164401</v>
      </c>
      <c r="I483" s="20">
        <v>0.90076164260869551</v>
      </c>
      <c r="J483" s="20">
        <v>1.1076325477068749</v>
      </c>
      <c r="K483" s="20">
        <v>0.82707930873844104</v>
      </c>
      <c r="L483" s="53">
        <v>0.934745530874171</v>
      </c>
    </row>
    <row r="484" spans="1:12" x14ac:dyDescent="0.35">
      <c r="A484" s="19" t="str">
        <f>B453&amp;C484</f>
        <v>CONSUMO MEDIO (kg ó litros por consumidor).Derivados lacteos Ing</v>
      </c>
      <c r="B484" s="19">
        <v>0</v>
      </c>
      <c r="C484" s="19" t="s">
        <v>184</v>
      </c>
      <c r="D484" s="20">
        <v>0.84916329940877477</v>
      </c>
      <c r="E484" s="20">
        <v>0.79937823337546543</v>
      </c>
      <c r="F484" s="20">
        <v>1.0649740854378282</v>
      </c>
      <c r="G484" s="20">
        <v>0.83933485320463042</v>
      </c>
      <c r="H484" s="20">
        <v>0.85092583728353999</v>
      </c>
      <c r="I484" s="20">
        <v>0.83693822937109852</v>
      </c>
      <c r="J484" s="20">
        <v>1.1132301926837407</v>
      </c>
      <c r="K484" s="20">
        <v>0.8808270475572445</v>
      </c>
      <c r="L484" s="53">
        <v>0.90555419036414342</v>
      </c>
    </row>
    <row r="485" spans="1:12" x14ac:dyDescent="0.35">
      <c r="A485" s="19" t="str">
        <f>B453&amp;C485</f>
        <v>CONSUMO MEDIO (kg ó litros por consumidor)Mantequilla Ing.</v>
      </c>
      <c r="B485" s="19">
        <v>0</v>
      </c>
      <c r="C485" s="19" t="s">
        <v>149</v>
      </c>
      <c r="D485" s="20">
        <v>8.5855109264038179E-2</v>
      </c>
      <c r="E485" s="20">
        <v>7.647120647123698E-2</v>
      </c>
      <c r="F485" s="20">
        <v>9.5720066612227719E-2</v>
      </c>
      <c r="G485" s="20">
        <v>7.3904305947731078E-2</v>
      </c>
      <c r="H485" s="20">
        <v>9.4902786757623023E-2</v>
      </c>
      <c r="I485" s="20">
        <v>8.6748795228855771E-2</v>
      </c>
      <c r="J485" s="20">
        <v>8.2376673880129883E-2</v>
      </c>
      <c r="K485" s="20">
        <v>7.7645944570397446E-2</v>
      </c>
      <c r="L485" s="53">
        <v>7.8657021580096978E-2</v>
      </c>
    </row>
    <row r="486" spans="1:12" x14ac:dyDescent="0.35">
      <c r="A486" s="19" t="str">
        <f>B453&amp;C486</f>
        <v>CONSUMO MEDIO (kg ó litros por consumidor)Postres Ing.</v>
      </c>
      <c r="B486" s="19">
        <v>0</v>
      </c>
      <c r="C486" s="19" t="s">
        <v>150</v>
      </c>
      <c r="D486" s="20">
        <v>0.65388877771336573</v>
      </c>
      <c r="E486" s="20">
        <v>0.5680200157532681</v>
      </c>
      <c r="F486" s="20">
        <v>0.73266760355994054</v>
      </c>
      <c r="G486" s="20">
        <v>0.65636627366810918</v>
      </c>
      <c r="H486" s="20">
        <v>0.6487495979429817</v>
      </c>
      <c r="I486" s="20">
        <v>0.61467344247790157</v>
      </c>
      <c r="J486" s="20">
        <v>0.75296430497691813</v>
      </c>
      <c r="K486" s="20">
        <v>0.6728198519312435</v>
      </c>
      <c r="L486" s="53">
        <v>0.68242492297462043</v>
      </c>
    </row>
    <row r="487" spans="1:12" x14ac:dyDescent="0.35">
      <c r="A487" s="19" t="str">
        <f>B453&amp;C487</f>
        <v>CONSUMO MEDIO (kg ó litros por consumidor)Yogures Ing.</v>
      </c>
      <c r="B487" s="19">
        <v>0</v>
      </c>
      <c r="C487" s="19" t="s">
        <v>185</v>
      </c>
      <c r="D487" s="20">
        <v>0.44831504285017665</v>
      </c>
      <c r="E487" s="20">
        <v>0.60964957444431633</v>
      </c>
      <c r="F487" s="20">
        <v>0.49779067312061653</v>
      </c>
      <c r="G487" s="20">
        <v>0.57080914519291559</v>
      </c>
      <c r="H487" s="20">
        <v>0.65378433803572022</v>
      </c>
      <c r="I487" s="20">
        <v>0.57693697106397801</v>
      </c>
      <c r="J487" s="20">
        <v>0.68568228462894576</v>
      </c>
      <c r="K487" s="20">
        <v>0.55161110650494172</v>
      </c>
      <c r="L487" s="53">
        <v>0.60520614684591045</v>
      </c>
    </row>
    <row r="488" spans="1:12" x14ac:dyDescent="0.35">
      <c r="A488" s="19" t="str">
        <f>B453&amp;C488</f>
        <v>CONSUMO MEDIO (kg ó litros por consumidor)Queso Ing.</v>
      </c>
      <c r="B488" s="19">
        <v>0</v>
      </c>
      <c r="C488" s="19" t="s">
        <v>151</v>
      </c>
      <c r="D488" s="20">
        <v>0.54166687309805928</v>
      </c>
      <c r="E488" s="20">
        <v>0.51138544236243111</v>
      </c>
      <c r="F488" s="20">
        <v>0.69416692890478771</v>
      </c>
      <c r="G488" s="20">
        <v>0.53661678920054134</v>
      </c>
      <c r="H488" s="20">
        <v>0.54018663735266359</v>
      </c>
      <c r="I488" s="20">
        <v>0.55761525368454001</v>
      </c>
      <c r="J488" s="20">
        <v>0.71518267074030051</v>
      </c>
      <c r="K488" s="20">
        <v>0.55679354018592131</v>
      </c>
      <c r="L488" s="53">
        <v>0.55283859881536002</v>
      </c>
    </row>
    <row r="489" spans="1:12" x14ac:dyDescent="0.35">
      <c r="A489" s="19" t="str">
        <f>B453&amp;C489</f>
        <v>CONSUMO MEDIO (kg ó litros por consumidor).Fruta Ing.</v>
      </c>
      <c r="B489" s="19">
        <v>0</v>
      </c>
      <c r="C489" s="19" t="s">
        <v>152</v>
      </c>
      <c r="D489" s="20">
        <v>0.72867228438904286</v>
      </c>
      <c r="E489" s="20">
        <v>0.69196358835490812</v>
      </c>
      <c r="F489" s="20">
        <v>0.80883975793034524</v>
      </c>
      <c r="G489" s="20">
        <v>0.7068285534996589</v>
      </c>
      <c r="H489" s="20">
        <v>0.94511360599193606</v>
      </c>
      <c r="I489" s="20">
        <v>0.88168144037799956</v>
      </c>
      <c r="J489" s="20">
        <v>1.260541629355757</v>
      </c>
      <c r="K489" s="20">
        <v>0.93363081379687907</v>
      </c>
      <c r="L489" s="53">
        <v>0.89743587508777556</v>
      </c>
    </row>
    <row r="490" spans="1:12" x14ac:dyDescent="0.35">
      <c r="A490" s="19" t="str">
        <f>B453&amp;C490</f>
        <v>CONSUMO MEDIO (kg ó litros por consumidor)Fruta Fresca Ing</v>
      </c>
      <c r="B490" s="19">
        <v>0</v>
      </c>
      <c r="C490" s="19" t="s">
        <v>153</v>
      </c>
      <c r="D490" s="20">
        <v>0.83311282654684893</v>
      </c>
      <c r="E490" s="20">
        <v>0.83174409072116384</v>
      </c>
      <c r="F490" s="20">
        <v>0.96139548391692209</v>
      </c>
      <c r="G490" s="20">
        <v>0.85556320656642748</v>
      </c>
      <c r="H490" s="20">
        <v>1.2047667573745422</v>
      </c>
      <c r="I490" s="20">
        <v>1.0713824751805829</v>
      </c>
      <c r="J490" s="20">
        <v>1.5377519561738877</v>
      </c>
      <c r="K490" s="20">
        <v>1.2827400126253685</v>
      </c>
      <c r="L490" s="53">
        <v>1.1531427501604223</v>
      </c>
    </row>
    <row r="491" spans="1:12" x14ac:dyDescent="0.35">
      <c r="A491" s="19" t="str">
        <f>B453&amp;C491</f>
        <v>CONSUMO MEDIO (kg ó litros por consumidor)Manzana Ing.</v>
      </c>
      <c r="B491" s="19">
        <v>0</v>
      </c>
      <c r="C491" s="19" t="s">
        <v>154</v>
      </c>
      <c r="D491" s="20">
        <v>0.64234754245843562</v>
      </c>
      <c r="E491" s="20">
        <v>0.5557853874029508</v>
      </c>
      <c r="F491" s="20">
        <v>0.46187693914662065</v>
      </c>
      <c r="G491" s="20">
        <v>0.8364954791850574</v>
      </c>
      <c r="H491" s="20">
        <v>0.75258276777803712</v>
      </c>
      <c r="I491" s="20">
        <v>1.0586583584579512</v>
      </c>
      <c r="J491" s="20">
        <v>1.3127817905419057</v>
      </c>
      <c r="K491" s="20">
        <v>0.89356018035861284</v>
      </c>
      <c r="L491" s="53">
        <v>0.85254567632707656</v>
      </c>
    </row>
    <row r="492" spans="1:12" x14ac:dyDescent="0.35">
      <c r="A492" s="19" t="str">
        <f>B453&amp;C492</f>
        <v>CONSUMO MEDIO (kg ó litros por consumidor)Platano Ing.</v>
      </c>
      <c r="B492" s="19">
        <v>0</v>
      </c>
      <c r="C492" s="19" t="s">
        <v>155</v>
      </c>
      <c r="D492" s="20">
        <v>0.5473190477649974</v>
      </c>
      <c r="E492" s="20">
        <v>0.65351202070359293</v>
      </c>
      <c r="F492" s="20">
        <v>0.55688061428630331</v>
      </c>
      <c r="G492" s="20">
        <v>0.87267038155940901</v>
      </c>
      <c r="H492" s="20">
        <v>1.4465463405365078</v>
      </c>
      <c r="I492" s="20">
        <v>1.1822201171000772</v>
      </c>
      <c r="J492" s="20">
        <v>1.831460589999879</v>
      </c>
      <c r="K492" s="20">
        <v>1.1617372140042164</v>
      </c>
      <c r="L492" s="53">
        <v>0.92588058053886957</v>
      </c>
    </row>
    <row r="493" spans="1:12" x14ac:dyDescent="0.35">
      <c r="A493" s="19" t="str">
        <f>B453&amp;C493</f>
        <v>CONSUMO MEDIO (kg ó litros por consumidor)Naranja/Mandarina In</v>
      </c>
      <c r="B493" s="19">
        <v>0</v>
      </c>
      <c r="C493" s="19" t="s">
        <v>186</v>
      </c>
      <c r="D493" s="20">
        <v>0.99617856695154938</v>
      </c>
      <c r="E493" s="20">
        <v>0.7461571796658425</v>
      </c>
      <c r="F493" s="20">
        <v>0.39781924274015767</v>
      </c>
      <c r="G493" s="20">
        <v>0.83585599203309247</v>
      </c>
      <c r="H493" s="20">
        <v>1.4371249686979051</v>
      </c>
      <c r="I493" s="20">
        <v>0.73178653861966003</v>
      </c>
      <c r="J493" s="20">
        <v>1.2500942179271441</v>
      </c>
      <c r="K493" s="20">
        <v>1.0614468729094058</v>
      </c>
      <c r="L493" s="53">
        <v>1.1954751932398802</v>
      </c>
    </row>
    <row r="494" spans="1:12" x14ac:dyDescent="0.35">
      <c r="A494" s="19" t="str">
        <f>B453&amp;C494</f>
        <v>CONSUMO MEDIO (kg ó litros por consumidor)Melon/sandia Ing.</v>
      </c>
      <c r="B494" s="19">
        <v>0</v>
      </c>
      <c r="C494" s="19" t="s">
        <v>156</v>
      </c>
      <c r="D494" s="20">
        <v>0.38630783307983513</v>
      </c>
      <c r="E494" s="20">
        <v>0.60746143366442196</v>
      </c>
      <c r="F494" s="20">
        <v>0.59631845975565612</v>
      </c>
      <c r="G494" s="20">
        <v>0.49589448809873127</v>
      </c>
      <c r="H494" s="20">
        <v>0.30040406515207152</v>
      </c>
      <c r="I494" s="20">
        <v>0.65158842168135411</v>
      </c>
      <c r="J494" s="20">
        <v>0.78650530534378871</v>
      </c>
      <c r="K494" s="20">
        <v>1.2424862337992846</v>
      </c>
      <c r="L494" s="53">
        <v>0.81024528891247827</v>
      </c>
    </row>
    <row r="495" spans="1:12" x14ac:dyDescent="0.35">
      <c r="A495" s="19" t="str">
        <f>B453&amp;C495</f>
        <v>CONSUMO MEDIO (kg ó litros por consumidor)Fresa/freson Ing.</v>
      </c>
      <c r="B495" s="19">
        <v>0</v>
      </c>
      <c r="C495" s="19" t="s">
        <v>157</v>
      </c>
      <c r="D495" s="20">
        <v>0.29556586309750749</v>
      </c>
      <c r="E495" s="20">
        <v>0.56608720646204636</v>
      </c>
      <c r="F495" s="20">
        <v>0.46536744542154657</v>
      </c>
      <c r="G495" s="20">
        <v>0.50289076579142078</v>
      </c>
      <c r="H495" s="20">
        <v>0.75260058919548156</v>
      </c>
      <c r="I495" s="20">
        <v>0.58754793607126354</v>
      </c>
      <c r="J495" s="20">
        <v>0.34266327826974896</v>
      </c>
      <c r="K495" s="20">
        <v>0.35726351122721056</v>
      </c>
      <c r="L495" s="53">
        <v>0.80507759666865497</v>
      </c>
    </row>
    <row r="496" spans="1:12" x14ac:dyDescent="0.35">
      <c r="A496" s="19" t="str">
        <f>B453&amp;C496</f>
        <v>CONSUMO MEDIO (kg ó litros por consumidor)Pina Ing.</v>
      </c>
      <c r="B496" s="19">
        <v>0</v>
      </c>
      <c r="C496" s="19" t="s">
        <v>187</v>
      </c>
      <c r="D496" s="20">
        <v>0.33591621869775456</v>
      </c>
      <c r="E496" s="20">
        <v>0.29823555600238255</v>
      </c>
      <c r="F496" s="20">
        <v>0.42836858671510575</v>
      </c>
      <c r="G496" s="20">
        <v>0.28062671190171162</v>
      </c>
      <c r="H496" s="20">
        <v>0.32049181458209958</v>
      </c>
      <c r="I496" s="20">
        <v>0.32225349925574942</v>
      </c>
      <c r="J496" s="20">
        <v>0.27938362355966062</v>
      </c>
      <c r="K496" s="20">
        <v>0.32408230633508212</v>
      </c>
      <c r="L496" s="53">
        <v>0.25174176584246122</v>
      </c>
    </row>
    <row r="497" spans="1:12" x14ac:dyDescent="0.35">
      <c r="A497" s="19" t="str">
        <f>B453&amp;C497</f>
        <v>CONSUMO MEDIO (kg ó litros por consumidor)Resto frutas Ing.</v>
      </c>
      <c r="B497" s="19">
        <v>0</v>
      </c>
      <c r="C497" s="19" t="s">
        <v>158</v>
      </c>
      <c r="D497" s="20">
        <v>0.70595764826266783</v>
      </c>
      <c r="E497" s="20">
        <v>0.53358362621093391</v>
      </c>
      <c r="F497" s="20">
        <v>0.78663470562748483</v>
      </c>
      <c r="G497" s="20">
        <v>0.63730996743328139</v>
      </c>
      <c r="H497" s="20">
        <v>0.58988616435426977</v>
      </c>
      <c r="I497" s="20">
        <v>0.71376498690798851</v>
      </c>
      <c r="J497" s="20">
        <v>1.6647027699752852</v>
      </c>
      <c r="K497" s="20">
        <v>0.76731487666381348</v>
      </c>
      <c r="L497" s="53">
        <v>0.61042588838624678</v>
      </c>
    </row>
    <row r="498" spans="1:12" x14ac:dyDescent="0.35">
      <c r="A498" s="19" t="str">
        <f>B453&amp;C498</f>
        <v>CONSUMO MEDIO (kg ó litros por consumidor)Mermeladas Ing.</v>
      </c>
      <c r="B498" s="19">
        <v>0</v>
      </c>
      <c r="C498" s="19" t="s">
        <v>188</v>
      </c>
      <c r="D498" s="20">
        <v>0.16079647665328384</v>
      </c>
      <c r="E498" s="20">
        <v>0.11782175043676826</v>
      </c>
      <c r="F498" s="20">
        <v>0.13654953247178511</v>
      </c>
      <c r="G498" s="20">
        <v>0.12428106081578714</v>
      </c>
      <c r="H498" s="20">
        <v>0.13607797503027969</v>
      </c>
      <c r="I498" s="20">
        <v>0.11790667154536819</v>
      </c>
      <c r="J498" s="20">
        <v>0.13198955637592394</v>
      </c>
      <c r="K498" s="20">
        <v>0.11954854717915014</v>
      </c>
      <c r="L498" s="53">
        <v>0.1354695404218117</v>
      </c>
    </row>
    <row r="499" spans="1:12" x14ac:dyDescent="0.35">
      <c r="A499" s="19" t="str">
        <f>B453&amp;C499</f>
        <v>CONSUMO MEDIO (kg ó litros por consumidor).Hortalizas/Verdur.Ing</v>
      </c>
      <c r="B499" s="19">
        <v>0</v>
      </c>
      <c r="C499" s="19" t="s">
        <v>189</v>
      </c>
      <c r="D499" s="20">
        <v>3.8461325327107039</v>
      </c>
      <c r="E499" s="20">
        <v>3.9600132869036666</v>
      </c>
      <c r="F499" s="20">
        <v>5.5782092353407098</v>
      </c>
      <c r="G499" s="20">
        <v>4.0787646297014239</v>
      </c>
      <c r="H499" s="20">
        <v>4.1754844674813842</v>
      </c>
      <c r="I499" s="20">
        <v>4.1687172972853785</v>
      </c>
      <c r="J499" s="20">
        <v>5.6704289862095019</v>
      </c>
      <c r="K499" s="20">
        <v>4.1183260810062174</v>
      </c>
      <c r="L499" s="53">
        <v>4.1057758454791635</v>
      </c>
    </row>
    <row r="500" spans="1:12" x14ac:dyDescent="0.35">
      <c r="A500" s="19" t="str">
        <f>B453&amp;C500</f>
        <v>CONSUMO MEDIO (kg ó litros por consumidor)Tomates Ing.</v>
      </c>
      <c r="B500" s="19">
        <v>0</v>
      </c>
      <c r="C500" s="19" t="s">
        <v>159</v>
      </c>
      <c r="D500" s="20">
        <v>0.51348562470176895</v>
      </c>
      <c r="E500" s="20">
        <v>0.53303753771933282</v>
      </c>
      <c r="F500" s="20">
        <v>0.73663016973286177</v>
      </c>
      <c r="G500" s="20">
        <v>0.52148986305478795</v>
      </c>
      <c r="H500" s="20">
        <v>0.56546214544019591</v>
      </c>
      <c r="I500" s="20">
        <v>0.59590704065561273</v>
      </c>
      <c r="J500" s="20">
        <v>0.71822341452847205</v>
      </c>
      <c r="K500" s="20">
        <v>0.57488590094796133</v>
      </c>
      <c r="L500" s="53">
        <v>0.53988713153014112</v>
      </c>
    </row>
    <row r="501" spans="1:12" x14ac:dyDescent="0.35">
      <c r="A501" s="19" t="str">
        <f>B453&amp;C501</f>
        <v>CONSUMO MEDIO (kg ó litros por consumidor)Judías verdes Ing.</v>
      </c>
      <c r="B501" s="19">
        <v>0</v>
      </c>
      <c r="C501" s="19" t="s">
        <v>190</v>
      </c>
      <c r="D501" s="20">
        <v>0.37150462077634738</v>
      </c>
      <c r="E501" s="20">
        <v>0.44722302189837021</v>
      </c>
      <c r="F501" s="20">
        <v>0.66946858910812468</v>
      </c>
      <c r="G501" s="20">
        <v>0.46916066294213332</v>
      </c>
      <c r="H501" s="20">
        <v>0.53372518870320163</v>
      </c>
      <c r="I501" s="20">
        <v>0.68086263374209366</v>
      </c>
      <c r="J501" s="20">
        <v>1.2130351080768362</v>
      </c>
      <c r="K501" s="20">
        <v>0.70644543772364521</v>
      </c>
      <c r="L501" s="53">
        <v>0.67021121033334929</v>
      </c>
    </row>
    <row r="502" spans="1:12" x14ac:dyDescent="0.35">
      <c r="A502" s="19" t="str">
        <f>B453&amp;C502</f>
        <v>CONSUMO MEDIO (kg ó litros por consumidor)Patatas Ing.</v>
      </c>
      <c r="B502" s="19">
        <v>0</v>
      </c>
      <c r="C502" s="19" t="s">
        <v>160</v>
      </c>
      <c r="D502" s="20">
        <v>1.9509938547944741</v>
      </c>
      <c r="E502" s="20">
        <v>1.9800145533889111</v>
      </c>
      <c r="F502" s="20">
        <v>2.6478541874844548</v>
      </c>
      <c r="G502" s="20">
        <v>2.0018905091708787</v>
      </c>
      <c r="H502" s="20">
        <v>1.9910961669606682</v>
      </c>
      <c r="I502" s="20">
        <v>1.9911823518097587</v>
      </c>
      <c r="J502" s="20">
        <v>2.6932378197082394</v>
      </c>
      <c r="K502" s="20">
        <v>2.047622357208422</v>
      </c>
      <c r="L502" s="53">
        <v>2.1112227836112698</v>
      </c>
    </row>
    <row r="503" spans="1:12" x14ac:dyDescent="0.35">
      <c r="A503" s="19" t="str">
        <f>B453&amp;C503</f>
        <v>CONSUMO MEDIO (kg ó litros por consumidor)Cebollas Ing.</v>
      </c>
      <c r="B503" s="19">
        <v>0</v>
      </c>
      <c r="C503" s="19" t="s">
        <v>161</v>
      </c>
      <c r="D503" s="20">
        <v>0.50815114070971357</v>
      </c>
      <c r="E503" s="20">
        <v>0.51750347601812452</v>
      </c>
      <c r="F503" s="20">
        <v>0.63985460381716741</v>
      </c>
      <c r="G503" s="20">
        <v>0.52354878713942166</v>
      </c>
      <c r="H503" s="20">
        <v>0.56011935819299363</v>
      </c>
      <c r="I503" s="20">
        <v>0.5309268008949577</v>
      </c>
      <c r="J503" s="20">
        <v>0.69780920664643631</v>
      </c>
      <c r="K503" s="20">
        <v>0.51229778489167621</v>
      </c>
      <c r="L503" s="53">
        <v>0.54201276227929585</v>
      </c>
    </row>
    <row r="504" spans="1:12" x14ac:dyDescent="0.35">
      <c r="A504" s="19" t="str">
        <f>B453&amp;C504</f>
        <v>CONSUMO MEDIO (kg ó litros por consumidor)Pimientos Ing.</v>
      </c>
      <c r="B504" s="19">
        <v>0</v>
      </c>
      <c r="C504" s="19" t="s">
        <v>162</v>
      </c>
      <c r="D504" s="20">
        <v>0.72766867287636039</v>
      </c>
      <c r="E504" s="20">
        <v>0.8275340654723119</v>
      </c>
      <c r="F504" s="20">
        <v>0.94848301164941062</v>
      </c>
      <c r="G504" s="20">
        <v>0.6781276484724027</v>
      </c>
      <c r="H504" s="20">
        <v>0.76985228422775409</v>
      </c>
      <c r="I504" s="20">
        <v>0.71469603389842828</v>
      </c>
      <c r="J504" s="20">
        <v>0.93055018118530708</v>
      </c>
      <c r="K504" s="20">
        <v>0.68367525712412103</v>
      </c>
      <c r="L504" s="53">
        <v>0.89715887107738845</v>
      </c>
    </row>
    <row r="505" spans="1:12" x14ac:dyDescent="0.35">
      <c r="A505" s="19" t="str">
        <f>B453&amp;C505</f>
        <v>CONSUMO MEDIO (kg ó litros por consumidor)Lechugas Ing.</v>
      </c>
      <c r="B505" s="19">
        <v>0</v>
      </c>
      <c r="C505" s="19" t="s">
        <v>163</v>
      </c>
      <c r="D505" s="20">
        <v>0.93339627158873129</v>
      </c>
      <c r="E505" s="20">
        <v>1.0124012730982312</v>
      </c>
      <c r="F505" s="20">
        <v>1.3496737973322057</v>
      </c>
      <c r="G505" s="20">
        <v>1.0192727564895934</v>
      </c>
      <c r="H505" s="20">
        <v>1.0243404987799494</v>
      </c>
      <c r="I505" s="20">
        <v>1.0073106917924686</v>
      </c>
      <c r="J505" s="20">
        <v>1.286545505508587</v>
      </c>
      <c r="K505" s="20">
        <v>0.98269580366856424</v>
      </c>
      <c r="L505" s="53">
        <v>0.94054967410476931</v>
      </c>
    </row>
    <row r="506" spans="1:12" x14ac:dyDescent="0.35">
      <c r="A506" s="19" t="str">
        <f>B453&amp;C506</f>
        <v>CONSUMO MEDIO (kg ó litros por consumidor)Setas Ing.</v>
      </c>
      <c r="B506" s="19">
        <v>0</v>
      </c>
      <c r="C506" s="19" t="s">
        <v>164</v>
      </c>
      <c r="D506" s="20">
        <v>0.59711229589965886</v>
      </c>
      <c r="E506" s="20">
        <v>0.49840659386128133</v>
      </c>
      <c r="F506" s="20">
        <v>0.60527017139411421</v>
      </c>
      <c r="G506" s="20">
        <v>0.55193600480855365</v>
      </c>
      <c r="H506" s="20">
        <v>0.58500545450773744</v>
      </c>
      <c r="I506" s="20">
        <v>0.5383822155626129</v>
      </c>
      <c r="J506" s="20">
        <v>0.62022938886345103</v>
      </c>
      <c r="K506" s="20">
        <v>0.5834174984862962</v>
      </c>
      <c r="L506" s="53">
        <v>0.62613095370150817</v>
      </c>
    </row>
    <row r="507" spans="1:12" x14ac:dyDescent="0.35">
      <c r="A507" s="19" t="str">
        <f>B453&amp;C507</f>
        <v>CONSUMO MEDIO (kg ó litros por consumidor)Esparragos Ing.</v>
      </c>
      <c r="B507" s="19">
        <v>0</v>
      </c>
      <c r="C507" s="19" t="s">
        <v>165</v>
      </c>
      <c r="D507" s="20">
        <v>0.36312515981489113</v>
      </c>
      <c r="E507" s="20">
        <v>0.40851577508856046</v>
      </c>
      <c r="F507" s="20">
        <v>0.48413205564452966</v>
      </c>
      <c r="G507" s="20">
        <v>0.34317804586212425</v>
      </c>
      <c r="H507" s="20">
        <v>0.39785053030699474</v>
      </c>
      <c r="I507" s="20">
        <v>0.46125991840788111</v>
      </c>
      <c r="J507" s="20">
        <v>0.41479393630847827</v>
      </c>
      <c r="K507" s="20">
        <v>0.37629623031937087</v>
      </c>
      <c r="L507" s="53">
        <v>0.45300627065559324</v>
      </c>
    </row>
    <row r="508" spans="1:12" x14ac:dyDescent="0.35">
      <c r="A508" s="19" t="str">
        <f>B453&amp;C508</f>
        <v>CONSUMO MEDIO (kg ó litros por consumidor)Otras hortalizas Ing.</v>
      </c>
      <c r="B508" s="19">
        <v>0</v>
      </c>
      <c r="C508" s="19" t="s">
        <v>166</v>
      </c>
      <c r="D508" s="20">
        <v>0.85848113468379006</v>
      </c>
      <c r="E508" s="20">
        <v>0.91993751716890193</v>
      </c>
      <c r="F508" s="20">
        <v>1.2040350278659639</v>
      </c>
      <c r="G508" s="20">
        <v>0.94642680724687966</v>
      </c>
      <c r="H508" s="20">
        <v>1.0146461552298143</v>
      </c>
      <c r="I508" s="20">
        <v>0.99043417862001282</v>
      </c>
      <c r="J508" s="20">
        <v>1.2482577087507203</v>
      </c>
      <c r="K508" s="20">
        <v>0.95702546485852091</v>
      </c>
      <c r="L508" s="53">
        <v>1.0819590249059916</v>
      </c>
    </row>
    <row r="509" spans="1:12" x14ac:dyDescent="0.35">
      <c r="A509" s="19" t="str">
        <f>B453&amp;C509</f>
        <v>CONSUMO MEDIO (kg ó litros por consumidor).Aceite alino Ing.</v>
      </c>
      <c r="B509" s="19">
        <v>0</v>
      </c>
      <c r="C509" s="19" t="s">
        <v>191</v>
      </c>
      <c r="D509" s="20">
        <v>4.8677044109304082E-2</v>
      </c>
      <c r="E509" s="20">
        <v>4.8802513371415987E-2</v>
      </c>
      <c r="F509" s="20">
        <v>6.5961512786459287E-2</v>
      </c>
      <c r="G509" s="20">
        <v>4.800758659816412E-2</v>
      </c>
      <c r="H509" s="20">
        <v>5.6658103407620231E-2</v>
      </c>
      <c r="I509" s="20">
        <v>5.55836149663404E-2</v>
      </c>
      <c r="J509" s="20">
        <v>6.4328417597978652E-2</v>
      </c>
      <c r="K509" s="20">
        <v>5.4983577263772732E-2</v>
      </c>
      <c r="L509" s="53">
        <v>5.6144749011936841E-2</v>
      </c>
    </row>
    <row r="510" spans="1:12" x14ac:dyDescent="0.35">
      <c r="A510" s="19" t="str">
        <f>B453&amp;C510</f>
        <v>CONSUMO MEDIO (kg ó litros por consumidor)Aceite oliva Ing.</v>
      </c>
      <c r="B510" s="19">
        <v>0</v>
      </c>
      <c r="C510" s="19" t="s">
        <v>272</v>
      </c>
      <c r="D510" s="20">
        <v>2.440630713311116E-2</v>
      </c>
      <c r="E510" s="20">
        <v>2.6043938731942339E-2</v>
      </c>
      <c r="F510" s="20">
        <v>3.4057208765859291E-2</v>
      </c>
      <c r="G510" s="20">
        <v>2.5786350739617606E-2</v>
      </c>
      <c r="H510" s="20">
        <v>2.7231203256624925E-2</v>
      </c>
      <c r="I510" s="20">
        <v>2.5476399172314222E-2</v>
      </c>
      <c r="J510" s="20">
        <v>3.1575769656002221E-2</v>
      </c>
      <c r="K510" s="20">
        <v>2.2983378514293024E-2</v>
      </c>
      <c r="L510" s="53">
        <v>2.7051808613332454E-2</v>
      </c>
    </row>
    <row r="511" spans="1:12" x14ac:dyDescent="0.35">
      <c r="A511" s="19" t="str">
        <f>B453&amp;C511</f>
        <v>CONSUMO MEDIO (kg ó litros por consumidor)Resto aceite Ing.</v>
      </c>
      <c r="B511" s="19">
        <v>0</v>
      </c>
      <c r="C511" s="19" t="s">
        <v>273</v>
      </c>
      <c r="D511" s="20">
        <v>5.3689346028799052E-2</v>
      </c>
      <c r="E511" s="20">
        <v>5.5301223547598199E-2</v>
      </c>
      <c r="F511" s="20">
        <v>6.8823991746896102E-2</v>
      </c>
      <c r="G511" s="20">
        <v>5.1637268277722373E-2</v>
      </c>
      <c r="H511" s="20">
        <v>6.2503757467300913E-2</v>
      </c>
      <c r="I511" s="20">
        <v>6.1587511866674799E-2</v>
      </c>
      <c r="J511" s="20">
        <v>6.8241507092737699E-2</v>
      </c>
      <c r="K511" s="20">
        <v>6.4392785288355625E-2</v>
      </c>
      <c r="L511" s="53">
        <v>6.200611376714818E-2</v>
      </c>
    </row>
    <row r="512" spans="1:12" x14ac:dyDescent="0.35">
      <c r="A512" s="19" t="str">
        <f>B453&amp;C512</f>
        <v>CONSUMO MEDIO (kg ó litros por consumidor).Pan Ing.</v>
      </c>
      <c r="B512" s="19">
        <v>0</v>
      </c>
      <c r="C512" s="19" t="s">
        <v>167</v>
      </c>
      <c r="D512" s="20">
        <v>1.4254700832330975</v>
      </c>
      <c r="E512" s="20">
        <v>1.3720230135335298</v>
      </c>
      <c r="F512" s="20">
        <v>1.8734142950343575</v>
      </c>
      <c r="G512" s="20">
        <v>1.4386883995881019</v>
      </c>
      <c r="H512" s="20">
        <v>1.4886546750558898</v>
      </c>
      <c r="I512" s="20">
        <v>1.4227765229763421</v>
      </c>
      <c r="J512" s="20">
        <v>1.8999037754042702</v>
      </c>
      <c r="K512" s="20">
        <v>1.4857523875899246</v>
      </c>
      <c r="L512" s="53">
        <v>1.4298877263863972</v>
      </c>
    </row>
    <row r="513" spans="1:12" x14ac:dyDescent="0.35">
      <c r="A513" s="19" t="str">
        <f>B453&amp;C513</f>
        <v>CONSUMO MEDIO (kg ó litros por consumidor).Pastas Ing.</v>
      </c>
      <c r="B513" s="19">
        <v>0</v>
      </c>
      <c r="C513" s="19" t="s">
        <v>168</v>
      </c>
      <c r="D513" s="20">
        <v>0.25766449819639481</v>
      </c>
      <c r="E513" s="20">
        <v>0.25232186354397657</v>
      </c>
      <c r="F513" s="20">
        <v>0.2699670042241174</v>
      </c>
      <c r="G513" s="20">
        <v>0.23283290620943131</v>
      </c>
      <c r="H513" s="20">
        <v>0.27762184841173682</v>
      </c>
      <c r="I513" s="20">
        <v>0.2647423673655816</v>
      </c>
      <c r="J513" s="20">
        <v>0.31710925365015458</v>
      </c>
      <c r="K513" s="20">
        <v>0.2904308799388538</v>
      </c>
      <c r="L513" s="53">
        <v>0.2832891607886816</v>
      </c>
    </row>
    <row r="514" spans="1:12" x14ac:dyDescent="0.35">
      <c r="A514" s="19" t="str">
        <f>B453&amp;C514</f>
        <v>CONSUMO MEDIO (kg ó litros por consumidor).Arroz Ing.</v>
      </c>
      <c r="B514" s="19">
        <v>0</v>
      </c>
      <c r="C514" s="19" t="s">
        <v>169</v>
      </c>
      <c r="D514" s="20">
        <v>0.38136601543842408</v>
      </c>
      <c r="E514" s="20">
        <v>0.40202458449049355</v>
      </c>
      <c r="F514" s="20">
        <v>0.47014384769803885</v>
      </c>
      <c r="G514" s="20">
        <v>0.33693147538015583</v>
      </c>
      <c r="H514" s="20">
        <v>0.39426360100021696</v>
      </c>
      <c r="I514" s="20">
        <v>0.45787056348290378</v>
      </c>
      <c r="J514" s="20">
        <v>0.52856621286558036</v>
      </c>
      <c r="K514" s="20">
        <v>0.41425402765779679</v>
      </c>
      <c r="L514" s="53">
        <v>0.49619214144195328</v>
      </c>
    </row>
    <row r="515" spans="1:12" x14ac:dyDescent="0.35">
      <c r="A515" s="19" t="str">
        <f>B453&amp;C515</f>
        <v>CONSUMO MEDIO (kg ó litros por consumidor).Legumbres Ing.</v>
      </c>
      <c r="B515" s="19">
        <v>0</v>
      </c>
      <c r="C515" s="19" t="s">
        <v>170</v>
      </c>
      <c r="D515" s="20">
        <v>0.38377978751960939</v>
      </c>
      <c r="E515" s="20">
        <v>0.41219776427147981</v>
      </c>
      <c r="F515" s="20">
        <v>0.31144052837532815</v>
      </c>
      <c r="G515" s="20">
        <v>0.43303406094019642</v>
      </c>
      <c r="H515" s="20">
        <v>0.47236460944602782</v>
      </c>
      <c r="I515" s="20">
        <v>0.41573750555022532</v>
      </c>
      <c r="J515" s="20">
        <v>0.43125153003336875</v>
      </c>
      <c r="K515" s="20">
        <v>0.50615909680883842</v>
      </c>
      <c r="L515" s="53">
        <v>0.58265674566979753</v>
      </c>
    </row>
    <row r="516" spans="1:12" x14ac:dyDescent="0.35">
      <c r="A516" s="19" t="str">
        <f>B453&amp;C516</f>
        <v>CONSUMO MEDIO (kg ó litros por consumidor)BATIDOS</v>
      </c>
      <c r="B516" s="19">
        <v>0</v>
      </c>
      <c r="C516" s="19" t="s">
        <v>274</v>
      </c>
      <c r="D516" s="20">
        <v>0.65553921598153742</v>
      </c>
      <c r="E516" s="20">
        <v>0.56002659668348287</v>
      </c>
      <c r="F516" s="20">
        <v>0.6950900749477027</v>
      </c>
      <c r="G516" s="20">
        <v>0.62787261698440222</v>
      </c>
      <c r="H516" s="20">
        <v>0.63011763048647429</v>
      </c>
      <c r="I516" s="20">
        <v>0.68095458651206453</v>
      </c>
      <c r="J516" s="20">
        <v>0.66530346339947344</v>
      </c>
      <c r="K516" s="20">
        <v>0.61901955911131279</v>
      </c>
      <c r="L516" s="53">
        <v>0.63783303347281184</v>
      </c>
    </row>
    <row r="517" spans="1:12" x14ac:dyDescent="0.35">
      <c r="A517" s="19" t="str">
        <f>B453&amp;C517</f>
        <v>CONSUMO MEDIO (kg ó litros por consumidor)HELADOS</v>
      </c>
      <c r="B517" s="19">
        <v>0</v>
      </c>
      <c r="C517" s="19" t="s">
        <v>275</v>
      </c>
      <c r="D517" s="20">
        <v>0.42413501441391954</v>
      </c>
      <c r="E517" s="20">
        <v>0.59333513286769757</v>
      </c>
      <c r="F517" s="20">
        <v>0.98697318444935456</v>
      </c>
      <c r="G517" s="20">
        <v>0.50408008658162506</v>
      </c>
      <c r="H517" s="20">
        <v>0.45912741773648474</v>
      </c>
      <c r="I517" s="20">
        <v>0.5855115363977822</v>
      </c>
      <c r="J517" s="20">
        <v>0.95976677015220124</v>
      </c>
      <c r="K517" s="20">
        <v>0.51399626815792321</v>
      </c>
      <c r="L517" s="53">
        <v>0.49526374911903109</v>
      </c>
    </row>
    <row r="518" spans="1:12" x14ac:dyDescent="0.35">
      <c r="A518" s="19" t="str">
        <f>B453&amp;C518</f>
        <v>CONSUMO MEDIO (kg ó litros por consumidor)GALLETAS</v>
      </c>
      <c r="B518" s="19">
        <v>0</v>
      </c>
      <c r="C518" s="19" t="s">
        <v>276</v>
      </c>
      <c r="D518" s="20">
        <v>5.7268014853068018E-2</v>
      </c>
      <c r="E518" s="20">
        <v>8.3022494005051448E-2</v>
      </c>
      <c r="F518" s="20">
        <v>7.2750171558285878E-2</v>
      </c>
      <c r="G518" s="20">
        <v>7.0044556688956219E-2</v>
      </c>
      <c r="H518" s="20">
        <v>8.4918825757208993E-2</v>
      </c>
      <c r="I518" s="20">
        <v>7.5223362871680105E-2</v>
      </c>
      <c r="J518" s="20">
        <v>7.2478459908060844E-2</v>
      </c>
      <c r="K518" s="20">
        <v>6.6907835495014986E-2</v>
      </c>
      <c r="L518" s="53">
        <v>7.0789875915537384E-2</v>
      </c>
    </row>
    <row r="519" spans="1:12" x14ac:dyDescent="0.35">
      <c r="A519" s="19" t="str">
        <f>B453&amp;C519</f>
        <v>CONSUMO MEDIO (kg ó litros por consumidor)BOLLERÍA</v>
      </c>
      <c r="B519" s="19">
        <v>0</v>
      </c>
      <c r="C519" s="19" t="s">
        <v>277</v>
      </c>
      <c r="D519" s="20">
        <v>0.94443362755720295</v>
      </c>
      <c r="E519" s="20">
        <v>0.95176082562463427</v>
      </c>
      <c r="F519" s="20">
        <v>1.0280758899545308</v>
      </c>
      <c r="G519" s="20">
        <v>0.89584446387918903</v>
      </c>
      <c r="H519" s="20">
        <v>0.91071536391953833</v>
      </c>
      <c r="I519" s="20">
        <v>0.9176721829937724</v>
      </c>
      <c r="J519" s="20">
        <v>0.99212883095805493</v>
      </c>
      <c r="K519" s="20">
        <v>0.86372933985497691</v>
      </c>
      <c r="L519" s="53">
        <v>0.9065019602228177</v>
      </c>
    </row>
    <row r="520" spans="1:12" x14ac:dyDescent="0.35">
      <c r="A520" s="19" t="str">
        <f>B453&amp;C520</f>
        <v>CONSUMO MEDIO (kg ó litros por consumidor)BOLLERIA SALADA</v>
      </c>
      <c r="B520" s="19">
        <v>0</v>
      </c>
      <c r="C520" s="19" t="s">
        <v>278</v>
      </c>
      <c r="D520" s="20">
        <v>0.28499434710375321</v>
      </c>
      <c r="E520" s="20">
        <v>0.3653696149636852</v>
      </c>
      <c r="F520" s="20">
        <v>0.34016163877855987</v>
      </c>
      <c r="G520" s="20">
        <v>0.29248303739349474</v>
      </c>
      <c r="H520" s="20">
        <v>0.24155351697773067</v>
      </c>
      <c r="I520" s="20">
        <v>0.31639743582644902</v>
      </c>
      <c r="J520" s="20">
        <v>0.25852388295451817</v>
      </c>
      <c r="K520" s="20">
        <v>0.2522818933790531</v>
      </c>
      <c r="L520" s="53">
        <v>0.26676714008326818</v>
      </c>
    </row>
    <row r="521" spans="1:12" x14ac:dyDescent="0.35">
      <c r="A521" s="19" t="str">
        <f>B453&amp;C521</f>
        <v>CONSUMO MEDIO (kg ó litros por consumidor)BOLLERIA DULCE</v>
      </c>
      <c r="B521" s="19">
        <v>0</v>
      </c>
      <c r="C521" s="19" t="s">
        <v>279</v>
      </c>
      <c r="D521" s="20">
        <v>0.93433006857777223</v>
      </c>
      <c r="E521" s="20">
        <v>0.93408247365840169</v>
      </c>
      <c r="F521" s="20">
        <v>1.0099358443430648</v>
      </c>
      <c r="G521" s="20">
        <v>0.88675431165541241</v>
      </c>
      <c r="H521" s="20">
        <v>0.90820277890341139</v>
      </c>
      <c r="I521" s="20">
        <v>0.90577167815851911</v>
      </c>
      <c r="J521" s="20">
        <v>0.98306796612926972</v>
      </c>
      <c r="K521" s="20">
        <v>0.85889001497503115</v>
      </c>
      <c r="L521" s="53">
        <v>0.9000332849927174</v>
      </c>
    </row>
    <row r="522" spans="1:12" x14ac:dyDescent="0.35">
      <c r="A522" s="19" t="str">
        <f>B453&amp;C522</f>
        <v>CONSUMO MEDIO (kg ó litros por consumidor)PAL.PAN+BARRIT+TORTIT</v>
      </c>
      <c r="B522" s="19">
        <v>0</v>
      </c>
      <c r="C522" s="19" t="s">
        <v>280</v>
      </c>
      <c r="D522" s="20">
        <v>0.37680327065647162</v>
      </c>
      <c r="E522" s="20">
        <v>0.42573311767433958</v>
      </c>
      <c r="F522" s="20">
        <v>0.4810003567722288</v>
      </c>
      <c r="G522" s="20">
        <v>0.42606017612144081</v>
      </c>
      <c r="H522" s="20">
        <v>0.46788042747384379</v>
      </c>
      <c r="I522" s="20">
        <v>0.4779719301376279</v>
      </c>
      <c r="J522" s="20">
        <v>0.5280853660848488</v>
      </c>
      <c r="K522" s="20">
        <v>0.39210281027835348</v>
      </c>
      <c r="L522" s="53">
        <v>0.35808899938364497</v>
      </c>
    </row>
    <row r="523" spans="1:12" x14ac:dyDescent="0.35">
      <c r="A523" s="19" t="str">
        <f>B453&amp;C523</f>
        <v>CONSUMO MEDIO (kg ó litros por consumidor)PALITOS PAN</v>
      </c>
      <c r="B523" s="19">
        <v>0</v>
      </c>
      <c r="C523" s="19" t="s">
        <v>281</v>
      </c>
      <c r="D523" s="20">
        <v>0.42617390822685586</v>
      </c>
      <c r="E523" s="20">
        <v>0.43789212276178135</v>
      </c>
      <c r="F523" s="20">
        <v>0.43783945264140001</v>
      </c>
      <c r="G523" s="20">
        <v>0.38126975293760385</v>
      </c>
      <c r="H523" s="20">
        <v>0.51821797149968851</v>
      </c>
      <c r="I523" s="20">
        <v>0.49651854213756286</v>
      </c>
      <c r="J523" s="20">
        <v>0.57447184014059005</v>
      </c>
      <c r="K523" s="20">
        <v>0.36365199311408702</v>
      </c>
      <c r="L523" s="53">
        <v>0.34958709181097347</v>
      </c>
    </row>
    <row r="524" spans="1:12" x14ac:dyDescent="0.35">
      <c r="A524" s="19" t="str">
        <f>B453&amp;C524</f>
        <v>CONSUMO MEDIO (kg ó litros por consumidor)TORTITAS</v>
      </c>
      <c r="B524" s="19">
        <v>0</v>
      </c>
      <c r="C524" s="19" t="s">
        <v>282</v>
      </c>
      <c r="D524" s="20">
        <v>0.21129870722186156</v>
      </c>
      <c r="E524" s="20">
        <v>0.29275071588238066</v>
      </c>
      <c r="F524" s="20">
        <v>0.27921352377922409</v>
      </c>
      <c r="G524" s="20">
        <v>0.31020335159281015</v>
      </c>
      <c r="H524" s="20">
        <v>0.2457841973690004</v>
      </c>
      <c r="I524" s="20">
        <v>0.24080307390521768</v>
      </c>
      <c r="J524" s="20">
        <v>0.33793018711408368</v>
      </c>
      <c r="K524" s="20">
        <v>0.26164032478794086</v>
      </c>
      <c r="L524" s="53">
        <v>0.25806500253621095</v>
      </c>
    </row>
    <row r="525" spans="1:12" x14ac:dyDescent="0.35">
      <c r="A525" s="19" t="str">
        <f>B453&amp;C525</f>
        <v>CONSUMO MEDIO (kg ó litros por consumidor)BARRITAS</v>
      </c>
      <c r="B525" s="19">
        <v>0</v>
      </c>
      <c r="C525" s="19" t="s">
        <v>283</v>
      </c>
      <c r="D525" s="20">
        <v>0.33979179056884407</v>
      </c>
      <c r="E525" s="20">
        <v>0.36010676932368124</v>
      </c>
      <c r="F525" s="20">
        <v>0.59351577415878209</v>
      </c>
      <c r="G525" s="20">
        <v>0.53894330899621445</v>
      </c>
      <c r="H525" s="20">
        <v>0.42409503872382653</v>
      </c>
      <c r="I525" s="20">
        <v>0.42139836633290684</v>
      </c>
      <c r="J525" s="20">
        <v>0.37883449742122199</v>
      </c>
      <c r="K525" s="20">
        <v>0.46917594921174421</v>
      </c>
      <c r="L525" s="53">
        <v>0.41683124080006928</v>
      </c>
    </row>
    <row r="526" spans="1:12" x14ac:dyDescent="0.35">
      <c r="A526" s="19" t="str">
        <f>B453&amp;C526</f>
        <v>CONSUMO MEDIO (kg ó litros por consumidor).Resto productos Ing.</v>
      </c>
      <c r="B526" s="19">
        <v>0</v>
      </c>
      <c r="C526" s="19" t="s">
        <v>175</v>
      </c>
      <c r="D526" s="20">
        <v>3.2568096618758484</v>
      </c>
      <c r="E526" s="20">
        <v>3.3045288933163923</v>
      </c>
      <c r="F526" s="20">
        <v>4.2215197783436453</v>
      </c>
      <c r="G526" s="20">
        <v>3.3525355328156472</v>
      </c>
      <c r="H526" s="20">
        <v>3.2733055894863456</v>
      </c>
      <c r="I526" s="20">
        <v>3.3818922968366194</v>
      </c>
      <c r="J526" s="20">
        <v>4.346776074838953</v>
      </c>
      <c r="K526" s="20">
        <v>3.3152801051392489</v>
      </c>
      <c r="L526" s="53">
        <v>3.3628745654015617</v>
      </c>
    </row>
    <row r="527" spans="1:12" x14ac:dyDescent="0.35">
      <c r="A527" s="19" t="str">
        <f>B453&amp;C527</f>
        <v>CONSUMO MEDIO (kg ó litros por consumidor)Platos Base Huevos</v>
      </c>
      <c r="B527" s="19">
        <v>0</v>
      </c>
      <c r="C527" s="19" t="s">
        <v>254</v>
      </c>
      <c r="D527" s="20">
        <v>0.38356269306141444</v>
      </c>
      <c r="E527" s="20">
        <v>0.36740656130406918</v>
      </c>
      <c r="F527" s="20">
        <v>0.44868546066236481</v>
      </c>
      <c r="G527" s="20">
        <v>0.40686428698708804</v>
      </c>
      <c r="H527" s="20">
        <v>0.37574016295852969</v>
      </c>
      <c r="I527" s="20">
        <v>0.37467894793042561</v>
      </c>
      <c r="J527" s="20">
        <v>0.47652216620209509</v>
      </c>
      <c r="K527" s="20">
        <v>0.38732765535665648</v>
      </c>
      <c r="L527" s="53">
        <v>0.40111046176299914</v>
      </c>
    </row>
    <row r="528" spans="1:12" x14ac:dyDescent="0.35">
      <c r="A528" s="19" t="str">
        <f>B528&amp;C528</f>
        <v>VOLUMEN POR ACTO (consumiciones).T.Alimentos TOTAL ING</v>
      </c>
      <c r="B528" s="19" t="s">
        <v>252</v>
      </c>
      <c r="C528" s="19" t="s">
        <v>176</v>
      </c>
      <c r="D528" s="20">
        <v>3.1483746631217828</v>
      </c>
      <c r="E528" s="20">
        <v>3.1127877262829973</v>
      </c>
      <c r="F528" s="20">
        <v>3.1876551263809088</v>
      </c>
      <c r="G528" s="20">
        <v>3.2181531188056249</v>
      </c>
      <c r="H528" s="20">
        <v>3.1480004424701478</v>
      </c>
      <c r="I528" s="20">
        <v>3.1725755685239823</v>
      </c>
      <c r="J528" s="20">
        <v>3.1777512182307515</v>
      </c>
      <c r="K528" s="20">
        <v>3.2258069058036845</v>
      </c>
      <c r="L528" s="53">
        <v>3.2022378032754193</v>
      </c>
    </row>
    <row r="529" spans="1:12" x14ac:dyDescent="0.35">
      <c r="A529" s="19" t="str">
        <f>B528&amp;C529</f>
        <v>VOLUMEN POR ACTO (consumiciones).T.Carne Ing.</v>
      </c>
      <c r="B529" s="19">
        <v>0</v>
      </c>
      <c r="C529" s="19" t="s">
        <v>126</v>
      </c>
      <c r="D529" s="20">
        <v>2.2533181718982047</v>
      </c>
      <c r="E529" s="20">
        <v>2.1718261709772255</v>
      </c>
      <c r="F529" s="20">
        <v>2.2441781021215488</v>
      </c>
      <c r="G529" s="20">
        <v>2.2519003262341193</v>
      </c>
      <c r="H529" s="20">
        <v>2.2008508753310756</v>
      </c>
      <c r="I529" s="20">
        <v>2.2310362799783401</v>
      </c>
      <c r="J529" s="20">
        <v>2.1892352829223323</v>
      </c>
      <c r="K529" s="20">
        <v>2.1732889729988205</v>
      </c>
      <c r="L529" s="53">
        <v>2.2883592440388694</v>
      </c>
    </row>
    <row r="530" spans="1:12" x14ac:dyDescent="0.35">
      <c r="A530" s="19" t="str">
        <f>B528&amp;C530</f>
        <v>VOLUMEN POR ACTO (consumiciones)T.Carne Fresca Ing</v>
      </c>
      <c r="B530" s="19">
        <v>0</v>
      </c>
      <c r="C530" s="19" t="s">
        <v>127</v>
      </c>
      <c r="D530" s="20">
        <v>2.1980431903740847</v>
      </c>
      <c r="E530" s="20">
        <v>2.1365542937810758</v>
      </c>
      <c r="F530" s="20">
        <v>2.2017052501207872</v>
      </c>
      <c r="G530" s="20">
        <v>2.2005763573845214</v>
      </c>
      <c r="H530" s="20">
        <v>2.1594858921092843</v>
      </c>
      <c r="I530" s="20">
        <v>2.1612094311926073</v>
      </c>
      <c r="J530" s="20">
        <v>2.1427475213253002</v>
      </c>
      <c r="K530" s="20">
        <v>2.1725332749098647</v>
      </c>
      <c r="L530" s="53">
        <v>2.2701679986197805</v>
      </c>
    </row>
    <row r="531" spans="1:12" x14ac:dyDescent="0.35">
      <c r="A531" s="19" t="str">
        <f>B528&amp;C531</f>
        <v>VOLUMEN POR ACTO (consumiciones)Ternera Ing.</v>
      </c>
      <c r="B531" s="19">
        <v>0</v>
      </c>
      <c r="C531" s="19" t="s">
        <v>128</v>
      </c>
      <c r="D531" s="20">
        <v>1.9050262310569328</v>
      </c>
      <c r="E531" s="20">
        <v>1.739398905223817</v>
      </c>
      <c r="F531" s="20">
        <v>1.8879003425488434</v>
      </c>
      <c r="G531" s="20">
        <v>1.8434449712597472</v>
      </c>
      <c r="H531" s="20">
        <v>1.8500056941491092</v>
      </c>
      <c r="I531" s="20">
        <v>1.8450800674251999</v>
      </c>
      <c r="J531" s="20">
        <v>1.8714663340164543</v>
      </c>
      <c r="K531" s="20">
        <v>1.7790550458895393</v>
      </c>
      <c r="L531" s="53">
        <v>1.8509285927102992</v>
      </c>
    </row>
    <row r="532" spans="1:12" x14ac:dyDescent="0.35">
      <c r="A532" s="19" t="str">
        <f>B528&amp;C532</f>
        <v>VOLUMEN POR ACTO (consumiciones)Pollo Ing.</v>
      </c>
      <c r="B532" s="19">
        <v>0</v>
      </c>
      <c r="C532" s="19" t="s">
        <v>129</v>
      </c>
      <c r="D532" s="20">
        <v>1.9462461189608513</v>
      </c>
      <c r="E532" s="20">
        <v>1.9282428425218823</v>
      </c>
      <c r="F532" s="20">
        <v>1.9327256301873565</v>
      </c>
      <c r="G532" s="20">
        <v>1.8967212897085375</v>
      </c>
      <c r="H532" s="20">
        <v>1.8447310289095602</v>
      </c>
      <c r="I532" s="20">
        <v>1.8418386026324454</v>
      </c>
      <c r="J532" s="20">
        <v>1.8656944590123847</v>
      </c>
      <c r="K532" s="20">
        <v>1.9053718297245108</v>
      </c>
      <c r="L532" s="53">
        <v>1.9943670762371728</v>
      </c>
    </row>
    <row r="533" spans="1:12" x14ac:dyDescent="0.35">
      <c r="A533" s="19" t="str">
        <f>B528&amp;C533</f>
        <v>VOLUMEN POR ACTO (consumiciones)Porcino Ing.</v>
      </c>
      <c r="B533" s="19">
        <v>0</v>
      </c>
      <c r="C533" s="19" t="s">
        <v>130</v>
      </c>
      <c r="D533" s="20">
        <v>1.5969429136193745</v>
      </c>
      <c r="E533" s="20">
        <v>1.594123448688755</v>
      </c>
      <c r="F533" s="20">
        <v>1.6909034420211224</v>
      </c>
      <c r="G533" s="20">
        <v>1.6615934353511885</v>
      </c>
      <c r="H533" s="20">
        <v>1.7205533132883677</v>
      </c>
      <c r="I533" s="20">
        <v>1.6629659666257142</v>
      </c>
      <c r="J533" s="20">
        <v>1.648356279709337</v>
      </c>
      <c r="K533" s="20">
        <v>1.6946351135073927</v>
      </c>
      <c r="L533" s="53">
        <v>1.713328795214502</v>
      </c>
    </row>
    <row r="534" spans="1:12" x14ac:dyDescent="0.35">
      <c r="A534" s="19" t="str">
        <f>B528&amp;C534</f>
        <v>VOLUMEN POR ACTO (consumiciones)Ovino Ing.</v>
      </c>
      <c r="B534" s="19">
        <v>0</v>
      </c>
      <c r="C534" s="19" t="s">
        <v>131</v>
      </c>
      <c r="D534" s="20">
        <v>1.8321852605340809</v>
      </c>
      <c r="E534" s="20">
        <v>1.8836878634805962</v>
      </c>
      <c r="F534" s="20">
        <v>1.9618528148904684</v>
      </c>
      <c r="G534" s="20">
        <v>1.7344219166238541</v>
      </c>
      <c r="H534" s="20">
        <v>1.8836514975874006</v>
      </c>
      <c r="I534" s="20">
        <v>1.9139817188822155</v>
      </c>
      <c r="J534" s="20">
        <v>1.9559347336441253</v>
      </c>
      <c r="K534" s="20">
        <v>1.7169751253672072</v>
      </c>
      <c r="L534" s="53">
        <v>1.7497252480062242</v>
      </c>
    </row>
    <row r="535" spans="1:12" x14ac:dyDescent="0.35">
      <c r="A535" s="19" t="str">
        <f>B528&amp;C535</f>
        <v>VOLUMEN POR ACTO (consumiciones)Resto Carne Ing.</v>
      </c>
      <c r="B535" s="19">
        <v>0</v>
      </c>
      <c r="C535" s="19" t="s">
        <v>132</v>
      </c>
      <c r="D535" s="20">
        <v>1.8304535800334121</v>
      </c>
      <c r="E535" s="20">
        <v>1.8911286217614225</v>
      </c>
      <c r="F535" s="20">
        <v>1.766872438039137</v>
      </c>
      <c r="G535" s="20">
        <v>1.9623482639894978</v>
      </c>
      <c r="H535" s="20">
        <v>1.7635574651373347</v>
      </c>
      <c r="I535" s="20">
        <v>1.789705411795995</v>
      </c>
      <c r="J535" s="20">
        <v>1.7206287624758896</v>
      </c>
      <c r="K535" s="20">
        <v>1.8076709087236313</v>
      </c>
      <c r="L535" s="53">
        <v>1.7972168888049183</v>
      </c>
    </row>
    <row r="536" spans="1:12" x14ac:dyDescent="0.35">
      <c r="A536" s="19" t="str">
        <f>B528&amp;C536</f>
        <v>VOLUMEN POR ACTO (consumiciones)Carnes Transform.Ing</v>
      </c>
      <c r="B536" s="19">
        <v>0</v>
      </c>
      <c r="C536" s="19" t="s">
        <v>177</v>
      </c>
      <c r="D536" s="20">
        <v>1.7506299533079981</v>
      </c>
      <c r="E536" s="20">
        <v>1.7503828810761439</v>
      </c>
      <c r="F536" s="20">
        <v>1.7745759839639303</v>
      </c>
      <c r="G536" s="20">
        <v>1.7767617956619863</v>
      </c>
      <c r="H536" s="20">
        <v>1.7881510151325795</v>
      </c>
      <c r="I536" s="20">
        <v>1.8011003408488999</v>
      </c>
      <c r="J536" s="20">
        <v>1.7412686142616574</v>
      </c>
      <c r="K536" s="20">
        <v>1.7495203902891363</v>
      </c>
      <c r="L536" s="53">
        <v>1.7017698760457121</v>
      </c>
    </row>
    <row r="537" spans="1:12" x14ac:dyDescent="0.35">
      <c r="A537" s="19" t="str">
        <f>B528&amp;C537</f>
        <v>VOLUMEN POR ACTO (consumiciones)Jamón Curado Ing.</v>
      </c>
      <c r="B537" s="19">
        <v>0</v>
      </c>
      <c r="C537" s="19" t="s">
        <v>133</v>
      </c>
      <c r="D537" s="20">
        <v>1.7560277285803851</v>
      </c>
      <c r="E537" s="20">
        <v>1.6332899403304961</v>
      </c>
      <c r="F537" s="20">
        <v>1.6234819440348425</v>
      </c>
      <c r="G537" s="20">
        <v>1.7754764343621638</v>
      </c>
      <c r="H537" s="20">
        <v>1.8139520578536488</v>
      </c>
      <c r="I537" s="20">
        <v>1.8221358645654171</v>
      </c>
      <c r="J537" s="20">
        <v>1.6939602698378569</v>
      </c>
      <c r="K537" s="20">
        <v>1.6946904101446403</v>
      </c>
      <c r="L537" s="53">
        <v>1.65069939703686</v>
      </c>
    </row>
    <row r="538" spans="1:12" x14ac:dyDescent="0.35">
      <c r="A538" s="19" t="str">
        <f>B528&amp;C538</f>
        <v>VOLUMEN POR ACTO (consumiciones)J.Curado Normal Ing</v>
      </c>
      <c r="B538" s="19">
        <v>0</v>
      </c>
      <c r="C538" s="19" t="s">
        <v>178</v>
      </c>
      <c r="D538" s="20">
        <v>1.7426774536172698</v>
      </c>
      <c r="E538" s="20">
        <v>1.6082363381076417</v>
      </c>
      <c r="F538" s="20">
        <v>1.6429689793799738</v>
      </c>
      <c r="G538" s="20">
        <v>1.8251654701711455</v>
      </c>
      <c r="H538" s="20">
        <v>1.7916646581803486</v>
      </c>
      <c r="I538" s="20">
        <v>1.8759428363539117</v>
      </c>
      <c r="J538" s="20">
        <v>1.6859314324014596</v>
      </c>
      <c r="K538" s="20">
        <v>1.6389857991221275</v>
      </c>
      <c r="L538" s="53">
        <v>1.7038218581964737</v>
      </c>
    </row>
    <row r="539" spans="1:12" x14ac:dyDescent="0.35">
      <c r="A539" s="19" t="str">
        <f>B528&amp;C539</f>
        <v>VOLUMEN POR ACTO (consumiciones)J.Iberico Ing.</v>
      </c>
      <c r="B539" s="19">
        <v>0</v>
      </c>
      <c r="C539" s="19" t="s">
        <v>134</v>
      </c>
      <c r="D539" s="20">
        <v>1.7083955281333538</v>
      </c>
      <c r="E539" s="20">
        <v>1.7026061976658036</v>
      </c>
      <c r="F539" s="20">
        <v>1.5099601312286774</v>
      </c>
      <c r="G539" s="20">
        <v>1.5477146182875021</v>
      </c>
      <c r="H539" s="20">
        <v>1.8180378408042932</v>
      </c>
      <c r="I539" s="20">
        <v>1.6125386234772054</v>
      </c>
      <c r="J539" s="20">
        <v>1.635701126159796</v>
      </c>
      <c r="K539" s="20">
        <v>1.7413254979312558</v>
      </c>
      <c r="L539" s="53">
        <v>1.5051024906279278</v>
      </c>
    </row>
    <row r="540" spans="1:12" x14ac:dyDescent="0.35">
      <c r="A540" s="19" t="str">
        <f>B528&amp;C540</f>
        <v>VOLUMEN POR ACTO (consumiciones)Lomo embuchado Ing.</v>
      </c>
      <c r="B540" s="19">
        <v>0</v>
      </c>
      <c r="C540" s="19" t="s">
        <v>135</v>
      </c>
      <c r="D540" s="20">
        <v>1.1557950442730596</v>
      </c>
      <c r="E540" s="20">
        <v>2.0781331283438829</v>
      </c>
      <c r="F540" s="20">
        <v>2.2722064389435195</v>
      </c>
      <c r="G540" s="20">
        <v>1.4851370977989273</v>
      </c>
      <c r="H540" s="20">
        <v>3.1520499514472022</v>
      </c>
      <c r="I540" s="20">
        <v>2.738485621609696</v>
      </c>
      <c r="J540" s="20">
        <v>1.4765036046791049</v>
      </c>
      <c r="K540" s="20">
        <v>1.6374362369280553</v>
      </c>
      <c r="L540" s="53">
        <v>1.302763650020575</v>
      </c>
    </row>
    <row r="541" spans="1:12" x14ac:dyDescent="0.35">
      <c r="A541" s="19" t="str">
        <f>B528&amp;C541</f>
        <v>VOLUMEN POR ACTO (consumiciones)Chorizo Ing.</v>
      </c>
      <c r="B541" s="19">
        <v>0</v>
      </c>
      <c r="C541" s="19" t="s">
        <v>136</v>
      </c>
      <c r="D541" s="20">
        <v>1.6663987816702894</v>
      </c>
      <c r="E541" s="20">
        <v>1.9403111307500753</v>
      </c>
      <c r="F541" s="20">
        <v>1.5844061132835043</v>
      </c>
      <c r="G541" s="20">
        <v>1.5051483761825519</v>
      </c>
      <c r="H541" s="20">
        <v>1.4007317665254353</v>
      </c>
      <c r="I541" s="20">
        <v>1.5205615641556964</v>
      </c>
      <c r="J541" s="20">
        <v>1.4708967614297801</v>
      </c>
      <c r="K541" s="20">
        <v>1.4852162576842693</v>
      </c>
      <c r="L541" s="53">
        <v>1.6338381429691384</v>
      </c>
    </row>
    <row r="542" spans="1:12" x14ac:dyDescent="0.35">
      <c r="A542" s="19" t="str">
        <f>B528&amp;C542</f>
        <v>VOLUMEN POR ACTO (consumiciones)Pates/Foie-gras Ing</v>
      </c>
      <c r="B542" s="19">
        <v>0</v>
      </c>
      <c r="C542" s="19" t="s">
        <v>179</v>
      </c>
      <c r="D542" s="20">
        <v>1.3554319980683394</v>
      </c>
      <c r="E542" s="20">
        <v>1.4611647145128055</v>
      </c>
      <c r="F542" s="20">
        <v>1.4928994545591159</v>
      </c>
      <c r="G542" s="20">
        <v>1.2276030524668478</v>
      </c>
      <c r="H542" s="20">
        <v>1.1416697727638947</v>
      </c>
      <c r="I542" s="20">
        <v>1.4199799001847571</v>
      </c>
      <c r="J542" s="20">
        <v>1.2409308141363462</v>
      </c>
      <c r="K542" s="20">
        <v>1.409010499885871</v>
      </c>
      <c r="L542" s="53">
        <v>1.2222095070332593</v>
      </c>
    </row>
    <row r="543" spans="1:12" x14ac:dyDescent="0.35">
      <c r="A543" s="19" t="str">
        <f>B528&amp;C543</f>
        <v>VOLUMEN POR ACTO (consumiciones)Rto carn.transf.Ing</v>
      </c>
      <c r="B543" s="19">
        <v>0</v>
      </c>
      <c r="C543" s="19" t="s">
        <v>180</v>
      </c>
      <c r="D543" s="20">
        <v>1.6866453797996133</v>
      </c>
      <c r="E543" s="20">
        <v>1.7188028815935792</v>
      </c>
      <c r="F543" s="20">
        <v>1.7335939128406952</v>
      </c>
      <c r="G543" s="20">
        <v>1.7124949983907867</v>
      </c>
      <c r="H543" s="20">
        <v>1.7268060422119611</v>
      </c>
      <c r="I543" s="20">
        <v>1.7240710437332381</v>
      </c>
      <c r="J543" s="20">
        <v>1.6907905877127942</v>
      </c>
      <c r="K543" s="20">
        <v>1.6873593957700388</v>
      </c>
      <c r="L543" s="53">
        <v>1.6727325430607045</v>
      </c>
    </row>
    <row r="544" spans="1:12" x14ac:dyDescent="0.35">
      <c r="A544" s="19" t="str">
        <f>B528&amp;C544</f>
        <v>VOLUMEN POR ACTO (consumiciones).T.Pescados/Marisc.Ing</v>
      </c>
      <c r="B544" s="19">
        <v>0</v>
      </c>
      <c r="C544" s="19" t="s">
        <v>181</v>
      </c>
      <c r="D544" s="20">
        <v>2.2265777734650367</v>
      </c>
      <c r="E544" s="20">
        <v>2.2075714930105215</v>
      </c>
      <c r="F544" s="20">
        <v>2.2562861223676345</v>
      </c>
      <c r="G544" s="20">
        <v>2.1764841877098942</v>
      </c>
      <c r="H544" s="20">
        <v>2.1422518213618931</v>
      </c>
      <c r="I544" s="20">
        <v>2.2379408349267091</v>
      </c>
      <c r="J544" s="20">
        <v>2.3219515841903364</v>
      </c>
      <c r="K544" s="20">
        <v>2.1640744622970431</v>
      </c>
      <c r="L544" s="53">
        <v>2.2962057011342711</v>
      </c>
    </row>
    <row r="545" spans="1:12" x14ac:dyDescent="0.35">
      <c r="A545" s="19" t="str">
        <f>B528&amp;C545</f>
        <v>VOLUMEN POR ACTO (consumiciones)Pescados Ing.</v>
      </c>
      <c r="B545" s="19">
        <v>0</v>
      </c>
      <c r="C545" s="19" t="s">
        <v>137</v>
      </c>
      <c r="D545" s="20">
        <v>1.8222113011836552</v>
      </c>
      <c r="E545" s="20">
        <v>1.8374201506657031</v>
      </c>
      <c r="F545" s="20">
        <v>1.8362023045240408</v>
      </c>
      <c r="G545" s="20">
        <v>1.7853785602731749</v>
      </c>
      <c r="H545" s="20">
        <v>1.7748101053080334</v>
      </c>
      <c r="I545" s="20">
        <v>1.8937818666306483</v>
      </c>
      <c r="J545" s="20">
        <v>1.8498949843957708</v>
      </c>
      <c r="K545" s="20">
        <v>1.784320363148755</v>
      </c>
      <c r="L545" s="53">
        <v>1.9243089327803802</v>
      </c>
    </row>
    <row r="546" spans="1:12" x14ac:dyDescent="0.35">
      <c r="A546" s="19" t="str">
        <f>B528&amp;C546</f>
        <v>VOLUMEN POR ACTO (consumiciones)Merluza/Pescadil.Ing</v>
      </c>
      <c r="B546" s="19">
        <v>0</v>
      </c>
      <c r="C546" s="19" t="s">
        <v>182</v>
      </c>
      <c r="D546" s="20">
        <v>1.5269074878628028</v>
      </c>
      <c r="E546" s="20">
        <v>1.3356293075788168</v>
      </c>
      <c r="F546" s="20">
        <v>1.2718288250095888</v>
      </c>
      <c r="G546" s="20">
        <v>1.4619394466904116</v>
      </c>
      <c r="H546" s="20">
        <v>1.5077788331330026</v>
      </c>
      <c r="I546" s="20">
        <v>1.4694618330121179</v>
      </c>
      <c r="J546" s="20">
        <v>1.1894225062754726</v>
      </c>
      <c r="K546" s="20">
        <v>1.4057366975424754</v>
      </c>
      <c r="L546" s="53">
        <v>1.3340986622579114</v>
      </c>
    </row>
    <row r="547" spans="1:12" x14ac:dyDescent="0.35">
      <c r="A547" s="19" t="str">
        <f>B528&amp;C547</f>
        <v>VOLUMEN POR ACTO (consumiciones)Boquerones Ing.</v>
      </c>
      <c r="B547" s="19">
        <v>0</v>
      </c>
      <c r="C547" s="19" t="s">
        <v>138</v>
      </c>
      <c r="D547" s="20">
        <v>1.5632876048738149</v>
      </c>
      <c r="E547" s="20">
        <v>1.4946755734227235</v>
      </c>
      <c r="F547" s="20">
        <v>1.512731477618535</v>
      </c>
      <c r="G547" s="20">
        <v>1.4577247647346376</v>
      </c>
      <c r="H547" s="20">
        <v>1.4041587933641788</v>
      </c>
      <c r="I547" s="20">
        <v>1.3653788857816511</v>
      </c>
      <c r="J547" s="20">
        <v>1.3512697310540651</v>
      </c>
      <c r="K547" s="20">
        <v>1.4408328186670831</v>
      </c>
      <c r="L547" s="53">
        <v>1.428279371981273</v>
      </c>
    </row>
    <row r="548" spans="1:12" x14ac:dyDescent="0.35">
      <c r="A548" s="19" t="str">
        <f>B528&amp;C548</f>
        <v>VOLUMEN POR ACTO (consumiciones)Sardinas Ing.</v>
      </c>
      <c r="B548" s="19">
        <v>0</v>
      </c>
      <c r="C548" s="19" t="s">
        <v>139</v>
      </c>
      <c r="D548" s="20">
        <v>1.6421301667674753</v>
      </c>
      <c r="E548" s="20">
        <v>1.7411015726505203</v>
      </c>
      <c r="F548" s="20">
        <v>1.8127304132671507</v>
      </c>
      <c r="G548" s="20">
        <v>1.3426428985966588</v>
      </c>
      <c r="H548" s="20">
        <v>1.2836767923758925</v>
      </c>
      <c r="I548" s="20">
        <v>1.2296874570627829</v>
      </c>
      <c r="J548" s="20">
        <v>1.3980914678251641</v>
      </c>
      <c r="K548" s="20">
        <v>1.206758265577367</v>
      </c>
      <c r="L548" s="53">
        <v>1.1047049279805001</v>
      </c>
    </row>
    <row r="549" spans="1:12" x14ac:dyDescent="0.35">
      <c r="A549" s="19" t="str">
        <f>B528&amp;C549</f>
        <v>VOLUMEN POR ACTO (consumiciones)Rape Ing.</v>
      </c>
      <c r="B549" s="19">
        <v>0</v>
      </c>
      <c r="C549" s="19" t="s">
        <v>140</v>
      </c>
      <c r="D549" s="20">
        <v>1.6128663908842655</v>
      </c>
      <c r="E549" s="20">
        <v>2.0827162316428698</v>
      </c>
      <c r="F549" s="20">
        <v>1.2865614349640435</v>
      </c>
      <c r="G549" s="20">
        <v>1.5754925597393115</v>
      </c>
      <c r="H549" s="20">
        <v>1.7534217398925691</v>
      </c>
      <c r="I549" s="20">
        <v>2.548238017547797</v>
      </c>
      <c r="J549" s="20">
        <v>1.3441698685938905</v>
      </c>
      <c r="K549" s="20">
        <v>1.4560382741594518</v>
      </c>
      <c r="L549" s="53">
        <v>1.6006327040519461</v>
      </c>
    </row>
    <row r="550" spans="1:12" x14ac:dyDescent="0.35">
      <c r="A550" s="19" t="str">
        <f>B528&amp;C550</f>
        <v>VOLUMEN POR ACTO (consumiciones)Dorada Ing.</v>
      </c>
      <c r="B550" s="19">
        <v>0</v>
      </c>
      <c r="C550" s="19" t="s">
        <v>141</v>
      </c>
      <c r="D550" s="20">
        <v>1.2007338422550102</v>
      </c>
      <c r="E550" s="20">
        <v>1.2834673978776101</v>
      </c>
      <c r="F550" s="20">
        <v>1.335738988992941</v>
      </c>
      <c r="G550" s="20">
        <v>1.0792499132064164</v>
      </c>
      <c r="H550" s="20">
        <v>1.0902664763999039</v>
      </c>
      <c r="I550" s="20">
        <v>1.4467288522404032</v>
      </c>
      <c r="J550" s="20">
        <v>1.3268601078031332</v>
      </c>
      <c r="K550" s="20">
        <v>1.5747421762718008</v>
      </c>
      <c r="L550" s="53">
        <v>1.1033545987343067</v>
      </c>
    </row>
    <row r="551" spans="1:12" x14ac:dyDescent="0.35">
      <c r="A551" s="19" t="str">
        <f>B528&amp;C551</f>
        <v>VOLUMEN POR ACTO (consumiciones)Salmon Ing.</v>
      </c>
      <c r="B551" s="19">
        <v>0</v>
      </c>
      <c r="C551" s="19" t="s">
        <v>142</v>
      </c>
      <c r="D551" s="20">
        <v>1.8840768002991406</v>
      </c>
      <c r="E551" s="20">
        <v>2.1663505043065223</v>
      </c>
      <c r="F551" s="20">
        <v>1.6883680085641608</v>
      </c>
      <c r="G551" s="20">
        <v>1.5479370115740319</v>
      </c>
      <c r="H551" s="20">
        <v>1.8891341952826113</v>
      </c>
      <c r="I551" s="20">
        <v>2.3453340466183756</v>
      </c>
      <c r="J551" s="20">
        <v>1.847807063193351</v>
      </c>
      <c r="K551" s="20">
        <v>1.9682788741263904</v>
      </c>
      <c r="L551" s="53">
        <v>1.8941505669605532</v>
      </c>
    </row>
    <row r="552" spans="1:12" x14ac:dyDescent="0.35">
      <c r="A552" s="19" t="str">
        <f>B528&amp;C552</f>
        <v>VOLUMEN POR ACTO (consumiciones)Atun Fresco Ing.</v>
      </c>
      <c r="B552" s="19">
        <v>0</v>
      </c>
      <c r="C552" s="19" t="s">
        <v>143</v>
      </c>
      <c r="D552" s="20">
        <v>1.5062708115396142</v>
      </c>
      <c r="E552" s="20">
        <v>1.751823985217891</v>
      </c>
      <c r="F552" s="20">
        <v>1.6391236684615758</v>
      </c>
      <c r="G552" s="20">
        <v>1.6207651707974027</v>
      </c>
      <c r="H552" s="20">
        <v>1.7760202732984236</v>
      </c>
      <c r="I552" s="20">
        <v>1.6537591458665952</v>
      </c>
      <c r="J552" s="20">
        <v>1.7850017707670132</v>
      </c>
      <c r="K552" s="20">
        <v>1.4192563313847073</v>
      </c>
      <c r="L552" s="53">
        <v>1.7469847690438476</v>
      </c>
    </row>
    <row r="553" spans="1:12" x14ac:dyDescent="0.35">
      <c r="A553" s="19" t="str">
        <f>B528&amp;C553</f>
        <v>VOLUMEN POR ACTO (consumiciones)Resto pescados Ing.</v>
      </c>
      <c r="B553" s="19">
        <v>0</v>
      </c>
      <c r="C553" s="19" t="s">
        <v>144</v>
      </c>
      <c r="D553" s="20">
        <v>1.6806775296782674</v>
      </c>
      <c r="E553" s="20">
        <v>1.6136337702657721</v>
      </c>
      <c r="F553" s="20">
        <v>1.6919068674201796</v>
      </c>
      <c r="G553" s="20">
        <v>1.7155758023193057</v>
      </c>
      <c r="H553" s="20">
        <v>1.6348260541060444</v>
      </c>
      <c r="I553" s="20">
        <v>1.6995643826940074</v>
      </c>
      <c r="J553" s="20">
        <v>1.6688161586935131</v>
      </c>
      <c r="K553" s="20">
        <v>1.6834222858457555</v>
      </c>
      <c r="L553" s="53">
        <v>1.8622166928360491</v>
      </c>
    </row>
    <row r="554" spans="1:12" x14ac:dyDescent="0.35">
      <c r="A554" s="19" t="str">
        <f>B528&amp;C554</f>
        <v>VOLUMEN POR ACTO (consumiciones)Mariscos Ing.</v>
      </c>
      <c r="B554" s="19">
        <v>0</v>
      </c>
      <c r="C554" s="19" t="s">
        <v>145</v>
      </c>
      <c r="D554" s="20">
        <v>2.1648734174959241</v>
      </c>
      <c r="E554" s="20">
        <v>2.0411245266093268</v>
      </c>
      <c r="F554" s="20">
        <v>2.0261236394777913</v>
      </c>
      <c r="G554" s="20">
        <v>2.0929994713870257</v>
      </c>
      <c r="H554" s="20">
        <v>1.9750786235038786</v>
      </c>
      <c r="I554" s="20">
        <v>2.0174797822081119</v>
      </c>
      <c r="J554" s="20">
        <v>2.1050203526311968</v>
      </c>
      <c r="K554" s="20">
        <v>2.0063933822730551</v>
      </c>
      <c r="L554" s="53">
        <v>2.102602634820923</v>
      </c>
    </row>
    <row r="555" spans="1:12" x14ac:dyDescent="0.35">
      <c r="A555" s="19" t="str">
        <f>B528&amp;C555</f>
        <v>VOLUMEN POR ACTO (consumiciones)Calamares Ing.</v>
      </c>
      <c r="B555" s="19">
        <v>0</v>
      </c>
      <c r="C555" s="19" t="s">
        <v>146</v>
      </c>
      <c r="D555" s="20">
        <v>1.9891808679819214</v>
      </c>
      <c r="E555" s="20">
        <v>1.8414987424793654</v>
      </c>
      <c r="F555" s="20">
        <v>1.7216807919382118</v>
      </c>
      <c r="G555" s="20">
        <v>1.7610297827963983</v>
      </c>
      <c r="H555" s="20">
        <v>1.7600836252525889</v>
      </c>
      <c r="I555" s="20">
        <v>1.7848873114087693</v>
      </c>
      <c r="J555" s="20">
        <v>1.8326051969624113</v>
      </c>
      <c r="K555" s="20">
        <v>1.7223199995094103</v>
      </c>
      <c r="L555" s="53">
        <v>1.9835633229694494</v>
      </c>
    </row>
    <row r="556" spans="1:12" x14ac:dyDescent="0.35">
      <c r="A556" s="19" t="str">
        <f>B528&amp;C556</f>
        <v>VOLUMEN POR ACTO (consumiciones)Pulpo/sepia Ing.</v>
      </c>
      <c r="B556" s="19">
        <v>0</v>
      </c>
      <c r="C556" s="19" t="s">
        <v>147</v>
      </c>
      <c r="D556" s="20">
        <v>2.2249209828298051</v>
      </c>
      <c r="E556" s="20">
        <v>2.0873925513776084</v>
      </c>
      <c r="F556" s="20">
        <v>1.9363981361387324</v>
      </c>
      <c r="G556" s="20">
        <v>1.9505474894655328</v>
      </c>
      <c r="H556" s="20">
        <v>1.8658128963002993</v>
      </c>
      <c r="I556" s="20">
        <v>1.8192202814572538</v>
      </c>
      <c r="J556" s="20">
        <v>1.9113044762115678</v>
      </c>
      <c r="K556" s="20">
        <v>1.8111189223905988</v>
      </c>
      <c r="L556" s="53">
        <v>2.0052530028002793</v>
      </c>
    </row>
    <row r="557" spans="1:12" x14ac:dyDescent="0.35">
      <c r="A557" s="19" t="str">
        <f>B528&amp;C557</f>
        <v>VOLUMEN POR ACTO (consumiciones)Langostinos/Gamb.Ing</v>
      </c>
      <c r="B557" s="19">
        <v>0</v>
      </c>
      <c r="C557" s="19" t="s">
        <v>183</v>
      </c>
      <c r="D557" s="20">
        <v>2.2489107172666558</v>
      </c>
      <c r="E557" s="20">
        <v>2.1711884621156474</v>
      </c>
      <c r="F557" s="20">
        <v>2.042230742742619</v>
      </c>
      <c r="G557" s="20">
        <v>2.0467378890124479</v>
      </c>
      <c r="H557" s="20">
        <v>1.8936584672571841</v>
      </c>
      <c r="I557" s="20">
        <v>1.9699504719830185</v>
      </c>
      <c r="J557" s="20">
        <v>2.055225609328954</v>
      </c>
      <c r="K557" s="20">
        <v>1.9976226699968307</v>
      </c>
      <c r="L557" s="53">
        <v>1.9605786489816055</v>
      </c>
    </row>
    <row r="558" spans="1:12" x14ac:dyDescent="0.35">
      <c r="A558" s="19" t="str">
        <f>B528&amp;C558</f>
        <v>VOLUMEN POR ACTO (consumiciones)Otros mariscos Ing.</v>
      </c>
      <c r="B558" s="19">
        <v>0</v>
      </c>
      <c r="C558" s="19" t="s">
        <v>148</v>
      </c>
      <c r="D558" s="20">
        <v>2.2702161644283474</v>
      </c>
      <c r="E558" s="20">
        <v>1.9799228832452824</v>
      </c>
      <c r="F558" s="20">
        <v>1.9343132802122309</v>
      </c>
      <c r="G558" s="20">
        <v>1.9400124240308938</v>
      </c>
      <c r="H558" s="20">
        <v>1.9880596649798858</v>
      </c>
      <c r="I558" s="20">
        <v>1.9522799907956636</v>
      </c>
      <c r="J558" s="20">
        <v>1.9650732173780849</v>
      </c>
      <c r="K558" s="20">
        <v>1.8895684254479799</v>
      </c>
      <c r="L558" s="53">
        <v>2.042811424772534</v>
      </c>
    </row>
    <row r="559" spans="1:12" x14ac:dyDescent="0.35">
      <c r="A559" s="19" t="str">
        <f>B528&amp;C559</f>
        <v>VOLUMEN POR ACTO (consumiciones).Derivados lacteos Ing</v>
      </c>
      <c r="B559" s="19">
        <v>0</v>
      </c>
      <c r="C559" s="19" t="s">
        <v>184</v>
      </c>
      <c r="D559" s="20">
        <v>1.9704032798559039</v>
      </c>
      <c r="E559" s="20">
        <v>1.8992971968800272</v>
      </c>
      <c r="F559" s="20">
        <v>1.9745453630157803</v>
      </c>
      <c r="G559" s="20">
        <v>1.9418758403438754</v>
      </c>
      <c r="H559" s="20">
        <v>1.8922229178673453</v>
      </c>
      <c r="I559" s="20">
        <v>1.9293991042265051</v>
      </c>
      <c r="J559" s="20">
        <v>1.9317558489236046</v>
      </c>
      <c r="K559" s="20">
        <v>1.89396116445091</v>
      </c>
      <c r="L559" s="53">
        <v>1.9302021661252746</v>
      </c>
    </row>
    <row r="560" spans="1:12" x14ac:dyDescent="0.35">
      <c r="A560" s="19" t="str">
        <f>B528&amp;C560</f>
        <v>VOLUMEN POR ACTO (consumiciones)Mantequilla Ing.</v>
      </c>
      <c r="B560" s="19">
        <v>0</v>
      </c>
      <c r="C560" s="19" t="s">
        <v>149</v>
      </c>
      <c r="D560" s="20">
        <v>1.4785604217438881</v>
      </c>
      <c r="E560" s="20">
        <v>1.444012984297927</v>
      </c>
      <c r="F560" s="20">
        <v>1.5095912642979683</v>
      </c>
      <c r="G560" s="20">
        <v>1.3783640141873368</v>
      </c>
      <c r="H560" s="20">
        <v>1.316584831993642</v>
      </c>
      <c r="I560" s="20">
        <v>1.2123773668460303</v>
      </c>
      <c r="J560" s="20">
        <v>1.2701425701964215</v>
      </c>
      <c r="K560" s="20">
        <v>1.2320121089606217</v>
      </c>
      <c r="L560" s="53">
        <v>1.2049943917456354</v>
      </c>
    </row>
    <row r="561" spans="1:12" x14ac:dyDescent="0.35">
      <c r="A561" s="19" t="str">
        <f>B528&amp;C561</f>
        <v>VOLUMEN POR ACTO (consumiciones)Postres Ing.</v>
      </c>
      <c r="B561" s="19">
        <v>0</v>
      </c>
      <c r="C561" s="19" t="s">
        <v>150</v>
      </c>
      <c r="D561" s="20">
        <v>1.7596730331716486</v>
      </c>
      <c r="E561" s="20">
        <v>1.7037821955388164</v>
      </c>
      <c r="F561" s="20">
        <v>1.8548753293141385</v>
      </c>
      <c r="G561" s="20">
        <v>1.8257726587487229</v>
      </c>
      <c r="H561" s="20">
        <v>1.7553859183816463</v>
      </c>
      <c r="I561" s="20">
        <v>1.7932441993764119</v>
      </c>
      <c r="J561" s="20">
        <v>1.8078154533214188</v>
      </c>
      <c r="K561" s="20">
        <v>1.7307002588007181</v>
      </c>
      <c r="L561" s="53">
        <v>1.8270925883282649</v>
      </c>
    </row>
    <row r="562" spans="1:12" x14ac:dyDescent="0.35">
      <c r="A562" s="19" t="str">
        <f>B528&amp;C562</f>
        <v>VOLUMEN POR ACTO (consumiciones)Yogures Ing.</v>
      </c>
      <c r="B562" s="19">
        <v>0</v>
      </c>
      <c r="C562" s="19" t="s">
        <v>185</v>
      </c>
      <c r="D562" s="20">
        <v>1.6635643789109937</v>
      </c>
      <c r="E562" s="20">
        <v>1.6840189313339331</v>
      </c>
      <c r="F562" s="20">
        <v>1.6695502762840044</v>
      </c>
      <c r="G562" s="20">
        <v>1.8908562174158718</v>
      </c>
      <c r="H562" s="20">
        <v>1.6015647049314701</v>
      </c>
      <c r="I562" s="20">
        <v>1.5560740168615093</v>
      </c>
      <c r="J562" s="20">
        <v>1.6421501352687824</v>
      </c>
      <c r="K562" s="20">
        <v>1.5634010227352328</v>
      </c>
      <c r="L562" s="53">
        <v>1.5529128068668654</v>
      </c>
    </row>
    <row r="563" spans="1:12" x14ac:dyDescent="0.35">
      <c r="A563" s="19" t="str">
        <f>B528&amp;C563</f>
        <v>VOLUMEN POR ACTO (consumiciones)Queso Ing.</v>
      </c>
      <c r="B563" s="19">
        <v>0</v>
      </c>
      <c r="C563" s="19" t="s">
        <v>151</v>
      </c>
      <c r="D563" s="20">
        <v>1.9392170399911384</v>
      </c>
      <c r="E563" s="20">
        <v>1.8360945979678818</v>
      </c>
      <c r="F563" s="20">
        <v>1.8857368305111064</v>
      </c>
      <c r="G563" s="20">
        <v>1.860884190597522</v>
      </c>
      <c r="H563" s="20">
        <v>1.8840358910107695</v>
      </c>
      <c r="I563" s="20">
        <v>1.8750833401939766</v>
      </c>
      <c r="J563" s="20">
        <v>1.8961841325825406</v>
      </c>
      <c r="K563" s="20">
        <v>1.8734890661912638</v>
      </c>
      <c r="L563" s="53">
        <v>1.8652093687008968</v>
      </c>
    </row>
    <row r="564" spans="1:12" x14ac:dyDescent="0.35">
      <c r="A564" s="19" t="str">
        <f>B528&amp;C564</f>
        <v>VOLUMEN POR ACTO (consumiciones).Fruta Ing.</v>
      </c>
      <c r="B564" s="19">
        <v>0</v>
      </c>
      <c r="C564" s="19" t="s">
        <v>152</v>
      </c>
      <c r="D564" s="20">
        <v>1.8041806802251481</v>
      </c>
      <c r="E564" s="20">
        <v>1.7117954370714976</v>
      </c>
      <c r="F564" s="20">
        <v>1.7388472386444431</v>
      </c>
      <c r="G564" s="20">
        <v>1.6918539602914031</v>
      </c>
      <c r="H564" s="20">
        <v>1.6821843306762954</v>
      </c>
      <c r="I564" s="20">
        <v>1.6838615656868039</v>
      </c>
      <c r="J564" s="20">
        <v>2.0798160753950867</v>
      </c>
      <c r="K564" s="20">
        <v>1.7033014504940087</v>
      </c>
      <c r="L564" s="53">
        <v>1.5513678473622403</v>
      </c>
    </row>
    <row r="565" spans="1:12" x14ac:dyDescent="0.35">
      <c r="A565" s="19" t="str">
        <f>B528&amp;C565</f>
        <v>VOLUMEN POR ACTO (consumiciones)Fruta Fresca Ing</v>
      </c>
      <c r="B565" s="19">
        <v>0</v>
      </c>
      <c r="C565" s="19" t="s">
        <v>153</v>
      </c>
      <c r="D565" s="20">
        <v>1.9217513792269492</v>
      </c>
      <c r="E565" s="20">
        <v>1.8023299543536349</v>
      </c>
      <c r="F565" s="20">
        <v>1.8322909416183941</v>
      </c>
      <c r="G565" s="20">
        <v>1.7905701492372228</v>
      </c>
      <c r="H565" s="20">
        <v>1.8612472417712183</v>
      </c>
      <c r="I565" s="20">
        <v>1.8554567874135188</v>
      </c>
      <c r="J565" s="20">
        <v>2.408872586969983</v>
      </c>
      <c r="K565" s="20">
        <v>1.9367931558373561</v>
      </c>
      <c r="L565" s="53">
        <v>1.7053387375225748</v>
      </c>
    </row>
    <row r="566" spans="1:12" x14ac:dyDescent="0.35">
      <c r="A566" s="19" t="str">
        <f>B528&amp;C566</f>
        <v>VOLUMEN POR ACTO (consumiciones)Manzana Ing.</v>
      </c>
      <c r="B566" s="19">
        <v>0</v>
      </c>
      <c r="C566" s="19" t="s">
        <v>154</v>
      </c>
      <c r="D566" s="20">
        <v>1.493809041787121</v>
      </c>
      <c r="E566" s="20">
        <v>1.7126339265938781</v>
      </c>
      <c r="F566" s="20">
        <v>1.8054110009321236</v>
      </c>
      <c r="G566" s="20">
        <v>1.5586389091518054</v>
      </c>
      <c r="H566" s="20">
        <v>1.1530947724961857</v>
      </c>
      <c r="I566" s="20">
        <v>1.2511691715692019</v>
      </c>
      <c r="J566" s="20">
        <v>1.6189673237134532</v>
      </c>
      <c r="K566" s="20">
        <v>1.5527829779071101</v>
      </c>
      <c r="L566" s="53">
        <v>1.2424955060498581</v>
      </c>
    </row>
    <row r="567" spans="1:12" x14ac:dyDescent="0.35">
      <c r="A567" s="19" t="str">
        <f>B528&amp;C567</f>
        <v>VOLUMEN POR ACTO (consumiciones)Platano Ing.</v>
      </c>
      <c r="B567" s="19">
        <v>0</v>
      </c>
      <c r="C567" s="19" t="s">
        <v>155</v>
      </c>
      <c r="D567" s="20">
        <v>1.8903026485814978</v>
      </c>
      <c r="E567" s="20">
        <v>1.9484679196761214</v>
      </c>
      <c r="F567" s="20">
        <v>1.6012752109584896</v>
      </c>
      <c r="G567" s="20">
        <v>1.6770929664672278</v>
      </c>
      <c r="H567" s="20">
        <v>2.2173902667486027</v>
      </c>
      <c r="I567" s="20">
        <v>2.1815983539215762</v>
      </c>
      <c r="J567" s="20">
        <v>2.7551963358888059</v>
      </c>
      <c r="K567" s="20">
        <v>2.0744533617882199</v>
      </c>
      <c r="L567" s="53">
        <v>2.2182423110142846</v>
      </c>
    </row>
    <row r="568" spans="1:12" x14ac:dyDescent="0.35">
      <c r="A568" s="19" t="str">
        <f>B528&amp;C568</f>
        <v>VOLUMEN POR ACTO (consumiciones)Naranja/Mandarina In</v>
      </c>
      <c r="B568" s="19">
        <v>0</v>
      </c>
      <c r="C568" s="19" t="s">
        <v>186</v>
      </c>
      <c r="D568" s="20">
        <v>2.3166841527995685</v>
      </c>
      <c r="E568" s="20">
        <v>1.9302786543719588</v>
      </c>
      <c r="F568" s="20">
        <v>1.3830769464520503</v>
      </c>
      <c r="G568" s="20">
        <v>2.0006269793325644</v>
      </c>
      <c r="H568" s="20">
        <v>1.6685527028008214</v>
      </c>
      <c r="I568" s="20">
        <v>1.8318284263125371</v>
      </c>
      <c r="J568" s="20">
        <v>1.7199956475702936</v>
      </c>
      <c r="K568" s="20">
        <v>2.2198589587597426</v>
      </c>
      <c r="L568" s="53">
        <v>1.4302126982541816</v>
      </c>
    </row>
    <row r="569" spans="1:12" x14ac:dyDescent="0.35">
      <c r="A569" s="19" t="str">
        <f>B528&amp;C569</f>
        <v>VOLUMEN POR ACTO (consumiciones)Melon/sandia Ing.</v>
      </c>
      <c r="B569" s="19">
        <v>0</v>
      </c>
      <c r="C569" s="19" t="s">
        <v>156</v>
      </c>
      <c r="D569" s="20">
        <v>1.3178423791096312</v>
      </c>
      <c r="E569" s="20">
        <v>1.2390129915404451</v>
      </c>
      <c r="F569" s="20">
        <v>1.4266613030088855</v>
      </c>
      <c r="G569" s="20">
        <v>1.5325331417510559</v>
      </c>
      <c r="H569" s="20">
        <v>1.2405947668076154</v>
      </c>
      <c r="I569" s="20">
        <v>1.3471759393008651</v>
      </c>
      <c r="J569" s="20">
        <v>1.6608640788155129</v>
      </c>
      <c r="K569" s="20">
        <v>1.1455313619782419</v>
      </c>
      <c r="L569" s="53">
        <v>2.0055300204861455</v>
      </c>
    </row>
    <row r="570" spans="1:12" x14ac:dyDescent="0.35">
      <c r="A570" s="19" t="str">
        <f>B528&amp;C570</f>
        <v>VOLUMEN POR ACTO (consumiciones)Fresa/freson Ing.</v>
      </c>
      <c r="B570" s="19">
        <v>0</v>
      </c>
      <c r="C570" s="19" t="s">
        <v>157</v>
      </c>
      <c r="D570" s="20">
        <v>1.409747767013144</v>
      </c>
      <c r="E570" s="20">
        <v>1.6449157643577712</v>
      </c>
      <c r="F570" s="20">
        <v>1.8816663608401172</v>
      </c>
      <c r="G570" s="20">
        <v>2.1999077157145179</v>
      </c>
      <c r="H570" s="20">
        <v>1.2752694222654768</v>
      </c>
      <c r="I570" s="20">
        <v>1.4768248508838253</v>
      </c>
      <c r="J570" s="20">
        <v>1.5454468441170353</v>
      </c>
      <c r="K570" s="20">
        <v>1.999999494867347</v>
      </c>
      <c r="L570" s="53">
        <v>1.4643332108350047</v>
      </c>
    </row>
    <row r="571" spans="1:12" x14ac:dyDescent="0.35">
      <c r="A571" s="19" t="str">
        <f>B528&amp;C571</f>
        <v>VOLUMEN POR ACTO (consumiciones)Pina Ing.</v>
      </c>
      <c r="B571" s="19">
        <v>0</v>
      </c>
      <c r="C571" s="19" t="s">
        <v>187</v>
      </c>
      <c r="D571" s="20">
        <v>1.1952232165383929</v>
      </c>
      <c r="E571" s="20">
        <v>1.236713709371507</v>
      </c>
      <c r="F571" s="20">
        <v>1.3314409251348498</v>
      </c>
      <c r="G571" s="20">
        <v>1.1940106104828461</v>
      </c>
      <c r="H571" s="20">
        <v>1.3197341268647771</v>
      </c>
      <c r="I571" s="20">
        <v>1.2631744938629743</v>
      </c>
      <c r="J571" s="20">
        <v>1.2774812734082395</v>
      </c>
      <c r="K571" s="20">
        <v>1.3180908331736985</v>
      </c>
      <c r="L571" s="53">
        <v>1.3112023837312574</v>
      </c>
    </row>
    <row r="572" spans="1:12" x14ac:dyDescent="0.35">
      <c r="A572" s="19" t="str">
        <f>B528&amp;C572</f>
        <v>VOLUMEN POR ACTO (consumiciones)Resto frutas Ing.</v>
      </c>
      <c r="B572" s="19">
        <v>0</v>
      </c>
      <c r="C572" s="19" t="s">
        <v>158</v>
      </c>
      <c r="D572" s="20">
        <v>2.4071277026333444</v>
      </c>
      <c r="E572" s="20">
        <v>2.0157231406802043</v>
      </c>
      <c r="F572" s="20">
        <v>2.1846647184316832</v>
      </c>
      <c r="G572" s="20">
        <v>2.0357906268753929</v>
      </c>
      <c r="H572" s="20">
        <v>1.6637637986747107</v>
      </c>
      <c r="I572" s="20">
        <v>1.8555988798060561</v>
      </c>
      <c r="J572" s="20">
        <v>2.9650816570716803</v>
      </c>
      <c r="K572" s="20">
        <v>2.2196692059470857</v>
      </c>
      <c r="L572" s="53">
        <v>1.5400906732672328</v>
      </c>
    </row>
    <row r="573" spans="1:12" x14ac:dyDescent="0.35">
      <c r="A573" s="19" t="str">
        <f>B528&amp;C573</f>
        <v>VOLUMEN POR ACTO (consumiciones)Mermeladas Ing.</v>
      </c>
      <c r="B573" s="19">
        <v>0</v>
      </c>
      <c r="C573" s="19" t="s">
        <v>188</v>
      </c>
      <c r="D573" s="20">
        <v>1.5876449848443459</v>
      </c>
      <c r="E573" s="20">
        <v>1.5078209382899852</v>
      </c>
      <c r="F573" s="20">
        <v>1.537626421807424</v>
      </c>
      <c r="G573" s="20">
        <v>1.4866463892909081</v>
      </c>
      <c r="H573" s="20">
        <v>1.351982452215081</v>
      </c>
      <c r="I573" s="20">
        <v>1.2766193021673631</v>
      </c>
      <c r="J573" s="20">
        <v>1.298330335400518</v>
      </c>
      <c r="K573" s="20">
        <v>1.2610453030778448</v>
      </c>
      <c r="L573" s="53">
        <v>1.2200116264731271</v>
      </c>
    </row>
    <row r="574" spans="1:12" x14ac:dyDescent="0.35">
      <c r="A574" s="19" t="str">
        <f>B528&amp;C574</f>
        <v>VOLUMEN POR ACTO (consumiciones).Hortalizas/Verdur.Ing</v>
      </c>
      <c r="B574" s="19">
        <v>0</v>
      </c>
      <c r="C574" s="19" t="s">
        <v>189</v>
      </c>
      <c r="D574" s="20">
        <v>2.1743212133761656</v>
      </c>
      <c r="E574" s="20">
        <v>2.0802110281421786</v>
      </c>
      <c r="F574" s="20">
        <v>2.1410060353274187</v>
      </c>
      <c r="G574" s="20">
        <v>2.1414813688544601</v>
      </c>
      <c r="H574" s="20">
        <v>2.096595471713242</v>
      </c>
      <c r="I574" s="20">
        <v>2.074643012657003</v>
      </c>
      <c r="J574" s="20">
        <v>2.100790839670569</v>
      </c>
      <c r="K574" s="20">
        <v>2.0506598456719933</v>
      </c>
      <c r="L574" s="53">
        <v>2.1377652156500782</v>
      </c>
    </row>
    <row r="575" spans="1:12" x14ac:dyDescent="0.35">
      <c r="A575" s="19" t="str">
        <f>B528&amp;C575</f>
        <v>VOLUMEN POR ACTO (consumiciones)Tomates Ing.</v>
      </c>
      <c r="B575" s="19">
        <v>0</v>
      </c>
      <c r="C575" s="19" t="s">
        <v>159</v>
      </c>
      <c r="D575" s="20">
        <v>1.5945824039968641</v>
      </c>
      <c r="E575" s="20">
        <v>1.4969113302526016</v>
      </c>
      <c r="F575" s="20">
        <v>1.5407052396127618</v>
      </c>
      <c r="G575" s="20">
        <v>1.5180284718913928</v>
      </c>
      <c r="H575" s="20">
        <v>1.5195873833043445</v>
      </c>
      <c r="I575" s="20">
        <v>1.5400062424205088</v>
      </c>
      <c r="J575" s="20">
        <v>1.5046949925743329</v>
      </c>
      <c r="K575" s="20">
        <v>1.4699087600837653</v>
      </c>
      <c r="L575" s="53">
        <v>1.4947391604757756</v>
      </c>
    </row>
    <row r="576" spans="1:12" x14ac:dyDescent="0.35">
      <c r="A576" s="19" t="str">
        <f>B528&amp;C576</f>
        <v>VOLUMEN POR ACTO (consumiciones)Judías verdes Ing.</v>
      </c>
      <c r="B576" s="19">
        <v>0</v>
      </c>
      <c r="C576" s="19" t="s">
        <v>190</v>
      </c>
      <c r="D576" s="20">
        <v>1.2886130273570631</v>
      </c>
      <c r="E576" s="20">
        <v>1.4671878070186928</v>
      </c>
      <c r="F576" s="20">
        <v>1.9031726847926236</v>
      </c>
      <c r="G576" s="20">
        <v>1.6368450401653269</v>
      </c>
      <c r="H576" s="20">
        <v>1.401078003427753</v>
      </c>
      <c r="I576" s="20">
        <v>1.5623601827122742</v>
      </c>
      <c r="J576" s="20">
        <v>2.1317330396063583</v>
      </c>
      <c r="K576" s="20">
        <v>1.8550520444222403</v>
      </c>
      <c r="L576" s="53">
        <v>1.5956508705753041</v>
      </c>
    </row>
    <row r="577" spans="1:12" x14ac:dyDescent="0.35">
      <c r="A577" s="19" t="str">
        <f>B528&amp;C577</f>
        <v>VOLUMEN POR ACTO (consumiciones)Patatas Ing.</v>
      </c>
      <c r="B577" s="19">
        <v>0</v>
      </c>
      <c r="C577" s="19" t="s">
        <v>160</v>
      </c>
      <c r="D577" s="20">
        <v>1.851362927772559</v>
      </c>
      <c r="E577" s="20">
        <v>1.8293193676329838</v>
      </c>
      <c r="F577" s="20">
        <v>1.8685930201895045</v>
      </c>
      <c r="G577" s="20">
        <v>1.8684048198056418</v>
      </c>
      <c r="H577" s="20">
        <v>1.8659411787614049</v>
      </c>
      <c r="I577" s="20">
        <v>1.8278908428029754</v>
      </c>
      <c r="J577" s="20">
        <v>1.8641917315659902</v>
      </c>
      <c r="K577" s="20">
        <v>1.7975178305194019</v>
      </c>
      <c r="L577" s="53">
        <v>1.8937881049833916</v>
      </c>
    </row>
    <row r="578" spans="1:12" x14ac:dyDescent="0.35">
      <c r="A578" s="19" t="str">
        <f>B528&amp;C578</f>
        <v>VOLUMEN POR ACTO (consumiciones)Cebollas Ing.</v>
      </c>
      <c r="B578" s="19">
        <v>0</v>
      </c>
      <c r="C578" s="19" t="s">
        <v>161</v>
      </c>
      <c r="D578" s="20">
        <v>1.8869914509206462</v>
      </c>
      <c r="E578" s="20">
        <v>1.9245257398922977</v>
      </c>
      <c r="F578" s="20">
        <v>1.7907219427161407</v>
      </c>
      <c r="G578" s="20">
        <v>1.8362380920277064</v>
      </c>
      <c r="H578" s="20">
        <v>1.8097423307018479</v>
      </c>
      <c r="I578" s="20">
        <v>1.8428956506526579</v>
      </c>
      <c r="J578" s="20">
        <v>1.8400597978636883</v>
      </c>
      <c r="K578" s="20">
        <v>1.8025726116248848</v>
      </c>
      <c r="L578" s="53">
        <v>1.8887286831662482</v>
      </c>
    </row>
    <row r="579" spans="1:12" x14ac:dyDescent="0.35">
      <c r="A579" s="19" t="str">
        <f>B528&amp;C579</f>
        <v>VOLUMEN POR ACTO (consumiciones)Pimientos Ing.</v>
      </c>
      <c r="B579" s="19">
        <v>0</v>
      </c>
      <c r="C579" s="19" t="s">
        <v>162</v>
      </c>
      <c r="D579" s="20">
        <v>1.951901352015097</v>
      </c>
      <c r="E579" s="20">
        <v>2.0471859817553644</v>
      </c>
      <c r="F579" s="20">
        <v>1.8802416707195013</v>
      </c>
      <c r="G579" s="20">
        <v>1.9492975858826089</v>
      </c>
      <c r="H579" s="20">
        <v>1.8969393237698096</v>
      </c>
      <c r="I579" s="20">
        <v>1.937501295531997</v>
      </c>
      <c r="J579" s="20">
        <v>1.9820555838945231</v>
      </c>
      <c r="K579" s="20">
        <v>1.8758999917697359</v>
      </c>
      <c r="L579" s="53">
        <v>2.0197993781986479</v>
      </c>
    </row>
    <row r="580" spans="1:12" x14ac:dyDescent="0.35">
      <c r="A580" s="19" t="str">
        <f>B528&amp;C580</f>
        <v>VOLUMEN POR ACTO (consumiciones)Lechugas Ing.</v>
      </c>
      <c r="B580" s="19">
        <v>0</v>
      </c>
      <c r="C580" s="19" t="s">
        <v>163</v>
      </c>
      <c r="D580" s="20">
        <v>1.6725623762590376</v>
      </c>
      <c r="E580" s="20">
        <v>1.6247804834533894</v>
      </c>
      <c r="F580" s="20">
        <v>1.6670410638227762</v>
      </c>
      <c r="G580" s="20">
        <v>1.6921841678575651</v>
      </c>
      <c r="H580" s="20">
        <v>1.6458234693193503</v>
      </c>
      <c r="I580" s="20">
        <v>1.647669176619073</v>
      </c>
      <c r="J580" s="20">
        <v>1.5684235458657132</v>
      </c>
      <c r="K580" s="20">
        <v>1.6226851944425091</v>
      </c>
      <c r="L580" s="53">
        <v>1.5582611257535719</v>
      </c>
    </row>
    <row r="581" spans="1:12" x14ac:dyDescent="0.35">
      <c r="A581" s="19" t="str">
        <f>B528&amp;C581</f>
        <v>VOLUMEN POR ACTO (consumiciones)Setas Ing.</v>
      </c>
      <c r="B581" s="19">
        <v>0</v>
      </c>
      <c r="C581" s="19" t="s">
        <v>164</v>
      </c>
      <c r="D581" s="20">
        <v>1.712898164793949</v>
      </c>
      <c r="E581" s="20">
        <v>1.5640774574555314</v>
      </c>
      <c r="F581" s="20">
        <v>1.5076042246946197</v>
      </c>
      <c r="G581" s="20">
        <v>1.5068805560636549</v>
      </c>
      <c r="H581" s="20">
        <v>1.5665286992513239</v>
      </c>
      <c r="I581" s="20">
        <v>1.5710275166728351</v>
      </c>
      <c r="J581" s="20">
        <v>1.5911872112989431</v>
      </c>
      <c r="K581" s="20">
        <v>1.6247700035775068</v>
      </c>
      <c r="L581" s="53">
        <v>1.7452311560303206</v>
      </c>
    </row>
    <row r="582" spans="1:12" x14ac:dyDescent="0.35">
      <c r="A582" s="19" t="str">
        <f>B528&amp;C582</f>
        <v>VOLUMEN POR ACTO (consumiciones)Esparragos Ing.</v>
      </c>
      <c r="B582" s="19">
        <v>0</v>
      </c>
      <c r="C582" s="19" t="s">
        <v>165</v>
      </c>
      <c r="D582" s="20">
        <v>1.4411815161778649</v>
      </c>
      <c r="E582" s="20">
        <v>1.6543428495426344</v>
      </c>
      <c r="F582" s="20">
        <v>1.7365703925422922</v>
      </c>
      <c r="G582" s="20">
        <v>1.4866393500159176</v>
      </c>
      <c r="H582" s="20">
        <v>1.6120832213773124</v>
      </c>
      <c r="I582" s="20">
        <v>1.7127124314468283</v>
      </c>
      <c r="J582" s="20">
        <v>1.6157173598768551</v>
      </c>
      <c r="K582" s="20">
        <v>1.5909279173664521</v>
      </c>
      <c r="L582" s="53">
        <v>1.8541684968288143</v>
      </c>
    </row>
    <row r="583" spans="1:12" x14ac:dyDescent="0.35">
      <c r="A583" s="19" t="str">
        <f>B528&amp;C583</f>
        <v>VOLUMEN POR ACTO (consumiciones)Otras hortalizas Ing.</v>
      </c>
      <c r="B583" s="19">
        <v>0</v>
      </c>
      <c r="C583" s="19" t="s">
        <v>166</v>
      </c>
      <c r="D583" s="20">
        <v>1.7421167296008617</v>
      </c>
      <c r="E583" s="20">
        <v>1.6733759100104955</v>
      </c>
      <c r="F583" s="20">
        <v>1.6720852761622698</v>
      </c>
      <c r="G583" s="20">
        <v>1.720581916854081</v>
      </c>
      <c r="H583" s="20">
        <v>1.7105215196344699</v>
      </c>
      <c r="I583" s="20">
        <v>1.6741064073274734</v>
      </c>
      <c r="J583" s="20">
        <v>1.6763127905478397</v>
      </c>
      <c r="K583" s="20">
        <v>1.6281172440045679</v>
      </c>
      <c r="L583" s="53">
        <v>1.8100477750052122</v>
      </c>
    </row>
    <row r="584" spans="1:12" x14ac:dyDescent="0.35">
      <c r="A584" s="19" t="str">
        <f>B528&amp;C584</f>
        <v>VOLUMEN POR ACTO (consumiciones).Aceite alino Ing.</v>
      </c>
      <c r="B584" s="19">
        <v>0</v>
      </c>
      <c r="C584" s="19" t="s">
        <v>191</v>
      </c>
      <c r="D584" s="20">
        <v>1.4819882390646888</v>
      </c>
      <c r="E584" s="20">
        <v>1.4014789579718137</v>
      </c>
      <c r="F584" s="20">
        <v>1.4608379264907663</v>
      </c>
      <c r="G584" s="20">
        <v>1.447271235723065</v>
      </c>
      <c r="H584" s="20">
        <v>1.4420162844408964</v>
      </c>
      <c r="I584" s="20">
        <v>1.4092955660560853</v>
      </c>
      <c r="J584" s="20">
        <v>1.4372137221416896</v>
      </c>
      <c r="K584" s="20">
        <v>1.4277018034538251</v>
      </c>
      <c r="L584" s="53">
        <v>1.4187108084232067</v>
      </c>
    </row>
    <row r="585" spans="1:12" x14ac:dyDescent="0.35">
      <c r="A585" s="19" t="str">
        <f>B528&amp;C585</f>
        <v>VOLUMEN POR ACTO (consumiciones)Aceite oliva Ing.</v>
      </c>
      <c r="B585" s="19">
        <v>0</v>
      </c>
      <c r="C585" s="19" t="s">
        <v>272</v>
      </c>
      <c r="D585" s="20">
        <v>1.3091247014373182</v>
      </c>
      <c r="E585" s="20">
        <v>1.2101986844516213</v>
      </c>
      <c r="F585" s="20">
        <v>1.3844418706186934</v>
      </c>
      <c r="G585" s="20">
        <v>1.2365510605513477</v>
      </c>
      <c r="H585" s="20">
        <v>1.2627201543022082</v>
      </c>
      <c r="I585" s="20">
        <v>1.3014854285281083</v>
      </c>
      <c r="J585" s="20">
        <v>1.26861590038886</v>
      </c>
      <c r="K585" s="20">
        <v>1.2908613173691412</v>
      </c>
      <c r="L585" s="53">
        <v>1.2804582103352529</v>
      </c>
    </row>
    <row r="586" spans="1:12" x14ac:dyDescent="0.35">
      <c r="A586" s="19" t="str">
        <f>B528&amp;C586</f>
        <v>VOLUMEN POR ACTO (consumiciones)Resto aceite Ing.</v>
      </c>
      <c r="B586" s="19">
        <v>0</v>
      </c>
      <c r="C586" s="19" t="s">
        <v>273</v>
      </c>
      <c r="D586" s="20">
        <v>1.546061989106517</v>
      </c>
      <c r="E586" s="20">
        <v>1.497567185503047</v>
      </c>
      <c r="F586" s="20">
        <v>1.4970363964182829</v>
      </c>
      <c r="G586" s="20">
        <v>1.5361411809649421</v>
      </c>
      <c r="H586" s="20">
        <v>1.5162095142668777</v>
      </c>
      <c r="I586" s="20">
        <v>1.4567934702288208</v>
      </c>
      <c r="J586" s="20">
        <v>1.5232475733105035</v>
      </c>
      <c r="K586" s="20">
        <v>1.4801969826751775</v>
      </c>
      <c r="L586" s="53">
        <v>1.4645266207384846</v>
      </c>
    </row>
    <row r="587" spans="1:12" x14ac:dyDescent="0.35">
      <c r="A587" s="19" t="str">
        <f>B528&amp;C587</f>
        <v>VOLUMEN POR ACTO (consumiciones).Pan Ing.</v>
      </c>
      <c r="B587" s="19">
        <v>0</v>
      </c>
      <c r="C587" s="19" t="s">
        <v>167</v>
      </c>
      <c r="D587" s="20">
        <v>2.200355407500767</v>
      </c>
      <c r="E587" s="20">
        <v>2.1112729903135676</v>
      </c>
      <c r="F587" s="20">
        <v>2.2012929348857933</v>
      </c>
      <c r="G587" s="20">
        <v>2.1822308298139306</v>
      </c>
      <c r="H587" s="20">
        <v>2.1558694810428332</v>
      </c>
      <c r="I587" s="20">
        <v>2.1329009825207512</v>
      </c>
      <c r="J587" s="20">
        <v>2.1279092085422953</v>
      </c>
      <c r="K587" s="20">
        <v>2.1163199815062881</v>
      </c>
      <c r="L587" s="53">
        <v>2.1202800077900159</v>
      </c>
    </row>
    <row r="588" spans="1:12" x14ac:dyDescent="0.35">
      <c r="A588" s="19" t="str">
        <f>B528&amp;C588</f>
        <v>VOLUMEN POR ACTO (consumiciones).Pastas Ing.</v>
      </c>
      <c r="B588" s="19">
        <v>0</v>
      </c>
      <c r="C588" s="19" t="s">
        <v>168</v>
      </c>
      <c r="D588" s="20">
        <v>1.6592964130246013</v>
      </c>
      <c r="E588" s="20">
        <v>1.5555402774710874</v>
      </c>
      <c r="F588" s="20">
        <v>1.5428724249324788</v>
      </c>
      <c r="G588" s="20">
        <v>1.5113317832853077</v>
      </c>
      <c r="H588" s="20">
        <v>1.4679593755259712</v>
      </c>
      <c r="I588" s="20">
        <v>1.4739650837959832</v>
      </c>
      <c r="J588" s="20">
        <v>1.5665552770815931</v>
      </c>
      <c r="K588" s="20">
        <v>1.4241520623387061</v>
      </c>
      <c r="L588" s="53">
        <v>1.4805205498911644</v>
      </c>
    </row>
    <row r="589" spans="1:12" x14ac:dyDescent="0.35">
      <c r="A589" s="19" t="str">
        <f>B528&amp;C589</f>
        <v>VOLUMEN POR ACTO (consumiciones).Arroz Ing.</v>
      </c>
      <c r="B589" s="19">
        <v>0</v>
      </c>
      <c r="C589" s="19" t="s">
        <v>169</v>
      </c>
      <c r="D589" s="20">
        <v>2.0675042129804035</v>
      </c>
      <c r="E589" s="20">
        <v>2.1432204500585716</v>
      </c>
      <c r="F589" s="20">
        <v>2.0659412053364696</v>
      </c>
      <c r="G589" s="20">
        <v>1.9688815369099275</v>
      </c>
      <c r="H589" s="20">
        <v>1.9719612961819464</v>
      </c>
      <c r="I589" s="20">
        <v>2.1754714931754764</v>
      </c>
      <c r="J589" s="20">
        <v>2.1474665995136824</v>
      </c>
      <c r="K589" s="20">
        <v>2.0676020324814179</v>
      </c>
      <c r="L589" s="53">
        <v>2.2353950380071308</v>
      </c>
    </row>
    <row r="590" spans="1:12" x14ac:dyDescent="0.35">
      <c r="A590" s="19" t="str">
        <f>B528&amp;C590</f>
        <v>VOLUMEN POR ACTO (consumiciones).Legumbres Ing.</v>
      </c>
      <c r="B590" s="19">
        <v>0</v>
      </c>
      <c r="C590" s="19" t="s">
        <v>170</v>
      </c>
      <c r="D590" s="20">
        <v>1.3683015694745864</v>
      </c>
      <c r="E590" s="20">
        <v>1.3840390975353836</v>
      </c>
      <c r="F590" s="20">
        <v>1.4142448670029166</v>
      </c>
      <c r="G590" s="20">
        <v>1.6629836046072206</v>
      </c>
      <c r="H590" s="20">
        <v>1.7053436093244911</v>
      </c>
      <c r="I590" s="20">
        <v>1.5663374577835647</v>
      </c>
      <c r="J590" s="20">
        <v>1.868885664370497</v>
      </c>
      <c r="K590" s="20">
        <v>1.6998685310907189</v>
      </c>
      <c r="L590" s="53">
        <v>1.8459572799034532</v>
      </c>
    </row>
    <row r="591" spans="1:12" x14ac:dyDescent="0.35">
      <c r="A591" s="19" t="str">
        <f>B528&amp;C591</f>
        <v>VOLUMEN POR ACTO (consumiciones)BATIDOS</v>
      </c>
      <c r="B591" s="19">
        <v>0</v>
      </c>
      <c r="C591" s="19" t="s">
        <v>274</v>
      </c>
      <c r="D591" s="20">
        <v>1.529331821056118</v>
      </c>
      <c r="E591" s="20">
        <v>1.420684572862106</v>
      </c>
      <c r="F591" s="20">
        <v>1.5825593395996294</v>
      </c>
      <c r="G591" s="20">
        <v>1.4942578317332027</v>
      </c>
      <c r="H591" s="20">
        <v>1.3817751804234693</v>
      </c>
      <c r="I591" s="20">
        <v>1.4860938206484431</v>
      </c>
      <c r="J591" s="20">
        <v>1.5244601158129281</v>
      </c>
      <c r="K591" s="20">
        <v>1.396181617858588</v>
      </c>
      <c r="L591" s="53">
        <v>1.3906340934821213</v>
      </c>
    </row>
    <row r="592" spans="1:12" x14ac:dyDescent="0.35">
      <c r="A592" s="19" t="str">
        <f>B528&amp;C592</f>
        <v>VOLUMEN POR ACTO (consumiciones)HELADOS</v>
      </c>
      <c r="B592" s="19">
        <v>0</v>
      </c>
      <c r="C592" s="19" t="s">
        <v>275</v>
      </c>
      <c r="D592" s="20">
        <v>1.8132605362444512</v>
      </c>
      <c r="E592" s="20">
        <v>1.904845250529889</v>
      </c>
      <c r="F592" s="20">
        <v>2.0230576892791303</v>
      </c>
      <c r="G592" s="20">
        <v>1.8345253616440056</v>
      </c>
      <c r="H592" s="20">
        <v>1.7370664053412286</v>
      </c>
      <c r="I592" s="20">
        <v>1.9308238998017886</v>
      </c>
      <c r="J592" s="20">
        <v>1.9941895726790115</v>
      </c>
      <c r="K592" s="20">
        <v>1.7360382601715989</v>
      </c>
      <c r="L592" s="53">
        <v>1.7300114975770444</v>
      </c>
    </row>
    <row r="593" spans="1:12" x14ac:dyDescent="0.35">
      <c r="A593" s="19" t="str">
        <f>B528&amp;C593</f>
        <v>VOLUMEN POR ACTO (consumiciones)GALLETAS</v>
      </c>
      <c r="B593" s="19">
        <v>0</v>
      </c>
      <c r="C593" s="19" t="s">
        <v>276</v>
      </c>
      <c r="D593" s="20">
        <v>1.4034474221292035</v>
      </c>
      <c r="E593" s="20">
        <v>1.6770477901083887</v>
      </c>
      <c r="F593" s="20">
        <v>1.5319058234459402</v>
      </c>
      <c r="G593" s="20">
        <v>1.6590332846147631</v>
      </c>
      <c r="H593" s="20">
        <v>1.5877245954211303</v>
      </c>
      <c r="I593" s="20">
        <v>1.4753550057183453</v>
      </c>
      <c r="J593" s="20">
        <v>1.4995572686077399</v>
      </c>
      <c r="K593" s="20">
        <v>1.4664764280484475</v>
      </c>
      <c r="L593" s="53">
        <v>1.5234583432622573</v>
      </c>
    </row>
    <row r="594" spans="1:12" x14ac:dyDescent="0.35">
      <c r="A594" s="19" t="str">
        <f>B528&amp;C594</f>
        <v>VOLUMEN POR ACTO (consumiciones)BOLLERÍA</v>
      </c>
      <c r="B594" s="19">
        <v>0</v>
      </c>
      <c r="C594" s="19" t="s">
        <v>277</v>
      </c>
      <c r="D594" s="20">
        <v>2.4587377612438019</v>
      </c>
      <c r="E594" s="20">
        <v>2.3498229798481769</v>
      </c>
      <c r="F594" s="20">
        <v>2.4193672029770683</v>
      </c>
      <c r="G594" s="20">
        <v>2.3920298587083799</v>
      </c>
      <c r="H594" s="20">
        <v>2.4359283888774663</v>
      </c>
      <c r="I594" s="20">
        <v>2.5037884798244687</v>
      </c>
      <c r="J594" s="20">
        <v>2.4174654469433099</v>
      </c>
      <c r="K594" s="20">
        <v>2.4090698750578436</v>
      </c>
      <c r="L594" s="53">
        <v>2.4036811129178113</v>
      </c>
    </row>
    <row r="595" spans="1:12" x14ac:dyDescent="0.35">
      <c r="A595" s="19" t="str">
        <f>B528&amp;C595</f>
        <v>VOLUMEN POR ACTO (consumiciones)BOLLERIA SALADA</v>
      </c>
      <c r="B595" s="19">
        <v>0</v>
      </c>
      <c r="C595" s="19" t="s">
        <v>278</v>
      </c>
      <c r="D595" s="20">
        <v>1.7435103494304991</v>
      </c>
      <c r="E595" s="20">
        <v>2.0696007104492273</v>
      </c>
      <c r="F595" s="20">
        <v>1.7716813934987647</v>
      </c>
      <c r="G595" s="20">
        <v>1.8148974507665936</v>
      </c>
      <c r="H595" s="20">
        <v>1.6532472927849207</v>
      </c>
      <c r="I595" s="20">
        <v>1.7745971442776018</v>
      </c>
      <c r="J595" s="20">
        <v>1.6151307481072488</v>
      </c>
      <c r="K595" s="20">
        <v>1.6549181317841921</v>
      </c>
      <c r="L595" s="53">
        <v>1.7283812473035132</v>
      </c>
    </row>
    <row r="596" spans="1:12" x14ac:dyDescent="0.35">
      <c r="A596" s="19" t="str">
        <f>B528&amp;C596</f>
        <v>VOLUMEN POR ACTO (consumiciones)BOLLERIA DULCE</v>
      </c>
      <c r="B596" s="19">
        <v>0</v>
      </c>
      <c r="C596" s="19" t="s">
        <v>279</v>
      </c>
      <c r="D596" s="20">
        <v>2.472570362326914</v>
      </c>
      <c r="E596" s="20">
        <v>2.3426084103585207</v>
      </c>
      <c r="F596" s="20">
        <v>2.4345268901157091</v>
      </c>
      <c r="G596" s="20">
        <v>2.3985537449329817</v>
      </c>
      <c r="H596" s="20">
        <v>2.4522923361181777</v>
      </c>
      <c r="I596" s="20">
        <v>2.5102584982852654</v>
      </c>
      <c r="J596" s="20">
        <v>2.4273061635421089</v>
      </c>
      <c r="K596" s="20">
        <v>2.4168281890792072</v>
      </c>
      <c r="L596" s="53">
        <v>2.417513979424053</v>
      </c>
    </row>
    <row r="597" spans="1:12" x14ac:dyDescent="0.35">
      <c r="A597" s="19" t="str">
        <f>B528&amp;C597</f>
        <v>VOLUMEN POR ACTO (consumiciones)PAL.PAN+BARRIT+TORTIT</v>
      </c>
      <c r="B597" s="19">
        <v>0</v>
      </c>
      <c r="C597" s="19" t="s">
        <v>280</v>
      </c>
      <c r="D597" s="20">
        <v>1.4458189943876021</v>
      </c>
      <c r="E597" s="20">
        <v>1.560114143963929</v>
      </c>
      <c r="F597" s="20">
        <v>1.5719073486672581</v>
      </c>
      <c r="G597" s="20">
        <v>1.6509355957040808</v>
      </c>
      <c r="H597" s="20">
        <v>1.6730572097867624</v>
      </c>
      <c r="I597" s="20">
        <v>1.6087132604244725</v>
      </c>
      <c r="J597" s="20">
        <v>1.7825724293958165</v>
      </c>
      <c r="K597" s="20">
        <v>1.6384267951661635</v>
      </c>
      <c r="L597" s="53">
        <v>1.4977201583277282</v>
      </c>
    </row>
    <row r="598" spans="1:12" x14ac:dyDescent="0.35">
      <c r="A598" s="19" t="str">
        <f>B528&amp;C598</f>
        <v>VOLUMEN POR ACTO (consumiciones)PALITOS PAN</v>
      </c>
      <c r="B598" s="19">
        <v>0</v>
      </c>
      <c r="C598" s="19" t="s">
        <v>281</v>
      </c>
      <c r="D598" s="20">
        <v>1.4680816618022425</v>
      </c>
      <c r="E598" s="20">
        <v>1.4821941986834364</v>
      </c>
      <c r="F598" s="20">
        <v>1.4015110529126968</v>
      </c>
      <c r="G598" s="20">
        <v>1.424541751694947</v>
      </c>
      <c r="H598" s="20">
        <v>1.7030254742279005</v>
      </c>
      <c r="I598" s="20">
        <v>1.667559289660018</v>
      </c>
      <c r="J598" s="20">
        <v>1.7416201150904058</v>
      </c>
      <c r="K598" s="20">
        <v>1.4824844740876306</v>
      </c>
      <c r="L598" s="53">
        <v>1.4546707165073054</v>
      </c>
    </row>
    <row r="599" spans="1:12" x14ac:dyDescent="0.35">
      <c r="A599" s="19" t="str">
        <f>B528&amp;C599</f>
        <v>VOLUMEN POR ACTO (consumiciones)TORTITAS</v>
      </c>
      <c r="B599" s="19">
        <v>0</v>
      </c>
      <c r="C599" s="19" t="s">
        <v>282</v>
      </c>
      <c r="D599" s="20">
        <v>1.407873783292195</v>
      </c>
      <c r="E599" s="20">
        <v>1.7887604447787302</v>
      </c>
      <c r="F599" s="20">
        <v>1.7028175507831673</v>
      </c>
      <c r="G599" s="20">
        <v>1.8773958305153082</v>
      </c>
      <c r="H599" s="20">
        <v>1.5335035432002311</v>
      </c>
      <c r="I599" s="20">
        <v>1.5151409317506894</v>
      </c>
      <c r="J599" s="20">
        <v>2.0567290189814962</v>
      </c>
      <c r="K599" s="20">
        <v>1.6412295280678761</v>
      </c>
      <c r="L599" s="53">
        <v>1.601921931183119</v>
      </c>
    </row>
    <row r="600" spans="1:12" x14ac:dyDescent="0.35">
      <c r="A600" s="19" t="str">
        <f>B528&amp;C600</f>
        <v>VOLUMEN POR ACTO (consumiciones)BARRITAS</v>
      </c>
      <c r="B600" s="19">
        <v>0</v>
      </c>
      <c r="C600" s="19" t="s">
        <v>283</v>
      </c>
      <c r="D600" s="20">
        <v>1.4104899627041514</v>
      </c>
      <c r="E600" s="20">
        <v>1.4517394011738107</v>
      </c>
      <c r="F600" s="20">
        <v>1.8872082976519677</v>
      </c>
      <c r="G600" s="20">
        <v>1.8540433531963514</v>
      </c>
      <c r="H600" s="20">
        <v>1.6466181313484591</v>
      </c>
      <c r="I600" s="20">
        <v>1.4828228951417148</v>
      </c>
      <c r="J600" s="20">
        <v>1.522279117457068</v>
      </c>
      <c r="K600" s="20">
        <v>1.8816461314714195</v>
      </c>
      <c r="L600" s="53">
        <v>1.3948854416823522</v>
      </c>
    </row>
    <row r="601" spans="1:12" x14ac:dyDescent="0.35">
      <c r="A601" s="19" t="str">
        <f>B528&amp;C601</f>
        <v>VOLUMEN POR ACTO (consumiciones).Resto productos Ing.</v>
      </c>
      <c r="B601" s="19">
        <v>0</v>
      </c>
      <c r="C601" s="19" t="s">
        <v>175</v>
      </c>
      <c r="D601" s="20">
        <v>2.2989382872740367</v>
      </c>
      <c r="E601" s="20">
        <v>2.2050973882742237</v>
      </c>
      <c r="F601" s="20">
        <v>2.2198386038032298</v>
      </c>
      <c r="G601" s="20">
        <v>2.2866813743288712</v>
      </c>
      <c r="H601" s="20">
        <v>2.2074349837719329</v>
      </c>
      <c r="I601" s="20">
        <v>2.2539805589723914</v>
      </c>
      <c r="J601" s="20">
        <v>2.1977928914089864</v>
      </c>
      <c r="K601" s="20">
        <v>2.1909111602061997</v>
      </c>
      <c r="L601" s="53">
        <v>2.3412681619894893</v>
      </c>
    </row>
    <row r="602" spans="1:12" x14ac:dyDescent="0.35">
      <c r="A602" s="19" t="str">
        <f>B528&amp;C602</f>
        <v>VOLUMEN POR ACTO (consumiciones)Platos Base Huevos</v>
      </c>
      <c r="B602" s="19">
        <v>0</v>
      </c>
      <c r="C602" s="19" t="s">
        <v>254</v>
      </c>
      <c r="D602" s="20">
        <v>1.8245013256655693</v>
      </c>
      <c r="E602" s="20">
        <v>1.778503939588127</v>
      </c>
      <c r="F602" s="20">
        <v>1.7930704744498009</v>
      </c>
      <c r="G602" s="20">
        <v>1.9120937981464394</v>
      </c>
      <c r="H602" s="20">
        <v>1.8136435132039819</v>
      </c>
      <c r="I602" s="20">
        <v>1.832069240576307</v>
      </c>
      <c r="J602" s="20">
        <v>1.8168911622604773</v>
      </c>
      <c r="K602" s="20">
        <v>1.8016485957795487</v>
      </c>
      <c r="L602" s="53">
        <v>1.8772792495534134</v>
      </c>
    </row>
    <row r="603" spans="1:12" x14ac:dyDescent="0.35">
      <c r="A603" s="19" t="str">
        <f>B603&amp;C603</f>
        <v>CONSUMO PER CAPITA (kg ó litros por individuo).T.Alimentos TOTAL ING</v>
      </c>
      <c r="B603" s="19" t="s">
        <v>122</v>
      </c>
      <c r="C603" s="19" t="s">
        <v>176</v>
      </c>
      <c r="D603" s="20">
        <v>9.8650913814334462</v>
      </c>
      <c r="E603" s="20">
        <v>10.250411612649241</v>
      </c>
      <c r="F603" s="20">
        <v>14.551004848282792</v>
      </c>
      <c r="G603" s="20">
        <v>10.117187786106941</v>
      </c>
      <c r="H603" s="20">
        <v>10.096561879152404</v>
      </c>
      <c r="I603" s="20">
        <v>10.507219223257689</v>
      </c>
      <c r="J603" s="20">
        <v>15.013728391635604</v>
      </c>
      <c r="K603" s="20">
        <v>10.156946629480846</v>
      </c>
      <c r="L603" s="53">
        <v>10.10636598414961</v>
      </c>
    </row>
    <row r="604" spans="1:12" x14ac:dyDescent="0.35">
      <c r="A604" s="19" t="str">
        <f>B603&amp;C604</f>
        <v>CONSUMO PER CAPITA (kg ó litros por individuo).T.Carne Ing.</v>
      </c>
      <c r="B604" s="19">
        <v>0</v>
      </c>
      <c r="C604" s="19" t="s">
        <v>126</v>
      </c>
      <c r="D604" s="20">
        <v>1.5851194870127014</v>
      </c>
      <c r="E604" s="20">
        <v>1.6291524213931223</v>
      </c>
      <c r="F604" s="20">
        <v>2.278842002231189</v>
      </c>
      <c r="G604" s="20">
        <v>1.679668812941024</v>
      </c>
      <c r="H604" s="20">
        <v>1.6429131060677942</v>
      </c>
      <c r="I604" s="20">
        <v>1.7096551349066271</v>
      </c>
      <c r="J604" s="20">
        <v>2.4794079036964036</v>
      </c>
      <c r="K604" s="20">
        <v>1.7322933379764107</v>
      </c>
      <c r="L604" s="53">
        <v>1.6780772712061385</v>
      </c>
    </row>
    <row r="605" spans="1:12" x14ac:dyDescent="0.35">
      <c r="A605" s="19" t="str">
        <f>B603&amp;C605</f>
        <v>CONSUMO PER CAPITA (kg ó litros por individuo)T.Carne Fresca Ing</v>
      </c>
      <c r="B605" s="19">
        <v>0</v>
      </c>
      <c r="C605" s="19" t="s">
        <v>127</v>
      </c>
      <c r="D605" s="20">
        <v>1.407713819001839</v>
      </c>
      <c r="E605" s="20">
        <v>1.4488653593508136</v>
      </c>
      <c r="F605" s="20">
        <v>2.0243384695721627</v>
      </c>
      <c r="G605" s="20">
        <v>1.4840820025863615</v>
      </c>
      <c r="H605" s="20">
        <v>1.4547279772961237</v>
      </c>
      <c r="I605" s="20">
        <v>1.5160411733417196</v>
      </c>
      <c r="J605" s="20">
        <v>2.1970602071219791</v>
      </c>
      <c r="K605" s="20">
        <v>1.5288566015565679</v>
      </c>
      <c r="L605" s="53">
        <v>1.4887099483758863</v>
      </c>
    </row>
    <row r="606" spans="1:12" x14ac:dyDescent="0.35">
      <c r="A606" s="19" t="str">
        <f>B603&amp;C606</f>
        <v>CONSUMO PER CAPITA (kg ó litros por individuo)Ternera Ing.</v>
      </c>
      <c r="B606" s="19">
        <v>0</v>
      </c>
      <c r="C606" s="19" t="s">
        <v>128</v>
      </c>
      <c r="D606" s="20">
        <v>0.48455312727401656</v>
      </c>
      <c r="E606" s="20">
        <v>0.46889797327082539</v>
      </c>
      <c r="F606" s="20">
        <v>0.68849125931721367</v>
      </c>
      <c r="G606" s="20">
        <v>0.51032336728962691</v>
      </c>
      <c r="H606" s="20">
        <v>0.49810931214034176</v>
      </c>
      <c r="I606" s="20">
        <v>0.52100716646436429</v>
      </c>
      <c r="J606" s="20">
        <v>0.75509218387976274</v>
      </c>
      <c r="K606" s="20">
        <v>0.5225534883631886</v>
      </c>
      <c r="L606" s="53">
        <v>0.51844844809702018</v>
      </c>
    </row>
    <row r="607" spans="1:12" x14ac:dyDescent="0.35">
      <c r="A607" s="19" t="str">
        <f>B603&amp;C607</f>
        <v>CONSUMO PER CAPITA (kg ó litros por individuo)Pollo Ing.</v>
      </c>
      <c r="B607" s="19">
        <v>0</v>
      </c>
      <c r="C607" s="19" t="s">
        <v>129</v>
      </c>
      <c r="D607" s="20">
        <v>0.53682386018627737</v>
      </c>
      <c r="E607" s="20">
        <v>0.5711788517833577</v>
      </c>
      <c r="F607" s="20">
        <v>0.77611801805673264</v>
      </c>
      <c r="G607" s="20">
        <v>0.54132787460438869</v>
      </c>
      <c r="H607" s="20">
        <v>0.53533502012509571</v>
      </c>
      <c r="I607" s="20">
        <v>0.55774947886740733</v>
      </c>
      <c r="J607" s="20">
        <v>0.8490544068826994</v>
      </c>
      <c r="K607" s="20">
        <v>0.58188037875393261</v>
      </c>
      <c r="L607" s="53">
        <v>0.57066806497263478</v>
      </c>
    </row>
    <row r="608" spans="1:12" x14ac:dyDescent="0.35">
      <c r="A608" s="19" t="str">
        <f>B603&amp;C608</f>
        <v>CONSUMO PER CAPITA (kg ó litros por individuo)Porcino Ing.</v>
      </c>
      <c r="B608" s="19">
        <v>0</v>
      </c>
      <c r="C608" s="19" t="s">
        <v>130</v>
      </c>
      <c r="D608" s="20">
        <v>0.19098102562003985</v>
      </c>
      <c r="E608" s="20">
        <v>0.19671166212759036</v>
      </c>
      <c r="F608" s="20">
        <v>0.30081500602491967</v>
      </c>
      <c r="G608" s="20">
        <v>0.21004461751816922</v>
      </c>
      <c r="H608" s="20">
        <v>0.22601924768019471</v>
      </c>
      <c r="I608" s="20">
        <v>0.21880786365052121</v>
      </c>
      <c r="J608" s="20">
        <v>0.31546845898616549</v>
      </c>
      <c r="K608" s="20">
        <v>0.22884165400162881</v>
      </c>
      <c r="L608" s="53">
        <v>0.21814768124593886</v>
      </c>
    </row>
    <row r="609" spans="1:12" x14ac:dyDescent="0.35">
      <c r="A609" s="19" t="str">
        <f>B603&amp;C609</f>
        <v>CONSUMO PER CAPITA (kg ó litros por individuo)Ovino Ing.</v>
      </c>
      <c r="B609" s="19">
        <v>0</v>
      </c>
      <c r="C609" s="19" t="s">
        <v>131</v>
      </c>
      <c r="D609" s="20">
        <v>4.1541634133216633E-2</v>
      </c>
      <c r="E609" s="20">
        <v>5.9348874128460669E-2</v>
      </c>
      <c r="F609" s="20">
        <v>6.3051024123709248E-2</v>
      </c>
      <c r="G609" s="20">
        <v>5.3616111131184682E-2</v>
      </c>
      <c r="H609" s="20">
        <v>5.3260675592800913E-2</v>
      </c>
      <c r="I609" s="20">
        <v>5.6825495921981078E-2</v>
      </c>
      <c r="J609" s="20">
        <v>7.420649009205145E-2</v>
      </c>
      <c r="K609" s="20">
        <v>5.6905173953682039E-2</v>
      </c>
      <c r="L609" s="53">
        <v>4.3163703578594927E-2</v>
      </c>
    </row>
    <row r="610" spans="1:12" x14ac:dyDescent="0.35">
      <c r="A610" s="19" t="str">
        <f>B603&amp;C610</f>
        <v>CONSUMO PER CAPITA (kg ó litros por individuo)Resto Carne Ing.</v>
      </c>
      <c r="B610" s="19">
        <v>0</v>
      </c>
      <c r="C610" s="19" t="s">
        <v>132</v>
      </c>
      <c r="D610" s="20">
        <v>0.1538138709839808</v>
      </c>
      <c r="E610" s="20">
        <v>0.1527279547512865</v>
      </c>
      <c r="F610" s="20">
        <v>0.19586326622589767</v>
      </c>
      <c r="G610" s="20">
        <v>0.16877019911107927</v>
      </c>
      <c r="H610" s="20">
        <v>0.14200387548986435</v>
      </c>
      <c r="I610" s="20">
        <v>0.1616509402596093</v>
      </c>
      <c r="J610" s="20">
        <v>0.20323903751321309</v>
      </c>
      <c r="K610" s="20">
        <v>0.13867607975110055</v>
      </c>
      <c r="L610" s="53">
        <v>0.13828181292947023</v>
      </c>
    </row>
    <row r="611" spans="1:12" x14ac:dyDescent="0.35">
      <c r="A611" s="19" t="str">
        <f>B603&amp;C611</f>
        <v>CONSUMO PER CAPITA (kg ó litros por individuo)Carnes Transform.Ing</v>
      </c>
      <c r="B611" s="19">
        <v>0</v>
      </c>
      <c r="C611" s="19" t="s">
        <v>177</v>
      </c>
      <c r="D611" s="20">
        <v>0.17740555307802455</v>
      </c>
      <c r="E611" s="20">
        <v>0.18028656877704979</v>
      </c>
      <c r="F611" s="20">
        <v>0.25450351869704679</v>
      </c>
      <c r="G611" s="20">
        <v>0.19558670612075849</v>
      </c>
      <c r="H611" s="20">
        <v>0.18818506140938371</v>
      </c>
      <c r="I611" s="20">
        <v>0.19361394051147507</v>
      </c>
      <c r="J611" s="20">
        <v>0.28234781046028296</v>
      </c>
      <c r="K611" s="20">
        <v>0.20343615586786015</v>
      </c>
      <c r="L611" s="53">
        <v>0.1893679553028669</v>
      </c>
    </row>
    <row r="612" spans="1:12" x14ac:dyDescent="0.35">
      <c r="A612" s="19" t="str">
        <f>B603&amp;C612</f>
        <v>CONSUMO PER CAPITA (kg ó litros por individuo)Jamón Curado Ing.</v>
      </c>
      <c r="B612" s="19">
        <v>0</v>
      </c>
      <c r="C612" s="19" t="s">
        <v>133</v>
      </c>
      <c r="D612" s="20">
        <v>3.6922134225982707E-2</v>
      </c>
      <c r="E612" s="20">
        <v>4.2212923300658449E-2</v>
      </c>
      <c r="F612" s="20">
        <v>6.1721517231817645E-2</v>
      </c>
      <c r="G612" s="20">
        <v>4.946441892199447E-2</v>
      </c>
      <c r="H612" s="20">
        <v>4.276677413209333E-2</v>
      </c>
      <c r="I612" s="20">
        <v>4.7245039584419925E-2</v>
      </c>
      <c r="J612" s="20">
        <v>7.8506538712487112E-2</v>
      </c>
      <c r="K612" s="20">
        <v>5.8041073093867745E-2</v>
      </c>
      <c r="L612" s="53">
        <v>4.0954302503503619E-2</v>
      </c>
    </row>
    <row r="613" spans="1:12" x14ac:dyDescent="0.35">
      <c r="A613" s="19" t="str">
        <f>B603&amp;C613</f>
        <v>CONSUMO PER CAPITA (kg ó litros por individuo)J.Curado Normal Ing</v>
      </c>
      <c r="B613" s="19">
        <v>0</v>
      </c>
      <c r="C613" s="19" t="s">
        <v>178</v>
      </c>
      <c r="D613" s="20">
        <v>2.9116620828251463E-2</v>
      </c>
      <c r="E613" s="20">
        <v>3.2612584032933295E-2</v>
      </c>
      <c r="F613" s="20">
        <v>4.7925043907080002E-2</v>
      </c>
      <c r="G613" s="20">
        <v>3.9295679283025707E-2</v>
      </c>
      <c r="H613" s="20">
        <v>3.1047780013279232E-2</v>
      </c>
      <c r="I613" s="20">
        <v>3.4516382596821528E-2</v>
      </c>
      <c r="J613" s="20">
        <v>5.7381470149282701E-2</v>
      </c>
      <c r="K613" s="20">
        <v>4.0378432987585811E-2</v>
      </c>
      <c r="L613" s="53">
        <v>2.9529911295404113E-2</v>
      </c>
    </row>
    <row r="614" spans="1:12" x14ac:dyDescent="0.35">
      <c r="A614" s="19" t="str">
        <f>B603&amp;C614</f>
        <v>CONSUMO PER CAPITA (kg ó litros por individuo)J.Iberico Ing.</v>
      </c>
      <c r="B614" s="19">
        <v>0</v>
      </c>
      <c r="C614" s="19" t="s">
        <v>134</v>
      </c>
      <c r="D614" s="20">
        <v>7.8055130390990522E-3</v>
      </c>
      <c r="E614" s="20">
        <v>9.600338802268878E-3</v>
      </c>
      <c r="F614" s="20">
        <v>1.3796451521772553E-2</v>
      </c>
      <c r="G614" s="20">
        <v>1.0168728131758972E-2</v>
      </c>
      <c r="H614" s="20">
        <v>1.1718996818592902E-2</v>
      </c>
      <c r="I614" s="20">
        <v>1.2728657562943625E-2</v>
      </c>
      <c r="J614" s="20">
        <v>2.112507223879671E-2</v>
      </c>
      <c r="K614" s="20">
        <v>1.7662638192573625E-2</v>
      </c>
      <c r="L614" s="53">
        <v>1.14243970139079E-2</v>
      </c>
    </row>
    <row r="615" spans="1:12" x14ac:dyDescent="0.35">
      <c r="A615" s="19" t="str">
        <f>B603&amp;C615</f>
        <v>CONSUMO PER CAPITA (kg ó litros por individuo)Lomo embuchado Ing.</v>
      </c>
      <c r="B615" s="19">
        <v>0</v>
      </c>
      <c r="C615" s="19" t="s">
        <v>135</v>
      </c>
      <c r="D615" s="20">
        <v>5.9130795425176073E-4</v>
      </c>
      <c r="E615" s="20">
        <v>1.7038864019695498E-3</v>
      </c>
      <c r="F615" s="20">
        <v>2.0704941301409596E-3</v>
      </c>
      <c r="G615" s="20">
        <v>1.5559821525285558E-3</v>
      </c>
      <c r="H615" s="20">
        <v>1.5150616313114721E-3</v>
      </c>
      <c r="I615" s="20">
        <v>2.2527217418452298E-3</v>
      </c>
      <c r="J615" s="20">
        <v>2.2347965249860575E-3</v>
      </c>
      <c r="K615" s="20">
        <v>1.4930617651421204E-3</v>
      </c>
      <c r="L615" s="53">
        <v>1.7650977132556381E-3</v>
      </c>
    </row>
    <row r="616" spans="1:12" x14ac:dyDescent="0.35">
      <c r="A616" s="19" t="str">
        <f>B603&amp;C616</f>
        <v>CONSUMO PER CAPITA (kg ó litros por individuo)Chorizo Ing.</v>
      </c>
      <c r="B616" s="19">
        <v>0</v>
      </c>
      <c r="C616" s="19" t="s">
        <v>136</v>
      </c>
      <c r="D616" s="20">
        <v>4.8540492063829403E-3</v>
      </c>
      <c r="E616" s="20">
        <v>7.0100563948293192E-3</v>
      </c>
      <c r="F616" s="20">
        <v>6.7789044746115693E-3</v>
      </c>
      <c r="G616" s="20">
        <v>4.8438036731485454E-3</v>
      </c>
      <c r="H616" s="20">
        <v>4.6884538836759228E-3</v>
      </c>
      <c r="I616" s="20">
        <v>4.4900711664827382E-3</v>
      </c>
      <c r="J616" s="20">
        <v>8.0895839180643858E-3</v>
      </c>
      <c r="K616" s="20">
        <v>5.111349736776378E-3</v>
      </c>
      <c r="L616" s="53">
        <v>5.0976883948665643E-3</v>
      </c>
    </row>
    <row r="617" spans="1:12" x14ac:dyDescent="0.35">
      <c r="A617" s="19" t="str">
        <f>B603&amp;C617</f>
        <v>CONSUMO PER CAPITA (kg ó litros por individuo)Pates/Foie-gras Ing</v>
      </c>
      <c r="B617" s="19">
        <v>0</v>
      </c>
      <c r="C617" s="19" t="s">
        <v>179</v>
      </c>
      <c r="D617" s="20">
        <v>7.2254162123382029E-4</v>
      </c>
      <c r="E617" s="20">
        <v>1.0502354499628448E-3</v>
      </c>
      <c r="F617" s="20">
        <v>1.8070072558469005E-3</v>
      </c>
      <c r="G617" s="20">
        <v>7.8048464206473245E-4</v>
      </c>
      <c r="H617" s="20">
        <v>9.6410698331644948E-4</v>
      </c>
      <c r="I617" s="20">
        <v>1.1038584137796127E-3</v>
      </c>
      <c r="J617" s="20">
        <v>1.2654266090515952E-3</v>
      </c>
      <c r="K617" s="20">
        <v>8.6425950028048493E-4</v>
      </c>
      <c r="L617" s="53">
        <v>4.7251986304208877E-4</v>
      </c>
    </row>
    <row r="618" spans="1:12" x14ac:dyDescent="0.35">
      <c r="A618" s="19" t="str">
        <f>B603&amp;C618</f>
        <v>CONSUMO PER CAPITA (kg ó litros por individuo)Rto carn.transf.Ing</v>
      </c>
      <c r="B618" s="19">
        <v>0</v>
      </c>
      <c r="C618" s="19" t="s">
        <v>180</v>
      </c>
      <c r="D618" s="20">
        <v>0.1343154625653788</v>
      </c>
      <c r="E618" s="20">
        <v>0.12830946413600669</v>
      </c>
      <c r="F618" s="20">
        <v>0.18212563137188997</v>
      </c>
      <c r="G618" s="20">
        <v>0.13894205769327103</v>
      </c>
      <c r="H618" s="20">
        <v>0.13825064745856044</v>
      </c>
      <c r="I618" s="20">
        <v>0.1385223272497306</v>
      </c>
      <c r="J618" s="20">
        <v>0.19225143020356555</v>
      </c>
      <c r="K618" s="20">
        <v>0.13792642459117885</v>
      </c>
      <c r="L618" s="53">
        <v>0.14107830438564001</v>
      </c>
    </row>
    <row r="619" spans="1:12" x14ac:dyDescent="0.35">
      <c r="A619" s="19" t="str">
        <f>B603&amp;C619</f>
        <v>CONSUMO PER CAPITA (kg ó litros por individuo).T.Pescados/Marisc.Ing</v>
      </c>
      <c r="B619" s="19">
        <v>0</v>
      </c>
      <c r="C619" s="19" t="s">
        <v>181</v>
      </c>
      <c r="D619" s="20">
        <v>0.91148932035964536</v>
      </c>
      <c r="E619" s="20">
        <v>1.0549140939473034</v>
      </c>
      <c r="F619" s="20">
        <v>1.5603413699206001</v>
      </c>
      <c r="G619" s="20">
        <v>0.89996198115868165</v>
      </c>
      <c r="H619" s="20">
        <v>0.92783482822125807</v>
      </c>
      <c r="I619" s="20">
        <v>1.0248151140993171</v>
      </c>
      <c r="J619" s="20">
        <v>1.5471063417794968</v>
      </c>
      <c r="K619" s="20">
        <v>0.88646227690925039</v>
      </c>
      <c r="L619" s="53">
        <v>0.96679391003397774</v>
      </c>
    </row>
    <row r="620" spans="1:12" x14ac:dyDescent="0.35">
      <c r="A620" s="19" t="str">
        <f>B603&amp;C620</f>
        <v>CONSUMO PER CAPITA (kg ó litros por individuo)Pescados Ing.</v>
      </c>
      <c r="B620" s="19">
        <v>0</v>
      </c>
      <c r="C620" s="19" t="s">
        <v>137</v>
      </c>
      <c r="D620" s="20">
        <v>0.31728134298522931</v>
      </c>
      <c r="E620" s="20">
        <v>0.40166412341844343</v>
      </c>
      <c r="F620" s="20">
        <v>0.58024444853895507</v>
      </c>
      <c r="G620" s="20">
        <v>0.37022981400364979</v>
      </c>
      <c r="H620" s="20">
        <v>0.36778345789158218</v>
      </c>
      <c r="I620" s="20">
        <v>0.41859770857558165</v>
      </c>
      <c r="J620" s="20">
        <v>0.56628769136122614</v>
      </c>
      <c r="K620" s="20">
        <v>0.35054426441934711</v>
      </c>
      <c r="L620" s="53">
        <v>0.38586049670298889</v>
      </c>
    </row>
    <row r="621" spans="1:12" x14ac:dyDescent="0.35">
      <c r="A621" s="19" t="str">
        <f>B603&amp;C621</f>
        <v>CONSUMO PER CAPITA (kg ó litros por individuo)Merluza/Pescadil.Ing</v>
      </c>
      <c r="B621" s="19">
        <v>0</v>
      </c>
      <c r="C621" s="19" t="s">
        <v>182</v>
      </c>
      <c r="D621" s="20">
        <v>1.458039336455442E-2</v>
      </c>
      <c r="E621" s="20">
        <v>1.5435619247715884E-2</v>
      </c>
      <c r="F621" s="20">
        <v>2.1470391179506158E-2</v>
      </c>
      <c r="G621" s="20">
        <v>2.444323659591139E-2</v>
      </c>
      <c r="H621" s="20">
        <v>1.7410514785209656E-2</v>
      </c>
      <c r="I621" s="20">
        <v>1.4569945383598286E-2</v>
      </c>
      <c r="J621" s="20">
        <v>1.7807380490113975E-2</v>
      </c>
      <c r="K621" s="20">
        <v>1.5684442837000948E-2</v>
      </c>
      <c r="L621" s="53">
        <v>1.7829197959140217E-2</v>
      </c>
    </row>
    <row r="622" spans="1:12" x14ac:dyDescent="0.35">
      <c r="A622" s="19" t="str">
        <f>B603&amp;C622</f>
        <v>CONSUMO PER CAPITA (kg ó litros por individuo)Boquerones Ing.</v>
      </c>
      <c r="B622" s="19">
        <v>0</v>
      </c>
      <c r="C622" s="19" t="s">
        <v>138</v>
      </c>
      <c r="D622" s="20">
        <v>1.0500783783437532E-2</v>
      </c>
      <c r="E622" s="20">
        <v>1.5894089955102723E-2</v>
      </c>
      <c r="F622" s="20">
        <v>2.0630741454366615E-2</v>
      </c>
      <c r="G622" s="20">
        <v>9.3797372619487899E-3</v>
      </c>
      <c r="H622" s="20">
        <v>1.0322334651348249E-2</v>
      </c>
      <c r="I622" s="20">
        <v>1.1443455430294288E-2</v>
      </c>
      <c r="J622" s="20">
        <v>2.3640148057068336E-2</v>
      </c>
      <c r="K622" s="20">
        <v>1.1648817182495393E-2</v>
      </c>
      <c r="L622" s="53">
        <v>7.1911862208594484E-3</v>
      </c>
    </row>
    <row r="623" spans="1:12" x14ac:dyDescent="0.35">
      <c r="A623" s="19" t="str">
        <f>B603&amp;C623</f>
        <v>CONSUMO PER CAPITA (kg ó litros por individuo)Sardinas Ing.</v>
      </c>
      <c r="B623" s="19">
        <v>0</v>
      </c>
      <c r="C623" s="19" t="s">
        <v>139</v>
      </c>
      <c r="D623" s="20">
        <v>5.6624968044470415E-3</v>
      </c>
      <c r="E623" s="20">
        <v>1.5052251675547542E-2</v>
      </c>
      <c r="F623" s="20">
        <v>3.2411454409286208E-2</v>
      </c>
      <c r="G623" s="20">
        <v>6.3773527607499138E-3</v>
      </c>
      <c r="H623" s="20">
        <v>7.527852297173206E-3</v>
      </c>
      <c r="I623" s="20">
        <v>8.0172567135029307E-3</v>
      </c>
      <c r="J623" s="20">
        <v>3.228754881116859E-2</v>
      </c>
      <c r="K623" s="20">
        <v>5.8833756134260007E-3</v>
      </c>
      <c r="L623" s="53">
        <v>5.8784368752567697E-3</v>
      </c>
    </row>
    <row r="624" spans="1:12" x14ac:dyDescent="0.35">
      <c r="A624" s="19" t="str">
        <f>B603&amp;C624</f>
        <v>CONSUMO PER CAPITA (kg ó litros por individuo)Rape Ing.</v>
      </c>
      <c r="B624" s="19">
        <v>0</v>
      </c>
      <c r="C624" s="19" t="s">
        <v>140</v>
      </c>
      <c r="D624" s="20">
        <v>6.1444468521221875E-3</v>
      </c>
      <c r="E624" s="20">
        <v>5.6528208758565906E-3</v>
      </c>
      <c r="F624" s="20">
        <v>6.0786943601600016E-3</v>
      </c>
      <c r="G624" s="20">
        <v>8.0325561078508825E-3</v>
      </c>
      <c r="H624" s="20">
        <v>6.5744054326493931E-3</v>
      </c>
      <c r="I624" s="20">
        <v>8.5708095863284775E-3</v>
      </c>
      <c r="J624" s="20">
        <v>4.4639439437424216E-3</v>
      </c>
      <c r="K624" s="20">
        <v>4.317751095840542E-3</v>
      </c>
      <c r="L624" s="53">
        <v>3.6439073715529235E-3</v>
      </c>
    </row>
    <row r="625" spans="1:12" x14ac:dyDescent="0.35">
      <c r="A625" s="19" t="str">
        <f>B603&amp;C625</f>
        <v>CONSUMO PER CAPITA (kg ó litros por individuo)Dorada Ing.</v>
      </c>
      <c r="B625" s="19">
        <v>0</v>
      </c>
      <c r="C625" s="19" t="s">
        <v>141</v>
      </c>
      <c r="D625" s="20">
        <v>1.0397520332813794E-2</v>
      </c>
      <c r="E625" s="20">
        <v>8.6569303658837748E-3</v>
      </c>
      <c r="F625" s="20">
        <v>1.1078242142339927E-2</v>
      </c>
      <c r="G625" s="20">
        <v>6.4597879754443623E-3</v>
      </c>
      <c r="H625" s="20">
        <v>4.7938949499608235E-3</v>
      </c>
      <c r="I625" s="20">
        <v>6.9225552322893799E-3</v>
      </c>
      <c r="J625" s="20">
        <v>7.2166905612574168E-3</v>
      </c>
      <c r="K625" s="20">
        <v>9.9023040768670689E-3</v>
      </c>
      <c r="L625" s="53">
        <v>6.6523207534590727E-3</v>
      </c>
    </row>
    <row r="626" spans="1:12" x14ac:dyDescent="0.35">
      <c r="A626" s="19" t="str">
        <f>B603&amp;C626</f>
        <v>CONSUMO PER CAPITA (kg ó litros por individuo)Salmon Ing.</v>
      </c>
      <c r="B626" s="19">
        <v>0</v>
      </c>
      <c r="C626" s="19" t="s">
        <v>142</v>
      </c>
      <c r="D626" s="20">
        <v>3.7489741872797591E-2</v>
      </c>
      <c r="E626" s="20">
        <v>4.5470885779030128E-2</v>
      </c>
      <c r="F626" s="20">
        <v>5.7026536349810288E-2</v>
      </c>
      <c r="G626" s="20">
        <v>3.0681304821647781E-2</v>
      </c>
      <c r="H626" s="20">
        <v>4.5104804330294117E-2</v>
      </c>
      <c r="I626" s="20">
        <v>6.2268206667679259E-2</v>
      </c>
      <c r="J626" s="20">
        <v>6.1538472031040015E-2</v>
      </c>
      <c r="K626" s="20">
        <v>5.2904981625693022E-2</v>
      </c>
      <c r="L626" s="53">
        <v>5.9107517601821626E-2</v>
      </c>
    </row>
    <row r="627" spans="1:12" x14ac:dyDescent="0.35">
      <c r="A627" s="19" t="str">
        <f>B603&amp;C627</f>
        <v>CONSUMO PER CAPITA (kg ó litros por individuo)Atun Fresco Ing.</v>
      </c>
      <c r="B627" s="19">
        <v>0</v>
      </c>
      <c r="C627" s="19" t="s">
        <v>143</v>
      </c>
      <c r="D627" s="20">
        <v>1.7656900311165864E-2</v>
      </c>
      <c r="E627" s="20">
        <v>3.0934787919295222E-2</v>
      </c>
      <c r="F627" s="20">
        <v>3.681069351357176E-2</v>
      </c>
      <c r="G627" s="20">
        <v>2.4041551801602744E-2</v>
      </c>
      <c r="H627" s="20">
        <v>2.6605710080398384E-2</v>
      </c>
      <c r="I627" s="20">
        <v>2.7391390261095092E-2</v>
      </c>
      <c r="J627" s="20">
        <v>4.9323079138220684E-2</v>
      </c>
      <c r="K627" s="20">
        <v>1.906301108506319E-2</v>
      </c>
      <c r="L627" s="53">
        <v>2.536427268850475E-2</v>
      </c>
    </row>
    <row r="628" spans="1:12" x14ac:dyDescent="0.35">
      <c r="A628" s="19" t="str">
        <f>B603&amp;C628</f>
        <v>CONSUMO PER CAPITA (kg ó litros por individuo)Resto pescados Ing.</v>
      </c>
      <c r="B628" s="19">
        <v>0</v>
      </c>
      <c r="C628" s="19" t="s">
        <v>144</v>
      </c>
      <c r="D628" s="20">
        <v>0.21484916103981241</v>
      </c>
      <c r="E628" s="20">
        <v>0.26456664839606037</v>
      </c>
      <c r="F628" s="20">
        <v>0.39473751846944027</v>
      </c>
      <c r="G628" s="20">
        <v>0.26081432006349237</v>
      </c>
      <c r="H628" s="20">
        <v>0.24944399265236475</v>
      </c>
      <c r="I628" s="20">
        <v>0.27941395993794493</v>
      </c>
      <c r="J628" s="20">
        <v>0.37001053956059926</v>
      </c>
      <c r="K628" s="20">
        <v>0.23113949803796338</v>
      </c>
      <c r="L628" s="53">
        <v>0.26019358947977894</v>
      </c>
    </row>
    <row r="629" spans="1:12" x14ac:dyDescent="0.35">
      <c r="A629" s="19" t="str">
        <f>B603&amp;C629</f>
        <v>CONSUMO PER CAPITA (kg ó litros por individuo)Mariscos Ing.</v>
      </c>
      <c r="B629" s="19">
        <v>0</v>
      </c>
      <c r="C629" s="19" t="s">
        <v>145</v>
      </c>
      <c r="D629" s="20">
        <v>0.59420781251090082</v>
      </c>
      <c r="E629" s="20">
        <v>0.65324997397140905</v>
      </c>
      <c r="F629" s="20">
        <v>0.9800968086041375</v>
      </c>
      <c r="G629" s="20">
        <v>0.52973208999170662</v>
      </c>
      <c r="H629" s="20">
        <v>0.56005091524171091</v>
      </c>
      <c r="I629" s="20">
        <v>0.60621715738163306</v>
      </c>
      <c r="J629" s="20">
        <v>0.98081825030634839</v>
      </c>
      <c r="K629" s="20">
        <v>0.53591830612508995</v>
      </c>
      <c r="L629" s="53">
        <v>0.58093294045819399</v>
      </c>
    </row>
    <row r="630" spans="1:12" x14ac:dyDescent="0.35">
      <c r="A630" s="19" t="str">
        <f>B603&amp;C630</f>
        <v>CONSUMO PER CAPITA (kg ó litros por individuo)Calamares Ing.</v>
      </c>
      <c r="B630" s="19">
        <v>0</v>
      </c>
      <c r="C630" s="19" t="s">
        <v>146</v>
      </c>
      <c r="D630" s="20">
        <v>0.1247381892107622</v>
      </c>
      <c r="E630" s="20">
        <v>0.14039498561186137</v>
      </c>
      <c r="F630" s="20">
        <v>0.21481398831012286</v>
      </c>
      <c r="G630" s="20">
        <v>0.11852573126545596</v>
      </c>
      <c r="H630" s="20">
        <v>0.12116807006970494</v>
      </c>
      <c r="I630" s="20">
        <v>0.13163161370738113</v>
      </c>
      <c r="J630" s="20">
        <v>0.22168681974739574</v>
      </c>
      <c r="K630" s="20">
        <v>0.11617225693684417</v>
      </c>
      <c r="L630" s="53">
        <v>0.1336884858176654</v>
      </c>
    </row>
    <row r="631" spans="1:12" x14ac:dyDescent="0.35">
      <c r="A631" s="19" t="str">
        <f>B603&amp;C631</f>
        <v>CONSUMO PER CAPITA (kg ó litros por individuo)Pulpo/sepia Ing.</v>
      </c>
      <c r="B631" s="19">
        <v>0</v>
      </c>
      <c r="C631" s="19" t="s">
        <v>147</v>
      </c>
      <c r="D631" s="20">
        <v>0.13410794718959795</v>
      </c>
      <c r="E631" s="20">
        <v>0.15320584957358341</v>
      </c>
      <c r="F631" s="20">
        <v>0.2070630589730357</v>
      </c>
      <c r="G631" s="20">
        <v>0.10939154565622283</v>
      </c>
      <c r="H631" s="20">
        <v>0.11858194397197312</v>
      </c>
      <c r="I631" s="20">
        <v>0.12394500098643446</v>
      </c>
      <c r="J631" s="20">
        <v>0.20017899375644163</v>
      </c>
      <c r="K631" s="20">
        <v>0.10408277022867998</v>
      </c>
      <c r="L631" s="53">
        <v>0.12207974292412457</v>
      </c>
    </row>
    <row r="632" spans="1:12" x14ac:dyDescent="0.35">
      <c r="A632" s="19" t="str">
        <f>B603&amp;C632</f>
        <v>CONSUMO PER CAPITA (kg ó litros por individuo)Langostinos/Gamb.Ing</v>
      </c>
      <c r="B632" s="19">
        <v>0</v>
      </c>
      <c r="C632" s="19" t="s">
        <v>183</v>
      </c>
      <c r="D632" s="20">
        <v>0.15375583530236042</v>
      </c>
      <c r="E632" s="20">
        <v>0.16880027557930991</v>
      </c>
      <c r="F632" s="20">
        <v>0.25756539769626052</v>
      </c>
      <c r="G632" s="20">
        <v>0.1459081991285579</v>
      </c>
      <c r="H632" s="20">
        <v>0.15993967907370074</v>
      </c>
      <c r="I632" s="20">
        <v>0.16850596170469065</v>
      </c>
      <c r="J632" s="20">
        <v>0.26364836643623879</v>
      </c>
      <c r="K632" s="20">
        <v>0.15869857706665105</v>
      </c>
      <c r="L632" s="53">
        <v>0.15534753897957818</v>
      </c>
    </row>
    <row r="633" spans="1:12" x14ac:dyDescent="0.35">
      <c r="A633" s="19" t="str">
        <f>B603&amp;C633</f>
        <v>CONSUMO PER CAPITA (kg ó litros por individuo)Otros mariscos Ing.</v>
      </c>
      <c r="B633" s="19">
        <v>0</v>
      </c>
      <c r="C633" s="19" t="s">
        <v>148</v>
      </c>
      <c r="D633" s="20">
        <v>0.18160581972269613</v>
      </c>
      <c r="E633" s="20">
        <v>0.19084871365664477</v>
      </c>
      <c r="F633" s="20">
        <v>0.3006546751479543</v>
      </c>
      <c r="G633" s="20">
        <v>0.15590681747549179</v>
      </c>
      <c r="H633" s="20">
        <v>0.16036130119867092</v>
      </c>
      <c r="I633" s="20">
        <v>0.18213481482095659</v>
      </c>
      <c r="J633" s="20">
        <v>0.29530447362181789</v>
      </c>
      <c r="K633" s="20">
        <v>0.15696451724720617</v>
      </c>
      <c r="L633" s="53">
        <v>0.16981746398318473</v>
      </c>
    </row>
    <row r="634" spans="1:12" x14ac:dyDescent="0.35">
      <c r="A634" s="19" t="str">
        <f>B603&amp;C634</f>
        <v>CONSUMO PER CAPITA (kg ó litros por individuo).Derivados lacteos Ing</v>
      </c>
      <c r="B634" s="19">
        <v>0</v>
      </c>
      <c r="C634" s="19" t="s">
        <v>184</v>
      </c>
      <c r="D634" s="20">
        <v>0.54261925447338433</v>
      </c>
      <c r="E634" s="20">
        <v>0.50612896640984617</v>
      </c>
      <c r="F634" s="20">
        <v>0.72256297850340634</v>
      </c>
      <c r="G634" s="20">
        <v>0.54688599783693836</v>
      </c>
      <c r="H634" s="20">
        <v>0.53095993811492981</v>
      </c>
      <c r="I634" s="20">
        <v>0.5342195130716767</v>
      </c>
      <c r="J634" s="20">
        <v>0.7556515263061433</v>
      </c>
      <c r="K634" s="20">
        <v>0.55786044790146727</v>
      </c>
      <c r="L634" s="53">
        <v>0.54876484325106156</v>
      </c>
    </row>
    <row r="635" spans="1:12" x14ac:dyDescent="0.35">
      <c r="A635" s="19" t="str">
        <f>B603&amp;C635</f>
        <v>CONSUMO PER CAPITA (kg ó litros por individuo)Mantequilla Ing.</v>
      </c>
      <c r="B635" s="19">
        <v>0</v>
      </c>
      <c r="C635" s="19" t="s">
        <v>149</v>
      </c>
      <c r="D635" s="20">
        <v>5.0587702019753242E-3</v>
      </c>
      <c r="E635" s="20">
        <v>4.1439349136489665E-3</v>
      </c>
      <c r="F635" s="20">
        <v>6.7040937142231749E-3</v>
      </c>
      <c r="G635" s="20">
        <v>4.1690328008078259E-3</v>
      </c>
      <c r="H635" s="20">
        <v>5.8309600822898195E-3</v>
      </c>
      <c r="I635" s="20">
        <v>4.5264133369693274E-3</v>
      </c>
      <c r="J635" s="20">
        <v>5.4976964735157863E-3</v>
      </c>
      <c r="K635" s="20">
        <v>4.9636769573084723E-3</v>
      </c>
      <c r="L635" s="53">
        <v>3.9773725263596146E-3</v>
      </c>
    </row>
    <row r="636" spans="1:12" x14ac:dyDescent="0.35">
      <c r="A636" s="19" t="str">
        <f>B603&amp;C636</f>
        <v>CONSUMO PER CAPITA (kg ó litros por individuo)Postres Ing.</v>
      </c>
      <c r="B636" s="19">
        <v>0</v>
      </c>
      <c r="C636" s="19" t="s">
        <v>150</v>
      </c>
      <c r="D636" s="20">
        <v>0.20826599509018456</v>
      </c>
      <c r="E636" s="20">
        <v>0.174785325443435</v>
      </c>
      <c r="F636" s="20">
        <v>0.24732000892529707</v>
      </c>
      <c r="G636" s="20">
        <v>0.20898774353882699</v>
      </c>
      <c r="H636" s="20">
        <v>0.19317914090387858</v>
      </c>
      <c r="I636" s="20">
        <v>0.18082137553890393</v>
      </c>
      <c r="J636" s="20">
        <v>0.24971963289199842</v>
      </c>
      <c r="K636" s="20">
        <v>0.21043483739920132</v>
      </c>
      <c r="L636" s="53">
        <v>0.21418943493441384</v>
      </c>
    </row>
    <row r="637" spans="1:12" x14ac:dyDescent="0.35">
      <c r="A637" s="19" t="str">
        <f>B603&amp;C637</f>
        <v>CONSUMO PER CAPITA (kg ó litros por individuo)Yogures Ing.</v>
      </c>
      <c r="B637" s="19">
        <v>0</v>
      </c>
      <c r="C637" s="19" t="s">
        <v>185</v>
      </c>
      <c r="D637" s="20">
        <v>2.3229161506804909E-2</v>
      </c>
      <c r="E637" s="20">
        <v>2.9168129108175577E-2</v>
      </c>
      <c r="F637" s="20">
        <v>3.0151942690645618E-2</v>
      </c>
      <c r="G637" s="20">
        <v>2.4953641001631249E-2</v>
      </c>
      <c r="H637" s="20">
        <v>2.7480765518703879E-2</v>
      </c>
      <c r="I637" s="20">
        <v>2.8187363440315086E-2</v>
      </c>
      <c r="J637" s="20">
        <v>4.2412116608387507E-2</v>
      </c>
      <c r="K637" s="20">
        <v>2.9986340972935611E-2</v>
      </c>
      <c r="L637" s="53">
        <v>2.9751776825346778E-2</v>
      </c>
    </row>
    <row r="638" spans="1:12" x14ac:dyDescent="0.35">
      <c r="A638" s="19" t="str">
        <f>B603&amp;C638</f>
        <v>CONSUMO PER CAPITA (kg ó litros por individuo)Queso Ing.</v>
      </c>
      <c r="B638" s="19">
        <v>0</v>
      </c>
      <c r="C638" s="19" t="s">
        <v>151</v>
      </c>
      <c r="D638" s="20">
        <v>0.30606556247613242</v>
      </c>
      <c r="E638" s="20">
        <v>0.29803195838781688</v>
      </c>
      <c r="F638" s="20">
        <v>0.43838689352777599</v>
      </c>
      <c r="G638" s="20">
        <v>0.30877584723081969</v>
      </c>
      <c r="H638" s="20">
        <v>0.30446917571754323</v>
      </c>
      <c r="I638" s="20">
        <v>0.32068458815550432</v>
      </c>
      <c r="J638" s="20">
        <v>0.45802243531073261</v>
      </c>
      <c r="K638" s="20">
        <v>0.31247570847551809</v>
      </c>
      <c r="L638" s="53">
        <v>0.3008466387479164</v>
      </c>
    </row>
    <row r="639" spans="1:12" x14ac:dyDescent="0.35">
      <c r="A639" s="19" t="str">
        <f>B603&amp;C639</f>
        <v>CONSUMO PER CAPITA (kg ó litros por individuo).Fruta Ing.</v>
      </c>
      <c r="B639" s="19">
        <v>0</v>
      </c>
      <c r="C639" s="19" t="s">
        <v>152</v>
      </c>
      <c r="D639" s="20">
        <v>9.8913327775476886E-2</v>
      </c>
      <c r="E639" s="20">
        <v>9.6249436482173156E-2</v>
      </c>
      <c r="F639" s="20">
        <v>0.14658336015851531</v>
      </c>
      <c r="G639" s="20">
        <v>9.5907375255852856E-2</v>
      </c>
      <c r="H639" s="20">
        <v>0.13225362185223616</v>
      </c>
      <c r="I639" s="20">
        <v>0.12596468120093229</v>
      </c>
      <c r="J639" s="20">
        <v>0.22406177883463751</v>
      </c>
      <c r="K639" s="20">
        <v>0.13278470886144733</v>
      </c>
      <c r="L639" s="53">
        <v>0.11722208682450266</v>
      </c>
    </row>
    <row r="640" spans="1:12" x14ac:dyDescent="0.35">
      <c r="A640" s="19" t="str">
        <f>B603&amp;C640</f>
        <v>CONSUMO PER CAPITA (kg ó litros por individuo)Fruta Fresca Ing</v>
      </c>
      <c r="B640" s="19">
        <v>0</v>
      </c>
      <c r="C640" s="19" t="s">
        <v>153</v>
      </c>
      <c r="D640" s="20">
        <v>9.2737537730649203E-2</v>
      </c>
      <c r="E640" s="20">
        <v>9.1654206425836784E-2</v>
      </c>
      <c r="F640" s="20">
        <v>0.13926525017194716</v>
      </c>
      <c r="G640" s="20">
        <v>9.0466996793372056E-2</v>
      </c>
      <c r="H640" s="20">
        <v>0.12556308051041382</v>
      </c>
      <c r="I640" s="20">
        <v>0.12105839860333709</v>
      </c>
      <c r="J640" s="20">
        <v>0.21722207245314526</v>
      </c>
      <c r="K640" s="20">
        <v>0.12655917027665864</v>
      </c>
      <c r="L640" s="53">
        <v>0.11166806070288998</v>
      </c>
    </row>
    <row r="641" spans="1:12" x14ac:dyDescent="0.35">
      <c r="A641" s="19" t="str">
        <f>B603&amp;C641</f>
        <v>CONSUMO PER CAPITA (kg ó litros por individuo)Manzana Ing.</v>
      </c>
      <c r="B641" s="19">
        <v>0</v>
      </c>
      <c r="C641" s="19" t="s">
        <v>154</v>
      </c>
      <c r="D641" s="20">
        <v>7.1671147510130621E-3</v>
      </c>
      <c r="E641" s="20">
        <v>1.0166298475735674E-2</v>
      </c>
      <c r="F641" s="20">
        <v>1.3219892558717881E-2</v>
      </c>
      <c r="G641" s="20">
        <v>1.255606482112105E-2</v>
      </c>
      <c r="H641" s="20">
        <v>1.8228480312388426E-2</v>
      </c>
      <c r="I641" s="20">
        <v>2.0568006291713709E-2</v>
      </c>
      <c r="J641" s="20">
        <v>2.6629726109870938E-2</v>
      </c>
      <c r="K641" s="20">
        <v>2.0430762065800492E-2</v>
      </c>
      <c r="L641" s="53">
        <v>1.2017927177258161E-2</v>
      </c>
    </row>
    <row r="642" spans="1:12" x14ac:dyDescent="0.35">
      <c r="A642" s="19" t="str">
        <f>B603&amp;C642</f>
        <v>CONSUMO PER CAPITA (kg ó litros por individuo)Platano Ing.</v>
      </c>
      <c r="B642" s="19">
        <v>0</v>
      </c>
      <c r="C642" s="19" t="s">
        <v>155</v>
      </c>
      <c r="D642" s="20">
        <v>1.0718356893620096E-2</v>
      </c>
      <c r="E642" s="20">
        <v>6.1276175584300393E-3</v>
      </c>
      <c r="F642" s="20">
        <v>1.0885473449995655E-2</v>
      </c>
      <c r="G642" s="20">
        <v>1.120374378683521E-2</v>
      </c>
      <c r="H642" s="20">
        <v>2.0415556933357299E-2</v>
      </c>
      <c r="I642" s="20">
        <v>1.8793883245752811E-2</v>
      </c>
      <c r="J642" s="20">
        <v>2.8585217113447314E-2</v>
      </c>
      <c r="K642" s="20">
        <v>1.8170731764239948E-2</v>
      </c>
      <c r="L642" s="53">
        <v>1.4858522297681972E-2</v>
      </c>
    </row>
    <row r="643" spans="1:12" x14ac:dyDescent="0.35">
      <c r="A643" s="19" t="str">
        <f>B603&amp;C643</f>
        <v>CONSUMO PER CAPITA (kg ó litros por individuo)Naranja/Mandarina In</v>
      </c>
      <c r="B643" s="19">
        <v>0</v>
      </c>
      <c r="C643" s="19" t="s">
        <v>186</v>
      </c>
      <c r="D643" s="20">
        <v>2.4462280431490277E-2</v>
      </c>
      <c r="E643" s="20">
        <v>1.3087440238331147E-2</v>
      </c>
      <c r="F643" s="20">
        <v>5.8279802986796166E-3</v>
      </c>
      <c r="G643" s="20">
        <v>2.0002443458787999E-2</v>
      </c>
      <c r="H643" s="20">
        <v>3.0166474649192421E-2</v>
      </c>
      <c r="I643" s="20">
        <v>1.1557660962189641E-2</v>
      </c>
      <c r="J643" s="20">
        <v>9.2351235388939325E-3</v>
      </c>
      <c r="K643" s="20">
        <v>2.386713181739825E-2</v>
      </c>
      <c r="L643" s="53">
        <v>2.5665668878418924E-2</v>
      </c>
    </row>
    <row r="644" spans="1:12" x14ac:dyDescent="0.35">
      <c r="A644" s="19" t="str">
        <f>B603&amp;C644</f>
        <v>CONSUMO PER CAPITA (kg ó litros por individuo)Melon/sandia Ing.</v>
      </c>
      <c r="B644" s="19">
        <v>0</v>
      </c>
      <c r="C644" s="19" t="s">
        <v>156</v>
      </c>
      <c r="D644" s="20">
        <v>3.3690701917028568E-3</v>
      </c>
      <c r="E644" s="20">
        <v>1.5007553404795662E-2</v>
      </c>
      <c r="F644" s="20">
        <v>3.8181823739309839E-2</v>
      </c>
      <c r="G644" s="20">
        <v>1.068477075203979E-2</v>
      </c>
      <c r="H644" s="20">
        <v>2.6180682908344671E-3</v>
      </c>
      <c r="I644" s="20">
        <v>1.5598805274988243E-2</v>
      </c>
      <c r="J644" s="20">
        <v>4.8811848443601556E-2</v>
      </c>
      <c r="K644" s="20">
        <v>1.5733516204563969E-2</v>
      </c>
      <c r="L644" s="53">
        <v>1.2430094513999667E-2</v>
      </c>
    </row>
    <row r="645" spans="1:12" x14ac:dyDescent="0.35">
      <c r="A645" s="19" t="str">
        <f>B603&amp;C645</f>
        <v>CONSUMO PER CAPITA (kg ó litros por individuo)Fresa/freson Ing.</v>
      </c>
      <c r="B645" s="19">
        <v>0</v>
      </c>
      <c r="C645" s="19" t="s">
        <v>157</v>
      </c>
      <c r="D645" s="20">
        <v>9.4170948999568304E-3</v>
      </c>
      <c r="E645" s="20">
        <v>1.5367314654582267E-2</v>
      </c>
      <c r="F645" s="20">
        <v>5.9431936844552089E-3</v>
      </c>
      <c r="G645" s="20">
        <v>1.4511265070447502E-3</v>
      </c>
      <c r="H645" s="20">
        <v>1.8255900226167826E-2</v>
      </c>
      <c r="I645" s="20">
        <v>1.6580767269353158E-2</v>
      </c>
      <c r="J645" s="20">
        <v>4.522267775269968E-3</v>
      </c>
      <c r="K645" s="20">
        <v>2.2306669063329855E-4</v>
      </c>
      <c r="L645" s="53">
        <v>1.9823506170531961E-2</v>
      </c>
    </row>
    <row r="646" spans="1:12" x14ac:dyDescent="0.35">
      <c r="A646" s="19" t="str">
        <f>B603&amp;C646</f>
        <v>CONSUMO PER CAPITA (kg ó litros por individuo)Pina Ing.</v>
      </c>
      <c r="B646" s="19">
        <v>0</v>
      </c>
      <c r="C646" s="19" t="s">
        <v>187</v>
      </c>
      <c r="D646" s="20">
        <v>1.1732552488780846E-2</v>
      </c>
      <c r="E646" s="20">
        <v>1.1234130776609147E-2</v>
      </c>
      <c r="F646" s="20">
        <v>1.8037149017064141E-2</v>
      </c>
      <c r="G646" s="20">
        <v>1.4343535618343357E-2</v>
      </c>
      <c r="H646" s="20">
        <v>1.1555114440323682E-2</v>
      </c>
      <c r="I646" s="20">
        <v>9.9467506263327902E-3</v>
      </c>
      <c r="J646" s="20">
        <v>1.1607006609967278E-2</v>
      </c>
      <c r="K646" s="20">
        <v>1.3639097845980767E-2</v>
      </c>
      <c r="L646" s="53">
        <v>1.0644978608595885E-2</v>
      </c>
    </row>
    <row r="647" spans="1:12" x14ac:dyDescent="0.35">
      <c r="A647" s="19" t="str">
        <f>B603&amp;C647</f>
        <v>CONSUMO PER CAPITA (kg ó litros por individuo)Resto frutas Ing.</v>
      </c>
      <c r="B647" s="19">
        <v>0</v>
      </c>
      <c r="C647" s="19" t="s">
        <v>158</v>
      </c>
      <c r="D647" s="20">
        <v>2.5871067565622883E-2</v>
      </c>
      <c r="E647" s="20">
        <v>2.0663820964621465E-2</v>
      </c>
      <c r="F647" s="20">
        <v>4.7169747755552389E-2</v>
      </c>
      <c r="G647" s="20">
        <v>2.0225280367382487E-2</v>
      </c>
      <c r="H647" s="20">
        <v>2.4323430988462041E-2</v>
      </c>
      <c r="I647" s="20">
        <v>2.8012556291538426E-2</v>
      </c>
      <c r="J647" s="20">
        <v>8.7830933376918149E-2</v>
      </c>
      <c r="K647" s="20">
        <v>3.4494893494331033E-2</v>
      </c>
      <c r="L647" s="53">
        <v>1.6227372584834587E-2</v>
      </c>
    </row>
    <row r="648" spans="1:12" x14ac:dyDescent="0.35">
      <c r="A648" s="19" t="str">
        <f>B603&amp;C648</f>
        <v>CONSUMO PER CAPITA (kg ó litros por individuo)Mermeladas Ing.</v>
      </c>
      <c r="B648" s="19">
        <v>0</v>
      </c>
      <c r="C648" s="19" t="s">
        <v>188</v>
      </c>
      <c r="D648" s="20">
        <v>6.1757697735190346E-3</v>
      </c>
      <c r="E648" s="20">
        <v>4.5952238214421121E-3</v>
      </c>
      <c r="F648" s="20">
        <v>7.3181209416855741E-3</v>
      </c>
      <c r="G648" s="20">
        <v>5.4404282934232447E-3</v>
      </c>
      <c r="H648" s="20">
        <v>6.690570292349267E-3</v>
      </c>
      <c r="I648" s="20">
        <v>4.9062239422080394E-3</v>
      </c>
      <c r="J648" s="20">
        <v>6.8395932197552771E-3</v>
      </c>
      <c r="K648" s="20">
        <v>6.2255575415406635E-3</v>
      </c>
      <c r="L648" s="53">
        <v>5.5539815729088397E-3</v>
      </c>
    </row>
    <row r="649" spans="1:12" x14ac:dyDescent="0.35">
      <c r="A649" s="19" t="str">
        <f>B603&amp;C649</f>
        <v>CONSUMO PER CAPITA (kg ó litros por individuo).Hortalizas/Verdur.Ing</v>
      </c>
      <c r="B649" s="19">
        <v>0</v>
      </c>
      <c r="C649" s="19" t="s">
        <v>189</v>
      </c>
      <c r="D649" s="20">
        <v>2.6909708571460005</v>
      </c>
      <c r="E649" s="20">
        <v>2.8193667037293193</v>
      </c>
      <c r="F649" s="20">
        <v>4.0640149370050214</v>
      </c>
      <c r="G649" s="20">
        <v>2.8127809409997142</v>
      </c>
      <c r="H649" s="20">
        <v>2.8297771820710849</v>
      </c>
      <c r="I649" s="20">
        <v>2.9158005592799334</v>
      </c>
      <c r="J649" s="20">
        <v>4.1743322286729123</v>
      </c>
      <c r="K649" s="20">
        <v>2.8144805170639731</v>
      </c>
      <c r="L649" s="53">
        <v>2.7643967055715555</v>
      </c>
    </row>
    <row r="650" spans="1:12" x14ac:dyDescent="0.35">
      <c r="A650" s="19" t="str">
        <f>B603&amp;C650</f>
        <v>CONSUMO PER CAPITA (kg ó litros por individuo)Tomates Ing.</v>
      </c>
      <c r="B650" s="19">
        <v>0</v>
      </c>
      <c r="C650" s="19" t="s">
        <v>159</v>
      </c>
      <c r="D650" s="20">
        <v>0.22175934483132781</v>
      </c>
      <c r="E650" s="20">
        <v>0.22738874973445908</v>
      </c>
      <c r="F650" s="20">
        <v>0.36226941373739935</v>
      </c>
      <c r="G650" s="20">
        <v>0.22659402056755243</v>
      </c>
      <c r="H650" s="20">
        <v>0.23614010197762578</v>
      </c>
      <c r="I650" s="20">
        <v>0.27210027214107479</v>
      </c>
      <c r="J650" s="20">
        <v>0.36680100714017783</v>
      </c>
      <c r="K650" s="20">
        <v>0.23995179866243982</v>
      </c>
      <c r="L650" s="53">
        <v>0.21475144419587572</v>
      </c>
    </row>
    <row r="651" spans="1:12" x14ac:dyDescent="0.35">
      <c r="A651" s="19" t="str">
        <f>B603&amp;C651</f>
        <v>CONSUMO PER CAPITA (kg ó litros por individuo)Judías verdes Ing.</v>
      </c>
      <c r="B651" s="19">
        <v>0</v>
      </c>
      <c r="C651" s="19" t="s">
        <v>190</v>
      </c>
      <c r="D651" s="20">
        <v>1.5280787502512045E-2</v>
      </c>
      <c r="E651" s="20">
        <v>1.5659827167886765E-2</v>
      </c>
      <c r="F651" s="20">
        <v>2.8914569288214311E-2</v>
      </c>
      <c r="G651" s="20">
        <v>1.982567400444293E-2</v>
      </c>
      <c r="H651" s="20">
        <v>1.9123917910928191E-2</v>
      </c>
      <c r="I651" s="20">
        <v>2.3430907098041565E-2</v>
      </c>
      <c r="J651" s="20">
        <v>4.3737218117520578E-2</v>
      </c>
      <c r="K651" s="20">
        <v>2.8435114120451313E-2</v>
      </c>
      <c r="L651" s="53">
        <v>2.1543269144955177E-2</v>
      </c>
    </row>
    <row r="652" spans="1:12" x14ac:dyDescent="0.35">
      <c r="A652" s="19" t="str">
        <f>B603&amp;C652</f>
        <v>CONSUMO PER CAPITA (kg ó litros por individuo)Patatas Ing.</v>
      </c>
      <c r="B652" s="19">
        <v>0</v>
      </c>
      <c r="C652" s="19" t="s">
        <v>160</v>
      </c>
      <c r="D652" s="20">
        <v>1.147747248346259</v>
      </c>
      <c r="E652" s="20">
        <v>1.2103539882741621</v>
      </c>
      <c r="F652" s="20">
        <v>1.6796088453948954</v>
      </c>
      <c r="G652" s="20">
        <v>1.2147753876210685</v>
      </c>
      <c r="H652" s="20">
        <v>1.1891724293460408</v>
      </c>
      <c r="I652" s="20">
        <v>1.1968105067034849</v>
      </c>
      <c r="J652" s="20">
        <v>1.7456439080702351</v>
      </c>
      <c r="K652" s="20">
        <v>1.2190808418392707</v>
      </c>
      <c r="L652" s="53">
        <v>1.196923766481593</v>
      </c>
    </row>
    <row r="653" spans="1:12" x14ac:dyDescent="0.35">
      <c r="A653" s="19" t="str">
        <f>B603&amp;C653</f>
        <v>CONSUMO PER CAPITA (kg ó litros por individuo)Cebollas Ing.</v>
      </c>
      <c r="B653" s="19">
        <v>0</v>
      </c>
      <c r="C653" s="19" t="s">
        <v>161</v>
      </c>
      <c r="D653" s="20">
        <v>0.22097968656043315</v>
      </c>
      <c r="E653" s="20">
        <v>0.22970923593353471</v>
      </c>
      <c r="F653" s="20">
        <v>0.32667316102570731</v>
      </c>
      <c r="G653" s="20">
        <v>0.2352006801357539</v>
      </c>
      <c r="H653" s="20">
        <v>0.24314865357061585</v>
      </c>
      <c r="I653" s="20">
        <v>0.24348409274402938</v>
      </c>
      <c r="J653" s="20">
        <v>0.36184547506047643</v>
      </c>
      <c r="K653" s="20">
        <v>0.2223225869263396</v>
      </c>
      <c r="L653" s="53">
        <v>0.22030564013562293</v>
      </c>
    </row>
    <row r="654" spans="1:12" x14ac:dyDescent="0.35">
      <c r="A654" s="19" t="str">
        <f>B603&amp;C654</f>
        <v>CONSUMO PER CAPITA (kg ó litros por individuo)Pimientos Ing.</v>
      </c>
      <c r="B654" s="19">
        <v>0</v>
      </c>
      <c r="C654" s="19" t="s">
        <v>162</v>
      </c>
      <c r="D654" s="20">
        <v>0.16721069327278967</v>
      </c>
      <c r="E654" s="20">
        <v>0.19695352134944294</v>
      </c>
      <c r="F654" s="20">
        <v>0.27618118029809868</v>
      </c>
      <c r="G654" s="20">
        <v>0.16541560947910836</v>
      </c>
      <c r="H654" s="20">
        <v>0.17057470789700344</v>
      </c>
      <c r="I654" s="20">
        <v>0.18268438232962131</v>
      </c>
      <c r="J654" s="20">
        <v>0.277733775121911</v>
      </c>
      <c r="K654" s="20">
        <v>0.16446375760584145</v>
      </c>
      <c r="L654" s="53">
        <v>0.19776548489360549</v>
      </c>
    </row>
    <row r="655" spans="1:12" x14ac:dyDescent="0.35">
      <c r="A655" s="19" t="str">
        <f>B603&amp;C655</f>
        <v>CONSUMO PER CAPITA (kg ó litros por individuo)Lechugas Ing.</v>
      </c>
      <c r="B655" s="19">
        <v>0</v>
      </c>
      <c r="C655" s="19" t="s">
        <v>163</v>
      </c>
      <c r="D655" s="20">
        <v>0.42026269801872501</v>
      </c>
      <c r="E655" s="20">
        <v>0.44348460496348108</v>
      </c>
      <c r="F655" s="20">
        <v>0.66244041477236604</v>
      </c>
      <c r="G655" s="20">
        <v>0.44643300737856295</v>
      </c>
      <c r="H655" s="20">
        <v>0.43860662186579341</v>
      </c>
      <c r="I655" s="20">
        <v>0.46558695950094409</v>
      </c>
      <c r="J655" s="20">
        <v>0.66632636166750203</v>
      </c>
      <c r="K655" s="20">
        <v>0.4376544840872158</v>
      </c>
      <c r="L655" s="53">
        <v>0.37808949428409322</v>
      </c>
    </row>
    <row r="656" spans="1:12" x14ac:dyDescent="0.35">
      <c r="A656" s="19" t="str">
        <f>B603&amp;C656</f>
        <v>CONSUMO PER CAPITA (kg ó litros por individuo)Setas Ing.</v>
      </c>
      <c r="B656" s="19">
        <v>0</v>
      </c>
      <c r="C656" s="19" t="s">
        <v>164</v>
      </c>
      <c r="D656" s="20">
        <v>0.12990064545960855</v>
      </c>
      <c r="E656" s="20">
        <v>0.10896543744006666</v>
      </c>
      <c r="F656" s="20">
        <v>0.16674261105843899</v>
      </c>
      <c r="G656" s="20">
        <v>0.11939705949780605</v>
      </c>
      <c r="H656" s="20">
        <v>0.12551590379245306</v>
      </c>
      <c r="I656" s="20">
        <v>0.1148013933532782</v>
      </c>
      <c r="J656" s="20">
        <v>0.14484452605295939</v>
      </c>
      <c r="K656" s="20">
        <v>0.11644377344713122</v>
      </c>
      <c r="L656" s="53">
        <v>0.12676071248163329</v>
      </c>
    </row>
    <row r="657" spans="1:12" x14ac:dyDescent="0.35">
      <c r="A657" s="19" t="str">
        <f>B603&amp;C657</f>
        <v>CONSUMO PER CAPITA (kg ó litros por individuo)Esparragos Ing.</v>
      </c>
      <c r="B657" s="19">
        <v>0</v>
      </c>
      <c r="C657" s="19" t="s">
        <v>165</v>
      </c>
      <c r="D657" s="20">
        <v>1.6372057043000481E-2</v>
      </c>
      <c r="E657" s="20">
        <v>2.0069693723598826E-2</v>
      </c>
      <c r="F657" s="20">
        <v>2.959234435920572E-2</v>
      </c>
      <c r="G657" s="20">
        <v>1.3218600606126476E-2</v>
      </c>
      <c r="H657" s="20">
        <v>2.1844791003082072E-2</v>
      </c>
      <c r="I657" s="20">
        <v>1.635485602619477E-2</v>
      </c>
      <c r="J657" s="20">
        <v>2.54242633897897E-2</v>
      </c>
      <c r="K657" s="20">
        <v>1.6535882522946067E-2</v>
      </c>
      <c r="L657" s="53">
        <v>1.6478297887793585E-2</v>
      </c>
    </row>
    <row r="658" spans="1:12" x14ac:dyDescent="0.35">
      <c r="A658" s="19" t="str">
        <f>B603&amp;C658</f>
        <v>CONSUMO PER CAPITA (kg ó litros por individuo)Otras hortalizas Ing.</v>
      </c>
      <c r="B658" s="19">
        <v>0</v>
      </c>
      <c r="C658" s="19" t="s">
        <v>166</v>
      </c>
      <c r="D658" s="20">
        <v>0.35145745489330288</v>
      </c>
      <c r="E658" s="20">
        <v>0.36678157192653754</v>
      </c>
      <c r="F658" s="20">
        <v>0.53159254192507932</v>
      </c>
      <c r="G658" s="20">
        <v>0.37192084422299315</v>
      </c>
      <c r="H658" s="20">
        <v>0.38565016047667555</v>
      </c>
      <c r="I658" s="20">
        <v>0.40054703260711966</v>
      </c>
      <c r="J658" s="20">
        <v>0.54197589670586932</v>
      </c>
      <c r="K658" s="20">
        <v>0.36959270724824728</v>
      </c>
      <c r="L658" s="53">
        <v>0.39177909405289946</v>
      </c>
    </row>
    <row r="659" spans="1:12" x14ac:dyDescent="0.35">
      <c r="A659" s="19" t="str">
        <f>B603&amp;C659</f>
        <v>CONSUMO PER CAPITA (kg ó litros por individuo).Aceite alino Ing.</v>
      </c>
      <c r="B659" s="19">
        <v>0</v>
      </c>
      <c r="C659" s="19" t="s">
        <v>191</v>
      </c>
      <c r="D659" s="20">
        <v>1.1511400511597597E-2</v>
      </c>
      <c r="E659" s="20">
        <v>1.2053454603279815E-2</v>
      </c>
      <c r="F659" s="20">
        <v>1.9561592405011315E-2</v>
      </c>
      <c r="G659" s="20">
        <v>1.1380553659235629E-2</v>
      </c>
      <c r="H659" s="20">
        <v>1.3218964429945624E-2</v>
      </c>
      <c r="I659" s="20">
        <v>1.3756633435925437E-2</v>
      </c>
      <c r="J659" s="20">
        <v>1.9579067941380139E-2</v>
      </c>
      <c r="K659" s="20">
        <v>1.2673175720242428E-2</v>
      </c>
      <c r="L659" s="53">
        <v>1.1471337912821702E-2</v>
      </c>
    </row>
    <row r="660" spans="1:12" x14ac:dyDescent="0.35">
      <c r="A660" s="19" t="str">
        <f>B603&amp;C660</f>
        <v>CONSUMO PER CAPITA (kg ó litros por individuo)Aceite oliva Ing.</v>
      </c>
      <c r="B660" s="19">
        <v>0</v>
      </c>
      <c r="C660" s="19" t="s">
        <v>272</v>
      </c>
      <c r="D660" s="20">
        <v>3.0608974840534296E-3</v>
      </c>
      <c r="E660" s="20">
        <v>3.530063169968168E-3</v>
      </c>
      <c r="F660" s="20">
        <v>6.3169991963091124E-3</v>
      </c>
      <c r="G660" s="20">
        <v>3.151543321519215E-3</v>
      </c>
      <c r="H660" s="20">
        <v>3.3977461551421184E-3</v>
      </c>
      <c r="I660" s="20">
        <v>4.0380933409290727E-3</v>
      </c>
      <c r="J660" s="20">
        <v>5.9863649145033898E-3</v>
      </c>
      <c r="K660" s="20">
        <v>3.2391923293039557E-3</v>
      </c>
      <c r="L660" s="53">
        <v>2.7450308806015455E-3</v>
      </c>
    </row>
    <row r="661" spans="1:12" x14ac:dyDescent="0.35">
      <c r="A661" s="19" t="str">
        <f>B603&amp;C661</f>
        <v>CONSUMO PER CAPITA (kg ó litros por individuo)Resto aceite Ing.</v>
      </c>
      <c r="B661" s="19">
        <v>0</v>
      </c>
      <c r="C661" s="19" t="s">
        <v>273</v>
      </c>
      <c r="D661" s="20">
        <v>8.4504990454180619E-3</v>
      </c>
      <c r="E661" s="20">
        <v>8.5233895612312482E-3</v>
      </c>
      <c r="F661" s="20">
        <v>1.3244585325361134E-2</v>
      </c>
      <c r="G661" s="20">
        <v>8.2290080198207383E-3</v>
      </c>
      <c r="H661" s="20">
        <v>9.8212216612127388E-3</v>
      </c>
      <c r="I661" s="20">
        <v>9.7185401663172164E-3</v>
      </c>
      <c r="J661" s="20">
        <v>1.3592698238568377E-2</v>
      </c>
      <c r="K661" s="20">
        <v>9.4339809156840596E-3</v>
      </c>
      <c r="L661" s="53">
        <v>8.7263002081806873E-3</v>
      </c>
    </row>
    <row r="662" spans="1:12" x14ac:dyDescent="0.35">
      <c r="A662" s="19" t="str">
        <f>B603&amp;C662</f>
        <v>CONSUMO PER CAPITA (kg ó litros por individuo).Pan Ing.</v>
      </c>
      <c r="B662" s="19">
        <v>0</v>
      </c>
      <c r="C662" s="19" t="s">
        <v>167</v>
      </c>
      <c r="D662" s="20">
        <v>1.059866941755556</v>
      </c>
      <c r="E662" s="20">
        <v>1.0174297025870485</v>
      </c>
      <c r="F662" s="20">
        <v>1.43958456192895</v>
      </c>
      <c r="G662" s="20">
        <v>1.0713885176653</v>
      </c>
      <c r="H662" s="20">
        <v>1.0765125895314214</v>
      </c>
      <c r="I662" s="20">
        <v>1.0301461177522244</v>
      </c>
      <c r="J662" s="20">
        <v>1.4486215315362694</v>
      </c>
      <c r="K662" s="20">
        <v>1.0773394110491643</v>
      </c>
      <c r="L662" s="53">
        <v>1.020318836400318</v>
      </c>
    </row>
    <row r="663" spans="1:12" x14ac:dyDescent="0.35">
      <c r="A663" s="19" t="str">
        <f>B603&amp;C663</f>
        <v>CONSUMO PER CAPITA (kg ó litros por individuo).Pastas Ing.</v>
      </c>
      <c r="B663" s="19">
        <v>0</v>
      </c>
      <c r="C663" s="19" t="s">
        <v>168</v>
      </c>
      <c r="D663" s="20">
        <v>5.8349413939064579E-2</v>
      </c>
      <c r="E663" s="20">
        <v>5.8094535397992454E-2</v>
      </c>
      <c r="F663" s="20">
        <v>7.3162731940162026E-2</v>
      </c>
      <c r="G663" s="20">
        <v>5.2917448008107812E-2</v>
      </c>
      <c r="H663" s="20">
        <v>5.3836678703667568E-2</v>
      </c>
      <c r="I663" s="20">
        <v>5.2673035514109179E-2</v>
      </c>
      <c r="J663" s="20">
        <v>7.8347675924537855E-2</v>
      </c>
      <c r="K663" s="20">
        <v>5.5061106028503656E-2</v>
      </c>
      <c r="L663" s="53">
        <v>5.7826739892982579E-2</v>
      </c>
    </row>
    <row r="664" spans="1:12" x14ac:dyDescent="0.35">
      <c r="A664" s="19" t="str">
        <f>B603&amp;C664</f>
        <v>CONSUMO PER CAPITA (kg ó litros por individuo).Arroz Ing.</v>
      </c>
      <c r="B664" s="19">
        <v>0</v>
      </c>
      <c r="C664" s="19" t="s">
        <v>169</v>
      </c>
      <c r="D664" s="20">
        <v>0.10560265228079689</v>
      </c>
      <c r="E664" s="20">
        <v>0.1194072113550686</v>
      </c>
      <c r="F664" s="20">
        <v>0.15355720817551421</v>
      </c>
      <c r="G664" s="20">
        <v>9.9466113630483938E-2</v>
      </c>
      <c r="H664" s="20">
        <v>0.12178723782176505</v>
      </c>
      <c r="I664" s="20">
        <v>0.13276506432862972</v>
      </c>
      <c r="J664" s="20">
        <v>0.18405563523217119</v>
      </c>
      <c r="K664" s="20">
        <v>0.12011626935159943</v>
      </c>
      <c r="L664" s="53">
        <v>0.1377204113410648</v>
      </c>
    </row>
    <row r="665" spans="1:12" x14ac:dyDescent="0.35">
      <c r="A665" s="19" t="str">
        <f>B603&amp;C665</f>
        <v>CONSUMO PER CAPITA (kg ó litros por individuo).Legumbres Ing.</v>
      </c>
      <c r="B665" s="19">
        <v>0</v>
      </c>
      <c r="C665" s="19" t="s">
        <v>170</v>
      </c>
      <c r="D665" s="20">
        <v>3.6695610973006977E-2</v>
      </c>
      <c r="E665" s="20">
        <v>2.9169009909565564E-2</v>
      </c>
      <c r="F665" s="20">
        <v>2.6189731657864902E-2</v>
      </c>
      <c r="G665" s="20">
        <v>4.3448559111246801E-2</v>
      </c>
      <c r="H665" s="20">
        <v>4.2575998340301999E-2</v>
      </c>
      <c r="I665" s="20">
        <v>3.067448509326394E-2</v>
      </c>
      <c r="J665" s="20">
        <v>3.1949649103868556E-2</v>
      </c>
      <c r="K665" s="20">
        <v>4.6412820218483898E-2</v>
      </c>
      <c r="L665" s="53">
        <v>4.888550692471149E-2</v>
      </c>
    </row>
    <row r="666" spans="1:12" x14ac:dyDescent="0.35">
      <c r="A666" s="19" t="str">
        <f>B603&amp;C666</f>
        <v>CONSUMO PER CAPITA (kg ó litros por individuo)BATIDOS</v>
      </c>
      <c r="B666" s="19">
        <v>0</v>
      </c>
      <c r="C666" s="19" t="s">
        <v>274</v>
      </c>
      <c r="D666" s="20">
        <v>4.3549292516673957E-2</v>
      </c>
      <c r="E666" s="20">
        <v>4.4438967287527296E-2</v>
      </c>
      <c r="F666" s="20">
        <v>7.8484636123562462E-2</v>
      </c>
      <c r="G666" s="20">
        <v>3.7277142600303292E-2</v>
      </c>
      <c r="H666" s="20">
        <v>4.3094954574820508E-2</v>
      </c>
      <c r="I666" s="20">
        <v>5.40471612450866E-2</v>
      </c>
      <c r="J666" s="20">
        <v>7.3387229955127684E-2</v>
      </c>
      <c r="K666" s="20">
        <v>4.1185308798895662E-2</v>
      </c>
      <c r="L666" s="53">
        <v>4.4069740376763977E-2</v>
      </c>
    </row>
    <row r="667" spans="1:12" x14ac:dyDescent="0.35">
      <c r="A667" s="19" t="str">
        <f>B603&amp;C667</f>
        <v>CONSUMO PER CAPITA (kg ó litros por individuo)HELADOS</v>
      </c>
      <c r="B667" s="19">
        <v>0</v>
      </c>
      <c r="C667" s="19" t="s">
        <v>275</v>
      </c>
      <c r="D667" s="20">
        <v>8.6639543866881788E-2</v>
      </c>
      <c r="E667" s="20">
        <v>0.22680205787111096</v>
      </c>
      <c r="F667" s="20">
        <v>0.49435078594498111</v>
      </c>
      <c r="G667" s="20">
        <v>0.1013473681355907</v>
      </c>
      <c r="H667" s="20">
        <v>9.0358250058436479E-2</v>
      </c>
      <c r="I667" s="20">
        <v>0.19918698465292434</v>
      </c>
      <c r="J667" s="20">
        <v>0.45014683525979787</v>
      </c>
      <c r="K667" s="20">
        <v>9.6508401905972999E-2</v>
      </c>
      <c r="L667" s="53">
        <v>9.0093230496743296E-2</v>
      </c>
    </row>
    <row r="668" spans="1:12" x14ac:dyDescent="0.35">
      <c r="A668" s="19" t="str">
        <f>B603&amp;C668</f>
        <v>CONSUMO PER CAPITA (kg ó litros por individuo)GALLETAS</v>
      </c>
      <c r="B668" s="19">
        <v>0</v>
      </c>
      <c r="C668" s="19" t="s">
        <v>276</v>
      </c>
      <c r="D668" s="20">
        <v>4.8735744948933167E-3</v>
      </c>
      <c r="E668" s="20">
        <v>5.7958451386394038E-3</v>
      </c>
      <c r="F668" s="20">
        <v>6.1995579171978876E-3</v>
      </c>
      <c r="G668" s="20">
        <v>5.3603684334013061E-3</v>
      </c>
      <c r="H668" s="20">
        <v>6.9175860520201225E-3</v>
      </c>
      <c r="I668" s="20">
        <v>5.6885780065300011E-3</v>
      </c>
      <c r="J668" s="20">
        <v>6.4231744774185823E-3</v>
      </c>
      <c r="K668" s="20">
        <v>5.0045769629046147E-3</v>
      </c>
      <c r="L668" s="53">
        <v>5.8461882735734872E-3</v>
      </c>
    </row>
    <row r="669" spans="1:12" x14ac:dyDescent="0.35">
      <c r="A669" s="19" t="str">
        <f>B603&amp;C669</f>
        <v>CONSUMO PER CAPITA (kg ó litros por individuo)BOLLERÍA</v>
      </c>
      <c r="B669" s="19">
        <v>0</v>
      </c>
      <c r="C669" s="19" t="s">
        <v>277</v>
      </c>
      <c r="D669" s="20">
        <v>0.37022591524489507</v>
      </c>
      <c r="E669" s="20">
        <v>0.33753816976447398</v>
      </c>
      <c r="F669" s="20">
        <v>0.40267871792158155</v>
      </c>
      <c r="G669" s="20">
        <v>0.32527297264991217</v>
      </c>
      <c r="H669" s="20">
        <v>0.34813661216250291</v>
      </c>
      <c r="I669" s="20">
        <v>0.3256432237455858</v>
      </c>
      <c r="J669" s="20">
        <v>0.36989023297617063</v>
      </c>
      <c r="K669" s="20">
        <v>0.31940728262423845</v>
      </c>
      <c r="L669" s="53">
        <v>0.33299044145962492</v>
      </c>
    </row>
    <row r="670" spans="1:12" x14ac:dyDescent="0.35">
      <c r="A670" s="19" t="str">
        <f>B603&amp;C670</f>
        <v>CONSUMO PER CAPITA (kg ó litros por individuo)BOLLERIA SALADA</v>
      </c>
      <c r="B670" s="19">
        <v>0</v>
      </c>
      <c r="C670" s="19" t="s">
        <v>278</v>
      </c>
      <c r="D670" s="20">
        <v>1.2277177430748042E-2</v>
      </c>
      <c r="E670" s="20">
        <v>1.7948541191145161E-2</v>
      </c>
      <c r="F670" s="20">
        <v>1.5822948584574323E-2</v>
      </c>
      <c r="G670" s="20">
        <v>1.3517208867033823E-2</v>
      </c>
      <c r="H670" s="20">
        <v>1.2893776483671647E-2</v>
      </c>
      <c r="I670" s="20">
        <v>1.287753383685439E-2</v>
      </c>
      <c r="J670" s="20">
        <v>1.2434758342901177E-2</v>
      </c>
      <c r="K670" s="20">
        <v>1.0491208129460201E-2</v>
      </c>
      <c r="L670" s="53">
        <v>1.4689025711119004E-2</v>
      </c>
    </row>
    <row r="671" spans="1:12" x14ac:dyDescent="0.35">
      <c r="A671" s="19" t="str">
        <f>B603&amp;C671</f>
        <v>CONSUMO PER CAPITA (kg ó litros por individuo)BOLLERIA DULCE</v>
      </c>
      <c r="B671" s="19">
        <v>0</v>
      </c>
      <c r="C671" s="19" t="s">
        <v>279</v>
      </c>
      <c r="D671" s="20">
        <v>0.35794866988164514</v>
      </c>
      <c r="E671" s="20">
        <v>0.31958959296841183</v>
      </c>
      <c r="F671" s="20">
        <v>0.38685582418202658</v>
      </c>
      <c r="G671" s="20">
        <v>0.31175585864696864</v>
      </c>
      <c r="H671" s="20">
        <v>0.33524271208994688</v>
      </c>
      <c r="I671" s="20">
        <v>0.3127658589375068</v>
      </c>
      <c r="J671" s="20">
        <v>0.35745540760699263</v>
      </c>
      <c r="K671" s="20">
        <v>0.30891594101805153</v>
      </c>
      <c r="L671" s="53">
        <v>0.31830136140742799</v>
      </c>
    </row>
    <row r="672" spans="1:12" x14ac:dyDescent="0.35">
      <c r="A672" s="19" t="str">
        <f>B603&amp;C672</f>
        <v>CONSUMO PER CAPITA (kg ó litros por individuo)PAL.PAN+BARRIT+TORTIT</v>
      </c>
      <c r="B672" s="19">
        <v>0</v>
      </c>
      <c r="C672" s="19" t="s">
        <v>280</v>
      </c>
      <c r="D672" s="20">
        <v>1.5738552626807314E-2</v>
      </c>
      <c r="E672" s="20">
        <v>1.6896994082006869E-2</v>
      </c>
      <c r="F672" s="20">
        <v>2.0269027954139113E-2</v>
      </c>
      <c r="G672" s="20">
        <v>1.5662389613196763E-2</v>
      </c>
      <c r="H672" s="20">
        <v>1.8209606793808415E-2</v>
      </c>
      <c r="I672" s="20">
        <v>1.8108573597615307E-2</v>
      </c>
      <c r="J672" s="20">
        <v>2.197159367327747E-2</v>
      </c>
      <c r="K672" s="20">
        <v>1.4868593460148606E-2</v>
      </c>
      <c r="L672" s="53">
        <v>1.3952723007584095E-2</v>
      </c>
    </row>
    <row r="673" spans="1:12" x14ac:dyDescent="0.35">
      <c r="A673" s="19" t="str">
        <f>B603&amp;C673</f>
        <v>CONSUMO PER CAPITA (kg ó litros por individuo)PALITOS PAN</v>
      </c>
      <c r="B673" s="19">
        <v>0</v>
      </c>
      <c r="C673" s="19" t="s">
        <v>281</v>
      </c>
      <c r="D673" s="20">
        <v>9.9838014167281802E-3</v>
      </c>
      <c r="E673" s="20">
        <v>1.0990860198495649E-2</v>
      </c>
      <c r="F673" s="20">
        <v>1.2554604086644975E-2</v>
      </c>
      <c r="G673" s="20">
        <v>8.913896188804709E-3</v>
      </c>
      <c r="H673" s="20">
        <v>1.1856853098811447E-2</v>
      </c>
      <c r="I673" s="20">
        <v>1.2058588339544646E-2</v>
      </c>
      <c r="J673" s="20">
        <v>1.468934261260771E-2</v>
      </c>
      <c r="K673" s="20">
        <v>8.2476562959869441E-3</v>
      </c>
      <c r="L673" s="53">
        <v>8.2021032407129293E-3</v>
      </c>
    </row>
    <row r="674" spans="1:12" x14ac:dyDescent="0.35">
      <c r="A674" s="19" t="str">
        <f>B603&amp;C674</f>
        <v>CONSUMO PER CAPITA (kg ó litros por individuo)TORTITAS</v>
      </c>
      <c r="B674" s="19">
        <v>0</v>
      </c>
      <c r="C674" s="19" t="s">
        <v>282</v>
      </c>
      <c r="D674" s="20">
        <v>3.0456088542061789E-3</v>
      </c>
      <c r="E674" s="20">
        <v>3.3565567530067066E-3</v>
      </c>
      <c r="F674" s="20">
        <v>2.7893676733445412E-3</v>
      </c>
      <c r="G674" s="20">
        <v>2.9514502621509975E-3</v>
      </c>
      <c r="H674" s="20">
        <v>2.830517178634698E-3</v>
      </c>
      <c r="I674" s="20">
        <v>2.2657182896018585E-3</v>
      </c>
      <c r="J674" s="20">
        <v>4.113995890945567E-3</v>
      </c>
      <c r="K674" s="20">
        <v>2.3777488105450632E-3</v>
      </c>
      <c r="L674" s="53">
        <v>3.0043256626259081E-3</v>
      </c>
    </row>
    <row r="675" spans="1:12" x14ac:dyDescent="0.35">
      <c r="A675" s="19" t="str">
        <f>B603&amp;C675</f>
        <v>CONSUMO PER CAPITA (kg ó litros por individuo)BARRITAS</v>
      </c>
      <c r="B675" s="19">
        <v>0</v>
      </c>
      <c r="C675" s="19" t="s">
        <v>283</v>
      </c>
      <c r="D675" s="20">
        <v>2.7091480534927239E-3</v>
      </c>
      <c r="E675" s="20">
        <v>2.5495814943922849E-3</v>
      </c>
      <c r="F675" s="20">
        <v>4.9250556196100866E-3</v>
      </c>
      <c r="G675" s="20">
        <v>3.79704370309317E-3</v>
      </c>
      <c r="H675" s="20">
        <v>3.5222377973981129E-3</v>
      </c>
      <c r="I675" s="20">
        <v>3.7842736356186115E-3</v>
      </c>
      <c r="J675" s="20">
        <v>3.1682557884602507E-3</v>
      </c>
      <c r="K675" s="20">
        <v>4.2431850588355849E-3</v>
      </c>
      <c r="L675" s="53">
        <v>2.7462917963487748E-3</v>
      </c>
    </row>
    <row r="676" spans="1:12" x14ac:dyDescent="0.35">
      <c r="A676" s="19" t="str">
        <f>B603&amp;C676</f>
        <v>CONSUMO PER CAPITA (kg ó litros por individuo).Resto productos Ing.</v>
      </c>
      <c r="B676" s="19">
        <v>0</v>
      </c>
      <c r="C676" s="19" t="s">
        <v>175</v>
      </c>
      <c r="D676" s="20">
        <v>2.2428759032301278</v>
      </c>
      <c r="E676" s="20">
        <v>2.2768627054648287</v>
      </c>
      <c r="F676" s="20">
        <v>3.0645641577630967</v>
      </c>
      <c r="G676" s="20">
        <v>2.3183872783468362</v>
      </c>
      <c r="H676" s="20">
        <v>2.2181764818711946</v>
      </c>
      <c r="I676" s="20">
        <v>2.3339963973895386</v>
      </c>
      <c r="J676" s="20">
        <v>3.1486507127402881</v>
      </c>
      <c r="K676" s="20">
        <v>2.2444330276989035</v>
      </c>
      <c r="L676" s="53">
        <v>2.2678018797099146</v>
      </c>
    </row>
    <row r="677" spans="1:12" x14ac:dyDescent="0.35">
      <c r="A677" s="19" t="str">
        <f>B603&amp;C677</f>
        <v>CONSUMO PER CAPITA (kg ó litros por individuo)Platos Base Huevos</v>
      </c>
      <c r="B677" s="19">
        <v>0</v>
      </c>
      <c r="C677" s="19" t="s">
        <v>254</v>
      </c>
      <c r="D677" s="20">
        <v>0.17672282862619329</v>
      </c>
      <c r="E677" s="20">
        <v>0.18025590488731852</v>
      </c>
      <c r="F677" s="20">
        <v>0.2340555142352328</v>
      </c>
      <c r="G677" s="20">
        <v>0.19024074889442</v>
      </c>
      <c r="H677" s="20">
        <v>0.17632343597548408</v>
      </c>
      <c r="I677" s="20">
        <v>0.18362509421490453</v>
      </c>
      <c r="J677" s="20">
        <v>0.25022269486483595</v>
      </c>
      <c r="K677" s="20">
        <v>0.17906908922789619</v>
      </c>
      <c r="L677" s="53">
        <v>0.17446820977981939</v>
      </c>
    </row>
    <row r="678" spans="1:12" x14ac:dyDescent="0.35">
      <c r="A678" s="19" t="str">
        <f>B678&amp;C678</f>
        <v>GASTO PER CAPITA (€ por individuo).T.Alimentos TOTAL ING</v>
      </c>
      <c r="B678" s="19" t="s">
        <v>123</v>
      </c>
      <c r="C678" s="19" t="s">
        <v>176</v>
      </c>
      <c r="D678" s="20">
        <v>140.59367312190355</v>
      </c>
      <c r="E678" s="20">
        <v>152.00291704171619</v>
      </c>
      <c r="F678" s="20">
        <v>217.76030754981912</v>
      </c>
      <c r="G678" s="20">
        <v>152.67540873066878</v>
      </c>
      <c r="H678" s="20">
        <v>144.74805250352563</v>
      </c>
      <c r="I678" s="20">
        <v>154.31252183756553</v>
      </c>
      <c r="J678" s="20">
        <v>225.55187901618802</v>
      </c>
      <c r="K678" s="20">
        <v>151.53390768185349</v>
      </c>
      <c r="L678" s="53">
        <v>147.79380613275256</v>
      </c>
    </row>
    <row r="679" spans="1:12" x14ac:dyDescent="0.35">
      <c r="A679" s="19" t="str">
        <f>B678&amp;C679</f>
        <v>GASTO PER CAPITA (€ por individuo).T.Carne Ing.</v>
      </c>
      <c r="B679" s="19">
        <v>0</v>
      </c>
      <c r="C679" s="19" t="s">
        <v>126</v>
      </c>
      <c r="D679" s="20" t="s">
        <v>284</v>
      </c>
      <c r="E679" s="20" t="s">
        <v>284</v>
      </c>
      <c r="F679" s="20" t="s">
        <v>284</v>
      </c>
      <c r="G679" s="20" t="s">
        <v>284</v>
      </c>
      <c r="H679" s="20" t="s">
        <v>284</v>
      </c>
      <c r="I679" s="20" t="s">
        <v>284</v>
      </c>
      <c r="J679" s="20" t="s">
        <v>284</v>
      </c>
      <c r="K679" s="20" t="s">
        <v>284</v>
      </c>
      <c r="L679" s="53" t="s">
        <v>284</v>
      </c>
    </row>
    <row r="680" spans="1:12" x14ac:dyDescent="0.35">
      <c r="A680" s="19" t="str">
        <f>B678&amp;C680</f>
        <v>GASTO PER CAPITA (€ por individuo)T.Carne Fresca Ing</v>
      </c>
      <c r="B680" s="19">
        <v>0</v>
      </c>
      <c r="C680" s="19" t="s">
        <v>127</v>
      </c>
      <c r="D680" s="20" t="s">
        <v>284</v>
      </c>
      <c r="E680" s="20" t="s">
        <v>284</v>
      </c>
      <c r="F680" s="20" t="s">
        <v>284</v>
      </c>
      <c r="G680" s="20" t="s">
        <v>284</v>
      </c>
      <c r="H680" s="20" t="s">
        <v>284</v>
      </c>
      <c r="I680" s="20" t="s">
        <v>284</v>
      </c>
      <c r="J680" s="20" t="s">
        <v>284</v>
      </c>
      <c r="K680" s="20" t="s">
        <v>284</v>
      </c>
      <c r="L680" s="53" t="s">
        <v>284</v>
      </c>
    </row>
    <row r="681" spans="1:12" x14ac:dyDescent="0.35">
      <c r="A681" s="19" t="str">
        <f>B678&amp;C681</f>
        <v>GASTO PER CAPITA (€ por individuo)Ternera Ing.</v>
      </c>
      <c r="B681" s="19">
        <v>0</v>
      </c>
      <c r="C681" s="19" t="s">
        <v>128</v>
      </c>
      <c r="D681" s="20" t="s">
        <v>284</v>
      </c>
      <c r="E681" s="20" t="s">
        <v>284</v>
      </c>
      <c r="F681" s="20" t="s">
        <v>284</v>
      </c>
      <c r="G681" s="20" t="s">
        <v>284</v>
      </c>
      <c r="H681" s="20" t="s">
        <v>284</v>
      </c>
      <c r="I681" s="20" t="s">
        <v>284</v>
      </c>
      <c r="J681" s="20" t="s">
        <v>284</v>
      </c>
      <c r="K681" s="20" t="s">
        <v>284</v>
      </c>
      <c r="L681" s="53" t="s">
        <v>284</v>
      </c>
    </row>
    <row r="682" spans="1:12" x14ac:dyDescent="0.35">
      <c r="A682" s="19" t="str">
        <f>B678&amp;C682</f>
        <v>GASTO PER CAPITA (€ por individuo)Pollo Ing.</v>
      </c>
      <c r="B682" s="19">
        <v>0</v>
      </c>
      <c r="C682" s="19" t="s">
        <v>129</v>
      </c>
      <c r="D682" s="20" t="s">
        <v>284</v>
      </c>
      <c r="E682" s="20" t="s">
        <v>284</v>
      </c>
      <c r="F682" s="20" t="s">
        <v>284</v>
      </c>
      <c r="G682" s="20" t="s">
        <v>284</v>
      </c>
      <c r="H682" s="20" t="s">
        <v>284</v>
      </c>
      <c r="I682" s="20" t="s">
        <v>284</v>
      </c>
      <c r="J682" s="20" t="s">
        <v>284</v>
      </c>
      <c r="K682" s="20" t="s">
        <v>284</v>
      </c>
      <c r="L682" s="53" t="s">
        <v>284</v>
      </c>
    </row>
    <row r="683" spans="1:12" x14ac:dyDescent="0.35">
      <c r="A683" s="19" t="str">
        <f>B678&amp;C683</f>
        <v>GASTO PER CAPITA (€ por individuo)Porcino Ing.</v>
      </c>
      <c r="B683" s="19">
        <v>0</v>
      </c>
      <c r="C683" s="19" t="s">
        <v>130</v>
      </c>
      <c r="D683" s="20" t="s">
        <v>284</v>
      </c>
      <c r="E683" s="20" t="s">
        <v>284</v>
      </c>
      <c r="F683" s="20" t="s">
        <v>284</v>
      </c>
      <c r="G683" s="20" t="s">
        <v>284</v>
      </c>
      <c r="H683" s="20" t="s">
        <v>284</v>
      </c>
      <c r="I683" s="20" t="s">
        <v>284</v>
      </c>
      <c r="J683" s="20" t="s">
        <v>284</v>
      </c>
      <c r="K683" s="20" t="s">
        <v>284</v>
      </c>
      <c r="L683" s="53" t="s">
        <v>284</v>
      </c>
    </row>
    <row r="684" spans="1:12" x14ac:dyDescent="0.35">
      <c r="A684" s="19" t="str">
        <f>B678&amp;C684</f>
        <v>GASTO PER CAPITA (€ por individuo)Ovino Ing.</v>
      </c>
      <c r="B684" s="19">
        <v>0</v>
      </c>
      <c r="C684" s="19" t="s">
        <v>131</v>
      </c>
      <c r="D684" s="20" t="s">
        <v>284</v>
      </c>
      <c r="E684" s="20" t="s">
        <v>284</v>
      </c>
      <c r="F684" s="20" t="s">
        <v>284</v>
      </c>
      <c r="G684" s="20" t="s">
        <v>284</v>
      </c>
      <c r="H684" s="20" t="s">
        <v>284</v>
      </c>
      <c r="I684" s="20" t="s">
        <v>284</v>
      </c>
      <c r="J684" s="20" t="s">
        <v>284</v>
      </c>
      <c r="K684" s="20" t="s">
        <v>284</v>
      </c>
      <c r="L684" s="53" t="s">
        <v>284</v>
      </c>
    </row>
    <row r="685" spans="1:12" x14ac:dyDescent="0.35">
      <c r="A685" s="19" t="str">
        <f>B678&amp;C685</f>
        <v>GASTO PER CAPITA (€ por individuo)Resto Carne Ing.</v>
      </c>
      <c r="B685" s="19">
        <v>0</v>
      </c>
      <c r="C685" s="19" t="s">
        <v>132</v>
      </c>
      <c r="D685" s="20" t="s">
        <v>284</v>
      </c>
      <c r="E685" s="20" t="s">
        <v>284</v>
      </c>
      <c r="F685" s="20" t="s">
        <v>284</v>
      </c>
      <c r="G685" s="20" t="s">
        <v>284</v>
      </c>
      <c r="H685" s="20" t="s">
        <v>284</v>
      </c>
      <c r="I685" s="20" t="s">
        <v>284</v>
      </c>
      <c r="J685" s="20" t="s">
        <v>284</v>
      </c>
      <c r="K685" s="20" t="s">
        <v>284</v>
      </c>
      <c r="L685" s="53" t="s">
        <v>284</v>
      </c>
    </row>
    <row r="686" spans="1:12" x14ac:dyDescent="0.35">
      <c r="A686" s="19" t="str">
        <f>B678&amp;C686</f>
        <v>GASTO PER CAPITA (€ por individuo)Carnes Transform.Ing</v>
      </c>
      <c r="B686" s="19">
        <v>0</v>
      </c>
      <c r="C686" s="19" t="s">
        <v>177</v>
      </c>
      <c r="D686" s="20" t="s">
        <v>284</v>
      </c>
      <c r="E686" s="20" t="s">
        <v>284</v>
      </c>
      <c r="F686" s="20" t="s">
        <v>284</v>
      </c>
      <c r="G686" s="20" t="s">
        <v>284</v>
      </c>
      <c r="H686" s="20" t="s">
        <v>284</v>
      </c>
      <c r="I686" s="20" t="s">
        <v>284</v>
      </c>
      <c r="J686" s="20" t="s">
        <v>284</v>
      </c>
      <c r="K686" s="20" t="s">
        <v>284</v>
      </c>
      <c r="L686" s="53" t="s">
        <v>284</v>
      </c>
    </row>
    <row r="687" spans="1:12" x14ac:dyDescent="0.35">
      <c r="A687" s="19" t="str">
        <f>B678&amp;C687</f>
        <v>GASTO PER CAPITA (€ por individuo)Jamón Curado Ing.</v>
      </c>
      <c r="B687" s="19">
        <v>0</v>
      </c>
      <c r="C687" s="19" t="s">
        <v>133</v>
      </c>
      <c r="D687" s="20" t="s">
        <v>284</v>
      </c>
      <c r="E687" s="20" t="s">
        <v>284</v>
      </c>
      <c r="F687" s="20" t="s">
        <v>284</v>
      </c>
      <c r="G687" s="20" t="s">
        <v>284</v>
      </c>
      <c r="H687" s="20" t="s">
        <v>284</v>
      </c>
      <c r="I687" s="20" t="s">
        <v>284</v>
      </c>
      <c r="J687" s="20" t="s">
        <v>284</v>
      </c>
      <c r="K687" s="20" t="s">
        <v>284</v>
      </c>
      <c r="L687" s="53" t="s">
        <v>284</v>
      </c>
    </row>
    <row r="688" spans="1:12" x14ac:dyDescent="0.35">
      <c r="A688" s="19" t="str">
        <f>B678&amp;C688</f>
        <v>GASTO PER CAPITA (€ por individuo)J.Curado Normal Ing</v>
      </c>
      <c r="B688" s="19">
        <v>0</v>
      </c>
      <c r="C688" s="19" t="s">
        <v>178</v>
      </c>
      <c r="D688" s="20" t="s">
        <v>284</v>
      </c>
      <c r="E688" s="20" t="s">
        <v>284</v>
      </c>
      <c r="F688" s="20" t="s">
        <v>284</v>
      </c>
      <c r="G688" s="20" t="s">
        <v>284</v>
      </c>
      <c r="H688" s="20" t="s">
        <v>284</v>
      </c>
      <c r="I688" s="20" t="s">
        <v>284</v>
      </c>
      <c r="J688" s="20" t="s">
        <v>284</v>
      </c>
      <c r="K688" s="20" t="s">
        <v>284</v>
      </c>
      <c r="L688" s="53" t="s">
        <v>284</v>
      </c>
    </row>
    <row r="689" spans="1:12" x14ac:dyDescent="0.35">
      <c r="A689" s="19" t="str">
        <f>B678&amp;C689</f>
        <v>GASTO PER CAPITA (€ por individuo)J.Iberico Ing.</v>
      </c>
      <c r="B689" s="19">
        <v>0</v>
      </c>
      <c r="C689" s="19" t="s">
        <v>134</v>
      </c>
      <c r="D689" s="20" t="s">
        <v>284</v>
      </c>
      <c r="E689" s="20" t="s">
        <v>284</v>
      </c>
      <c r="F689" s="20" t="s">
        <v>284</v>
      </c>
      <c r="G689" s="20" t="s">
        <v>284</v>
      </c>
      <c r="H689" s="20" t="s">
        <v>284</v>
      </c>
      <c r="I689" s="20" t="s">
        <v>284</v>
      </c>
      <c r="J689" s="20" t="s">
        <v>284</v>
      </c>
      <c r="K689" s="20" t="s">
        <v>284</v>
      </c>
      <c r="L689" s="53" t="s">
        <v>284</v>
      </c>
    </row>
    <row r="690" spans="1:12" x14ac:dyDescent="0.35">
      <c r="A690" s="19" t="str">
        <f>B678&amp;C690</f>
        <v>GASTO PER CAPITA (€ por individuo)Lomo embuchado Ing.</v>
      </c>
      <c r="B690" s="19">
        <v>0</v>
      </c>
      <c r="C690" s="19" t="s">
        <v>135</v>
      </c>
      <c r="D690" s="20" t="s">
        <v>284</v>
      </c>
      <c r="E690" s="20" t="s">
        <v>284</v>
      </c>
      <c r="F690" s="20" t="s">
        <v>284</v>
      </c>
      <c r="G690" s="20" t="s">
        <v>284</v>
      </c>
      <c r="H690" s="20" t="s">
        <v>284</v>
      </c>
      <c r="I690" s="20" t="s">
        <v>284</v>
      </c>
      <c r="J690" s="20" t="s">
        <v>284</v>
      </c>
      <c r="K690" s="20" t="s">
        <v>284</v>
      </c>
      <c r="L690" s="53" t="s">
        <v>284</v>
      </c>
    </row>
    <row r="691" spans="1:12" x14ac:dyDescent="0.35">
      <c r="A691" s="19" t="str">
        <f>B678&amp;C691</f>
        <v>GASTO PER CAPITA (€ por individuo)Chorizo Ing.</v>
      </c>
      <c r="B691" s="19">
        <v>0</v>
      </c>
      <c r="C691" s="19" t="s">
        <v>136</v>
      </c>
      <c r="D691" s="20" t="s">
        <v>284</v>
      </c>
      <c r="E691" s="20" t="s">
        <v>284</v>
      </c>
      <c r="F691" s="20" t="s">
        <v>284</v>
      </c>
      <c r="G691" s="20" t="s">
        <v>284</v>
      </c>
      <c r="H691" s="20" t="s">
        <v>284</v>
      </c>
      <c r="I691" s="20" t="s">
        <v>284</v>
      </c>
      <c r="J691" s="20" t="s">
        <v>284</v>
      </c>
      <c r="K691" s="20" t="s">
        <v>284</v>
      </c>
      <c r="L691" s="53" t="s">
        <v>284</v>
      </c>
    </row>
    <row r="692" spans="1:12" x14ac:dyDescent="0.35">
      <c r="A692" s="19" t="str">
        <f>B678&amp;C692</f>
        <v>GASTO PER CAPITA (€ por individuo)Pates/Foie-gras Ing</v>
      </c>
      <c r="B692" s="19">
        <v>0</v>
      </c>
      <c r="C692" s="19" t="s">
        <v>179</v>
      </c>
      <c r="D692" s="20" t="s">
        <v>284</v>
      </c>
      <c r="E692" s="20" t="s">
        <v>284</v>
      </c>
      <c r="F692" s="20" t="s">
        <v>284</v>
      </c>
      <c r="G692" s="20" t="s">
        <v>284</v>
      </c>
      <c r="H692" s="20" t="s">
        <v>284</v>
      </c>
      <c r="I692" s="20" t="s">
        <v>284</v>
      </c>
      <c r="J692" s="20" t="s">
        <v>284</v>
      </c>
      <c r="K692" s="20" t="s">
        <v>284</v>
      </c>
      <c r="L692" s="53" t="s">
        <v>284</v>
      </c>
    </row>
    <row r="693" spans="1:12" x14ac:dyDescent="0.35">
      <c r="A693" s="19" t="str">
        <f>B678&amp;C693</f>
        <v>GASTO PER CAPITA (€ por individuo)Rto carn.transf.Ing</v>
      </c>
      <c r="B693" s="19">
        <v>0</v>
      </c>
      <c r="C693" s="19" t="s">
        <v>180</v>
      </c>
      <c r="D693" s="20" t="s">
        <v>284</v>
      </c>
      <c r="E693" s="20" t="s">
        <v>284</v>
      </c>
      <c r="F693" s="20" t="s">
        <v>284</v>
      </c>
      <c r="G693" s="20" t="s">
        <v>284</v>
      </c>
      <c r="H693" s="20" t="s">
        <v>284</v>
      </c>
      <c r="I693" s="20" t="s">
        <v>284</v>
      </c>
      <c r="J693" s="20" t="s">
        <v>284</v>
      </c>
      <c r="K693" s="20" t="s">
        <v>284</v>
      </c>
      <c r="L693" s="53" t="s">
        <v>284</v>
      </c>
    </row>
    <row r="694" spans="1:12" x14ac:dyDescent="0.35">
      <c r="A694" s="19" t="str">
        <f>B678&amp;C694</f>
        <v>GASTO PER CAPITA (€ por individuo).T.Pescados/Marisc.Ing</v>
      </c>
      <c r="B694" s="19">
        <v>0</v>
      </c>
      <c r="C694" s="19" t="s">
        <v>181</v>
      </c>
      <c r="D694" s="20" t="s">
        <v>284</v>
      </c>
      <c r="E694" s="20" t="s">
        <v>284</v>
      </c>
      <c r="F694" s="20" t="s">
        <v>284</v>
      </c>
      <c r="G694" s="20" t="s">
        <v>284</v>
      </c>
      <c r="H694" s="20" t="s">
        <v>284</v>
      </c>
      <c r="I694" s="20" t="s">
        <v>284</v>
      </c>
      <c r="J694" s="20" t="s">
        <v>284</v>
      </c>
      <c r="K694" s="20" t="s">
        <v>284</v>
      </c>
      <c r="L694" s="53" t="s">
        <v>284</v>
      </c>
    </row>
    <row r="695" spans="1:12" x14ac:dyDescent="0.35">
      <c r="A695" s="19" t="str">
        <f>B678&amp;C695</f>
        <v>GASTO PER CAPITA (€ por individuo)Pescados Ing.</v>
      </c>
      <c r="B695" s="19">
        <v>0</v>
      </c>
      <c r="C695" s="19" t="s">
        <v>137</v>
      </c>
      <c r="D695" s="20" t="s">
        <v>284</v>
      </c>
      <c r="E695" s="20" t="s">
        <v>284</v>
      </c>
      <c r="F695" s="20" t="s">
        <v>284</v>
      </c>
      <c r="G695" s="20" t="s">
        <v>284</v>
      </c>
      <c r="H695" s="20" t="s">
        <v>284</v>
      </c>
      <c r="I695" s="20" t="s">
        <v>284</v>
      </c>
      <c r="J695" s="20" t="s">
        <v>284</v>
      </c>
      <c r="K695" s="20" t="s">
        <v>284</v>
      </c>
      <c r="L695" s="53" t="s">
        <v>284</v>
      </c>
    </row>
    <row r="696" spans="1:12" x14ac:dyDescent="0.35">
      <c r="A696" s="19" t="str">
        <f>B678&amp;C696</f>
        <v>GASTO PER CAPITA (€ por individuo)Merluza/Pescadil.Ing</v>
      </c>
      <c r="B696" s="19">
        <v>0</v>
      </c>
      <c r="C696" s="19" t="s">
        <v>182</v>
      </c>
      <c r="D696" s="20" t="s">
        <v>284</v>
      </c>
      <c r="E696" s="20" t="s">
        <v>284</v>
      </c>
      <c r="F696" s="20" t="s">
        <v>284</v>
      </c>
      <c r="G696" s="20" t="s">
        <v>284</v>
      </c>
      <c r="H696" s="20" t="s">
        <v>284</v>
      </c>
      <c r="I696" s="20" t="s">
        <v>284</v>
      </c>
      <c r="J696" s="20" t="s">
        <v>284</v>
      </c>
      <c r="K696" s="20" t="s">
        <v>284</v>
      </c>
      <c r="L696" s="53" t="s">
        <v>284</v>
      </c>
    </row>
    <row r="697" spans="1:12" x14ac:dyDescent="0.35">
      <c r="A697" s="19" t="str">
        <f>B678&amp;C697</f>
        <v>GASTO PER CAPITA (€ por individuo)Boquerones Ing.</v>
      </c>
      <c r="B697" s="19">
        <v>0</v>
      </c>
      <c r="C697" s="19" t="s">
        <v>138</v>
      </c>
      <c r="D697" s="20" t="s">
        <v>284</v>
      </c>
      <c r="E697" s="20" t="s">
        <v>284</v>
      </c>
      <c r="F697" s="20" t="s">
        <v>284</v>
      </c>
      <c r="G697" s="20" t="s">
        <v>284</v>
      </c>
      <c r="H697" s="20" t="s">
        <v>284</v>
      </c>
      <c r="I697" s="20" t="s">
        <v>284</v>
      </c>
      <c r="J697" s="20" t="s">
        <v>284</v>
      </c>
      <c r="K697" s="20" t="s">
        <v>284</v>
      </c>
      <c r="L697" s="53" t="s">
        <v>284</v>
      </c>
    </row>
    <row r="698" spans="1:12" x14ac:dyDescent="0.35">
      <c r="A698" s="19" t="str">
        <f>B678&amp;C698</f>
        <v>GASTO PER CAPITA (€ por individuo)Sardinas Ing.</v>
      </c>
      <c r="B698" s="19">
        <v>0</v>
      </c>
      <c r="C698" s="19" t="s">
        <v>139</v>
      </c>
      <c r="D698" s="20" t="s">
        <v>284</v>
      </c>
      <c r="E698" s="20" t="s">
        <v>284</v>
      </c>
      <c r="F698" s="20" t="s">
        <v>284</v>
      </c>
      <c r="G698" s="20" t="s">
        <v>284</v>
      </c>
      <c r="H698" s="20" t="s">
        <v>284</v>
      </c>
      <c r="I698" s="20" t="s">
        <v>284</v>
      </c>
      <c r="J698" s="20" t="s">
        <v>284</v>
      </c>
      <c r="K698" s="20" t="s">
        <v>284</v>
      </c>
      <c r="L698" s="53" t="s">
        <v>284</v>
      </c>
    </row>
    <row r="699" spans="1:12" x14ac:dyDescent="0.35">
      <c r="A699" s="19" t="str">
        <f>B678&amp;C699</f>
        <v>GASTO PER CAPITA (€ por individuo)Rape Ing.</v>
      </c>
      <c r="B699" s="19">
        <v>0</v>
      </c>
      <c r="C699" s="19" t="s">
        <v>140</v>
      </c>
      <c r="D699" s="20" t="s">
        <v>284</v>
      </c>
      <c r="E699" s="20" t="s">
        <v>284</v>
      </c>
      <c r="F699" s="20" t="s">
        <v>284</v>
      </c>
      <c r="G699" s="20" t="s">
        <v>284</v>
      </c>
      <c r="H699" s="20" t="s">
        <v>284</v>
      </c>
      <c r="I699" s="20" t="s">
        <v>284</v>
      </c>
      <c r="J699" s="20" t="s">
        <v>284</v>
      </c>
      <c r="K699" s="20" t="s">
        <v>284</v>
      </c>
      <c r="L699" s="53" t="s">
        <v>284</v>
      </c>
    </row>
    <row r="700" spans="1:12" x14ac:dyDescent="0.35">
      <c r="A700" s="19" t="str">
        <f>B678&amp;C700</f>
        <v>GASTO PER CAPITA (€ por individuo)Dorada Ing.</v>
      </c>
      <c r="B700" s="19">
        <v>0</v>
      </c>
      <c r="C700" s="19" t="s">
        <v>141</v>
      </c>
      <c r="D700" s="20" t="s">
        <v>284</v>
      </c>
      <c r="E700" s="20" t="s">
        <v>284</v>
      </c>
      <c r="F700" s="20" t="s">
        <v>284</v>
      </c>
      <c r="G700" s="20" t="s">
        <v>284</v>
      </c>
      <c r="H700" s="20" t="s">
        <v>284</v>
      </c>
      <c r="I700" s="20" t="s">
        <v>284</v>
      </c>
      <c r="J700" s="20" t="s">
        <v>284</v>
      </c>
      <c r="K700" s="20" t="s">
        <v>284</v>
      </c>
      <c r="L700" s="53" t="s">
        <v>284</v>
      </c>
    </row>
    <row r="701" spans="1:12" x14ac:dyDescent="0.35">
      <c r="A701" s="19" t="str">
        <f>B678&amp;C701</f>
        <v>GASTO PER CAPITA (€ por individuo)Salmon Ing.</v>
      </c>
      <c r="B701" s="19">
        <v>0</v>
      </c>
      <c r="C701" s="19" t="s">
        <v>142</v>
      </c>
      <c r="D701" s="20" t="s">
        <v>284</v>
      </c>
      <c r="E701" s="20" t="s">
        <v>284</v>
      </c>
      <c r="F701" s="20" t="s">
        <v>284</v>
      </c>
      <c r="G701" s="20" t="s">
        <v>284</v>
      </c>
      <c r="H701" s="20" t="s">
        <v>284</v>
      </c>
      <c r="I701" s="20" t="s">
        <v>284</v>
      </c>
      <c r="J701" s="20" t="s">
        <v>284</v>
      </c>
      <c r="K701" s="20" t="s">
        <v>284</v>
      </c>
      <c r="L701" s="53" t="s">
        <v>284</v>
      </c>
    </row>
    <row r="702" spans="1:12" x14ac:dyDescent="0.35">
      <c r="A702" s="19" t="str">
        <f>B678&amp;C702</f>
        <v>GASTO PER CAPITA (€ por individuo)Atun Fresco Ing.</v>
      </c>
      <c r="B702" s="19">
        <v>0</v>
      </c>
      <c r="C702" s="19" t="s">
        <v>143</v>
      </c>
      <c r="D702" s="20" t="s">
        <v>284</v>
      </c>
      <c r="E702" s="20" t="s">
        <v>284</v>
      </c>
      <c r="F702" s="20" t="s">
        <v>284</v>
      </c>
      <c r="G702" s="20" t="s">
        <v>284</v>
      </c>
      <c r="H702" s="20" t="s">
        <v>284</v>
      </c>
      <c r="I702" s="20" t="s">
        <v>284</v>
      </c>
      <c r="J702" s="20" t="s">
        <v>284</v>
      </c>
      <c r="K702" s="20" t="s">
        <v>284</v>
      </c>
      <c r="L702" s="53" t="s">
        <v>284</v>
      </c>
    </row>
    <row r="703" spans="1:12" x14ac:dyDescent="0.35">
      <c r="A703" s="19" t="str">
        <f>B678&amp;C703</f>
        <v>GASTO PER CAPITA (€ por individuo)Resto pescados Ing.</v>
      </c>
      <c r="B703" s="19">
        <v>0</v>
      </c>
      <c r="C703" s="19" t="s">
        <v>144</v>
      </c>
      <c r="D703" s="20" t="s">
        <v>284</v>
      </c>
      <c r="E703" s="20" t="s">
        <v>284</v>
      </c>
      <c r="F703" s="20" t="s">
        <v>284</v>
      </c>
      <c r="G703" s="20" t="s">
        <v>284</v>
      </c>
      <c r="H703" s="20" t="s">
        <v>284</v>
      </c>
      <c r="I703" s="20" t="s">
        <v>284</v>
      </c>
      <c r="J703" s="20" t="s">
        <v>284</v>
      </c>
      <c r="K703" s="20" t="s">
        <v>284</v>
      </c>
      <c r="L703" s="53" t="s">
        <v>284</v>
      </c>
    </row>
    <row r="704" spans="1:12" x14ac:dyDescent="0.35">
      <c r="A704" s="19" t="str">
        <f>B678&amp;C704</f>
        <v>GASTO PER CAPITA (€ por individuo)Mariscos Ing.</v>
      </c>
      <c r="B704" s="19">
        <v>0</v>
      </c>
      <c r="C704" s="19" t="s">
        <v>145</v>
      </c>
      <c r="D704" s="20" t="s">
        <v>284</v>
      </c>
      <c r="E704" s="20" t="s">
        <v>284</v>
      </c>
      <c r="F704" s="20" t="s">
        <v>284</v>
      </c>
      <c r="G704" s="20" t="s">
        <v>284</v>
      </c>
      <c r="H704" s="20" t="s">
        <v>284</v>
      </c>
      <c r="I704" s="20" t="s">
        <v>284</v>
      </c>
      <c r="J704" s="20" t="s">
        <v>284</v>
      </c>
      <c r="K704" s="20" t="s">
        <v>284</v>
      </c>
      <c r="L704" s="53" t="s">
        <v>284</v>
      </c>
    </row>
    <row r="705" spans="1:12" x14ac:dyDescent="0.35">
      <c r="A705" s="19" t="str">
        <f>B678&amp;C705</f>
        <v>GASTO PER CAPITA (€ por individuo)Calamares Ing.</v>
      </c>
      <c r="B705" s="19">
        <v>0</v>
      </c>
      <c r="C705" s="19" t="s">
        <v>146</v>
      </c>
      <c r="D705" s="20" t="s">
        <v>284</v>
      </c>
      <c r="E705" s="20" t="s">
        <v>284</v>
      </c>
      <c r="F705" s="20" t="s">
        <v>284</v>
      </c>
      <c r="G705" s="20" t="s">
        <v>284</v>
      </c>
      <c r="H705" s="20" t="s">
        <v>284</v>
      </c>
      <c r="I705" s="20" t="s">
        <v>284</v>
      </c>
      <c r="J705" s="20" t="s">
        <v>284</v>
      </c>
      <c r="K705" s="20" t="s">
        <v>284</v>
      </c>
      <c r="L705" s="53" t="s">
        <v>284</v>
      </c>
    </row>
    <row r="706" spans="1:12" x14ac:dyDescent="0.35">
      <c r="A706" s="19" t="str">
        <f>B678&amp;C706</f>
        <v>GASTO PER CAPITA (€ por individuo)Pulpo/sepia Ing.</v>
      </c>
      <c r="B706" s="19">
        <v>0</v>
      </c>
      <c r="C706" s="19" t="s">
        <v>147</v>
      </c>
      <c r="D706" s="20" t="s">
        <v>284</v>
      </c>
      <c r="E706" s="20" t="s">
        <v>284</v>
      </c>
      <c r="F706" s="20" t="s">
        <v>284</v>
      </c>
      <c r="G706" s="20" t="s">
        <v>284</v>
      </c>
      <c r="H706" s="20" t="s">
        <v>284</v>
      </c>
      <c r="I706" s="20" t="s">
        <v>284</v>
      </c>
      <c r="J706" s="20" t="s">
        <v>284</v>
      </c>
      <c r="K706" s="20" t="s">
        <v>284</v>
      </c>
      <c r="L706" s="53" t="s">
        <v>284</v>
      </c>
    </row>
    <row r="707" spans="1:12" x14ac:dyDescent="0.35">
      <c r="A707" s="19" t="str">
        <f>B678&amp;C707</f>
        <v>GASTO PER CAPITA (€ por individuo)Langostinos/Gamb.Ing</v>
      </c>
      <c r="B707" s="19">
        <v>0</v>
      </c>
      <c r="C707" s="19" t="s">
        <v>183</v>
      </c>
      <c r="D707" s="20" t="s">
        <v>284</v>
      </c>
      <c r="E707" s="20" t="s">
        <v>284</v>
      </c>
      <c r="F707" s="20" t="s">
        <v>284</v>
      </c>
      <c r="G707" s="20" t="s">
        <v>284</v>
      </c>
      <c r="H707" s="20" t="s">
        <v>284</v>
      </c>
      <c r="I707" s="20" t="s">
        <v>284</v>
      </c>
      <c r="J707" s="20" t="s">
        <v>284</v>
      </c>
      <c r="K707" s="20" t="s">
        <v>284</v>
      </c>
      <c r="L707" s="53" t="s">
        <v>284</v>
      </c>
    </row>
    <row r="708" spans="1:12" x14ac:dyDescent="0.35">
      <c r="A708" s="19" t="str">
        <f>B678&amp;C708</f>
        <v>GASTO PER CAPITA (€ por individuo)Otros mariscos Ing.</v>
      </c>
      <c r="B708" s="19">
        <v>0</v>
      </c>
      <c r="C708" s="19" t="s">
        <v>148</v>
      </c>
      <c r="D708" s="20" t="s">
        <v>284</v>
      </c>
      <c r="E708" s="20" t="s">
        <v>284</v>
      </c>
      <c r="F708" s="20" t="s">
        <v>284</v>
      </c>
      <c r="G708" s="20" t="s">
        <v>284</v>
      </c>
      <c r="H708" s="20" t="s">
        <v>284</v>
      </c>
      <c r="I708" s="20" t="s">
        <v>284</v>
      </c>
      <c r="J708" s="20" t="s">
        <v>284</v>
      </c>
      <c r="K708" s="20" t="s">
        <v>284</v>
      </c>
      <c r="L708" s="53" t="s">
        <v>284</v>
      </c>
    </row>
    <row r="709" spans="1:12" x14ac:dyDescent="0.35">
      <c r="A709" s="19" t="str">
        <f>B678&amp;C709</f>
        <v>GASTO PER CAPITA (€ por individuo).Derivados lacteos Ing</v>
      </c>
      <c r="B709" s="19">
        <v>0</v>
      </c>
      <c r="C709" s="19" t="s">
        <v>184</v>
      </c>
      <c r="D709" s="20" t="s">
        <v>284</v>
      </c>
      <c r="E709" s="20" t="s">
        <v>284</v>
      </c>
      <c r="F709" s="20" t="s">
        <v>284</v>
      </c>
      <c r="G709" s="20" t="s">
        <v>284</v>
      </c>
      <c r="H709" s="20" t="s">
        <v>284</v>
      </c>
      <c r="I709" s="20" t="s">
        <v>284</v>
      </c>
      <c r="J709" s="20" t="s">
        <v>284</v>
      </c>
      <c r="K709" s="20" t="s">
        <v>284</v>
      </c>
      <c r="L709" s="53" t="s">
        <v>284</v>
      </c>
    </row>
    <row r="710" spans="1:12" x14ac:dyDescent="0.35">
      <c r="A710" s="19" t="str">
        <f>B678&amp;C710</f>
        <v>GASTO PER CAPITA (€ por individuo)Mantequilla Ing.</v>
      </c>
      <c r="B710" s="19">
        <v>0</v>
      </c>
      <c r="C710" s="19" t="s">
        <v>149</v>
      </c>
      <c r="D710" s="20" t="s">
        <v>284</v>
      </c>
      <c r="E710" s="20" t="s">
        <v>284</v>
      </c>
      <c r="F710" s="20" t="s">
        <v>284</v>
      </c>
      <c r="G710" s="20" t="s">
        <v>284</v>
      </c>
      <c r="H710" s="20" t="s">
        <v>284</v>
      </c>
      <c r="I710" s="20" t="s">
        <v>284</v>
      </c>
      <c r="J710" s="20" t="s">
        <v>284</v>
      </c>
      <c r="K710" s="20" t="s">
        <v>284</v>
      </c>
      <c r="L710" s="53" t="s">
        <v>284</v>
      </c>
    </row>
    <row r="711" spans="1:12" x14ac:dyDescent="0.35">
      <c r="A711" s="19" t="str">
        <f>B678&amp;C711</f>
        <v>GASTO PER CAPITA (€ por individuo)Postres Ing.</v>
      </c>
      <c r="B711" s="19">
        <v>0</v>
      </c>
      <c r="C711" s="19" t="s">
        <v>150</v>
      </c>
      <c r="D711" s="20" t="s">
        <v>284</v>
      </c>
      <c r="E711" s="20" t="s">
        <v>284</v>
      </c>
      <c r="F711" s="20" t="s">
        <v>284</v>
      </c>
      <c r="G711" s="20" t="s">
        <v>284</v>
      </c>
      <c r="H711" s="20" t="s">
        <v>284</v>
      </c>
      <c r="I711" s="20" t="s">
        <v>284</v>
      </c>
      <c r="J711" s="20" t="s">
        <v>284</v>
      </c>
      <c r="K711" s="20" t="s">
        <v>284</v>
      </c>
      <c r="L711" s="53" t="s">
        <v>284</v>
      </c>
    </row>
    <row r="712" spans="1:12" x14ac:dyDescent="0.35">
      <c r="A712" s="19" t="str">
        <f>B678&amp;C712</f>
        <v>GASTO PER CAPITA (€ por individuo)Yogures Ing.</v>
      </c>
      <c r="B712" s="19">
        <v>0</v>
      </c>
      <c r="C712" s="19" t="s">
        <v>185</v>
      </c>
      <c r="D712" s="20" t="s">
        <v>284</v>
      </c>
      <c r="E712" s="20" t="s">
        <v>284</v>
      </c>
      <c r="F712" s="20" t="s">
        <v>284</v>
      </c>
      <c r="G712" s="20" t="s">
        <v>284</v>
      </c>
      <c r="H712" s="20" t="s">
        <v>284</v>
      </c>
      <c r="I712" s="20" t="s">
        <v>284</v>
      </c>
      <c r="J712" s="20" t="s">
        <v>284</v>
      </c>
      <c r="K712" s="20" t="s">
        <v>284</v>
      </c>
      <c r="L712" s="53" t="s">
        <v>284</v>
      </c>
    </row>
    <row r="713" spans="1:12" x14ac:dyDescent="0.35">
      <c r="A713" s="19" t="str">
        <f>B678&amp;C713</f>
        <v>GASTO PER CAPITA (€ por individuo)Queso Ing.</v>
      </c>
      <c r="B713" s="19">
        <v>0</v>
      </c>
      <c r="C713" s="19" t="s">
        <v>151</v>
      </c>
      <c r="D713" s="20" t="s">
        <v>284</v>
      </c>
      <c r="E713" s="20" t="s">
        <v>284</v>
      </c>
      <c r="F713" s="20" t="s">
        <v>284</v>
      </c>
      <c r="G713" s="20" t="s">
        <v>284</v>
      </c>
      <c r="H713" s="20" t="s">
        <v>284</v>
      </c>
      <c r="I713" s="20" t="s">
        <v>284</v>
      </c>
      <c r="J713" s="20" t="s">
        <v>284</v>
      </c>
      <c r="K713" s="20" t="s">
        <v>284</v>
      </c>
      <c r="L713" s="53" t="s">
        <v>284</v>
      </c>
    </row>
    <row r="714" spans="1:12" x14ac:dyDescent="0.35">
      <c r="A714" s="19" t="str">
        <f>B678&amp;C714</f>
        <v>GASTO PER CAPITA (€ por individuo).Fruta Ing.</v>
      </c>
      <c r="B714" s="19">
        <v>0</v>
      </c>
      <c r="C714" s="19" t="s">
        <v>152</v>
      </c>
      <c r="D714" s="20" t="s">
        <v>284</v>
      </c>
      <c r="E714" s="20" t="s">
        <v>284</v>
      </c>
      <c r="F714" s="20" t="s">
        <v>284</v>
      </c>
      <c r="G714" s="20" t="s">
        <v>284</v>
      </c>
      <c r="H714" s="20" t="s">
        <v>284</v>
      </c>
      <c r="I714" s="20" t="s">
        <v>284</v>
      </c>
      <c r="J714" s="20" t="s">
        <v>284</v>
      </c>
      <c r="K714" s="20" t="s">
        <v>284</v>
      </c>
      <c r="L714" s="53" t="s">
        <v>284</v>
      </c>
    </row>
    <row r="715" spans="1:12" x14ac:dyDescent="0.35">
      <c r="A715" s="19" t="str">
        <f>B678&amp;C715</f>
        <v>GASTO PER CAPITA (€ por individuo)Fruta Fresca Ing</v>
      </c>
      <c r="B715" s="19">
        <v>0</v>
      </c>
      <c r="C715" s="19" t="s">
        <v>153</v>
      </c>
      <c r="D715" s="20" t="s">
        <v>284</v>
      </c>
      <c r="E715" s="20" t="s">
        <v>284</v>
      </c>
      <c r="F715" s="20" t="s">
        <v>284</v>
      </c>
      <c r="G715" s="20" t="s">
        <v>284</v>
      </c>
      <c r="H715" s="20" t="s">
        <v>284</v>
      </c>
      <c r="I715" s="20" t="s">
        <v>284</v>
      </c>
      <c r="J715" s="20" t="s">
        <v>284</v>
      </c>
      <c r="K715" s="20" t="s">
        <v>284</v>
      </c>
      <c r="L715" s="53" t="s">
        <v>284</v>
      </c>
    </row>
    <row r="716" spans="1:12" x14ac:dyDescent="0.35">
      <c r="A716" s="19" t="str">
        <f>B678&amp;C716</f>
        <v>GASTO PER CAPITA (€ por individuo)Manzana Ing.</v>
      </c>
      <c r="B716" s="19">
        <v>0</v>
      </c>
      <c r="C716" s="19" t="s">
        <v>154</v>
      </c>
      <c r="D716" s="20" t="s">
        <v>284</v>
      </c>
      <c r="E716" s="20" t="s">
        <v>284</v>
      </c>
      <c r="F716" s="20" t="s">
        <v>284</v>
      </c>
      <c r="G716" s="20" t="s">
        <v>284</v>
      </c>
      <c r="H716" s="20" t="s">
        <v>284</v>
      </c>
      <c r="I716" s="20" t="s">
        <v>284</v>
      </c>
      <c r="J716" s="20" t="s">
        <v>284</v>
      </c>
      <c r="K716" s="20" t="s">
        <v>284</v>
      </c>
      <c r="L716" s="53" t="s">
        <v>284</v>
      </c>
    </row>
    <row r="717" spans="1:12" x14ac:dyDescent="0.35">
      <c r="A717" s="19" t="str">
        <f>B678&amp;C717</f>
        <v>GASTO PER CAPITA (€ por individuo)Platano Ing.</v>
      </c>
      <c r="B717" s="19">
        <v>0</v>
      </c>
      <c r="C717" s="19" t="s">
        <v>155</v>
      </c>
      <c r="D717" s="20" t="s">
        <v>284</v>
      </c>
      <c r="E717" s="20" t="s">
        <v>284</v>
      </c>
      <c r="F717" s="20" t="s">
        <v>284</v>
      </c>
      <c r="G717" s="20" t="s">
        <v>284</v>
      </c>
      <c r="H717" s="20" t="s">
        <v>284</v>
      </c>
      <c r="I717" s="20" t="s">
        <v>284</v>
      </c>
      <c r="J717" s="20" t="s">
        <v>284</v>
      </c>
      <c r="K717" s="20" t="s">
        <v>284</v>
      </c>
      <c r="L717" s="53" t="s">
        <v>284</v>
      </c>
    </row>
    <row r="718" spans="1:12" x14ac:dyDescent="0.35">
      <c r="A718" s="19" t="str">
        <f>B678&amp;C718</f>
        <v>GASTO PER CAPITA (€ por individuo)Naranja/Mandarina In</v>
      </c>
      <c r="B718" s="19">
        <v>0</v>
      </c>
      <c r="C718" s="19" t="s">
        <v>186</v>
      </c>
      <c r="D718" s="20" t="s">
        <v>284</v>
      </c>
      <c r="E718" s="20" t="s">
        <v>284</v>
      </c>
      <c r="F718" s="20" t="s">
        <v>284</v>
      </c>
      <c r="G718" s="20" t="s">
        <v>284</v>
      </c>
      <c r="H718" s="20" t="s">
        <v>284</v>
      </c>
      <c r="I718" s="20" t="s">
        <v>284</v>
      </c>
      <c r="J718" s="20" t="s">
        <v>284</v>
      </c>
      <c r="K718" s="20" t="s">
        <v>284</v>
      </c>
      <c r="L718" s="53" t="s">
        <v>284</v>
      </c>
    </row>
    <row r="719" spans="1:12" x14ac:dyDescent="0.35">
      <c r="A719" s="19" t="str">
        <f>B678&amp;C719</f>
        <v>GASTO PER CAPITA (€ por individuo)Melon/sandia Ing.</v>
      </c>
      <c r="B719" s="19">
        <v>0</v>
      </c>
      <c r="C719" s="19" t="s">
        <v>156</v>
      </c>
      <c r="D719" s="20" t="s">
        <v>284</v>
      </c>
      <c r="E719" s="20" t="s">
        <v>284</v>
      </c>
      <c r="F719" s="20" t="s">
        <v>284</v>
      </c>
      <c r="G719" s="20" t="s">
        <v>284</v>
      </c>
      <c r="H719" s="20" t="s">
        <v>284</v>
      </c>
      <c r="I719" s="20" t="s">
        <v>284</v>
      </c>
      <c r="J719" s="20" t="s">
        <v>284</v>
      </c>
      <c r="K719" s="20" t="s">
        <v>284</v>
      </c>
      <c r="L719" s="53" t="s">
        <v>284</v>
      </c>
    </row>
    <row r="720" spans="1:12" x14ac:dyDescent="0.35">
      <c r="A720" s="19" t="str">
        <f>B678&amp;C720</f>
        <v>GASTO PER CAPITA (€ por individuo)Fresa/freson Ing.</v>
      </c>
      <c r="B720" s="19">
        <v>0</v>
      </c>
      <c r="C720" s="19" t="s">
        <v>157</v>
      </c>
      <c r="D720" s="20" t="s">
        <v>284</v>
      </c>
      <c r="E720" s="20" t="s">
        <v>284</v>
      </c>
      <c r="F720" s="20" t="s">
        <v>284</v>
      </c>
      <c r="G720" s="20" t="s">
        <v>284</v>
      </c>
      <c r="H720" s="20" t="s">
        <v>284</v>
      </c>
      <c r="I720" s="20" t="s">
        <v>284</v>
      </c>
      <c r="J720" s="20" t="s">
        <v>284</v>
      </c>
      <c r="K720" s="20" t="s">
        <v>284</v>
      </c>
      <c r="L720" s="53" t="s">
        <v>284</v>
      </c>
    </row>
    <row r="721" spans="1:12" x14ac:dyDescent="0.35">
      <c r="A721" s="19" t="str">
        <f>B678&amp;C721</f>
        <v>GASTO PER CAPITA (€ por individuo)Pina Ing.</v>
      </c>
      <c r="B721" s="19">
        <v>0</v>
      </c>
      <c r="C721" s="19" t="s">
        <v>187</v>
      </c>
      <c r="D721" s="20" t="s">
        <v>284</v>
      </c>
      <c r="E721" s="20" t="s">
        <v>284</v>
      </c>
      <c r="F721" s="20" t="s">
        <v>284</v>
      </c>
      <c r="G721" s="20" t="s">
        <v>284</v>
      </c>
      <c r="H721" s="20" t="s">
        <v>284</v>
      </c>
      <c r="I721" s="20" t="s">
        <v>284</v>
      </c>
      <c r="J721" s="20" t="s">
        <v>284</v>
      </c>
      <c r="K721" s="20" t="s">
        <v>284</v>
      </c>
      <c r="L721" s="53" t="s">
        <v>284</v>
      </c>
    </row>
    <row r="722" spans="1:12" x14ac:dyDescent="0.35">
      <c r="A722" s="19" t="str">
        <f>B678&amp;C722</f>
        <v>GASTO PER CAPITA (€ por individuo)Resto frutas Ing.</v>
      </c>
      <c r="B722" s="19">
        <v>0</v>
      </c>
      <c r="C722" s="19" t="s">
        <v>158</v>
      </c>
      <c r="D722" s="20" t="s">
        <v>284</v>
      </c>
      <c r="E722" s="20" t="s">
        <v>284</v>
      </c>
      <c r="F722" s="20" t="s">
        <v>284</v>
      </c>
      <c r="G722" s="20" t="s">
        <v>284</v>
      </c>
      <c r="H722" s="20" t="s">
        <v>284</v>
      </c>
      <c r="I722" s="20" t="s">
        <v>284</v>
      </c>
      <c r="J722" s="20" t="s">
        <v>284</v>
      </c>
      <c r="K722" s="20" t="s">
        <v>284</v>
      </c>
      <c r="L722" s="53" t="s">
        <v>284</v>
      </c>
    </row>
    <row r="723" spans="1:12" x14ac:dyDescent="0.35">
      <c r="A723" s="19" t="str">
        <f>B678&amp;C723</f>
        <v>GASTO PER CAPITA (€ por individuo)Mermeladas Ing.</v>
      </c>
      <c r="B723" s="19">
        <v>0</v>
      </c>
      <c r="C723" s="19" t="s">
        <v>188</v>
      </c>
      <c r="D723" s="20" t="s">
        <v>284</v>
      </c>
      <c r="E723" s="20" t="s">
        <v>284</v>
      </c>
      <c r="F723" s="20" t="s">
        <v>284</v>
      </c>
      <c r="G723" s="20" t="s">
        <v>284</v>
      </c>
      <c r="H723" s="20" t="s">
        <v>284</v>
      </c>
      <c r="I723" s="20" t="s">
        <v>284</v>
      </c>
      <c r="J723" s="20" t="s">
        <v>284</v>
      </c>
      <c r="K723" s="20" t="s">
        <v>284</v>
      </c>
      <c r="L723" s="53" t="s">
        <v>284</v>
      </c>
    </row>
    <row r="724" spans="1:12" x14ac:dyDescent="0.35">
      <c r="A724" s="19" t="str">
        <f>B678&amp;C724</f>
        <v>GASTO PER CAPITA (€ por individuo).Hortalizas/Verdur.Ing</v>
      </c>
      <c r="B724" s="19">
        <v>0</v>
      </c>
      <c r="C724" s="19" t="s">
        <v>189</v>
      </c>
      <c r="D724" s="20" t="s">
        <v>284</v>
      </c>
      <c r="E724" s="20" t="s">
        <v>284</v>
      </c>
      <c r="F724" s="20" t="s">
        <v>284</v>
      </c>
      <c r="G724" s="20" t="s">
        <v>284</v>
      </c>
      <c r="H724" s="20" t="s">
        <v>284</v>
      </c>
      <c r="I724" s="20" t="s">
        <v>284</v>
      </c>
      <c r="J724" s="20" t="s">
        <v>284</v>
      </c>
      <c r="K724" s="20" t="s">
        <v>284</v>
      </c>
      <c r="L724" s="53" t="s">
        <v>284</v>
      </c>
    </row>
    <row r="725" spans="1:12" x14ac:dyDescent="0.35">
      <c r="A725" s="19" t="str">
        <f>B678&amp;C725</f>
        <v>GASTO PER CAPITA (€ por individuo)Tomates Ing.</v>
      </c>
      <c r="B725" s="19">
        <v>0</v>
      </c>
      <c r="C725" s="19" t="s">
        <v>159</v>
      </c>
      <c r="D725" s="20" t="s">
        <v>284</v>
      </c>
      <c r="E725" s="20" t="s">
        <v>284</v>
      </c>
      <c r="F725" s="20" t="s">
        <v>284</v>
      </c>
      <c r="G725" s="20" t="s">
        <v>284</v>
      </c>
      <c r="H725" s="20" t="s">
        <v>284</v>
      </c>
      <c r="I725" s="20" t="s">
        <v>284</v>
      </c>
      <c r="J725" s="20" t="s">
        <v>284</v>
      </c>
      <c r="K725" s="20" t="s">
        <v>284</v>
      </c>
      <c r="L725" s="53" t="s">
        <v>284</v>
      </c>
    </row>
    <row r="726" spans="1:12" x14ac:dyDescent="0.35">
      <c r="A726" s="19" t="str">
        <f>B678&amp;C726</f>
        <v>GASTO PER CAPITA (€ por individuo)Judías verdes Ing.</v>
      </c>
      <c r="B726" s="19">
        <v>0</v>
      </c>
      <c r="C726" s="19" t="s">
        <v>190</v>
      </c>
      <c r="D726" s="20" t="s">
        <v>284</v>
      </c>
      <c r="E726" s="20" t="s">
        <v>284</v>
      </c>
      <c r="F726" s="20" t="s">
        <v>284</v>
      </c>
      <c r="G726" s="20" t="s">
        <v>284</v>
      </c>
      <c r="H726" s="20" t="s">
        <v>284</v>
      </c>
      <c r="I726" s="20" t="s">
        <v>284</v>
      </c>
      <c r="J726" s="20" t="s">
        <v>284</v>
      </c>
      <c r="K726" s="20" t="s">
        <v>284</v>
      </c>
      <c r="L726" s="53" t="s">
        <v>284</v>
      </c>
    </row>
    <row r="727" spans="1:12" x14ac:dyDescent="0.35">
      <c r="A727" s="19" t="str">
        <f>B678&amp;C727</f>
        <v>GASTO PER CAPITA (€ por individuo)Patatas Ing.</v>
      </c>
      <c r="B727" s="19">
        <v>0</v>
      </c>
      <c r="C727" s="19" t="s">
        <v>160</v>
      </c>
      <c r="D727" s="20" t="s">
        <v>284</v>
      </c>
      <c r="E727" s="20" t="s">
        <v>284</v>
      </c>
      <c r="F727" s="20" t="s">
        <v>284</v>
      </c>
      <c r="G727" s="20" t="s">
        <v>284</v>
      </c>
      <c r="H727" s="20" t="s">
        <v>284</v>
      </c>
      <c r="I727" s="20" t="s">
        <v>284</v>
      </c>
      <c r="J727" s="20" t="s">
        <v>284</v>
      </c>
      <c r="K727" s="20" t="s">
        <v>284</v>
      </c>
      <c r="L727" s="53" t="s">
        <v>284</v>
      </c>
    </row>
    <row r="728" spans="1:12" x14ac:dyDescent="0.35">
      <c r="A728" s="19" t="str">
        <f>B678&amp;C728</f>
        <v>GASTO PER CAPITA (€ por individuo)Cebollas Ing.</v>
      </c>
      <c r="B728" s="19">
        <v>0</v>
      </c>
      <c r="C728" s="19" t="s">
        <v>161</v>
      </c>
      <c r="D728" s="20" t="s">
        <v>284</v>
      </c>
      <c r="E728" s="20" t="s">
        <v>284</v>
      </c>
      <c r="F728" s="20" t="s">
        <v>284</v>
      </c>
      <c r="G728" s="20" t="s">
        <v>284</v>
      </c>
      <c r="H728" s="20" t="s">
        <v>284</v>
      </c>
      <c r="I728" s="20" t="s">
        <v>284</v>
      </c>
      <c r="J728" s="20" t="s">
        <v>284</v>
      </c>
      <c r="K728" s="20" t="s">
        <v>284</v>
      </c>
      <c r="L728" s="53" t="s">
        <v>284</v>
      </c>
    </row>
    <row r="729" spans="1:12" x14ac:dyDescent="0.35">
      <c r="A729" s="19" t="str">
        <f>B678&amp;C729</f>
        <v>GASTO PER CAPITA (€ por individuo)Pimientos Ing.</v>
      </c>
      <c r="B729" s="19">
        <v>0</v>
      </c>
      <c r="C729" s="19" t="s">
        <v>162</v>
      </c>
      <c r="D729" s="20" t="s">
        <v>284</v>
      </c>
      <c r="E729" s="20" t="s">
        <v>284</v>
      </c>
      <c r="F729" s="20" t="s">
        <v>284</v>
      </c>
      <c r="G729" s="20" t="s">
        <v>284</v>
      </c>
      <c r="H729" s="20" t="s">
        <v>284</v>
      </c>
      <c r="I729" s="20" t="s">
        <v>284</v>
      </c>
      <c r="J729" s="20" t="s">
        <v>284</v>
      </c>
      <c r="K729" s="20" t="s">
        <v>284</v>
      </c>
      <c r="L729" s="53" t="s">
        <v>284</v>
      </c>
    </row>
    <row r="730" spans="1:12" x14ac:dyDescent="0.35">
      <c r="A730" s="19" t="str">
        <f>B678&amp;C730</f>
        <v>GASTO PER CAPITA (€ por individuo)Lechugas Ing.</v>
      </c>
      <c r="B730" s="19">
        <v>0</v>
      </c>
      <c r="C730" s="19" t="s">
        <v>163</v>
      </c>
      <c r="D730" s="20" t="s">
        <v>284</v>
      </c>
      <c r="E730" s="20" t="s">
        <v>284</v>
      </c>
      <c r="F730" s="20" t="s">
        <v>284</v>
      </c>
      <c r="G730" s="20" t="s">
        <v>284</v>
      </c>
      <c r="H730" s="20" t="s">
        <v>284</v>
      </c>
      <c r="I730" s="20" t="s">
        <v>284</v>
      </c>
      <c r="J730" s="20" t="s">
        <v>284</v>
      </c>
      <c r="K730" s="20" t="s">
        <v>284</v>
      </c>
      <c r="L730" s="53" t="s">
        <v>284</v>
      </c>
    </row>
    <row r="731" spans="1:12" x14ac:dyDescent="0.35">
      <c r="A731" s="19" t="str">
        <f>B678&amp;C731</f>
        <v>GASTO PER CAPITA (€ por individuo)Setas Ing.</v>
      </c>
      <c r="B731" s="19">
        <v>0</v>
      </c>
      <c r="C731" s="19" t="s">
        <v>164</v>
      </c>
      <c r="D731" s="20" t="s">
        <v>284</v>
      </c>
      <c r="E731" s="20" t="s">
        <v>284</v>
      </c>
      <c r="F731" s="20" t="s">
        <v>284</v>
      </c>
      <c r="G731" s="20" t="s">
        <v>284</v>
      </c>
      <c r="H731" s="20" t="s">
        <v>284</v>
      </c>
      <c r="I731" s="20" t="s">
        <v>284</v>
      </c>
      <c r="J731" s="20" t="s">
        <v>284</v>
      </c>
      <c r="K731" s="20" t="s">
        <v>284</v>
      </c>
      <c r="L731" s="53" t="s">
        <v>284</v>
      </c>
    </row>
    <row r="732" spans="1:12" x14ac:dyDescent="0.35">
      <c r="A732" s="19" t="str">
        <f>B678&amp;C732</f>
        <v>GASTO PER CAPITA (€ por individuo)Esparragos Ing.</v>
      </c>
      <c r="B732" s="19">
        <v>0</v>
      </c>
      <c r="C732" s="19" t="s">
        <v>165</v>
      </c>
      <c r="D732" s="20" t="s">
        <v>284</v>
      </c>
      <c r="E732" s="20" t="s">
        <v>284</v>
      </c>
      <c r="F732" s="20" t="s">
        <v>284</v>
      </c>
      <c r="G732" s="20" t="s">
        <v>284</v>
      </c>
      <c r="H732" s="20" t="s">
        <v>284</v>
      </c>
      <c r="I732" s="20" t="s">
        <v>284</v>
      </c>
      <c r="J732" s="20" t="s">
        <v>284</v>
      </c>
      <c r="K732" s="20" t="s">
        <v>284</v>
      </c>
      <c r="L732" s="53" t="s">
        <v>284</v>
      </c>
    </row>
    <row r="733" spans="1:12" x14ac:dyDescent="0.35">
      <c r="A733" s="19" t="str">
        <f>B678&amp;C733</f>
        <v>GASTO PER CAPITA (€ por individuo)Otras hortalizas Ing.</v>
      </c>
      <c r="B733" s="19">
        <v>0</v>
      </c>
      <c r="C733" s="19" t="s">
        <v>166</v>
      </c>
      <c r="D733" s="20" t="s">
        <v>284</v>
      </c>
      <c r="E733" s="20" t="s">
        <v>284</v>
      </c>
      <c r="F733" s="20" t="s">
        <v>284</v>
      </c>
      <c r="G733" s="20" t="s">
        <v>284</v>
      </c>
      <c r="H733" s="20" t="s">
        <v>284</v>
      </c>
      <c r="I733" s="20" t="s">
        <v>284</v>
      </c>
      <c r="J733" s="20" t="s">
        <v>284</v>
      </c>
      <c r="K733" s="20" t="s">
        <v>284</v>
      </c>
      <c r="L733" s="53" t="s">
        <v>284</v>
      </c>
    </row>
    <row r="734" spans="1:12" x14ac:dyDescent="0.35">
      <c r="A734" s="19" t="str">
        <f>B678&amp;C734</f>
        <v>GASTO PER CAPITA (€ por individuo).Aceite alino Ing.</v>
      </c>
      <c r="B734" s="19">
        <v>0</v>
      </c>
      <c r="C734" s="19" t="s">
        <v>191</v>
      </c>
      <c r="D734" s="20" t="s">
        <v>284</v>
      </c>
      <c r="E734" s="20" t="s">
        <v>284</v>
      </c>
      <c r="F734" s="20" t="s">
        <v>284</v>
      </c>
      <c r="G734" s="20" t="s">
        <v>284</v>
      </c>
      <c r="H734" s="20" t="s">
        <v>284</v>
      </c>
      <c r="I734" s="20" t="s">
        <v>284</v>
      </c>
      <c r="J734" s="20" t="s">
        <v>284</v>
      </c>
      <c r="K734" s="20" t="s">
        <v>284</v>
      </c>
      <c r="L734" s="53" t="s">
        <v>284</v>
      </c>
    </row>
    <row r="735" spans="1:12" x14ac:dyDescent="0.35">
      <c r="A735" s="19" t="str">
        <f>B678&amp;C735</f>
        <v>GASTO PER CAPITA (€ por individuo)Aceite oliva Ing.</v>
      </c>
      <c r="B735" s="19">
        <v>0</v>
      </c>
      <c r="C735" s="19" t="s">
        <v>272</v>
      </c>
      <c r="D735" s="20" t="s">
        <v>284</v>
      </c>
      <c r="E735" s="20" t="s">
        <v>284</v>
      </c>
      <c r="F735" s="20" t="s">
        <v>284</v>
      </c>
      <c r="G735" s="20" t="s">
        <v>284</v>
      </c>
      <c r="H735" s="20" t="s">
        <v>284</v>
      </c>
      <c r="I735" s="20" t="s">
        <v>284</v>
      </c>
      <c r="J735" s="20" t="s">
        <v>284</v>
      </c>
      <c r="K735" s="20" t="s">
        <v>284</v>
      </c>
      <c r="L735" s="53" t="s">
        <v>284</v>
      </c>
    </row>
    <row r="736" spans="1:12" x14ac:dyDescent="0.35">
      <c r="A736" s="19" t="str">
        <f>B678&amp;C736</f>
        <v>GASTO PER CAPITA (€ por individuo)Resto aceite Ing.</v>
      </c>
      <c r="B736" s="19">
        <v>0</v>
      </c>
      <c r="C736" s="19" t="s">
        <v>273</v>
      </c>
      <c r="D736" s="20" t="s">
        <v>284</v>
      </c>
      <c r="E736" s="20" t="s">
        <v>284</v>
      </c>
      <c r="F736" s="20" t="s">
        <v>284</v>
      </c>
      <c r="G736" s="20" t="s">
        <v>284</v>
      </c>
      <c r="H736" s="20" t="s">
        <v>284</v>
      </c>
      <c r="I736" s="20" t="s">
        <v>284</v>
      </c>
      <c r="J736" s="20" t="s">
        <v>284</v>
      </c>
      <c r="K736" s="20" t="s">
        <v>284</v>
      </c>
      <c r="L736" s="53" t="s">
        <v>284</v>
      </c>
    </row>
    <row r="737" spans="1:12" x14ac:dyDescent="0.35">
      <c r="A737" s="19" t="str">
        <f>B678&amp;C737</f>
        <v>GASTO PER CAPITA (€ por individuo).Pan Ing.</v>
      </c>
      <c r="B737" s="19">
        <v>0</v>
      </c>
      <c r="C737" s="19" t="s">
        <v>167</v>
      </c>
      <c r="D737" s="20" t="s">
        <v>284</v>
      </c>
      <c r="E737" s="20" t="s">
        <v>284</v>
      </c>
      <c r="F737" s="20" t="s">
        <v>284</v>
      </c>
      <c r="G737" s="20" t="s">
        <v>284</v>
      </c>
      <c r="H737" s="20" t="s">
        <v>284</v>
      </c>
      <c r="I737" s="20" t="s">
        <v>284</v>
      </c>
      <c r="J737" s="20" t="s">
        <v>284</v>
      </c>
      <c r="K737" s="20" t="s">
        <v>284</v>
      </c>
      <c r="L737" s="53" t="s">
        <v>284</v>
      </c>
    </row>
    <row r="738" spans="1:12" x14ac:dyDescent="0.35">
      <c r="A738" s="19" t="str">
        <f>B678&amp;C738</f>
        <v>GASTO PER CAPITA (€ por individuo).Pastas Ing.</v>
      </c>
      <c r="B738" s="19">
        <v>0</v>
      </c>
      <c r="C738" s="19" t="s">
        <v>168</v>
      </c>
      <c r="D738" s="20" t="s">
        <v>284</v>
      </c>
      <c r="E738" s="20" t="s">
        <v>284</v>
      </c>
      <c r="F738" s="20" t="s">
        <v>284</v>
      </c>
      <c r="G738" s="20" t="s">
        <v>284</v>
      </c>
      <c r="H738" s="20" t="s">
        <v>284</v>
      </c>
      <c r="I738" s="20" t="s">
        <v>284</v>
      </c>
      <c r="J738" s="20" t="s">
        <v>284</v>
      </c>
      <c r="K738" s="20" t="s">
        <v>284</v>
      </c>
      <c r="L738" s="53" t="s">
        <v>284</v>
      </c>
    </row>
    <row r="739" spans="1:12" x14ac:dyDescent="0.35">
      <c r="A739" s="19" t="str">
        <f>B678&amp;C739</f>
        <v>GASTO PER CAPITA (€ por individuo).Arroz Ing.</v>
      </c>
      <c r="B739" s="19">
        <v>0</v>
      </c>
      <c r="C739" s="19" t="s">
        <v>169</v>
      </c>
      <c r="D739" s="20" t="s">
        <v>284</v>
      </c>
      <c r="E739" s="20" t="s">
        <v>284</v>
      </c>
      <c r="F739" s="20" t="s">
        <v>284</v>
      </c>
      <c r="G739" s="20" t="s">
        <v>284</v>
      </c>
      <c r="H739" s="20" t="s">
        <v>284</v>
      </c>
      <c r="I739" s="20" t="s">
        <v>284</v>
      </c>
      <c r="J739" s="20" t="s">
        <v>284</v>
      </c>
      <c r="K739" s="20" t="s">
        <v>284</v>
      </c>
      <c r="L739" s="53" t="s">
        <v>284</v>
      </c>
    </row>
    <row r="740" spans="1:12" x14ac:dyDescent="0.35">
      <c r="A740" s="19" t="str">
        <f>B678&amp;C740</f>
        <v>GASTO PER CAPITA (€ por individuo).Legumbres Ing.</v>
      </c>
      <c r="B740" s="19">
        <v>0</v>
      </c>
      <c r="C740" s="19" t="s">
        <v>170</v>
      </c>
      <c r="D740" s="20" t="s">
        <v>284</v>
      </c>
      <c r="E740" s="20" t="s">
        <v>284</v>
      </c>
      <c r="F740" s="20" t="s">
        <v>284</v>
      </c>
      <c r="G740" s="20" t="s">
        <v>284</v>
      </c>
      <c r="H740" s="20" t="s">
        <v>284</v>
      </c>
      <c r="I740" s="20" t="s">
        <v>284</v>
      </c>
      <c r="J740" s="20" t="s">
        <v>284</v>
      </c>
      <c r="K740" s="20" t="s">
        <v>284</v>
      </c>
      <c r="L740" s="53" t="s">
        <v>284</v>
      </c>
    </row>
    <row r="741" spans="1:12" x14ac:dyDescent="0.35">
      <c r="A741" s="19" t="str">
        <f>B678&amp;C741</f>
        <v>GASTO PER CAPITA (€ por individuo)BATIDOS</v>
      </c>
      <c r="B741" s="19">
        <v>0</v>
      </c>
      <c r="C741" s="19" t="s">
        <v>274</v>
      </c>
      <c r="D741" s="20" t="s">
        <v>284</v>
      </c>
      <c r="E741" s="20" t="s">
        <v>284</v>
      </c>
      <c r="F741" s="20" t="s">
        <v>284</v>
      </c>
      <c r="G741" s="20" t="s">
        <v>284</v>
      </c>
      <c r="H741" s="20" t="s">
        <v>284</v>
      </c>
      <c r="I741" s="20" t="s">
        <v>284</v>
      </c>
      <c r="J741" s="20" t="s">
        <v>284</v>
      </c>
      <c r="K741" s="20" t="s">
        <v>284</v>
      </c>
      <c r="L741" s="53" t="s">
        <v>284</v>
      </c>
    </row>
    <row r="742" spans="1:12" x14ac:dyDescent="0.35">
      <c r="A742" s="19" t="str">
        <f>B678&amp;C742</f>
        <v>GASTO PER CAPITA (€ por individuo)HELADOS</v>
      </c>
      <c r="B742" s="19">
        <v>0</v>
      </c>
      <c r="C742" s="19" t="s">
        <v>275</v>
      </c>
      <c r="D742" s="20" t="s">
        <v>284</v>
      </c>
      <c r="E742" s="20" t="s">
        <v>284</v>
      </c>
      <c r="F742" s="20" t="s">
        <v>284</v>
      </c>
      <c r="G742" s="20" t="s">
        <v>284</v>
      </c>
      <c r="H742" s="20" t="s">
        <v>284</v>
      </c>
      <c r="I742" s="20" t="s">
        <v>284</v>
      </c>
      <c r="J742" s="20" t="s">
        <v>284</v>
      </c>
      <c r="K742" s="20" t="s">
        <v>284</v>
      </c>
      <c r="L742" s="53" t="s">
        <v>284</v>
      </c>
    </row>
    <row r="743" spans="1:12" x14ac:dyDescent="0.35">
      <c r="A743" s="19" t="str">
        <f>B678&amp;C743</f>
        <v>GASTO PER CAPITA (€ por individuo)GALLETAS</v>
      </c>
      <c r="B743" s="19">
        <v>0</v>
      </c>
      <c r="C743" s="19" t="s">
        <v>276</v>
      </c>
      <c r="D743" s="20" t="s">
        <v>284</v>
      </c>
      <c r="E743" s="20" t="s">
        <v>284</v>
      </c>
      <c r="F743" s="20" t="s">
        <v>284</v>
      </c>
      <c r="G743" s="20" t="s">
        <v>284</v>
      </c>
      <c r="H743" s="20" t="s">
        <v>284</v>
      </c>
      <c r="I743" s="20" t="s">
        <v>284</v>
      </c>
      <c r="J743" s="20" t="s">
        <v>284</v>
      </c>
      <c r="K743" s="20" t="s">
        <v>284</v>
      </c>
      <c r="L743" s="53" t="s">
        <v>284</v>
      </c>
    </row>
    <row r="744" spans="1:12" x14ac:dyDescent="0.35">
      <c r="A744" s="19" t="str">
        <f>B678&amp;C744</f>
        <v>GASTO PER CAPITA (€ por individuo)BOLLERÍA</v>
      </c>
      <c r="B744" s="19">
        <v>0</v>
      </c>
      <c r="C744" s="19" t="s">
        <v>277</v>
      </c>
      <c r="D744" s="20" t="s">
        <v>284</v>
      </c>
      <c r="E744" s="20" t="s">
        <v>284</v>
      </c>
      <c r="F744" s="20" t="s">
        <v>284</v>
      </c>
      <c r="G744" s="20" t="s">
        <v>284</v>
      </c>
      <c r="H744" s="20" t="s">
        <v>284</v>
      </c>
      <c r="I744" s="20" t="s">
        <v>284</v>
      </c>
      <c r="J744" s="20" t="s">
        <v>284</v>
      </c>
      <c r="K744" s="20" t="s">
        <v>284</v>
      </c>
      <c r="L744" s="53" t="s">
        <v>284</v>
      </c>
    </row>
    <row r="745" spans="1:12" x14ac:dyDescent="0.35">
      <c r="A745" s="19" t="str">
        <f>B678&amp;C745</f>
        <v>GASTO PER CAPITA (€ por individuo)BOLLERIA SALADA</v>
      </c>
      <c r="B745" s="19">
        <v>0</v>
      </c>
      <c r="C745" s="19" t="s">
        <v>278</v>
      </c>
      <c r="D745" s="20" t="s">
        <v>284</v>
      </c>
      <c r="E745" s="20" t="s">
        <v>284</v>
      </c>
      <c r="F745" s="20" t="s">
        <v>284</v>
      </c>
      <c r="G745" s="20" t="s">
        <v>284</v>
      </c>
      <c r="H745" s="20" t="s">
        <v>284</v>
      </c>
      <c r="I745" s="20" t="s">
        <v>284</v>
      </c>
      <c r="J745" s="20" t="s">
        <v>284</v>
      </c>
      <c r="K745" s="20" t="s">
        <v>284</v>
      </c>
      <c r="L745" s="53" t="s">
        <v>284</v>
      </c>
    </row>
    <row r="746" spans="1:12" x14ac:dyDescent="0.35">
      <c r="A746" s="19" t="str">
        <f>B678&amp;C746</f>
        <v>GASTO PER CAPITA (€ por individuo)BOLLERIA DULCE</v>
      </c>
      <c r="B746" s="19">
        <v>0</v>
      </c>
      <c r="C746" s="19" t="s">
        <v>279</v>
      </c>
      <c r="D746" s="20" t="s">
        <v>284</v>
      </c>
      <c r="E746" s="20" t="s">
        <v>284</v>
      </c>
      <c r="F746" s="20" t="s">
        <v>284</v>
      </c>
      <c r="G746" s="20" t="s">
        <v>284</v>
      </c>
      <c r="H746" s="20" t="s">
        <v>284</v>
      </c>
      <c r="I746" s="20" t="s">
        <v>284</v>
      </c>
      <c r="J746" s="20" t="s">
        <v>284</v>
      </c>
      <c r="K746" s="20" t="s">
        <v>284</v>
      </c>
      <c r="L746" s="53" t="s">
        <v>284</v>
      </c>
    </row>
    <row r="747" spans="1:12" x14ac:dyDescent="0.35">
      <c r="A747" s="19" t="str">
        <f>B678&amp;C747</f>
        <v>GASTO PER CAPITA (€ por individuo)PAL.PAN+BARRIT+TORTIT</v>
      </c>
      <c r="B747" s="19">
        <v>0</v>
      </c>
      <c r="C747" s="19" t="s">
        <v>280</v>
      </c>
      <c r="D747" s="20" t="s">
        <v>284</v>
      </c>
      <c r="E747" s="20" t="s">
        <v>284</v>
      </c>
      <c r="F747" s="20" t="s">
        <v>284</v>
      </c>
      <c r="G747" s="20" t="s">
        <v>284</v>
      </c>
      <c r="H747" s="20" t="s">
        <v>284</v>
      </c>
      <c r="I747" s="20" t="s">
        <v>284</v>
      </c>
      <c r="J747" s="20" t="s">
        <v>284</v>
      </c>
      <c r="K747" s="20" t="s">
        <v>284</v>
      </c>
      <c r="L747" s="53" t="s">
        <v>284</v>
      </c>
    </row>
    <row r="748" spans="1:12" x14ac:dyDescent="0.35">
      <c r="A748" s="19" t="str">
        <f>B678&amp;C748</f>
        <v>GASTO PER CAPITA (€ por individuo)PALITOS PAN</v>
      </c>
      <c r="B748" s="19">
        <v>0</v>
      </c>
      <c r="C748" s="19" t="s">
        <v>281</v>
      </c>
      <c r="D748" s="20" t="s">
        <v>284</v>
      </c>
      <c r="E748" s="20" t="s">
        <v>284</v>
      </c>
      <c r="F748" s="20" t="s">
        <v>284</v>
      </c>
      <c r="G748" s="20" t="s">
        <v>284</v>
      </c>
      <c r="H748" s="20" t="s">
        <v>284</v>
      </c>
      <c r="I748" s="20" t="s">
        <v>284</v>
      </c>
      <c r="J748" s="20" t="s">
        <v>284</v>
      </c>
      <c r="K748" s="20" t="s">
        <v>284</v>
      </c>
      <c r="L748" s="53" t="s">
        <v>284</v>
      </c>
    </row>
    <row r="749" spans="1:12" x14ac:dyDescent="0.35">
      <c r="A749" s="19" t="str">
        <f>B678&amp;C749</f>
        <v>GASTO PER CAPITA (€ por individuo)TORTITAS</v>
      </c>
      <c r="B749" s="19">
        <v>0</v>
      </c>
      <c r="C749" s="19" t="s">
        <v>282</v>
      </c>
      <c r="D749" s="20" t="s">
        <v>284</v>
      </c>
      <c r="E749" s="20" t="s">
        <v>284</v>
      </c>
      <c r="F749" s="20" t="s">
        <v>284</v>
      </c>
      <c r="G749" s="20" t="s">
        <v>284</v>
      </c>
      <c r="H749" s="20" t="s">
        <v>284</v>
      </c>
      <c r="I749" s="20" t="s">
        <v>284</v>
      </c>
      <c r="J749" s="20" t="s">
        <v>284</v>
      </c>
      <c r="K749" s="20" t="s">
        <v>284</v>
      </c>
      <c r="L749" s="53" t="s">
        <v>284</v>
      </c>
    </row>
    <row r="750" spans="1:12" x14ac:dyDescent="0.35">
      <c r="A750" s="19" t="str">
        <f>B678&amp;C750</f>
        <v>GASTO PER CAPITA (€ por individuo)BARRITAS</v>
      </c>
      <c r="B750" s="19">
        <v>0</v>
      </c>
      <c r="C750" s="19" t="s">
        <v>283</v>
      </c>
      <c r="D750" s="20" t="s">
        <v>284</v>
      </c>
      <c r="E750" s="20" t="s">
        <v>284</v>
      </c>
      <c r="F750" s="20" t="s">
        <v>284</v>
      </c>
      <c r="G750" s="20" t="s">
        <v>284</v>
      </c>
      <c r="H750" s="20" t="s">
        <v>284</v>
      </c>
      <c r="I750" s="20" t="s">
        <v>284</v>
      </c>
      <c r="J750" s="20" t="s">
        <v>284</v>
      </c>
      <c r="K750" s="20" t="s">
        <v>284</v>
      </c>
      <c r="L750" s="53" t="s">
        <v>284</v>
      </c>
    </row>
    <row r="751" spans="1:12" x14ac:dyDescent="0.35">
      <c r="A751" s="19" t="str">
        <f>B678&amp;C751</f>
        <v>GASTO PER CAPITA (€ por individuo).Resto productos Ing.</v>
      </c>
      <c r="B751" s="19">
        <v>0</v>
      </c>
      <c r="C751" s="19" t="s">
        <v>175</v>
      </c>
      <c r="D751" s="20" t="s">
        <v>284</v>
      </c>
      <c r="E751" s="20" t="s">
        <v>284</v>
      </c>
      <c r="F751" s="20" t="s">
        <v>284</v>
      </c>
      <c r="G751" s="20" t="s">
        <v>284</v>
      </c>
      <c r="H751" s="20" t="s">
        <v>284</v>
      </c>
      <c r="I751" s="20" t="s">
        <v>284</v>
      </c>
      <c r="J751" s="20" t="s">
        <v>284</v>
      </c>
      <c r="K751" s="20" t="s">
        <v>284</v>
      </c>
      <c r="L751" s="53" t="s">
        <v>284</v>
      </c>
    </row>
    <row r="752" spans="1:12" x14ac:dyDescent="0.35">
      <c r="A752" s="19" t="str">
        <f>B678&amp;C752</f>
        <v>GASTO PER CAPITA (€ por individuo)Platos Base Huevos</v>
      </c>
      <c r="B752" s="19">
        <v>0</v>
      </c>
      <c r="C752" s="19" t="s">
        <v>254</v>
      </c>
      <c r="D752" s="20" t="s">
        <v>284</v>
      </c>
      <c r="E752" s="20" t="s">
        <v>284</v>
      </c>
      <c r="F752" s="20" t="s">
        <v>284</v>
      </c>
      <c r="G752" s="20" t="s">
        <v>284</v>
      </c>
      <c r="H752" s="20" t="s">
        <v>284</v>
      </c>
      <c r="I752" s="20" t="s">
        <v>284</v>
      </c>
      <c r="J752" s="20" t="s">
        <v>284</v>
      </c>
      <c r="K752" s="20" t="s">
        <v>284</v>
      </c>
      <c r="L752" s="53" t="s">
        <v>284</v>
      </c>
    </row>
    <row r="753" spans="1:12" x14ac:dyDescent="0.35">
      <c r="A753" s="19" t="str">
        <f>B753&amp;C753</f>
        <v>PRECIO MEDIO (kg ó litros).T.Alimentos TOTAL ING</v>
      </c>
      <c r="B753" s="19" t="s">
        <v>124</v>
      </c>
      <c r="C753" s="19" t="s">
        <v>176</v>
      </c>
      <c r="D753" s="20">
        <v>14.251634139599282</v>
      </c>
      <c r="E753" s="20">
        <v>14.828957390758935</v>
      </c>
      <c r="F753" s="20">
        <v>14.965310631142954</v>
      </c>
      <c r="G753" s="20">
        <v>15.09069634353577</v>
      </c>
      <c r="H753" s="20">
        <v>14.336370562181617</v>
      </c>
      <c r="I753" s="20">
        <v>14.686333135221483</v>
      </c>
      <c r="J753" s="20">
        <v>15.023042453721668</v>
      </c>
      <c r="K753" s="20">
        <v>14.919238350826982</v>
      </c>
      <c r="L753" s="53">
        <v>14.623832776741514</v>
      </c>
    </row>
    <row r="754" spans="1:12" x14ac:dyDescent="0.35">
      <c r="A754" s="19" t="str">
        <f>B753&amp;C754</f>
        <v>PRECIO MEDIO (kg ó litros).T.Carne Ing.</v>
      </c>
      <c r="B754" s="19">
        <v>0</v>
      </c>
      <c r="C754" s="19" t="s">
        <v>126</v>
      </c>
      <c r="D754" s="20" t="s">
        <v>284</v>
      </c>
      <c r="E754" s="20" t="s">
        <v>284</v>
      </c>
      <c r="F754" s="20" t="s">
        <v>284</v>
      </c>
      <c r="G754" s="20" t="s">
        <v>284</v>
      </c>
      <c r="H754" s="20" t="s">
        <v>284</v>
      </c>
      <c r="I754" s="20" t="s">
        <v>284</v>
      </c>
      <c r="J754" s="20" t="s">
        <v>284</v>
      </c>
      <c r="K754" s="20" t="s">
        <v>284</v>
      </c>
      <c r="L754" s="53" t="s">
        <v>284</v>
      </c>
    </row>
    <row r="755" spans="1:12" x14ac:dyDescent="0.35">
      <c r="A755" s="19" t="str">
        <f>B753&amp;C755</f>
        <v>PRECIO MEDIO (kg ó litros)T.Carne Fresca Ing</v>
      </c>
      <c r="B755" s="19">
        <v>0</v>
      </c>
      <c r="C755" s="19" t="s">
        <v>127</v>
      </c>
      <c r="D755" s="20" t="s">
        <v>284</v>
      </c>
      <c r="E755" s="20" t="s">
        <v>284</v>
      </c>
      <c r="F755" s="20" t="s">
        <v>284</v>
      </c>
      <c r="G755" s="20" t="s">
        <v>284</v>
      </c>
      <c r="H755" s="20" t="s">
        <v>284</v>
      </c>
      <c r="I755" s="20" t="s">
        <v>284</v>
      </c>
      <c r="J755" s="20" t="s">
        <v>284</v>
      </c>
      <c r="K755" s="20" t="s">
        <v>284</v>
      </c>
      <c r="L755" s="53" t="s">
        <v>284</v>
      </c>
    </row>
    <row r="756" spans="1:12" x14ac:dyDescent="0.35">
      <c r="A756" s="19" t="str">
        <f>B753&amp;C756</f>
        <v>PRECIO MEDIO (kg ó litros)Ternera Ing.</v>
      </c>
      <c r="B756" s="19">
        <v>0</v>
      </c>
      <c r="C756" s="19" t="s">
        <v>128</v>
      </c>
      <c r="D756" s="20" t="s">
        <v>284</v>
      </c>
      <c r="E756" s="20" t="s">
        <v>284</v>
      </c>
      <c r="F756" s="20" t="s">
        <v>284</v>
      </c>
      <c r="G756" s="20" t="s">
        <v>284</v>
      </c>
      <c r="H756" s="20" t="s">
        <v>284</v>
      </c>
      <c r="I756" s="20" t="s">
        <v>284</v>
      </c>
      <c r="J756" s="20" t="s">
        <v>284</v>
      </c>
      <c r="K756" s="20" t="s">
        <v>284</v>
      </c>
      <c r="L756" s="53" t="s">
        <v>284</v>
      </c>
    </row>
    <row r="757" spans="1:12" x14ac:dyDescent="0.35">
      <c r="A757" s="19" t="str">
        <f>B753&amp;C757</f>
        <v>PRECIO MEDIO (kg ó litros)Pollo Ing.</v>
      </c>
      <c r="B757" s="19">
        <v>0</v>
      </c>
      <c r="C757" s="19" t="s">
        <v>129</v>
      </c>
      <c r="D757" s="20" t="s">
        <v>284</v>
      </c>
      <c r="E757" s="20" t="s">
        <v>284</v>
      </c>
      <c r="F757" s="20" t="s">
        <v>284</v>
      </c>
      <c r="G757" s="20" t="s">
        <v>284</v>
      </c>
      <c r="H757" s="20" t="s">
        <v>284</v>
      </c>
      <c r="I757" s="20" t="s">
        <v>284</v>
      </c>
      <c r="J757" s="20" t="s">
        <v>284</v>
      </c>
      <c r="K757" s="20" t="s">
        <v>284</v>
      </c>
      <c r="L757" s="53" t="s">
        <v>284</v>
      </c>
    </row>
    <row r="758" spans="1:12" x14ac:dyDescent="0.35">
      <c r="A758" s="19" t="str">
        <f>B753&amp;C758</f>
        <v>PRECIO MEDIO (kg ó litros)Porcino Ing.</v>
      </c>
      <c r="B758" s="19">
        <v>0</v>
      </c>
      <c r="C758" s="19" t="s">
        <v>130</v>
      </c>
      <c r="D758" s="20" t="s">
        <v>284</v>
      </c>
      <c r="E758" s="20" t="s">
        <v>284</v>
      </c>
      <c r="F758" s="20" t="s">
        <v>284</v>
      </c>
      <c r="G758" s="20" t="s">
        <v>284</v>
      </c>
      <c r="H758" s="20" t="s">
        <v>284</v>
      </c>
      <c r="I758" s="20" t="s">
        <v>284</v>
      </c>
      <c r="J758" s="20" t="s">
        <v>284</v>
      </c>
      <c r="K758" s="20" t="s">
        <v>284</v>
      </c>
      <c r="L758" s="53" t="s">
        <v>284</v>
      </c>
    </row>
    <row r="759" spans="1:12" x14ac:dyDescent="0.35">
      <c r="A759" s="19" t="str">
        <f>B753&amp;C759</f>
        <v>PRECIO MEDIO (kg ó litros)Ovino Ing.</v>
      </c>
      <c r="B759" s="19">
        <v>0</v>
      </c>
      <c r="C759" s="19" t="s">
        <v>131</v>
      </c>
      <c r="D759" s="20" t="s">
        <v>284</v>
      </c>
      <c r="E759" s="20" t="s">
        <v>284</v>
      </c>
      <c r="F759" s="20" t="s">
        <v>284</v>
      </c>
      <c r="G759" s="20" t="s">
        <v>284</v>
      </c>
      <c r="H759" s="20" t="s">
        <v>284</v>
      </c>
      <c r="I759" s="20" t="s">
        <v>284</v>
      </c>
      <c r="J759" s="20" t="s">
        <v>284</v>
      </c>
      <c r="K759" s="20" t="s">
        <v>284</v>
      </c>
      <c r="L759" s="53" t="s">
        <v>284</v>
      </c>
    </row>
    <row r="760" spans="1:12" x14ac:dyDescent="0.35">
      <c r="A760" s="19" t="str">
        <f>B753&amp;C760</f>
        <v>PRECIO MEDIO (kg ó litros)Resto Carne Ing.</v>
      </c>
      <c r="B760" s="19">
        <v>0</v>
      </c>
      <c r="C760" s="19" t="s">
        <v>132</v>
      </c>
      <c r="D760" s="20" t="s">
        <v>284</v>
      </c>
      <c r="E760" s="20" t="s">
        <v>284</v>
      </c>
      <c r="F760" s="20" t="s">
        <v>284</v>
      </c>
      <c r="G760" s="20" t="s">
        <v>284</v>
      </c>
      <c r="H760" s="20" t="s">
        <v>284</v>
      </c>
      <c r="I760" s="20" t="s">
        <v>284</v>
      </c>
      <c r="J760" s="20" t="s">
        <v>284</v>
      </c>
      <c r="K760" s="20" t="s">
        <v>284</v>
      </c>
      <c r="L760" s="53" t="s">
        <v>284</v>
      </c>
    </row>
    <row r="761" spans="1:12" x14ac:dyDescent="0.35">
      <c r="A761" s="19" t="str">
        <f>B753&amp;C761</f>
        <v>PRECIO MEDIO (kg ó litros)Carnes Transform.Ing</v>
      </c>
      <c r="B761" s="19">
        <v>0</v>
      </c>
      <c r="C761" s="19" t="s">
        <v>177</v>
      </c>
      <c r="D761" s="20" t="s">
        <v>284</v>
      </c>
      <c r="E761" s="20" t="s">
        <v>284</v>
      </c>
      <c r="F761" s="20" t="s">
        <v>284</v>
      </c>
      <c r="G761" s="20" t="s">
        <v>284</v>
      </c>
      <c r="H761" s="20" t="s">
        <v>284</v>
      </c>
      <c r="I761" s="20" t="s">
        <v>284</v>
      </c>
      <c r="J761" s="20" t="s">
        <v>284</v>
      </c>
      <c r="K761" s="20" t="s">
        <v>284</v>
      </c>
      <c r="L761" s="53" t="s">
        <v>284</v>
      </c>
    </row>
    <row r="762" spans="1:12" x14ac:dyDescent="0.35">
      <c r="A762" s="19" t="str">
        <f>B753&amp;C762</f>
        <v>PRECIO MEDIO (kg ó litros)Jamón Curado Ing.</v>
      </c>
      <c r="B762" s="19">
        <v>0</v>
      </c>
      <c r="C762" s="19" t="s">
        <v>133</v>
      </c>
      <c r="D762" s="20" t="s">
        <v>284</v>
      </c>
      <c r="E762" s="20" t="s">
        <v>284</v>
      </c>
      <c r="F762" s="20" t="s">
        <v>284</v>
      </c>
      <c r="G762" s="20" t="s">
        <v>284</v>
      </c>
      <c r="H762" s="20" t="s">
        <v>284</v>
      </c>
      <c r="I762" s="20" t="s">
        <v>284</v>
      </c>
      <c r="J762" s="20" t="s">
        <v>284</v>
      </c>
      <c r="K762" s="20" t="s">
        <v>284</v>
      </c>
      <c r="L762" s="53" t="s">
        <v>284</v>
      </c>
    </row>
    <row r="763" spans="1:12" x14ac:dyDescent="0.35">
      <c r="A763" s="19" t="str">
        <f>B753&amp;C763</f>
        <v>PRECIO MEDIO (kg ó litros)J.Curado Normal Ing</v>
      </c>
      <c r="B763" s="19">
        <v>0</v>
      </c>
      <c r="C763" s="19" t="s">
        <v>178</v>
      </c>
      <c r="D763" s="20" t="s">
        <v>284</v>
      </c>
      <c r="E763" s="20" t="s">
        <v>284</v>
      </c>
      <c r="F763" s="20" t="s">
        <v>284</v>
      </c>
      <c r="G763" s="20" t="s">
        <v>284</v>
      </c>
      <c r="H763" s="20" t="s">
        <v>284</v>
      </c>
      <c r="I763" s="20" t="s">
        <v>284</v>
      </c>
      <c r="J763" s="20" t="s">
        <v>284</v>
      </c>
      <c r="K763" s="20" t="s">
        <v>284</v>
      </c>
      <c r="L763" s="53" t="s">
        <v>284</v>
      </c>
    </row>
    <row r="764" spans="1:12" x14ac:dyDescent="0.35">
      <c r="A764" s="19" t="str">
        <f>B753&amp;C764</f>
        <v>PRECIO MEDIO (kg ó litros)J.Iberico Ing.</v>
      </c>
      <c r="B764" s="19">
        <v>0</v>
      </c>
      <c r="C764" s="19" t="s">
        <v>134</v>
      </c>
      <c r="D764" s="20" t="s">
        <v>284</v>
      </c>
      <c r="E764" s="20" t="s">
        <v>284</v>
      </c>
      <c r="F764" s="20" t="s">
        <v>284</v>
      </c>
      <c r="G764" s="20" t="s">
        <v>284</v>
      </c>
      <c r="H764" s="20" t="s">
        <v>284</v>
      </c>
      <c r="I764" s="20" t="s">
        <v>284</v>
      </c>
      <c r="J764" s="20" t="s">
        <v>284</v>
      </c>
      <c r="K764" s="20" t="s">
        <v>284</v>
      </c>
      <c r="L764" s="53" t="s">
        <v>284</v>
      </c>
    </row>
    <row r="765" spans="1:12" x14ac:dyDescent="0.35">
      <c r="A765" s="19" t="str">
        <f>B753&amp;C765</f>
        <v>PRECIO MEDIO (kg ó litros)Lomo embuchado Ing.</v>
      </c>
      <c r="B765" s="19">
        <v>0</v>
      </c>
      <c r="C765" s="19" t="s">
        <v>135</v>
      </c>
      <c r="D765" s="20" t="s">
        <v>284</v>
      </c>
      <c r="E765" s="20" t="s">
        <v>284</v>
      </c>
      <c r="F765" s="20" t="s">
        <v>284</v>
      </c>
      <c r="G765" s="20" t="s">
        <v>284</v>
      </c>
      <c r="H765" s="20" t="s">
        <v>284</v>
      </c>
      <c r="I765" s="20" t="s">
        <v>284</v>
      </c>
      <c r="J765" s="20" t="s">
        <v>284</v>
      </c>
      <c r="K765" s="20" t="s">
        <v>284</v>
      </c>
      <c r="L765" s="53" t="s">
        <v>284</v>
      </c>
    </row>
    <row r="766" spans="1:12" x14ac:dyDescent="0.35">
      <c r="A766" s="19" t="str">
        <f>B753&amp;C766</f>
        <v>PRECIO MEDIO (kg ó litros)Chorizo Ing.</v>
      </c>
      <c r="B766" s="19">
        <v>0</v>
      </c>
      <c r="C766" s="19" t="s">
        <v>136</v>
      </c>
      <c r="D766" s="20" t="s">
        <v>284</v>
      </c>
      <c r="E766" s="20" t="s">
        <v>284</v>
      </c>
      <c r="F766" s="20" t="s">
        <v>284</v>
      </c>
      <c r="G766" s="20" t="s">
        <v>284</v>
      </c>
      <c r="H766" s="20" t="s">
        <v>284</v>
      </c>
      <c r="I766" s="20" t="s">
        <v>284</v>
      </c>
      <c r="J766" s="20" t="s">
        <v>284</v>
      </c>
      <c r="K766" s="20" t="s">
        <v>284</v>
      </c>
      <c r="L766" s="53" t="s">
        <v>284</v>
      </c>
    </row>
    <row r="767" spans="1:12" x14ac:dyDescent="0.35">
      <c r="A767" s="19" t="str">
        <f>B753&amp;C767</f>
        <v>PRECIO MEDIO (kg ó litros)Pates/Foie-gras Ing</v>
      </c>
      <c r="B767" s="19">
        <v>0</v>
      </c>
      <c r="C767" s="19" t="s">
        <v>179</v>
      </c>
      <c r="D767" s="20" t="s">
        <v>284</v>
      </c>
      <c r="E767" s="20" t="s">
        <v>284</v>
      </c>
      <c r="F767" s="20" t="s">
        <v>284</v>
      </c>
      <c r="G767" s="20" t="s">
        <v>284</v>
      </c>
      <c r="H767" s="20" t="s">
        <v>284</v>
      </c>
      <c r="I767" s="20" t="s">
        <v>284</v>
      </c>
      <c r="J767" s="20" t="s">
        <v>284</v>
      </c>
      <c r="K767" s="20" t="s">
        <v>284</v>
      </c>
      <c r="L767" s="53" t="s">
        <v>284</v>
      </c>
    </row>
    <row r="768" spans="1:12" x14ac:dyDescent="0.35">
      <c r="A768" s="19" t="str">
        <f>B753&amp;C768</f>
        <v>PRECIO MEDIO (kg ó litros)Rto carn.transf.Ing</v>
      </c>
      <c r="B768" s="19">
        <v>0</v>
      </c>
      <c r="C768" s="19" t="s">
        <v>180</v>
      </c>
      <c r="D768" s="20" t="s">
        <v>284</v>
      </c>
      <c r="E768" s="20" t="s">
        <v>284</v>
      </c>
      <c r="F768" s="20" t="s">
        <v>284</v>
      </c>
      <c r="G768" s="20" t="s">
        <v>284</v>
      </c>
      <c r="H768" s="20" t="s">
        <v>284</v>
      </c>
      <c r="I768" s="20" t="s">
        <v>284</v>
      </c>
      <c r="J768" s="20" t="s">
        <v>284</v>
      </c>
      <c r="K768" s="20" t="s">
        <v>284</v>
      </c>
      <c r="L768" s="53" t="s">
        <v>284</v>
      </c>
    </row>
    <row r="769" spans="1:12" x14ac:dyDescent="0.35">
      <c r="A769" s="19" t="str">
        <f>B753&amp;C769</f>
        <v>PRECIO MEDIO (kg ó litros).T.Pescados/Marisc.Ing</v>
      </c>
      <c r="B769" s="19">
        <v>0</v>
      </c>
      <c r="C769" s="19" t="s">
        <v>181</v>
      </c>
      <c r="D769" s="20" t="s">
        <v>284</v>
      </c>
      <c r="E769" s="20" t="s">
        <v>284</v>
      </c>
      <c r="F769" s="20" t="s">
        <v>284</v>
      </c>
      <c r="G769" s="20" t="s">
        <v>284</v>
      </c>
      <c r="H769" s="20" t="s">
        <v>284</v>
      </c>
      <c r="I769" s="20" t="s">
        <v>284</v>
      </c>
      <c r="J769" s="20" t="s">
        <v>284</v>
      </c>
      <c r="K769" s="20" t="s">
        <v>284</v>
      </c>
      <c r="L769" s="53" t="s">
        <v>284</v>
      </c>
    </row>
    <row r="770" spans="1:12" x14ac:dyDescent="0.35">
      <c r="A770" s="19" t="str">
        <f>B753&amp;C770</f>
        <v>PRECIO MEDIO (kg ó litros)Pescados Ing.</v>
      </c>
      <c r="B770" s="19">
        <v>0</v>
      </c>
      <c r="C770" s="19" t="s">
        <v>137</v>
      </c>
      <c r="D770" s="20" t="s">
        <v>284</v>
      </c>
      <c r="E770" s="20" t="s">
        <v>284</v>
      </c>
      <c r="F770" s="20" t="s">
        <v>284</v>
      </c>
      <c r="G770" s="20" t="s">
        <v>284</v>
      </c>
      <c r="H770" s="20" t="s">
        <v>284</v>
      </c>
      <c r="I770" s="20" t="s">
        <v>284</v>
      </c>
      <c r="J770" s="20" t="s">
        <v>284</v>
      </c>
      <c r="K770" s="20" t="s">
        <v>284</v>
      </c>
      <c r="L770" s="53" t="s">
        <v>284</v>
      </c>
    </row>
    <row r="771" spans="1:12" x14ac:dyDescent="0.35">
      <c r="A771" s="19" t="str">
        <f>B753&amp;C771</f>
        <v>PRECIO MEDIO (kg ó litros)Merluza/Pescadil.Ing</v>
      </c>
      <c r="B771" s="19">
        <v>0</v>
      </c>
      <c r="C771" s="19" t="s">
        <v>182</v>
      </c>
      <c r="D771" s="20" t="s">
        <v>284</v>
      </c>
      <c r="E771" s="20" t="s">
        <v>284</v>
      </c>
      <c r="F771" s="20" t="s">
        <v>284</v>
      </c>
      <c r="G771" s="20" t="s">
        <v>284</v>
      </c>
      <c r="H771" s="20" t="s">
        <v>284</v>
      </c>
      <c r="I771" s="20" t="s">
        <v>284</v>
      </c>
      <c r="J771" s="20" t="s">
        <v>284</v>
      </c>
      <c r="K771" s="20" t="s">
        <v>284</v>
      </c>
      <c r="L771" s="53" t="s">
        <v>284</v>
      </c>
    </row>
    <row r="772" spans="1:12" x14ac:dyDescent="0.35">
      <c r="A772" s="19" t="str">
        <f>B753&amp;C772</f>
        <v>PRECIO MEDIO (kg ó litros)Boquerones Ing.</v>
      </c>
      <c r="B772" s="19">
        <v>0</v>
      </c>
      <c r="C772" s="19" t="s">
        <v>138</v>
      </c>
      <c r="D772" s="20" t="s">
        <v>284</v>
      </c>
      <c r="E772" s="20" t="s">
        <v>284</v>
      </c>
      <c r="F772" s="20" t="s">
        <v>284</v>
      </c>
      <c r="G772" s="20" t="s">
        <v>284</v>
      </c>
      <c r="H772" s="20" t="s">
        <v>284</v>
      </c>
      <c r="I772" s="20" t="s">
        <v>284</v>
      </c>
      <c r="J772" s="20" t="s">
        <v>284</v>
      </c>
      <c r="K772" s="20" t="s">
        <v>284</v>
      </c>
      <c r="L772" s="53" t="s">
        <v>284</v>
      </c>
    </row>
    <row r="773" spans="1:12" x14ac:dyDescent="0.35">
      <c r="A773" s="19" t="str">
        <f>B753&amp;C773</f>
        <v>PRECIO MEDIO (kg ó litros)Sardinas Ing.</v>
      </c>
      <c r="B773" s="19">
        <v>0</v>
      </c>
      <c r="C773" s="19" t="s">
        <v>139</v>
      </c>
      <c r="D773" s="20" t="s">
        <v>284</v>
      </c>
      <c r="E773" s="20" t="s">
        <v>284</v>
      </c>
      <c r="F773" s="20" t="s">
        <v>284</v>
      </c>
      <c r="G773" s="20" t="s">
        <v>284</v>
      </c>
      <c r="H773" s="20" t="s">
        <v>284</v>
      </c>
      <c r="I773" s="20" t="s">
        <v>284</v>
      </c>
      <c r="J773" s="20" t="s">
        <v>284</v>
      </c>
      <c r="K773" s="20" t="s">
        <v>284</v>
      </c>
      <c r="L773" s="53" t="s">
        <v>284</v>
      </c>
    </row>
    <row r="774" spans="1:12" x14ac:dyDescent="0.35">
      <c r="A774" s="19" t="str">
        <f>B753&amp;C774</f>
        <v>PRECIO MEDIO (kg ó litros)Rape Ing.</v>
      </c>
      <c r="B774" s="19">
        <v>0</v>
      </c>
      <c r="C774" s="19" t="s">
        <v>140</v>
      </c>
      <c r="D774" s="20" t="s">
        <v>284</v>
      </c>
      <c r="E774" s="20" t="s">
        <v>284</v>
      </c>
      <c r="F774" s="20" t="s">
        <v>284</v>
      </c>
      <c r="G774" s="20" t="s">
        <v>284</v>
      </c>
      <c r="H774" s="20" t="s">
        <v>284</v>
      </c>
      <c r="I774" s="20" t="s">
        <v>284</v>
      </c>
      <c r="J774" s="20" t="s">
        <v>284</v>
      </c>
      <c r="K774" s="20" t="s">
        <v>284</v>
      </c>
      <c r="L774" s="53" t="s">
        <v>284</v>
      </c>
    </row>
    <row r="775" spans="1:12" x14ac:dyDescent="0.35">
      <c r="A775" s="19" t="str">
        <f>B753&amp;C775</f>
        <v>PRECIO MEDIO (kg ó litros)Dorada Ing.</v>
      </c>
      <c r="B775" s="19">
        <v>0</v>
      </c>
      <c r="C775" s="19" t="s">
        <v>141</v>
      </c>
      <c r="D775" s="20" t="s">
        <v>284</v>
      </c>
      <c r="E775" s="20" t="s">
        <v>284</v>
      </c>
      <c r="F775" s="20" t="s">
        <v>284</v>
      </c>
      <c r="G775" s="20" t="s">
        <v>284</v>
      </c>
      <c r="H775" s="20" t="s">
        <v>284</v>
      </c>
      <c r="I775" s="20" t="s">
        <v>284</v>
      </c>
      <c r="J775" s="20" t="s">
        <v>284</v>
      </c>
      <c r="K775" s="20" t="s">
        <v>284</v>
      </c>
      <c r="L775" s="53" t="s">
        <v>284</v>
      </c>
    </row>
    <row r="776" spans="1:12" x14ac:dyDescent="0.35">
      <c r="A776" s="19" t="str">
        <f>B753&amp;C776</f>
        <v>PRECIO MEDIO (kg ó litros)Salmon Ing.</v>
      </c>
      <c r="B776" s="19">
        <v>0</v>
      </c>
      <c r="C776" s="19" t="s">
        <v>142</v>
      </c>
      <c r="D776" s="20" t="s">
        <v>284</v>
      </c>
      <c r="E776" s="20" t="s">
        <v>284</v>
      </c>
      <c r="F776" s="20" t="s">
        <v>284</v>
      </c>
      <c r="G776" s="20" t="s">
        <v>284</v>
      </c>
      <c r="H776" s="20" t="s">
        <v>284</v>
      </c>
      <c r="I776" s="20" t="s">
        <v>284</v>
      </c>
      <c r="J776" s="20" t="s">
        <v>284</v>
      </c>
      <c r="K776" s="20" t="s">
        <v>284</v>
      </c>
      <c r="L776" s="53" t="s">
        <v>284</v>
      </c>
    </row>
    <row r="777" spans="1:12" x14ac:dyDescent="0.35">
      <c r="A777" s="19" t="str">
        <f>B753&amp;C777</f>
        <v>PRECIO MEDIO (kg ó litros)Atun Fresco Ing.</v>
      </c>
      <c r="B777" s="19">
        <v>0</v>
      </c>
      <c r="C777" s="19" t="s">
        <v>143</v>
      </c>
      <c r="D777" s="20" t="s">
        <v>284</v>
      </c>
      <c r="E777" s="20" t="s">
        <v>284</v>
      </c>
      <c r="F777" s="20" t="s">
        <v>284</v>
      </c>
      <c r="G777" s="20" t="s">
        <v>284</v>
      </c>
      <c r="H777" s="20" t="s">
        <v>284</v>
      </c>
      <c r="I777" s="20" t="s">
        <v>284</v>
      </c>
      <c r="J777" s="20" t="s">
        <v>284</v>
      </c>
      <c r="K777" s="20" t="s">
        <v>284</v>
      </c>
      <c r="L777" s="53" t="s">
        <v>284</v>
      </c>
    </row>
    <row r="778" spans="1:12" x14ac:dyDescent="0.35">
      <c r="A778" s="19" t="str">
        <f>B753&amp;C778</f>
        <v>PRECIO MEDIO (kg ó litros)Resto pescados Ing.</v>
      </c>
      <c r="B778" s="19">
        <v>0</v>
      </c>
      <c r="C778" s="19" t="s">
        <v>144</v>
      </c>
      <c r="D778" s="20" t="s">
        <v>284</v>
      </c>
      <c r="E778" s="20" t="s">
        <v>284</v>
      </c>
      <c r="F778" s="20" t="s">
        <v>284</v>
      </c>
      <c r="G778" s="20" t="s">
        <v>284</v>
      </c>
      <c r="H778" s="20" t="s">
        <v>284</v>
      </c>
      <c r="I778" s="20" t="s">
        <v>284</v>
      </c>
      <c r="J778" s="20" t="s">
        <v>284</v>
      </c>
      <c r="K778" s="20" t="s">
        <v>284</v>
      </c>
      <c r="L778" s="53" t="s">
        <v>284</v>
      </c>
    </row>
    <row r="779" spans="1:12" x14ac:dyDescent="0.35">
      <c r="A779" s="19" t="str">
        <f>B753&amp;C779</f>
        <v>PRECIO MEDIO (kg ó litros)Mariscos Ing.</v>
      </c>
      <c r="B779" s="19">
        <v>0</v>
      </c>
      <c r="C779" s="19" t="s">
        <v>145</v>
      </c>
      <c r="D779" s="20" t="s">
        <v>284</v>
      </c>
      <c r="E779" s="20" t="s">
        <v>284</v>
      </c>
      <c r="F779" s="20" t="s">
        <v>284</v>
      </c>
      <c r="G779" s="20" t="s">
        <v>284</v>
      </c>
      <c r="H779" s="20" t="s">
        <v>284</v>
      </c>
      <c r="I779" s="20" t="s">
        <v>284</v>
      </c>
      <c r="J779" s="20" t="s">
        <v>284</v>
      </c>
      <c r="K779" s="20" t="s">
        <v>284</v>
      </c>
      <c r="L779" s="53" t="s">
        <v>284</v>
      </c>
    </row>
    <row r="780" spans="1:12" x14ac:dyDescent="0.35">
      <c r="A780" s="19" t="str">
        <f>B753&amp;C780</f>
        <v>PRECIO MEDIO (kg ó litros)Calamares Ing.</v>
      </c>
      <c r="B780" s="19">
        <v>0</v>
      </c>
      <c r="C780" s="19" t="s">
        <v>146</v>
      </c>
      <c r="D780" s="20" t="s">
        <v>284</v>
      </c>
      <c r="E780" s="20" t="s">
        <v>284</v>
      </c>
      <c r="F780" s="20" t="s">
        <v>284</v>
      </c>
      <c r="G780" s="20" t="s">
        <v>284</v>
      </c>
      <c r="H780" s="20" t="s">
        <v>284</v>
      </c>
      <c r="I780" s="20" t="s">
        <v>284</v>
      </c>
      <c r="J780" s="20" t="s">
        <v>284</v>
      </c>
      <c r="K780" s="20" t="s">
        <v>284</v>
      </c>
      <c r="L780" s="53" t="s">
        <v>284</v>
      </c>
    </row>
    <row r="781" spans="1:12" x14ac:dyDescent="0.35">
      <c r="A781" s="19" t="str">
        <f>B753&amp;C781</f>
        <v>PRECIO MEDIO (kg ó litros)Pulpo/sepia Ing.</v>
      </c>
      <c r="B781" s="19">
        <v>0</v>
      </c>
      <c r="C781" s="19" t="s">
        <v>147</v>
      </c>
      <c r="D781" s="20" t="s">
        <v>284</v>
      </c>
      <c r="E781" s="20" t="s">
        <v>284</v>
      </c>
      <c r="F781" s="20" t="s">
        <v>284</v>
      </c>
      <c r="G781" s="20" t="s">
        <v>284</v>
      </c>
      <c r="H781" s="20" t="s">
        <v>284</v>
      </c>
      <c r="I781" s="20" t="s">
        <v>284</v>
      </c>
      <c r="J781" s="20" t="s">
        <v>284</v>
      </c>
      <c r="K781" s="20" t="s">
        <v>284</v>
      </c>
      <c r="L781" s="53" t="s">
        <v>284</v>
      </c>
    </row>
    <row r="782" spans="1:12" x14ac:dyDescent="0.35">
      <c r="A782" s="19" t="str">
        <f>B753&amp;C782</f>
        <v>PRECIO MEDIO (kg ó litros)Langostinos/Gamb.Ing</v>
      </c>
      <c r="B782" s="19">
        <v>0</v>
      </c>
      <c r="C782" s="19" t="s">
        <v>183</v>
      </c>
      <c r="D782" s="20" t="s">
        <v>284</v>
      </c>
      <c r="E782" s="20" t="s">
        <v>284</v>
      </c>
      <c r="F782" s="20" t="s">
        <v>284</v>
      </c>
      <c r="G782" s="20" t="s">
        <v>284</v>
      </c>
      <c r="H782" s="20" t="s">
        <v>284</v>
      </c>
      <c r="I782" s="20" t="s">
        <v>284</v>
      </c>
      <c r="J782" s="20" t="s">
        <v>284</v>
      </c>
      <c r="K782" s="20" t="s">
        <v>284</v>
      </c>
      <c r="L782" s="53" t="s">
        <v>284</v>
      </c>
    </row>
    <row r="783" spans="1:12" x14ac:dyDescent="0.35">
      <c r="A783" s="19" t="str">
        <f>B753&amp;C783</f>
        <v>PRECIO MEDIO (kg ó litros)Otros mariscos Ing.</v>
      </c>
      <c r="B783" s="19">
        <v>0</v>
      </c>
      <c r="C783" s="19" t="s">
        <v>148</v>
      </c>
      <c r="D783" s="20" t="s">
        <v>284</v>
      </c>
      <c r="E783" s="20" t="s">
        <v>284</v>
      </c>
      <c r="F783" s="20" t="s">
        <v>284</v>
      </c>
      <c r="G783" s="20" t="s">
        <v>284</v>
      </c>
      <c r="H783" s="20" t="s">
        <v>284</v>
      </c>
      <c r="I783" s="20" t="s">
        <v>284</v>
      </c>
      <c r="J783" s="20" t="s">
        <v>284</v>
      </c>
      <c r="K783" s="20" t="s">
        <v>284</v>
      </c>
      <c r="L783" s="53" t="s">
        <v>284</v>
      </c>
    </row>
    <row r="784" spans="1:12" x14ac:dyDescent="0.35">
      <c r="A784" s="19" t="str">
        <f>B753&amp;C784</f>
        <v>PRECIO MEDIO (kg ó litros).Derivados lacteos Ing</v>
      </c>
      <c r="B784" s="19">
        <v>0</v>
      </c>
      <c r="C784" s="19" t="s">
        <v>184</v>
      </c>
      <c r="D784" s="20" t="s">
        <v>284</v>
      </c>
      <c r="E784" s="20" t="s">
        <v>284</v>
      </c>
      <c r="F784" s="20" t="s">
        <v>284</v>
      </c>
      <c r="G784" s="20" t="s">
        <v>284</v>
      </c>
      <c r="H784" s="20" t="s">
        <v>284</v>
      </c>
      <c r="I784" s="20" t="s">
        <v>284</v>
      </c>
      <c r="J784" s="20" t="s">
        <v>284</v>
      </c>
      <c r="K784" s="20" t="s">
        <v>284</v>
      </c>
      <c r="L784" s="53" t="s">
        <v>284</v>
      </c>
    </row>
    <row r="785" spans="1:12" x14ac:dyDescent="0.35">
      <c r="A785" s="19" t="str">
        <f>B753&amp;C785</f>
        <v>PRECIO MEDIO (kg ó litros)Mantequilla Ing.</v>
      </c>
      <c r="B785" s="19">
        <v>0</v>
      </c>
      <c r="C785" s="19" t="s">
        <v>149</v>
      </c>
      <c r="D785" s="20" t="s">
        <v>284</v>
      </c>
      <c r="E785" s="20" t="s">
        <v>284</v>
      </c>
      <c r="F785" s="20" t="s">
        <v>284</v>
      </c>
      <c r="G785" s="20" t="s">
        <v>284</v>
      </c>
      <c r="H785" s="20" t="s">
        <v>284</v>
      </c>
      <c r="I785" s="20" t="s">
        <v>284</v>
      </c>
      <c r="J785" s="20" t="s">
        <v>284</v>
      </c>
      <c r="K785" s="20" t="s">
        <v>284</v>
      </c>
      <c r="L785" s="53" t="s">
        <v>284</v>
      </c>
    </row>
    <row r="786" spans="1:12" x14ac:dyDescent="0.35">
      <c r="A786" s="19" t="str">
        <f>B753&amp;C786</f>
        <v>PRECIO MEDIO (kg ó litros)Postres Ing.</v>
      </c>
      <c r="B786" s="19">
        <v>0</v>
      </c>
      <c r="C786" s="19" t="s">
        <v>150</v>
      </c>
      <c r="D786" s="20" t="s">
        <v>284</v>
      </c>
      <c r="E786" s="20" t="s">
        <v>284</v>
      </c>
      <c r="F786" s="20" t="s">
        <v>284</v>
      </c>
      <c r="G786" s="20" t="s">
        <v>284</v>
      </c>
      <c r="H786" s="20" t="s">
        <v>284</v>
      </c>
      <c r="I786" s="20" t="s">
        <v>284</v>
      </c>
      <c r="J786" s="20" t="s">
        <v>284</v>
      </c>
      <c r="K786" s="20" t="s">
        <v>284</v>
      </c>
      <c r="L786" s="53" t="s">
        <v>284</v>
      </c>
    </row>
    <row r="787" spans="1:12" x14ac:dyDescent="0.35">
      <c r="A787" s="19" t="str">
        <f>B753&amp;C787</f>
        <v>PRECIO MEDIO (kg ó litros)Yogures Ing.</v>
      </c>
      <c r="B787" s="19">
        <v>0</v>
      </c>
      <c r="C787" s="19" t="s">
        <v>185</v>
      </c>
      <c r="D787" s="20" t="s">
        <v>284</v>
      </c>
      <c r="E787" s="20" t="s">
        <v>284</v>
      </c>
      <c r="F787" s="20" t="s">
        <v>284</v>
      </c>
      <c r="G787" s="20" t="s">
        <v>284</v>
      </c>
      <c r="H787" s="20" t="s">
        <v>284</v>
      </c>
      <c r="I787" s="20" t="s">
        <v>284</v>
      </c>
      <c r="J787" s="20" t="s">
        <v>284</v>
      </c>
      <c r="K787" s="20" t="s">
        <v>284</v>
      </c>
      <c r="L787" s="53" t="s">
        <v>284</v>
      </c>
    </row>
    <row r="788" spans="1:12" x14ac:dyDescent="0.35">
      <c r="A788" s="19" t="str">
        <f>B753&amp;C788</f>
        <v>PRECIO MEDIO (kg ó litros)Queso Ing.</v>
      </c>
      <c r="B788" s="19">
        <v>0</v>
      </c>
      <c r="C788" s="19" t="s">
        <v>151</v>
      </c>
      <c r="D788" s="20" t="s">
        <v>284</v>
      </c>
      <c r="E788" s="20" t="s">
        <v>284</v>
      </c>
      <c r="F788" s="20" t="s">
        <v>284</v>
      </c>
      <c r="G788" s="20" t="s">
        <v>284</v>
      </c>
      <c r="H788" s="20" t="s">
        <v>284</v>
      </c>
      <c r="I788" s="20" t="s">
        <v>284</v>
      </c>
      <c r="J788" s="20" t="s">
        <v>284</v>
      </c>
      <c r="K788" s="20" t="s">
        <v>284</v>
      </c>
      <c r="L788" s="53" t="s">
        <v>284</v>
      </c>
    </row>
    <row r="789" spans="1:12" x14ac:dyDescent="0.35">
      <c r="A789" s="19" t="str">
        <f>B753&amp;C789</f>
        <v>PRECIO MEDIO (kg ó litros).Fruta Ing.</v>
      </c>
      <c r="B789" s="19">
        <v>0</v>
      </c>
      <c r="C789" s="19" t="s">
        <v>152</v>
      </c>
      <c r="D789" s="20" t="s">
        <v>284</v>
      </c>
      <c r="E789" s="20" t="s">
        <v>284</v>
      </c>
      <c r="F789" s="20" t="s">
        <v>284</v>
      </c>
      <c r="G789" s="20" t="s">
        <v>284</v>
      </c>
      <c r="H789" s="20" t="s">
        <v>284</v>
      </c>
      <c r="I789" s="20" t="s">
        <v>284</v>
      </c>
      <c r="J789" s="20" t="s">
        <v>284</v>
      </c>
      <c r="K789" s="20" t="s">
        <v>284</v>
      </c>
      <c r="L789" s="53" t="s">
        <v>284</v>
      </c>
    </row>
    <row r="790" spans="1:12" x14ac:dyDescent="0.35">
      <c r="A790" s="19" t="str">
        <f>B753&amp;C790</f>
        <v>PRECIO MEDIO (kg ó litros)Fruta Fresca Ing</v>
      </c>
      <c r="B790" s="19">
        <v>0</v>
      </c>
      <c r="C790" s="19" t="s">
        <v>153</v>
      </c>
      <c r="D790" s="20" t="s">
        <v>284</v>
      </c>
      <c r="E790" s="20" t="s">
        <v>284</v>
      </c>
      <c r="F790" s="20" t="s">
        <v>284</v>
      </c>
      <c r="G790" s="20" t="s">
        <v>284</v>
      </c>
      <c r="H790" s="20" t="s">
        <v>284</v>
      </c>
      <c r="I790" s="20" t="s">
        <v>284</v>
      </c>
      <c r="J790" s="20" t="s">
        <v>284</v>
      </c>
      <c r="K790" s="20" t="s">
        <v>284</v>
      </c>
      <c r="L790" s="53" t="s">
        <v>284</v>
      </c>
    </row>
    <row r="791" spans="1:12" x14ac:dyDescent="0.35">
      <c r="A791" s="19" t="str">
        <f>B753&amp;C791</f>
        <v>PRECIO MEDIO (kg ó litros)Manzana Ing.</v>
      </c>
      <c r="B791" s="19">
        <v>0</v>
      </c>
      <c r="C791" s="19" t="s">
        <v>154</v>
      </c>
      <c r="D791" s="20" t="s">
        <v>284</v>
      </c>
      <c r="E791" s="20" t="s">
        <v>284</v>
      </c>
      <c r="F791" s="20" t="s">
        <v>284</v>
      </c>
      <c r="G791" s="20" t="s">
        <v>284</v>
      </c>
      <c r="H791" s="20" t="s">
        <v>284</v>
      </c>
      <c r="I791" s="20" t="s">
        <v>284</v>
      </c>
      <c r="J791" s="20" t="s">
        <v>284</v>
      </c>
      <c r="K791" s="20" t="s">
        <v>284</v>
      </c>
      <c r="L791" s="53" t="s">
        <v>284</v>
      </c>
    </row>
    <row r="792" spans="1:12" x14ac:dyDescent="0.35">
      <c r="A792" s="19" t="str">
        <f>B753&amp;C792</f>
        <v>PRECIO MEDIO (kg ó litros)Platano Ing.</v>
      </c>
      <c r="B792" s="19">
        <v>0</v>
      </c>
      <c r="C792" s="19" t="s">
        <v>155</v>
      </c>
      <c r="D792" s="20" t="s">
        <v>284</v>
      </c>
      <c r="E792" s="20" t="s">
        <v>284</v>
      </c>
      <c r="F792" s="20" t="s">
        <v>284</v>
      </c>
      <c r="G792" s="20" t="s">
        <v>284</v>
      </c>
      <c r="H792" s="20" t="s">
        <v>284</v>
      </c>
      <c r="I792" s="20" t="s">
        <v>284</v>
      </c>
      <c r="J792" s="20" t="s">
        <v>284</v>
      </c>
      <c r="K792" s="20" t="s">
        <v>284</v>
      </c>
      <c r="L792" s="53" t="s">
        <v>284</v>
      </c>
    </row>
    <row r="793" spans="1:12" x14ac:dyDescent="0.35">
      <c r="A793" s="19" t="str">
        <f>B753&amp;C793</f>
        <v>PRECIO MEDIO (kg ó litros)Naranja/Mandarina In</v>
      </c>
      <c r="B793" s="19">
        <v>0</v>
      </c>
      <c r="C793" s="19" t="s">
        <v>186</v>
      </c>
      <c r="D793" s="20" t="s">
        <v>284</v>
      </c>
      <c r="E793" s="20" t="s">
        <v>284</v>
      </c>
      <c r="F793" s="20" t="s">
        <v>284</v>
      </c>
      <c r="G793" s="20" t="s">
        <v>284</v>
      </c>
      <c r="H793" s="20" t="s">
        <v>284</v>
      </c>
      <c r="I793" s="20" t="s">
        <v>284</v>
      </c>
      <c r="J793" s="20" t="s">
        <v>284</v>
      </c>
      <c r="K793" s="20" t="s">
        <v>284</v>
      </c>
      <c r="L793" s="53" t="s">
        <v>284</v>
      </c>
    </row>
    <row r="794" spans="1:12" x14ac:dyDescent="0.35">
      <c r="A794" s="19" t="str">
        <f>B753&amp;C794</f>
        <v>PRECIO MEDIO (kg ó litros)Melon/sandia Ing.</v>
      </c>
      <c r="B794" s="19">
        <v>0</v>
      </c>
      <c r="C794" s="19" t="s">
        <v>156</v>
      </c>
      <c r="D794" s="20" t="s">
        <v>284</v>
      </c>
      <c r="E794" s="20" t="s">
        <v>284</v>
      </c>
      <c r="F794" s="20" t="s">
        <v>284</v>
      </c>
      <c r="G794" s="20" t="s">
        <v>284</v>
      </c>
      <c r="H794" s="20" t="s">
        <v>284</v>
      </c>
      <c r="I794" s="20" t="s">
        <v>284</v>
      </c>
      <c r="J794" s="20" t="s">
        <v>284</v>
      </c>
      <c r="K794" s="20" t="s">
        <v>284</v>
      </c>
      <c r="L794" s="53" t="s">
        <v>284</v>
      </c>
    </row>
    <row r="795" spans="1:12" x14ac:dyDescent="0.35">
      <c r="A795" s="19" t="str">
        <f>B753&amp;C795</f>
        <v>PRECIO MEDIO (kg ó litros)Fresa/freson Ing.</v>
      </c>
      <c r="B795" s="19">
        <v>0</v>
      </c>
      <c r="C795" s="19" t="s">
        <v>157</v>
      </c>
      <c r="D795" s="20" t="s">
        <v>284</v>
      </c>
      <c r="E795" s="20" t="s">
        <v>284</v>
      </c>
      <c r="F795" s="20" t="s">
        <v>284</v>
      </c>
      <c r="G795" s="20" t="s">
        <v>284</v>
      </c>
      <c r="H795" s="20" t="s">
        <v>284</v>
      </c>
      <c r="I795" s="20" t="s">
        <v>284</v>
      </c>
      <c r="J795" s="20" t="s">
        <v>284</v>
      </c>
      <c r="K795" s="20" t="s">
        <v>284</v>
      </c>
      <c r="L795" s="53" t="s">
        <v>284</v>
      </c>
    </row>
    <row r="796" spans="1:12" x14ac:dyDescent="0.35">
      <c r="A796" s="19" t="str">
        <f>B753&amp;C796</f>
        <v>PRECIO MEDIO (kg ó litros)Pina Ing.</v>
      </c>
      <c r="B796" s="19">
        <v>0</v>
      </c>
      <c r="C796" s="19" t="s">
        <v>187</v>
      </c>
      <c r="D796" s="20" t="s">
        <v>284</v>
      </c>
      <c r="E796" s="20" t="s">
        <v>284</v>
      </c>
      <c r="F796" s="20" t="s">
        <v>284</v>
      </c>
      <c r="G796" s="20" t="s">
        <v>284</v>
      </c>
      <c r="H796" s="20" t="s">
        <v>284</v>
      </c>
      <c r="I796" s="20" t="s">
        <v>284</v>
      </c>
      <c r="J796" s="20" t="s">
        <v>284</v>
      </c>
      <c r="K796" s="20" t="s">
        <v>284</v>
      </c>
      <c r="L796" s="53" t="s">
        <v>284</v>
      </c>
    </row>
    <row r="797" spans="1:12" x14ac:dyDescent="0.35">
      <c r="A797" s="19" t="str">
        <f>B753&amp;C797</f>
        <v>PRECIO MEDIO (kg ó litros)Resto frutas Ing.</v>
      </c>
      <c r="B797" s="19">
        <v>0</v>
      </c>
      <c r="C797" s="19" t="s">
        <v>158</v>
      </c>
      <c r="D797" s="20" t="s">
        <v>284</v>
      </c>
      <c r="E797" s="20" t="s">
        <v>284</v>
      </c>
      <c r="F797" s="20" t="s">
        <v>284</v>
      </c>
      <c r="G797" s="20" t="s">
        <v>284</v>
      </c>
      <c r="H797" s="20" t="s">
        <v>284</v>
      </c>
      <c r="I797" s="20" t="s">
        <v>284</v>
      </c>
      <c r="J797" s="20" t="s">
        <v>284</v>
      </c>
      <c r="K797" s="20" t="s">
        <v>284</v>
      </c>
      <c r="L797" s="53" t="s">
        <v>284</v>
      </c>
    </row>
    <row r="798" spans="1:12" x14ac:dyDescent="0.35">
      <c r="A798" s="19" t="str">
        <f>B753&amp;C798</f>
        <v>PRECIO MEDIO (kg ó litros)Mermeladas Ing.</v>
      </c>
      <c r="B798" s="19">
        <v>0</v>
      </c>
      <c r="C798" s="19" t="s">
        <v>188</v>
      </c>
      <c r="D798" s="20" t="s">
        <v>284</v>
      </c>
      <c r="E798" s="20" t="s">
        <v>284</v>
      </c>
      <c r="F798" s="20" t="s">
        <v>284</v>
      </c>
      <c r="G798" s="20" t="s">
        <v>284</v>
      </c>
      <c r="H798" s="20" t="s">
        <v>284</v>
      </c>
      <c r="I798" s="20" t="s">
        <v>284</v>
      </c>
      <c r="J798" s="20" t="s">
        <v>284</v>
      </c>
      <c r="K798" s="20" t="s">
        <v>284</v>
      </c>
      <c r="L798" s="53" t="s">
        <v>284</v>
      </c>
    </row>
    <row r="799" spans="1:12" x14ac:dyDescent="0.35">
      <c r="A799" s="19" t="str">
        <f>B753&amp;C799</f>
        <v>PRECIO MEDIO (kg ó litros).Hortalizas/Verdur.Ing</v>
      </c>
      <c r="B799" s="19">
        <v>0</v>
      </c>
      <c r="C799" s="19" t="s">
        <v>189</v>
      </c>
      <c r="D799" s="20" t="s">
        <v>284</v>
      </c>
      <c r="E799" s="20" t="s">
        <v>284</v>
      </c>
      <c r="F799" s="20" t="s">
        <v>284</v>
      </c>
      <c r="G799" s="20" t="s">
        <v>284</v>
      </c>
      <c r="H799" s="20" t="s">
        <v>284</v>
      </c>
      <c r="I799" s="20" t="s">
        <v>284</v>
      </c>
      <c r="J799" s="20" t="s">
        <v>284</v>
      </c>
      <c r="K799" s="20" t="s">
        <v>284</v>
      </c>
      <c r="L799" s="53" t="s">
        <v>284</v>
      </c>
    </row>
    <row r="800" spans="1:12" x14ac:dyDescent="0.35">
      <c r="A800" s="19" t="str">
        <f>B753&amp;C800</f>
        <v>PRECIO MEDIO (kg ó litros)Tomates Ing.</v>
      </c>
      <c r="B800" s="19">
        <v>0</v>
      </c>
      <c r="C800" s="19" t="s">
        <v>159</v>
      </c>
      <c r="D800" s="20" t="s">
        <v>284</v>
      </c>
      <c r="E800" s="20" t="s">
        <v>284</v>
      </c>
      <c r="F800" s="20" t="s">
        <v>284</v>
      </c>
      <c r="G800" s="20" t="s">
        <v>284</v>
      </c>
      <c r="H800" s="20" t="s">
        <v>284</v>
      </c>
      <c r="I800" s="20" t="s">
        <v>284</v>
      </c>
      <c r="J800" s="20" t="s">
        <v>284</v>
      </c>
      <c r="K800" s="20" t="s">
        <v>284</v>
      </c>
      <c r="L800" s="53" t="s">
        <v>284</v>
      </c>
    </row>
    <row r="801" spans="1:12" x14ac:dyDescent="0.35">
      <c r="A801" s="19" t="str">
        <f>B753&amp;C801</f>
        <v>PRECIO MEDIO (kg ó litros)Judías verdes Ing.</v>
      </c>
      <c r="B801" s="19">
        <v>0</v>
      </c>
      <c r="C801" s="19" t="s">
        <v>190</v>
      </c>
      <c r="D801" s="20" t="s">
        <v>284</v>
      </c>
      <c r="E801" s="20" t="s">
        <v>284</v>
      </c>
      <c r="F801" s="20" t="s">
        <v>284</v>
      </c>
      <c r="G801" s="20" t="s">
        <v>284</v>
      </c>
      <c r="H801" s="20" t="s">
        <v>284</v>
      </c>
      <c r="I801" s="20" t="s">
        <v>284</v>
      </c>
      <c r="J801" s="20" t="s">
        <v>284</v>
      </c>
      <c r="K801" s="20" t="s">
        <v>284</v>
      </c>
      <c r="L801" s="53" t="s">
        <v>284</v>
      </c>
    </row>
    <row r="802" spans="1:12" x14ac:dyDescent="0.35">
      <c r="A802" s="19" t="str">
        <f>B753&amp;C802</f>
        <v>PRECIO MEDIO (kg ó litros)Patatas Ing.</v>
      </c>
      <c r="B802" s="19">
        <v>0</v>
      </c>
      <c r="C802" s="19" t="s">
        <v>160</v>
      </c>
      <c r="D802" s="20" t="s">
        <v>284</v>
      </c>
      <c r="E802" s="20" t="s">
        <v>284</v>
      </c>
      <c r="F802" s="20" t="s">
        <v>284</v>
      </c>
      <c r="G802" s="20" t="s">
        <v>284</v>
      </c>
      <c r="H802" s="20" t="s">
        <v>284</v>
      </c>
      <c r="I802" s="20" t="s">
        <v>284</v>
      </c>
      <c r="J802" s="20" t="s">
        <v>284</v>
      </c>
      <c r="K802" s="20" t="s">
        <v>284</v>
      </c>
      <c r="L802" s="53" t="s">
        <v>284</v>
      </c>
    </row>
    <row r="803" spans="1:12" x14ac:dyDescent="0.35">
      <c r="A803" s="19" t="str">
        <f>B753&amp;C803</f>
        <v>PRECIO MEDIO (kg ó litros)Cebollas Ing.</v>
      </c>
      <c r="B803" s="19">
        <v>0</v>
      </c>
      <c r="C803" s="19" t="s">
        <v>161</v>
      </c>
      <c r="D803" s="20" t="s">
        <v>284</v>
      </c>
      <c r="E803" s="20" t="s">
        <v>284</v>
      </c>
      <c r="F803" s="20" t="s">
        <v>284</v>
      </c>
      <c r="G803" s="20" t="s">
        <v>284</v>
      </c>
      <c r="H803" s="20" t="s">
        <v>284</v>
      </c>
      <c r="I803" s="20" t="s">
        <v>284</v>
      </c>
      <c r="J803" s="20" t="s">
        <v>284</v>
      </c>
      <c r="K803" s="20" t="s">
        <v>284</v>
      </c>
      <c r="L803" s="53" t="s">
        <v>284</v>
      </c>
    </row>
    <row r="804" spans="1:12" x14ac:dyDescent="0.35">
      <c r="A804" s="19" t="str">
        <f>B753&amp;C804</f>
        <v>PRECIO MEDIO (kg ó litros)Pimientos Ing.</v>
      </c>
      <c r="B804" s="19">
        <v>0</v>
      </c>
      <c r="C804" s="19" t="s">
        <v>162</v>
      </c>
      <c r="D804" s="20" t="s">
        <v>284</v>
      </c>
      <c r="E804" s="20" t="s">
        <v>284</v>
      </c>
      <c r="F804" s="20" t="s">
        <v>284</v>
      </c>
      <c r="G804" s="20" t="s">
        <v>284</v>
      </c>
      <c r="H804" s="20" t="s">
        <v>284</v>
      </c>
      <c r="I804" s="20" t="s">
        <v>284</v>
      </c>
      <c r="J804" s="20" t="s">
        <v>284</v>
      </c>
      <c r="K804" s="20" t="s">
        <v>284</v>
      </c>
      <c r="L804" s="53" t="s">
        <v>284</v>
      </c>
    </row>
    <row r="805" spans="1:12" x14ac:dyDescent="0.35">
      <c r="A805" s="19" t="str">
        <f>B753&amp;C805</f>
        <v>PRECIO MEDIO (kg ó litros)Lechugas Ing.</v>
      </c>
      <c r="B805" s="19">
        <v>0</v>
      </c>
      <c r="C805" s="19" t="s">
        <v>163</v>
      </c>
      <c r="D805" s="20" t="s">
        <v>284</v>
      </c>
      <c r="E805" s="20" t="s">
        <v>284</v>
      </c>
      <c r="F805" s="20" t="s">
        <v>284</v>
      </c>
      <c r="G805" s="20" t="s">
        <v>284</v>
      </c>
      <c r="H805" s="20" t="s">
        <v>284</v>
      </c>
      <c r="I805" s="20" t="s">
        <v>284</v>
      </c>
      <c r="J805" s="20" t="s">
        <v>284</v>
      </c>
      <c r="K805" s="20" t="s">
        <v>284</v>
      </c>
      <c r="L805" s="53" t="s">
        <v>284</v>
      </c>
    </row>
    <row r="806" spans="1:12" x14ac:dyDescent="0.35">
      <c r="A806" s="19" t="str">
        <f>B753&amp;C806</f>
        <v>PRECIO MEDIO (kg ó litros)Setas Ing.</v>
      </c>
      <c r="B806" s="19">
        <v>0</v>
      </c>
      <c r="C806" s="19" t="s">
        <v>164</v>
      </c>
      <c r="D806" s="20" t="s">
        <v>284</v>
      </c>
      <c r="E806" s="20" t="s">
        <v>284</v>
      </c>
      <c r="F806" s="20" t="s">
        <v>284</v>
      </c>
      <c r="G806" s="20" t="s">
        <v>284</v>
      </c>
      <c r="H806" s="20" t="s">
        <v>284</v>
      </c>
      <c r="I806" s="20" t="s">
        <v>284</v>
      </c>
      <c r="J806" s="20" t="s">
        <v>284</v>
      </c>
      <c r="K806" s="20" t="s">
        <v>284</v>
      </c>
      <c r="L806" s="53" t="s">
        <v>284</v>
      </c>
    </row>
    <row r="807" spans="1:12" x14ac:dyDescent="0.35">
      <c r="A807" s="19" t="str">
        <f>B753&amp;C807</f>
        <v>PRECIO MEDIO (kg ó litros)Esparragos Ing.</v>
      </c>
      <c r="B807" s="19">
        <v>0</v>
      </c>
      <c r="C807" s="19" t="s">
        <v>165</v>
      </c>
      <c r="D807" s="20" t="s">
        <v>284</v>
      </c>
      <c r="E807" s="20" t="s">
        <v>284</v>
      </c>
      <c r="F807" s="20" t="s">
        <v>284</v>
      </c>
      <c r="G807" s="20" t="s">
        <v>284</v>
      </c>
      <c r="H807" s="20" t="s">
        <v>284</v>
      </c>
      <c r="I807" s="20" t="s">
        <v>284</v>
      </c>
      <c r="J807" s="20" t="s">
        <v>284</v>
      </c>
      <c r="K807" s="20" t="s">
        <v>284</v>
      </c>
      <c r="L807" s="53" t="s">
        <v>284</v>
      </c>
    </row>
    <row r="808" spans="1:12" x14ac:dyDescent="0.35">
      <c r="A808" s="19" t="str">
        <f>B753&amp;C808</f>
        <v>PRECIO MEDIO (kg ó litros)Otras hortalizas Ing.</v>
      </c>
      <c r="B808" s="19">
        <v>0</v>
      </c>
      <c r="C808" s="19" t="s">
        <v>166</v>
      </c>
      <c r="D808" s="20" t="s">
        <v>284</v>
      </c>
      <c r="E808" s="20" t="s">
        <v>284</v>
      </c>
      <c r="F808" s="20" t="s">
        <v>284</v>
      </c>
      <c r="G808" s="20" t="s">
        <v>284</v>
      </c>
      <c r="H808" s="20" t="s">
        <v>284</v>
      </c>
      <c r="I808" s="20" t="s">
        <v>284</v>
      </c>
      <c r="J808" s="20" t="s">
        <v>284</v>
      </c>
      <c r="K808" s="20" t="s">
        <v>284</v>
      </c>
      <c r="L808" s="53" t="s">
        <v>284</v>
      </c>
    </row>
    <row r="809" spans="1:12" x14ac:dyDescent="0.35">
      <c r="A809" s="19" t="str">
        <f>B753&amp;C809</f>
        <v>PRECIO MEDIO (kg ó litros).Aceite alino Ing.</v>
      </c>
      <c r="B809" s="19">
        <v>0</v>
      </c>
      <c r="C809" s="19" t="s">
        <v>191</v>
      </c>
      <c r="D809" s="20" t="s">
        <v>284</v>
      </c>
      <c r="E809" s="20" t="s">
        <v>284</v>
      </c>
      <c r="F809" s="20" t="s">
        <v>284</v>
      </c>
      <c r="G809" s="20" t="s">
        <v>284</v>
      </c>
      <c r="H809" s="20" t="s">
        <v>284</v>
      </c>
      <c r="I809" s="20" t="s">
        <v>284</v>
      </c>
      <c r="J809" s="20" t="s">
        <v>284</v>
      </c>
      <c r="K809" s="20" t="s">
        <v>284</v>
      </c>
      <c r="L809" s="53" t="s">
        <v>284</v>
      </c>
    </row>
    <row r="810" spans="1:12" x14ac:dyDescent="0.35">
      <c r="A810" s="19" t="str">
        <f>B753&amp;C810</f>
        <v>PRECIO MEDIO (kg ó litros)Aceite oliva Ing.</v>
      </c>
      <c r="B810" s="19">
        <v>0</v>
      </c>
      <c r="C810" s="19" t="s">
        <v>272</v>
      </c>
      <c r="D810" s="20" t="s">
        <v>284</v>
      </c>
      <c r="E810" s="20" t="s">
        <v>284</v>
      </c>
      <c r="F810" s="20" t="s">
        <v>284</v>
      </c>
      <c r="G810" s="20" t="s">
        <v>284</v>
      </c>
      <c r="H810" s="20" t="s">
        <v>284</v>
      </c>
      <c r="I810" s="20" t="s">
        <v>284</v>
      </c>
      <c r="J810" s="20" t="s">
        <v>284</v>
      </c>
      <c r="K810" s="20" t="s">
        <v>284</v>
      </c>
      <c r="L810" s="53" t="s">
        <v>284</v>
      </c>
    </row>
    <row r="811" spans="1:12" x14ac:dyDescent="0.35">
      <c r="A811" s="19" t="str">
        <f>B753&amp;C811</f>
        <v>PRECIO MEDIO (kg ó litros)Resto aceite Ing.</v>
      </c>
      <c r="B811" s="19">
        <v>0</v>
      </c>
      <c r="C811" s="19" t="s">
        <v>273</v>
      </c>
      <c r="D811" s="20" t="s">
        <v>284</v>
      </c>
      <c r="E811" s="20" t="s">
        <v>284</v>
      </c>
      <c r="F811" s="20" t="s">
        <v>284</v>
      </c>
      <c r="G811" s="20" t="s">
        <v>284</v>
      </c>
      <c r="H811" s="20" t="s">
        <v>284</v>
      </c>
      <c r="I811" s="20" t="s">
        <v>284</v>
      </c>
      <c r="J811" s="20" t="s">
        <v>284</v>
      </c>
      <c r="K811" s="20" t="s">
        <v>284</v>
      </c>
      <c r="L811" s="53" t="s">
        <v>284</v>
      </c>
    </row>
    <row r="812" spans="1:12" x14ac:dyDescent="0.35">
      <c r="A812" s="19" t="str">
        <f>B753&amp;C812</f>
        <v>PRECIO MEDIO (kg ó litros).Pan Ing.</v>
      </c>
      <c r="B812" s="19">
        <v>0</v>
      </c>
      <c r="C812" s="19" t="s">
        <v>167</v>
      </c>
      <c r="D812" s="20" t="s">
        <v>284</v>
      </c>
      <c r="E812" s="20" t="s">
        <v>284</v>
      </c>
      <c r="F812" s="20" t="s">
        <v>284</v>
      </c>
      <c r="G812" s="20" t="s">
        <v>284</v>
      </c>
      <c r="H812" s="20" t="s">
        <v>284</v>
      </c>
      <c r="I812" s="20" t="s">
        <v>284</v>
      </c>
      <c r="J812" s="20" t="s">
        <v>284</v>
      </c>
      <c r="K812" s="20" t="s">
        <v>284</v>
      </c>
      <c r="L812" s="53" t="s">
        <v>284</v>
      </c>
    </row>
    <row r="813" spans="1:12" x14ac:dyDescent="0.35">
      <c r="A813" s="19" t="str">
        <f>B753&amp;C813</f>
        <v>PRECIO MEDIO (kg ó litros).Pastas Ing.</v>
      </c>
      <c r="B813" s="19">
        <v>0</v>
      </c>
      <c r="C813" s="19" t="s">
        <v>168</v>
      </c>
      <c r="D813" s="20" t="s">
        <v>284</v>
      </c>
      <c r="E813" s="20" t="s">
        <v>284</v>
      </c>
      <c r="F813" s="20" t="s">
        <v>284</v>
      </c>
      <c r="G813" s="20" t="s">
        <v>284</v>
      </c>
      <c r="H813" s="20" t="s">
        <v>284</v>
      </c>
      <c r="I813" s="20" t="s">
        <v>284</v>
      </c>
      <c r="J813" s="20" t="s">
        <v>284</v>
      </c>
      <c r="K813" s="20" t="s">
        <v>284</v>
      </c>
      <c r="L813" s="53" t="s">
        <v>284</v>
      </c>
    </row>
    <row r="814" spans="1:12" x14ac:dyDescent="0.35">
      <c r="A814" s="19" t="str">
        <f>B753&amp;C814</f>
        <v>PRECIO MEDIO (kg ó litros).Arroz Ing.</v>
      </c>
      <c r="B814" s="19">
        <v>0</v>
      </c>
      <c r="C814" s="19" t="s">
        <v>169</v>
      </c>
      <c r="D814" s="20" t="s">
        <v>284</v>
      </c>
      <c r="E814" s="20" t="s">
        <v>284</v>
      </c>
      <c r="F814" s="20" t="s">
        <v>284</v>
      </c>
      <c r="G814" s="20" t="s">
        <v>284</v>
      </c>
      <c r="H814" s="20" t="s">
        <v>284</v>
      </c>
      <c r="I814" s="20" t="s">
        <v>284</v>
      </c>
      <c r="J814" s="20" t="s">
        <v>284</v>
      </c>
      <c r="K814" s="20" t="s">
        <v>284</v>
      </c>
      <c r="L814" s="53" t="s">
        <v>284</v>
      </c>
    </row>
    <row r="815" spans="1:12" x14ac:dyDescent="0.35">
      <c r="A815" s="19" t="str">
        <f>B753&amp;C815</f>
        <v>PRECIO MEDIO (kg ó litros).Legumbres Ing.</v>
      </c>
      <c r="B815" s="19">
        <v>0</v>
      </c>
      <c r="C815" s="19" t="s">
        <v>170</v>
      </c>
      <c r="D815" s="20" t="s">
        <v>284</v>
      </c>
      <c r="E815" s="20" t="s">
        <v>284</v>
      </c>
      <c r="F815" s="20" t="s">
        <v>284</v>
      </c>
      <c r="G815" s="20" t="s">
        <v>284</v>
      </c>
      <c r="H815" s="20" t="s">
        <v>284</v>
      </c>
      <c r="I815" s="20" t="s">
        <v>284</v>
      </c>
      <c r="J815" s="20" t="s">
        <v>284</v>
      </c>
      <c r="K815" s="20" t="s">
        <v>284</v>
      </c>
      <c r="L815" s="53" t="s">
        <v>284</v>
      </c>
    </row>
    <row r="816" spans="1:12" x14ac:dyDescent="0.35">
      <c r="A816" s="19" t="str">
        <f>B753&amp;C816</f>
        <v>PRECIO MEDIO (kg ó litros)BATIDOS</v>
      </c>
      <c r="B816" s="19">
        <v>0</v>
      </c>
      <c r="C816" s="19" t="s">
        <v>274</v>
      </c>
      <c r="D816" s="20" t="s">
        <v>284</v>
      </c>
      <c r="E816" s="20" t="s">
        <v>284</v>
      </c>
      <c r="F816" s="20" t="s">
        <v>284</v>
      </c>
      <c r="G816" s="20" t="s">
        <v>284</v>
      </c>
      <c r="H816" s="20" t="s">
        <v>284</v>
      </c>
      <c r="I816" s="20" t="s">
        <v>284</v>
      </c>
      <c r="J816" s="20" t="s">
        <v>284</v>
      </c>
      <c r="K816" s="20" t="s">
        <v>284</v>
      </c>
      <c r="L816" s="53" t="s">
        <v>284</v>
      </c>
    </row>
    <row r="817" spans="1:3" x14ac:dyDescent="0.35">
      <c r="A817" s="19" t="str">
        <f>B753&amp;C817</f>
        <v>PRECIO MEDIO (kg ó litros)HELADOS</v>
      </c>
      <c r="B817" s="19">
        <v>0</v>
      </c>
      <c r="C817" s="19" t="s">
        <v>275</v>
      </c>
    </row>
    <row r="818" spans="1:3" x14ac:dyDescent="0.35">
      <c r="A818" s="19" t="str">
        <f>B753&amp;C818</f>
        <v>PRECIO MEDIO (kg ó litros)GALLETAS</v>
      </c>
      <c r="B818" s="19">
        <v>0</v>
      </c>
      <c r="C818" s="19" t="s">
        <v>276</v>
      </c>
    </row>
    <row r="819" spans="1:3" x14ac:dyDescent="0.35">
      <c r="A819" s="19" t="str">
        <f>B753&amp;C819</f>
        <v>PRECIO MEDIO (kg ó litros)BOLLERÍA</v>
      </c>
      <c r="B819" s="19">
        <v>0</v>
      </c>
      <c r="C819" s="19" t="s">
        <v>277</v>
      </c>
    </row>
    <row r="820" spans="1:3" x14ac:dyDescent="0.35">
      <c r="A820" s="19" t="str">
        <f>B753&amp;C820</f>
        <v>PRECIO MEDIO (kg ó litros)BOLLERIA SALADA</v>
      </c>
      <c r="B820" s="19">
        <v>0</v>
      </c>
      <c r="C820" s="19" t="s">
        <v>278</v>
      </c>
    </row>
    <row r="821" spans="1:3" x14ac:dyDescent="0.35">
      <c r="A821" s="19" t="str">
        <f>B753&amp;C821</f>
        <v>PRECIO MEDIO (kg ó litros)BOLLERIA DULCE</v>
      </c>
      <c r="B821" s="19">
        <v>0</v>
      </c>
      <c r="C821" s="19" t="s">
        <v>279</v>
      </c>
    </row>
    <row r="822" spans="1:3" x14ac:dyDescent="0.35">
      <c r="A822" s="19" t="str">
        <f>B753&amp;C822</f>
        <v>PRECIO MEDIO (kg ó litros)PAL.PAN+BARRIT+TORTIT</v>
      </c>
      <c r="B822" s="19">
        <v>0</v>
      </c>
      <c r="C822" s="19" t="s">
        <v>280</v>
      </c>
    </row>
    <row r="823" spans="1:3" x14ac:dyDescent="0.35">
      <c r="A823" s="19" t="str">
        <f>B753&amp;C823</f>
        <v>PRECIO MEDIO (kg ó litros)PALITOS PAN</v>
      </c>
      <c r="B823" s="19">
        <v>0</v>
      </c>
      <c r="C823" s="19" t="s">
        <v>281</v>
      </c>
    </row>
    <row r="824" spans="1:3" x14ac:dyDescent="0.35">
      <c r="A824" s="19" t="str">
        <f>B753&amp;C824</f>
        <v>PRECIO MEDIO (kg ó litros)TORTITAS</v>
      </c>
      <c r="B824" s="19">
        <v>0</v>
      </c>
      <c r="C824" s="19" t="s">
        <v>282</v>
      </c>
    </row>
    <row r="825" spans="1:3" x14ac:dyDescent="0.35">
      <c r="A825" s="19" t="str">
        <f>B753&amp;C825</f>
        <v>PRECIO MEDIO (kg ó litros)BARRITAS</v>
      </c>
      <c r="B825" s="19">
        <v>0</v>
      </c>
      <c r="C825" s="19" t="s">
        <v>283</v>
      </c>
    </row>
    <row r="826" spans="1:3" x14ac:dyDescent="0.35">
      <c r="A826" s="19" t="str">
        <f>B753&amp;C826</f>
        <v>PRECIO MEDIO (kg ó litros).Resto productos Ing.</v>
      </c>
      <c r="B826" s="19">
        <v>0</v>
      </c>
      <c r="C826" s="19" t="s">
        <v>175</v>
      </c>
    </row>
    <row r="827" spans="1:3" x14ac:dyDescent="0.35">
      <c r="A827" s="19" t="str">
        <f>B753&amp;C827</f>
        <v>PRECIO MEDIO (kg ó litros)Platos Base Huevos</v>
      </c>
      <c r="B827" s="19">
        <v>0</v>
      </c>
      <c r="C827" s="19" t="s">
        <v>254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2:N6527"/>
  <sheetViews>
    <sheetView showGridLines="0" zoomScale="40" zoomScaleNormal="40" workbookViewId="0">
      <pane xSplit="3" ySplit="2" topLeftCell="G3" activePane="bottomRight" state="frozen"/>
      <selection activeCell="D27" sqref="D27"/>
      <selection pane="topRight" activeCell="D27" sqref="D27"/>
      <selection pane="bottomLeft" activeCell="D27" sqref="D27"/>
      <selection pane="bottomRight" activeCell="D27" sqref="D27"/>
    </sheetView>
  </sheetViews>
  <sheetFormatPr baseColWidth="10" defaultColWidth="11.453125" defaultRowHeight="14.5" x14ac:dyDescent="0.35"/>
  <cols>
    <col min="1" max="1" width="108.54296875" style="19" bestFit="1" customWidth="1"/>
    <col min="2" max="2" width="58.08984375" style="19" bestFit="1" customWidth="1"/>
    <col min="3" max="3" width="29.1796875" style="19" bestFit="1" customWidth="1"/>
    <col min="4" max="4" width="24.26953125" style="19" bestFit="1" customWidth="1"/>
    <col min="5" max="7" width="12.6328125" style="20" bestFit="1" customWidth="1"/>
    <col min="8" max="8" width="11.7265625" style="20" bestFit="1" customWidth="1"/>
    <col min="9" max="12" width="12.08984375" style="20" bestFit="1" customWidth="1"/>
    <col min="13" max="13" width="12.6328125" style="53" bestFit="1" customWidth="1"/>
    <col min="14" max="14" width="11.453125" style="20"/>
    <col min="15" max="16384" width="11.453125" style="19"/>
  </cols>
  <sheetData>
    <row r="2" spans="1:13" x14ac:dyDescent="0.35">
      <c r="B2" s="19">
        <v>0</v>
      </c>
      <c r="C2" s="19">
        <v>0</v>
      </c>
      <c r="D2">
        <v>0</v>
      </c>
      <c r="E2" s="42" t="s">
        <v>264</v>
      </c>
      <c r="F2" s="42" t="s">
        <v>265</v>
      </c>
      <c r="G2" s="42" t="s">
        <v>266</v>
      </c>
      <c r="H2" s="42" t="s">
        <v>267</v>
      </c>
      <c r="I2" s="42" t="s">
        <v>268</v>
      </c>
      <c r="J2" s="42" t="s">
        <v>269</v>
      </c>
      <c r="K2" s="42" t="s">
        <v>270</v>
      </c>
      <c r="L2" s="42" t="s">
        <v>271</v>
      </c>
      <c r="M2" s="53" t="s">
        <v>263</v>
      </c>
    </row>
    <row r="3" spans="1:13" x14ac:dyDescent="0.35">
      <c r="A3" s="19" t="str">
        <f>B3&amp;C3&amp;D3</f>
        <v>DISTRIBUCION VOLUMEN X CRITERIO (Consumiciones).T.Alimentos TOTAL INGT.ESPAÑA</v>
      </c>
      <c r="B3" s="19" t="s">
        <v>193</v>
      </c>
      <c r="C3" s="19" t="s">
        <v>176</v>
      </c>
      <c r="D3" s="20" t="s">
        <v>36</v>
      </c>
      <c r="E3" s="20">
        <v>100</v>
      </c>
      <c r="F3" s="20">
        <v>100</v>
      </c>
      <c r="G3" s="20">
        <v>100</v>
      </c>
      <c r="H3" s="20">
        <v>100</v>
      </c>
      <c r="I3" s="20">
        <v>100</v>
      </c>
      <c r="J3" s="20">
        <v>100</v>
      </c>
      <c r="K3" s="20">
        <v>100</v>
      </c>
      <c r="L3" s="20">
        <v>100</v>
      </c>
      <c r="M3" s="53">
        <v>100</v>
      </c>
    </row>
    <row r="4" spans="1:13" x14ac:dyDescent="0.35">
      <c r="A4" s="19" t="str">
        <f>B3&amp;C3&amp;D4</f>
        <v>DISTRIBUCION VOLUMEN X CRITERIO (Consumiciones).T.Alimentos TOTAL INGBCN AM</v>
      </c>
      <c r="B4" s="19">
        <v>0</v>
      </c>
      <c r="C4" s="19">
        <v>0</v>
      </c>
      <c r="D4" s="20" t="s">
        <v>1</v>
      </c>
      <c r="E4" s="20">
        <v>9.9550452789991262</v>
      </c>
      <c r="F4" s="20">
        <v>9.854790907896021</v>
      </c>
      <c r="G4" s="20">
        <v>9.471865754308654</v>
      </c>
      <c r="H4" s="20">
        <v>9.8233083301266682</v>
      </c>
      <c r="I4" s="20">
        <v>10.053712446862194</v>
      </c>
      <c r="J4" s="20">
        <v>10.267467812624023</v>
      </c>
      <c r="K4" s="20">
        <v>10.198796793070306</v>
      </c>
      <c r="L4" s="20">
        <v>10.160536343280651</v>
      </c>
      <c r="M4" s="53">
        <v>10.08308561249769</v>
      </c>
    </row>
    <row r="5" spans="1:13" x14ac:dyDescent="0.35">
      <c r="A5" s="19" t="str">
        <f>B3&amp;C3&amp;D5</f>
        <v>DISTRIBUCION VOLUMEN X CRITERIO (Consumiciones).T.Alimentos TOTAL INGREST.CAT ARAGON</v>
      </c>
      <c r="B5" s="19">
        <v>0</v>
      </c>
      <c r="C5" s="19">
        <v>0</v>
      </c>
      <c r="D5" s="20" t="s">
        <v>2</v>
      </c>
      <c r="E5" s="20">
        <v>14.056532782741652</v>
      </c>
      <c r="F5" s="20">
        <v>13.331337740032986</v>
      </c>
      <c r="G5" s="20">
        <v>13.384488901068787</v>
      </c>
      <c r="H5" s="20">
        <v>13.334211871866913</v>
      </c>
      <c r="I5" s="20">
        <v>14.641199269743222</v>
      </c>
      <c r="J5" s="20">
        <v>13.742091315276253</v>
      </c>
      <c r="K5" s="20">
        <v>14.366254242855577</v>
      </c>
      <c r="L5" s="20">
        <v>16.125033281392536</v>
      </c>
      <c r="M5" s="53">
        <v>15.80008154666247</v>
      </c>
    </row>
    <row r="6" spans="1:13" x14ac:dyDescent="0.35">
      <c r="A6" s="19" t="str">
        <f>B3&amp;C3&amp;D6</f>
        <v>DISTRIBUCION VOLUMEN X CRITERIO (Consumiciones).T.Alimentos TOTAL INGLEVANTE</v>
      </c>
      <c r="B6" s="19">
        <v>0</v>
      </c>
      <c r="C6" s="19">
        <v>0</v>
      </c>
      <c r="D6" s="20" t="s">
        <v>3</v>
      </c>
      <c r="E6" s="20">
        <v>17.047532065776043</v>
      </c>
      <c r="F6" s="20">
        <v>16.715182762144217</v>
      </c>
      <c r="G6" s="20">
        <v>17.247029985434761</v>
      </c>
      <c r="H6" s="20">
        <v>16.588907221059625</v>
      </c>
      <c r="I6" s="20">
        <v>16.242788362038976</v>
      </c>
      <c r="J6" s="20">
        <v>16.027892169623311</v>
      </c>
      <c r="K6" s="20">
        <v>15.949767023127363</v>
      </c>
      <c r="L6" s="20">
        <v>15.822973545112109</v>
      </c>
      <c r="M6" s="53">
        <v>15.842553029653089</v>
      </c>
    </row>
    <row r="7" spans="1:13" x14ac:dyDescent="0.35">
      <c r="A7" s="19" t="str">
        <f>B3&amp;C3&amp;D7</f>
        <v>DISTRIBUCION VOLUMEN X CRITERIO (Consumiciones).T.Alimentos TOTAL INGANDALUCIA</v>
      </c>
      <c r="B7" s="19">
        <v>0</v>
      </c>
      <c r="C7" s="19">
        <v>0</v>
      </c>
      <c r="D7" s="20" t="s">
        <v>4</v>
      </c>
      <c r="E7" s="20">
        <v>20.261705774016349</v>
      </c>
      <c r="F7" s="20">
        <v>20.074156360105658</v>
      </c>
      <c r="G7" s="20">
        <v>20.471173647185786</v>
      </c>
      <c r="H7" s="20">
        <v>20.757880051376933</v>
      </c>
      <c r="I7" s="20">
        <v>20.759433584238007</v>
      </c>
      <c r="J7" s="20">
        <v>21.033674588509417</v>
      </c>
      <c r="K7" s="20">
        <v>21.01911261968198</v>
      </c>
      <c r="L7" s="20">
        <v>20.477034747956196</v>
      </c>
      <c r="M7" s="53">
        <v>20.347838084767844</v>
      </c>
    </row>
    <row r="8" spans="1:13" x14ac:dyDescent="0.35">
      <c r="A8" s="19" t="str">
        <f>B3&amp;C3&amp;D8</f>
        <v>DISTRIBUCION VOLUMEN X CRITERIO (Consumiciones).T.Alimentos TOTAL INGMDD AM</v>
      </c>
      <c r="B8" s="19">
        <v>0</v>
      </c>
      <c r="C8" s="19">
        <v>0</v>
      </c>
      <c r="D8" s="20" t="s">
        <v>5</v>
      </c>
      <c r="E8" s="20">
        <v>15.146053979425664</v>
      </c>
      <c r="F8" s="20">
        <v>15.01901608205111</v>
      </c>
      <c r="G8" s="20">
        <v>14.357959748410856</v>
      </c>
      <c r="H8" s="20">
        <v>15.641122280264335</v>
      </c>
      <c r="I8" s="20">
        <v>15.059406019070165</v>
      </c>
      <c r="J8" s="20">
        <v>15.781403228766147</v>
      </c>
      <c r="K8" s="20">
        <v>14.330377021059162</v>
      </c>
      <c r="L8" s="20">
        <v>14.746672951939486</v>
      </c>
      <c r="M8" s="53">
        <v>14.600257729907195</v>
      </c>
    </row>
    <row r="9" spans="1:13" x14ac:dyDescent="0.35">
      <c r="A9" s="19" t="str">
        <f>B3&amp;C3&amp;D9</f>
        <v>DISTRIBUCION VOLUMEN X CRITERIO (Consumiciones).T.Alimentos TOTAL INGRTO CENTRO</v>
      </c>
      <c r="B9" s="19">
        <v>0</v>
      </c>
      <c r="C9" s="19">
        <v>0</v>
      </c>
      <c r="D9" s="20" t="s">
        <v>6</v>
      </c>
      <c r="E9" s="20">
        <v>7.4671621754886601</v>
      </c>
      <c r="F9" s="20">
        <v>7.7563406019851344</v>
      </c>
      <c r="G9" s="20">
        <v>7.8975742222605714</v>
      </c>
      <c r="H9" s="20">
        <v>8.0024124668132064</v>
      </c>
      <c r="I9" s="20">
        <v>7.4450700181683525</v>
      </c>
      <c r="J9" s="20">
        <v>7.8518761922238198</v>
      </c>
      <c r="K9" s="20">
        <v>7.7621446038176574</v>
      </c>
      <c r="L9" s="20">
        <v>8.1794323176507042</v>
      </c>
      <c r="M9" s="53">
        <v>8.1045380452327489</v>
      </c>
    </row>
    <row r="10" spans="1:13" x14ac:dyDescent="0.35">
      <c r="A10" s="19" t="str">
        <f>B3&amp;C3&amp;D10</f>
        <v>DISTRIBUCION VOLUMEN X CRITERIO (Consumiciones).T.Alimentos TOTAL INGNORTE-CENTRO</v>
      </c>
      <c r="B10" s="19">
        <v>0</v>
      </c>
      <c r="C10" s="19">
        <v>0</v>
      </c>
      <c r="D10" s="20" t="s">
        <v>7</v>
      </c>
      <c r="E10" s="20">
        <v>8.0965078355367961</v>
      </c>
      <c r="F10" s="20">
        <v>7.7766252708254724</v>
      </c>
      <c r="G10" s="20">
        <v>8.2890370596324114</v>
      </c>
      <c r="H10" s="20">
        <v>7.7037550494002227</v>
      </c>
      <c r="I10" s="20">
        <v>7.6488461819600522</v>
      </c>
      <c r="J10" s="20">
        <v>7.5304838028259171</v>
      </c>
      <c r="K10" s="20">
        <v>8.7840918768324876</v>
      </c>
      <c r="L10" s="20">
        <v>7.7000274980685877</v>
      </c>
      <c r="M10" s="53">
        <v>7.8909653904289696</v>
      </c>
    </row>
    <row r="11" spans="1:13" x14ac:dyDescent="0.35">
      <c r="A11" s="19" t="str">
        <f>B3&amp;C3&amp;D11</f>
        <v>DISTRIBUCION VOLUMEN X CRITERIO (Consumiciones).T.Alimentos TOTAL INGNOROESTE</v>
      </c>
      <c r="B11" s="19">
        <v>0</v>
      </c>
      <c r="C11" s="19">
        <v>0</v>
      </c>
      <c r="D11" s="20" t="s">
        <v>8</v>
      </c>
      <c r="E11" s="20">
        <v>7.9694361203187345</v>
      </c>
      <c r="F11" s="20">
        <v>9.4725273793422176</v>
      </c>
      <c r="G11" s="20">
        <v>8.8808889110341571</v>
      </c>
      <c r="H11" s="20">
        <v>8.1483869153984969</v>
      </c>
      <c r="I11" s="20">
        <v>8.14951241357263</v>
      </c>
      <c r="J11" s="20">
        <v>7.7651475903742995</v>
      </c>
      <c r="K11" s="20">
        <v>7.589431487767194</v>
      </c>
      <c r="L11" s="20">
        <v>6.7882648718720944</v>
      </c>
      <c r="M11" s="53">
        <v>7.3306787919419163</v>
      </c>
    </row>
    <row r="12" spans="1:13" x14ac:dyDescent="0.35">
      <c r="A12" s="19" t="str">
        <f>B3&amp;C3&amp;D12</f>
        <v>DISTRIBUCION VOLUMEN X CRITERIO (Consumiciones).T.Alimentos TOTAL ING&lt;2MIL</v>
      </c>
      <c r="B12" s="19">
        <v>0</v>
      </c>
      <c r="C12" s="19">
        <v>0</v>
      </c>
      <c r="D12" s="20" t="s">
        <v>9</v>
      </c>
      <c r="E12" s="20">
        <v>4.4283625198453764</v>
      </c>
      <c r="F12" s="20">
        <v>4.2803670082636218</v>
      </c>
      <c r="G12" s="20">
        <v>4.9356607739325353</v>
      </c>
      <c r="H12" s="20">
        <v>4.4554387684998256</v>
      </c>
      <c r="I12" s="20">
        <v>5.0103197647537501</v>
      </c>
      <c r="J12" s="20">
        <v>4.7371845807852999</v>
      </c>
      <c r="K12" s="20">
        <v>4.7054776938331075</v>
      </c>
      <c r="L12" s="20">
        <v>4.7099948932158338</v>
      </c>
      <c r="M12" s="53">
        <v>4.7941300554287354</v>
      </c>
    </row>
    <row r="13" spans="1:13" x14ac:dyDescent="0.35">
      <c r="A13" s="19" t="str">
        <f>B3&amp;C3&amp;D13</f>
        <v>DISTRIBUCION VOLUMEN X CRITERIO (Consumiciones).T.Alimentos TOTAL ING2-5MIL</v>
      </c>
      <c r="B13" s="19">
        <v>0</v>
      </c>
      <c r="C13" s="19">
        <v>0</v>
      </c>
      <c r="D13" s="20" t="s">
        <v>10</v>
      </c>
      <c r="E13" s="20">
        <v>4.9938040667142278</v>
      </c>
      <c r="F13" s="20">
        <v>4.7861193200849677</v>
      </c>
      <c r="G13" s="20">
        <v>4.5858981502692773</v>
      </c>
      <c r="H13" s="20">
        <v>4.3542293723545011</v>
      </c>
      <c r="I13" s="20">
        <v>4.1076397787388892</v>
      </c>
      <c r="J13" s="20">
        <v>3.9717357071834285</v>
      </c>
      <c r="K13" s="20">
        <v>4.2431554679611176</v>
      </c>
      <c r="L13" s="20">
        <v>3.5498086047130819</v>
      </c>
      <c r="M13" s="53">
        <v>3.6447944130807217</v>
      </c>
    </row>
    <row r="14" spans="1:13" x14ac:dyDescent="0.35">
      <c r="A14" s="19" t="str">
        <f>B3&amp;C3&amp;D14</f>
        <v>DISTRIBUCION VOLUMEN X CRITERIO (Consumiciones).T.Alimentos TOTAL ING5-10MIL</v>
      </c>
      <c r="B14" s="19">
        <v>0</v>
      </c>
      <c r="C14" s="19">
        <v>0</v>
      </c>
      <c r="D14" s="20" t="s">
        <v>11</v>
      </c>
      <c r="E14" s="20">
        <v>6.874149880461311</v>
      </c>
      <c r="F14" s="20">
        <v>7.3528519883147556</v>
      </c>
      <c r="G14" s="20">
        <v>7.3397504646961558</v>
      </c>
      <c r="H14" s="20">
        <v>7.4181623785200834</v>
      </c>
      <c r="I14" s="20">
        <v>7.5927004265115254</v>
      </c>
      <c r="J14" s="20">
        <v>7.8380564244594177</v>
      </c>
      <c r="K14" s="20">
        <v>7.3529447546747448</v>
      </c>
      <c r="L14" s="20">
        <v>7.4459182827237926</v>
      </c>
      <c r="M14" s="53">
        <v>7.5313401866728693</v>
      </c>
    </row>
    <row r="15" spans="1:13" x14ac:dyDescent="0.35">
      <c r="A15" s="19" t="str">
        <f>B3&amp;C3&amp;D15</f>
        <v>DISTRIBUCION VOLUMEN X CRITERIO (Consumiciones).T.Alimentos TOTAL ING10-30MIL</v>
      </c>
      <c r="B15" s="19">
        <v>0</v>
      </c>
      <c r="C15" s="19">
        <v>0</v>
      </c>
      <c r="D15" s="20" t="s">
        <v>12</v>
      </c>
      <c r="E15" s="20">
        <v>17.248886571065331</v>
      </c>
      <c r="F15" s="20">
        <v>16.187837339359685</v>
      </c>
      <c r="G15" s="20">
        <v>16.640928869738634</v>
      </c>
      <c r="H15" s="20">
        <v>16.689245106979637</v>
      </c>
      <c r="I15" s="20">
        <v>16.548057184072796</v>
      </c>
      <c r="J15" s="20">
        <v>16.996103801887074</v>
      </c>
      <c r="K15" s="20">
        <v>16.80352689270898</v>
      </c>
      <c r="L15" s="20">
        <v>17.454141514663455</v>
      </c>
      <c r="M15" s="53">
        <v>16.099601907236693</v>
      </c>
    </row>
    <row r="16" spans="1:13" x14ac:dyDescent="0.35">
      <c r="A16" s="19" t="str">
        <f>B3&amp;C3&amp;D16</f>
        <v>DISTRIBUCION VOLUMEN X CRITERIO (Consumiciones).T.Alimentos TOTAL ING30-100MIL</v>
      </c>
      <c r="B16" s="19">
        <v>0</v>
      </c>
      <c r="C16" s="19">
        <v>0</v>
      </c>
      <c r="D16" s="20" t="s">
        <v>13</v>
      </c>
      <c r="E16" s="20">
        <v>22.644972311978655</v>
      </c>
      <c r="F16" s="20">
        <v>22.235434783530419</v>
      </c>
      <c r="G16" s="20">
        <v>22.854161058614</v>
      </c>
      <c r="H16" s="20">
        <v>22.932447415076073</v>
      </c>
      <c r="I16" s="20">
        <v>22.324342509099587</v>
      </c>
      <c r="J16" s="20">
        <v>22.080057696164825</v>
      </c>
      <c r="K16" s="20">
        <v>24.218341301993991</v>
      </c>
      <c r="L16" s="20">
        <v>24.616096409101424</v>
      </c>
      <c r="M16" s="53">
        <v>26.328604747218616</v>
      </c>
    </row>
    <row r="17" spans="1:13" x14ac:dyDescent="0.35">
      <c r="A17" s="19" t="str">
        <f>B3&amp;C3&amp;D17</f>
        <v>DISTRIBUCION VOLUMEN X CRITERIO (Consumiciones).T.Alimentos TOTAL ING100-200MIL</v>
      </c>
      <c r="B17" s="19">
        <v>0</v>
      </c>
      <c r="C17" s="19">
        <v>0</v>
      </c>
      <c r="D17" s="20" t="s">
        <v>14</v>
      </c>
      <c r="E17" s="20">
        <v>9.1867815351593016</v>
      </c>
      <c r="F17" s="20">
        <v>9.4029925419646982</v>
      </c>
      <c r="G17" s="20">
        <v>9.5054320383010502</v>
      </c>
      <c r="H17" s="20">
        <v>9.3096619910845924</v>
      </c>
      <c r="I17" s="20">
        <v>10.101630043743191</v>
      </c>
      <c r="J17" s="20">
        <v>10.769603680264241</v>
      </c>
      <c r="K17" s="20">
        <v>10.428263805248367</v>
      </c>
      <c r="L17" s="20">
        <v>9.4334612211761311</v>
      </c>
      <c r="M17" s="53">
        <v>9.4970286766533327</v>
      </c>
    </row>
    <row r="18" spans="1:13" x14ac:dyDescent="0.35">
      <c r="A18" s="19" t="str">
        <f>B3&amp;C3&amp;D18</f>
        <v>DISTRIBUCION VOLUMEN X CRITERIO (Consumiciones).T.Alimentos TOTAL ING200-500MIL</v>
      </c>
      <c r="B18" s="19">
        <v>0</v>
      </c>
      <c r="C18" s="19">
        <v>0</v>
      </c>
      <c r="D18" s="20" t="s">
        <v>15</v>
      </c>
      <c r="E18" s="20">
        <v>14.855696234020416</v>
      </c>
      <c r="F18" s="20">
        <v>16.180977134062317</v>
      </c>
      <c r="G18" s="20">
        <v>15.446810139642789</v>
      </c>
      <c r="H18" s="20">
        <v>14.594088841330668</v>
      </c>
      <c r="I18" s="20">
        <v>13.802240616614311</v>
      </c>
      <c r="J18" s="20">
        <v>13.759203861204877</v>
      </c>
      <c r="K18" s="20">
        <v>13.811665875883547</v>
      </c>
      <c r="L18" s="20">
        <v>13.507121126809743</v>
      </c>
      <c r="M18" s="53">
        <v>13.388661829882341</v>
      </c>
    </row>
    <row r="19" spans="1:13" x14ac:dyDescent="0.35">
      <c r="A19" s="19" t="str">
        <f>B3&amp;C3&amp;D19</f>
        <v>DISTRIBUCION VOLUMEN X CRITERIO (Consumiciones).T.Alimentos TOTAL ING&gt;500MIL</v>
      </c>
      <c r="B19" s="19">
        <v>0</v>
      </c>
      <c r="C19" s="19">
        <v>0</v>
      </c>
      <c r="D19" s="20" t="s">
        <v>16</v>
      </c>
      <c r="E19" s="20">
        <v>19.767319339325518</v>
      </c>
      <c r="F19" s="20">
        <v>19.57340377268892</v>
      </c>
      <c r="G19" s="20">
        <v>18.69138281058687</v>
      </c>
      <c r="H19" s="20">
        <v>20.246719976384885</v>
      </c>
      <c r="I19" s="20">
        <v>20.513037972119552</v>
      </c>
      <c r="J19" s="20">
        <v>19.848078145870584</v>
      </c>
      <c r="K19" s="20">
        <v>18.436603525676119</v>
      </c>
      <c r="L19" s="20">
        <v>19.283435250778023</v>
      </c>
      <c r="M19" s="53">
        <v>18.715843490550935</v>
      </c>
    </row>
    <row r="20" spans="1:13" x14ac:dyDescent="0.35">
      <c r="A20" s="19" t="str">
        <f>B3&amp;C3&amp;D20</f>
        <v>DISTRIBUCION VOLUMEN X CRITERIO (Consumiciones).T.Alimentos TOTAL INGDE 15 A 19 AÑOS</v>
      </c>
      <c r="B20" s="19">
        <v>0</v>
      </c>
      <c r="C20" s="19">
        <v>0</v>
      </c>
      <c r="D20" s="20" t="s">
        <v>39</v>
      </c>
      <c r="E20" s="20">
        <v>2.0967947994672955</v>
      </c>
      <c r="F20" s="20">
        <v>2.4412460303663721</v>
      </c>
      <c r="G20" s="20">
        <v>2.7800120192088591</v>
      </c>
      <c r="H20" s="20">
        <v>3.3540185231064417</v>
      </c>
      <c r="I20" s="20">
        <v>2.1586001121981591</v>
      </c>
      <c r="J20" s="20">
        <v>2.170702126479211</v>
      </c>
      <c r="K20" s="20">
        <v>2.8402569436840759</v>
      </c>
      <c r="L20" s="20">
        <v>3.1496261572103861</v>
      </c>
      <c r="M20" s="53">
        <v>2.177470125353671</v>
      </c>
    </row>
    <row r="21" spans="1:13" x14ac:dyDescent="0.35">
      <c r="A21" s="19" t="str">
        <f>B3&amp;C3&amp;D21</f>
        <v>DISTRIBUCION VOLUMEN X CRITERIO (Consumiciones).T.Alimentos TOTAL INGDE 20 A 24 AÑOS</v>
      </c>
      <c r="B21" s="19">
        <v>0</v>
      </c>
      <c r="C21" s="19">
        <v>0</v>
      </c>
      <c r="D21" s="20" t="s">
        <v>40</v>
      </c>
      <c r="E21" s="20">
        <v>3.3182394451912214</v>
      </c>
      <c r="F21" s="20">
        <v>3.073634848825328</v>
      </c>
      <c r="G21" s="20">
        <v>3.0450787173110028</v>
      </c>
      <c r="H21" s="20">
        <v>3.0298782169884753</v>
      </c>
      <c r="I21" s="20">
        <v>2.9634580987431871</v>
      </c>
      <c r="J21" s="20">
        <v>2.9752905078713443</v>
      </c>
      <c r="K21" s="20">
        <v>3.1754334099784662</v>
      </c>
      <c r="L21" s="20">
        <v>2.7130397587153601</v>
      </c>
      <c r="M21" s="53">
        <v>3.3420015725592824</v>
      </c>
    </row>
    <row r="22" spans="1:13" x14ac:dyDescent="0.35">
      <c r="A22" s="19" t="str">
        <f>B3&amp;C3&amp;D22</f>
        <v>DISTRIBUCION VOLUMEN X CRITERIO (Consumiciones).T.Alimentos TOTAL INGDE 25 A 34 AÑOS</v>
      </c>
      <c r="B22" s="19">
        <v>0</v>
      </c>
      <c r="C22" s="19">
        <v>0</v>
      </c>
      <c r="D22" s="20" t="s">
        <v>41</v>
      </c>
      <c r="E22" s="20">
        <v>10.41079375289296</v>
      </c>
      <c r="F22" s="20">
        <v>10.372800006783887</v>
      </c>
      <c r="G22" s="20">
        <v>9.0000905390353871</v>
      </c>
      <c r="H22" s="20">
        <v>9.6253384569700611</v>
      </c>
      <c r="I22" s="20">
        <v>9.222274769240796</v>
      </c>
      <c r="J22" s="20">
        <v>8.5589102594193687</v>
      </c>
      <c r="K22" s="20">
        <v>8.6704441767947724</v>
      </c>
      <c r="L22" s="20">
        <v>9.7880728218692585</v>
      </c>
      <c r="M22" s="53">
        <v>8.2172953218572466</v>
      </c>
    </row>
    <row r="23" spans="1:13" x14ac:dyDescent="0.35">
      <c r="A23" s="19" t="str">
        <f>B3&amp;C3&amp;D23</f>
        <v>DISTRIBUCION VOLUMEN X CRITERIO (Consumiciones).T.Alimentos TOTAL INGDE 35 A 49 AÑOS</v>
      </c>
      <c r="B23" s="19">
        <v>0</v>
      </c>
      <c r="C23" s="19">
        <v>0</v>
      </c>
      <c r="D23" s="20" t="s">
        <v>42</v>
      </c>
      <c r="E23" s="20">
        <v>25.884182068396921</v>
      </c>
      <c r="F23" s="20">
        <v>25.808558720898183</v>
      </c>
      <c r="G23" s="20">
        <v>26.426533649227473</v>
      </c>
      <c r="H23" s="20">
        <v>25.180961367146526</v>
      </c>
      <c r="I23" s="20">
        <v>24.644545839641175</v>
      </c>
      <c r="J23" s="20">
        <v>24.30737717160768</v>
      </c>
      <c r="K23" s="20">
        <v>23.6649695244352</v>
      </c>
      <c r="L23" s="20">
        <v>23.552549682026303</v>
      </c>
      <c r="M23" s="53">
        <v>23.846057236558728</v>
      </c>
    </row>
    <row r="24" spans="1:13" x14ac:dyDescent="0.35">
      <c r="A24" s="19" t="str">
        <f>B3&amp;C3&amp;D24</f>
        <v>DISTRIBUCION VOLUMEN X CRITERIO (Consumiciones).T.Alimentos TOTAL INGDE 50 A 59 AÑOS</v>
      </c>
      <c r="B24" s="19">
        <v>0</v>
      </c>
      <c r="C24" s="19">
        <v>0</v>
      </c>
      <c r="D24" s="20" t="s">
        <v>43</v>
      </c>
      <c r="E24" s="20">
        <v>24.480199933012134</v>
      </c>
      <c r="F24" s="20">
        <v>23.816309311308316</v>
      </c>
      <c r="G24" s="20">
        <v>24.940860995844318</v>
      </c>
      <c r="H24" s="20">
        <v>24.999973643843994</v>
      </c>
      <c r="I24" s="20">
        <v>25.56994287052914</v>
      </c>
      <c r="J24" s="20">
        <v>26.058754496844212</v>
      </c>
      <c r="K24" s="20">
        <v>25.416967772546446</v>
      </c>
      <c r="L24" s="20">
        <v>24.565910251541855</v>
      </c>
      <c r="M24" s="53">
        <v>23.702395366875958</v>
      </c>
    </row>
    <row r="25" spans="1:13" x14ac:dyDescent="0.35">
      <c r="A25" s="19" t="str">
        <f>B3&amp;C3&amp;D25</f>
        <v>DISTRIBUCION VOLUMEN X CRITERIO (Consumiciones).T.Alimentos TOTAL INGDE 60 A 75 AÑOS</v>
      </c>
      <c r="B25" s="19">
        <v>0</v>
      </c>
      <c r="C25" s="19">
        <v>0</v>
      </c>
      <c r="D25" s="20" t="s">
        <v>44</v>
      </c>
      <c r="E25" s="20">
        <v>33.809761571176381</v>
      </c>
      <c r="F25" s="20">
        <v>34.487439210016404</v>
      </c>
      <c r="G25" s="20">
        <v>33.807439878130808</v>
      </c>
      <c r="H25" s="20">
        <v>33.809817492405031</v>
      </c>
      <c r="I25" s="20">
        <v>35.441143963272275</v>
      </c>
      <c r="J25" s="20">
        <v>35.928997870533564</v>
      </c>
      <c r="K25" s="20">
        <v>36.231900191004534</v>
      </c>
      <c r="L25" s="20">
        <v>36.23078299659111</v>
      </c>
      <c r="M25" s="53">
        <v>38.71478214570319</v>
      </c>
    </row>
    <row r="26" spans="1:13" x14ac:dyDescent="0.35">
      <c r="A26" s="19" t="str">
        <f>B3&amp;C3&amp;D26</f>
        <v>DISTRIBUCION VOLUMEN X CRITERIO (Consumiciones).T.Alimentos TOTAL INGNIVEL ALTO</v>
      </c>
      <c r="B26" s="19">
        <v>0</v>
      </c>
      <c r="C26" s="19">
        <v>0</v>
      </c>
      <c r="D26" s="20" t="s">
        <v>256</v>
      </c>
      <c r="E26" s="20">
        <v>24.543216501403279</v>
      </c>
      <c r="F26" s="20">
        <v>24.855787291236489</v>
      </c>
      <c r="G26" s="20">
        <v>25.670210652130194</v>
      </c>
      <c r="H26" s="20">
        <v>24.794931535492076</v>
      </c>
      <c r="I26" s="20">
        <v>25.259654193648384</v>
      </c>
      <c r="J26" s="20">
        <v>25.589512271103693</v>
      </c>
      <c r="K26" s="20">
        <v>26.760952346192685</v>
      </c>
      <c r="L26" s="20">
        <v>24.944161461675112</v>
      </c>
      <c r="M26" s="53">
        <v>24.893808025712847</v>
      </c>
    </row>
    <row r="27" spans="1:13" x14ac:dyDescent="0.35">
      <c r="A27" s="19" t="str">
        <f>B3&amp;C3&amp;D27</f>
        <v>DISTRIBUCION VOLUMEN X CRITERIO (Consumiciones).T.Alimentos TOTAL INGNIVEL MEDIO ALTO</v>
      </c>
      <c r="B27" s="19">
        <v>0</v>
      </c>
      <c r="C27" s="19">
        <v>0</v>
      </c>
      <c r="D27" s="20" t="s">
        <v>257</v>
      </c>
      <c r="E27" s="20">
        <v>15.26705858417505</v>
      </c>
      <c r="F27" s="20">
        <v>15.367750251215801</v>
      </c>
      <c r="G27" s="20">
        <v>15.207136906566754</v>
      </c>
      <c r="H27" s="20">
        <v>15.252281125302439</v>
      </c>
      <c r="I27" s="20">
        <v>14.813855856189084</v>
      </c>
      <c r="J27" s="20">
        <v>14.725128130721075</v>
      </c>
      <c r="K27" s="20">
        <v>14.733214107570836</v>
      </c>
      <c r="L27" s="20">
        <v>14.882024556211725</v>
      </c>
      <c r="M27" s="53">
        <v>15.259405947599635</v>
      </c>
    </row>
    <row r="28" spans="1:13" x14ac:dyDescent="0.35">
      <c r="A28" s="19" t="str">
        <f>B3&amp;C3&amp;D28</f>
        <v>DISTRIBUCION VOLUMEN X CRITERIO (Consumiciones).T.Alimentos TOTAL INGNIVEL MEDIO</v>
      </c>
      <c r="B28" s="19">
        <v>0</v>
      </c>
      <c r="C28" s="19">
        <v>0</v>
      </c>
      <c r="D28" s="20" t="s">
        <v>258</v>
      </c>
      <c r="E28" s="20">
        <v>23.81058781407225</v>
      </c>
      <c r="F28" s="20">
        <v>23.297274149576218</v>
      </c>
      <c r="G28" s="20">
        <v>24.367821819178356</v>
      </c>
      <c r="H28" s="20">
        <v>24.844797382658001</v>
      </c>
      <c r="I28" s="20">
        <v>23.984769584259148</v>
      </c>
      <c r="J28" s="20">
        <v>23.33772313522325</v>
      </c>
      <c r="K28" s="20">
        <v>24.484257332992687</v>
      </c>
      <c r="L28" s="20">
        <v>24.771761665946478</v>
      </c>
      <c r="M28" s="53">
        <v>24.60622779467576</v>
      </c>
    </row>
    <row r="29" spans="1:13" x14ac:dyDescent="0.35">
      <c r="A29" s="19" t="str">
        <f>B3&amp;C3&amp;D29</f>
        <v>DISTRIBUCION VOLUMEN X CRITERIO (Consumiciones).T.Alimentos TOTAL INGNIVEL MEDIO BAJO</v>
      </c>
      <c r="B29" s="19">
        <v>0</v>
      </c>
      <c r="C29" s="19">
        <v>0</v>
      </c>
      <c r="D29" s="20" t="s">
        <v>259</v>
      </c>
      <c r="E29" s="20">
        <v>14.615348394645592</v>
      </c>
      <c r="F29" s="20">
        <v>13.66128902324753</v>
      </c>
      <c r="G29" s="20">
        <v>14.559527592834412</v>
      </c>
      <c r="H29" s="20">
        <v>14.530263016866183</v>
      </c>
      <c r="I29" s="20">
        <v>14.663859070657539</v>
      </c>
      <c r="J29" s="20">
        <v>14.216881249173177</v>
      </c>
      <c r="K29" s="20">
        <v>14.153320680803436</v>
      </c>
      <c r="L29" s="20">
        <v>14.489404514048021</v>
      </c>
      <c r="M29" s="53">
        <v>16.266781409837428</v>
      </c>
    </row>
    <row r="30" spans="1:13" x14ac:dyDescent="0.35">
      <c r="A30" s="19" t="str">
        <f>B3&amp;C3&amp;D30</f>
        <v>DISTRIBUCION VOLUMEN X CRITERIO (Consumiciones).T.Alimentos TOTAL INGHOMBRE</v>
      </c>
      <c r="B30" s="19">
        <v>0</v>
      </c>
      <c r="C30" s="19">
        <v>0</v>
      </c>
      <c r="D30" s="20" t="s">
        <v>21</v>
      </c>
      <c r="E30" s="20">
        <v>50.807443648901852</v>
      </c>
      <c r="F30" s="20">
        <v>50.660267200332413</v>
      </c>
      <c r="G30" s="20">
        <v>50.37512327588459</v>
      </c>
      <c r="H30" s="20">
        <v>50.172017844874695</v>
      </c>
      <c r="I30" s="20">
        <v>51.368993677624928</v>
      </c>
      <c r="J30" s="20">
        <v>51.950369349339176</v>
      </c>
      <c r="K30" s="20">
        <v>51.774535566991496</v>
      </c>
      <c r="L30" s="20">
        <v>51.779125037646168</v>
      </c>
      <c r="M30" s="53">
        <v>51.314219102261461</v>
      </c>
    </row>
    <row r="31" spans="1:13" x14ac:dyDescent="0.35">
      <c r="A31" s="19" t="str">
        <f>B3&amp;C3&amp;D31</f>
        <v>DISTRIBUCION VOLUMEN X CRITERIO (Consumiciones).T.Alimentos TOTAL INGMUJER</v>
      </c>
      <c r="B31" s="19">
        <v>0</v>
      </c>
      <c r="C31" s="19">
        <v>0</v>
      </c>
      <c r="D31" s="20" t="s">
        <v>22</v>
      </c>
      <c r="E31" s="20">
        <v>49.192529698101509</v>
      </c>
      <c r="F31" s="20">
        <v>49.339715839951154</v>
      </c>
      <c r="G31" s="20">
        <v>49.624894953451395</v>
      </c>
      <c r="H31" s="20">
        <v>49.827964584354639</v>
      </c>
      <c r="I31" s="20">
        <v>48.630971095323531</v>
      </c>
      <c r="J31" s="20">
        <v>48.049656255467688</v>
      </c>
      <c r="K31" s="20">
        <v>48.22543401827317</v>
      </c>
      <c r="L31" s="20">
        <v>48.220857503262671</v>
      </c>
      <c r="M31" s="53">
        <v>48.685780897738539</v>
      </c>
    </row>
    <row r="32" spans="1:13" x14ac:dyDescent="0.35">
      <c r="A32" s="19" t="str">
        <f>B3&amp;C32&amp;D32</f>
        <v>DISTRIBUCION VOLUMEN X CRITERIO (Consumiciones).T.Carne Ing.T.ESPAÑA</v>
      </c>
      <c r="B32" s="19">
        <v>0</v>
      </c>
      <c r="C32" s="19" t="s">
        <v>126</v>
      </c>
      <c r="D32" s="20" t="s">
        <v>36</v>
      </c>
      <c r="E32" s="20">
        <v>100</v>
      </c>
      <c r="F32" s="20">
        <v>100</v>
      </c>
      <c r="G32" s="20">
        <v>100</v>
      </c>
      <c r="H32" s="20">
        <v>100</v>
      </c>
      <c r="I32" s="20">
        <v>100</v>
      </c>
      <c r="J32" s="20">
        <v>100</v>
      </c>
      <c r="K32" s="20">
        <v>100</v>
      </c>
      <c r="L32" s="20">
        <v>100</v>
      </c>
      <c r="M32" s="53">
        <v>100</v>
      </c>
    </row>
    <row r="33" spans="1:13" x14ac:dyDescent="0.35">
      <c r="A33" s="19" t="str">
        <f>B3&amp;C32&amp;D33</f>
        <v>DISTRIBUCION VOLUMEN X CRITERIO (Consumiciones).T.Carne Ing.BCN AM</v>
      </c>
      <c r="B33" s="19">
        <v>0</v>
      </c>
      <c r="C33" s="19">
        <v>0</v>
      </c>
      <c r="D33" s="20" t="s">
        <v>1</v>
      </c>
      <c r="E33" s="20">
        <v>7.3450662657130641</v>
      </c>
      <c r="F33" s="20">
        <v>9.6616158446248246</v>
      </c>
      <c r="G33" s="20">
        <v>8.6535524021662393</v>
      </c>
      <c r="H33" s="20">
        <v>8.2313420190977364</v>
      </c>
      <c r="I33" s="20">
        <v>6.8715039290177042</v>
      </c>
      <c r="J33" s="20">
        <v>8.6089331836227458</v>
      </c>
      <c r="K33" s="20">
        <v>10.165576596746385</v>
      </c>
      <c r="L33" s="20">
        <v>9.7652469105547262</v>
      </c>
      <c r="M33" s="53">
        <v>8.4272051439971971</v>
      </c>
    </row>
    <row r="34" spans="1:13" x14ac:dyDescent="0.35">
      <c r="A34" s="19" t="str">
        <f>B3&amp;C32&amp;D34</f>
        <v>DISTRIBUCION VOLUMEN X CRITERIO (Consumiciones).T.Carne Ing.REST.CAT ARAGON</v>
      </c>
      <c r="B34" s="19">
        <v>0</v>
      </c>
      <c r="C34" s="19">
        <v>0</v>
      </c>
      <c r="D34" s="20" t="s">
        <v>2</v>
      </c>
      <c r="E34" s="20">
        <v>11.681238341897004</v>
      </c>
      <c r="F34" s="20">
        <v>12.350061231668814</v>
      </c>
      <c r="G34" s="20">
        <v>11.168365520732241</v>
      </c>
      <c r="H34" s="20">
        <v>11.302651126171908</v>
      </c>
      <c r="I34" s="20">
        <v>12.884832677798187</v>
      </c>
      <c r="J34" s="20">
        <v>12.168487027520559</v>
      </c>
      <c r="K34" s="20">
        <v>12.731284686822706</v>
      </c>
      <c r="L34" s="20">
        <v>12.888189145013735</v>
      </c>
      <c r="M34" s="53">
        <v>12.924749276308134</v>
      </c>
    </row>
    <row r="35" spans="1:13" x14ac:dyDescent="0.35">
      <c r="A35" s="19" t="str">
        <f>B3&amp;C32&amp;D35</f>
        <v>DISTRIBUCION VOLUMEN X CRITERIO (Consumiciones).T.Carne Ing.LEVANTE</v>
      </c>
      <c r="B35" s="19">
        <v>0</v>
      </c>
      <c r="C35" s="19">
        <v>0</v>
      </c>
      <c r="D35" s="20" t="s">
        <v>3</v>
      </c>
      <c r="E35" s="20">
        <v>15.410992699742781</v>
      </c>
      <c r="F35" s="20">
        <v>15.752586107490407</v>
      </c>
      <c r="G35" s="20">
        <v>16.356318926509086</v>
      </c>
      <c r="H35" s="20">
        <v>16.150211163299154</v>
      </c>
      <c r="I35" s="20">
        <v>15.689687271995373</v>
      </c>
      <c r="J35" s="20">
        <v>17.186488155701866</v>
      </c>
      <c r="K35" s="20">
        <v>16.906990108645704</v>
      </c>
      <c r="L35" s="20">
        <v>16.277061281722887</v>
      </c>
      <c r="M35" s="53">
        <v>16.058787999391939</v>
      </c>
    </row>
    <row r="36" spans="1:13" x14ac:dyDescent="0.35">
      <c r="A36" s="19" t="str">
        <f>B3&amp;C32&amp;D36</f>
        <v>DISTRIBUCION VOLUMEN X CRITERIO (Consumiciones).T.Carne Ing.ANDALUCIA</v>
      </c>
      <c r="B36" s="19">
        <v>0</v>
      </c>
      <c r="C36" s="19">
        <v>0</v>
      </c>
      <c r="D36" s="20" t="s">
        <v>4</v>
      </c>
      <c r="E36" s="20">
        <v>22.984624960838225</v>
      </c>
      <c r="F36" s="20">
        <v>19.777251011891643</v>
      </c>
      <c r="G36" s="20">
        <v>21.333300119223679</v>
      </c>
      <c r="H36" s="20">
        <v>22.097725526258209</v>
      </c>
      <c r="I36" s="20">
        <v>22.508888162069535</v>
      </c>
      <c r="J36" s="20">
        <v>20.919419596744756</v>
      </c>
      <c r="K36" s="20">
        <v>20.212733928478013</v>
      </c>
      <c r="L36" s="20">
        <v>22.308919487958672</v>
      </c>
      <c r="M36" s="53">
        <v>22.53397321887828</v>
      </c>
    </row>
    <row r="37" spans="1:13" x14ac:dyDescent="0.35">
      <c r="A37" s="19" t="str">
        <f>B3&amp;C32&amp;D37</f>
        <v>DISTRIBUCION VOLUMEN X CRITERIO (Consumiciones).T.Carne Ing.MDD AM</v>
      </c>
      <c r="B37" s="19">
        <v>0</v>
      </c>
      <c r="C37" s="19">
        <v>0</v>
      </c>
      <c r="D37" s="20" t="s">
        <v>5</v>
      </c>
      <c r="E37" s="20">
        <v>15.981105494519124</v>
      </c>
      <c r="F37" s="20">
        <v>17.491466246681156</v>
      </c>
      <c r="G37" s="20">
        <v>16.831322892804661</v>
      </c>
      <c r="H37" s="20">
        <v>16.14143406904703</v>
      </c>
      <c r="I37" s="20">
        <v>15.604506839090583</v>
      </c>
      <c r="J37" s="20">
        <v>17.681980782384105</v>
      </c>
      <c r="K37" s="20">
        <v>16.577142816283043</v>
      </c>
      <c r="L37" s="20">
        <v>16.01768426391396</v>
      </c>
      <c r="M37" s="53">
        <v>16.112606211451137</v>
      </c>
    </row>
    <row r="38" spans="1:13" x14ac:dyDescent="0.35">
      <c r="A38" s="19" t="str">
        <f>B3&amp;C32&amp;D38</f>
        <v>DISTRIBUCION VOLUMEN X CRITERIO (Consumiciones).T.Carne Ing.RTO CENTRO</v>
      </c>
      <c r="B38" s="19">
        <v>0</v>
      </c>
      <c r="C38" s="19">
        <v>0</v>
      </c>
      <c r="D38" s="20" t="s">
        <v>6</v>
      </c>
      <c r="E38" s="20">
        <v>11.384225975781559</v>
      </c>
      <c r="F38" s="20">
        <v>10.354326283785067</v>
      </c>
      <c r="G38" s="20">
        <v>9.6020738672270056</v>
      </c>
      <c r="H38" s="20">
        <v>10.814070638831028</v>
      </c>
      <c r="I38" s="20">
        <v>11.16868638583485</v>
      </c>
      <c r="J38" s="20">
        <v>9.7793196017755477</v>
      </c>
      <c r="K38" s="20">
        <v>9.7151216200399748</v>
      </c>
      <c r="L38" s="20">
        <v>10.878158437025181</v>
      </c>
      <c r="M38" s="53">
        <v>10.645062519255024</v>
      </c>
    </row>
    <row r="39" spans="1:13" x14ac:dyDescent="0.35">
      <c r="A39" s="19" t="str">
        <f>B3&amp;C32&amp;D39</f>
        <v>DISTRIBUCION VOLUMEN X CRITERIO (Consumiciones).T.Carne Ing.NORTE-CENTRO</v>
      </c>
      <c r="B39" s="19">
        <v>0</v>
      </c>
      <c r="C39" s="19">
        <v>0</v>
      </c>
      <c r="D39" s="20" t="s">
        <v>7</v>
      </c>
      <c r="E39" s="20">
        <v>8.0875883225412686</v>
      </c>
      <c r="F39" s="20">
        <v>6.8267515979349085</v>
      </c>
      <c r="G39" s="20">
        <v>8.2745419770875728</v>
      </c>
      <c r="H39" s="20">
        <v>7.9977049215788121</v>
      </c>
      <c r="I39" s="20">
        <v>8.3650925436720591</v>
      </c>
      <c r="J39" s="20">
        <v>7.1453239881958428</v>
      </c>
      <c r="K39" s="20">
        <v>7.7855172177607068</v>
      </c>
      <c r="L39" s="20">
        <v>7.1855414600465837</v>
      </c>
      <c r="M39" s="53">
        <v>7.7876589104755141</v>
      </c>
    </row>
    <row r="40" spans="1:13" x14ac:dyDescent="0.35">
      <c r="A40" s="19" t="str">
        <f>B3&amp;C32&amp;D40</f>
        <v>DISTRIBUCION VOLUMEN X CRITERIO (Consumiciones).T.Carne Ing.NOROESTE</v>
      </c>
      <c r="B40" s="19">
        <v>0</v>
      </c>
      <c r="C40" s="19">
        <v>0</v>
      </c>
      <c r="D40" s="20" t="s">
        <v>8</v>
      </c>
      <c r="E40" s="20">
        <v>7.1251549861468453</v>
      </c>
      <c r="F40" s="20">
        <v>7.7859299988468882</v>
      </c>
      <c r="G40" s="20">
        <v>7.7805181686965046</v>
      </c>
      <c r="H40" s="20">
        <v>7.2648660820631958</v>
      </c>
      <c r="I40" s="20">
        <v>6.9068021905217174</v>
      </c>
      <c r="J40" s="20">
        <v>6.5100530159583077</v>
      </c>
      <c r="K40" s="20">
        <v>5.9056254984157954</v>
      </c>
      <c r="L40" s="20">
        <v>4.6792016775384173</v>
      </c>
      <c r="M40" s="53">
        <v>5.5099486199700332</v>
      </c>
    </row>
    <row r="41" spans="1:13" x14ac:dyDescent="0.35">
      <c r="A41" s="19" t="str">
        <f>B3&amp;C32&amp;D41</f>
        <v>DISTRIBUCION VOLUMEN X CRITERIO (Consumiciones).T.Carne Ing.&lt;2MIL</v>
      </c>
      <c r="B41" s="19">
        <v>0</v>
      </c>
      <c r="C41" s="19">
        <v>0</v>
      </c>
      <c r="D41" s="20" t="s">
        <v>9</v>
      </c>
      <c r="E41" s="20">
        <v>5.2787152161479103</v>
      </c>
      <c r="F41" s="20">
        <v>3.6711151461896971</v>
      </c>
      <c r="G41" s="20">
        <v>3.7917418152912994</v>
      </c>
      <c r="H41" s="20">
        <v>4.301050727722334</v>
      </c>
      <c r="I41" s="20">
        <v>5.28808323758886</v>
      </c>
      <c r="J41" s="20">
        <v>4.7367371797822209</v>
      </c>
      <c r="K41" s="20">
        <v>4.4719643349745537</v>
      </c>
      <c r="L41" s="20">
        <v>4.4671652541560203</v>
      </c>
      <c r="M41" s="53">
        <v>4.300796607821785</v>
      </c>
    </row>
    <row r="42" spans="1:13" x14ac:dyDescent="0.35">
      <c r="A42" s="19" t="str">
        <f>B3&amp;C32&amp;D42</f>
        <v>DISTRIBUCION VOLUMEN X CRITERIO (Consumiciones).T.Carne Ing.2-5MIL</v>
      </c>
      <c r="B42" s="19">
        <v>0</v>
      </c>
      <c r="C42" s="19">
        <v>0</v>
      </c>
      <c r="D42" s="20" t="s">
        <v>10</v>
      </c>
      <c r="E42" s="20">
        <v>5.5497545763544665</v>
      </c>
      <c r="F42" s="20">
        <v>5.0273374952379424</v>
      </c>
      <c r="G42" s="20">
        <v>5.3845162763089949</v>
      </c>
      <c r="H42" s="20">
        <v>5.4953095929341753</v>
      </c>
      <c r="I42" s="20">
        <v>4.8918688482429138</v>
      </c>
      <c r="J42" s="20">
        <v>4.5747350540060605</v>
      </c>
      <c r="K42" s="20">
        <v>3.6917787314243089</v>
      </c>
      <c r="L42" s="20">
        <v>3.375931521824834</v>
      </c>
      <c r="M42" s="53">
        <v>3.798144983541595</v>
      </c>
    </row>
    <row r="43" spans="1:13" x14ac:dyDescent="0.35">
      <c r="A43" s="19" t="str">
        <f>B3&amp;C32&amp;D43</f>
        <v>DISTRIBUCION VOLUMEN X CRITERIO (Consumiciones).T.Carne Ing.5-10MIL</v>
      </c>
      <c r="B43" s="19">
        <v>0</v>
      </c>
      <c r="C43" s="19">
        <v>0</v>
      </c>
      <c r="D43" s="20" t="s">
        <v>11</v>
      </c>
      <c r="E43" s="20">
        <v>7.9681526537142195</v>
      </c>
      <c r="F43" s="20">
        <v>7.2059004266511737</v>
      </c>
      <c r="G43" s="20">
        <v>6.9249050079866992</v>
      </c>
      <c r="H43" s="20">
        <v>7.1054196962432092</v>
      </c>
      <c r="I43" s="20">
        <v>8.7997528814194226</v>
      </c>
      <c r="J43" s="20">
        <v>8.1087710209398587</v>
      </c>
      <c r="K43" s="20">
        <v>7.2332414686457653</v>
      </c>
      <c r="L43" s="20">
        <v>9.1949781463967657</v>
      </c>
      <c r="M43" s="53">
        <v>8.5676449726062263</v>
      </c>
    </row>
    <row r="44" spans="1:13" x14ac:dyDescent="0.35">
      <c r="A44" s="19" t="str">
        <f>B3&amp;C32&amp;D44</f>
        <v>DISTRIBUCION VOLUMEN X CRITERIO (Consumiciones).T.Carne Ing.10-30MIL</v>
      </c>
      <c r="B44" s="19">
        <v>0</v>
      </c>
      <c r="C44" s="19">
        <v>0</v>
      </c>
      <c r="D44" s="20" t="s">
        <v>12</v>
      </c>
      <c r="E44" s="20">
        <v>17.390710959362405</v>
      </c>
      <c r="F44" s="20">
        <v>16.55650318273311</v>
      </c>
      <c r="G44" s="20">
        <v>18.511147587644924</v>
      </c>
      <c r="H44" s="20">
        <v>18.005891329867051</v>
      </c>
      <c r="I44" s="20">
        <v>17.90670994037286</v>
      </c>
      <c r="J44" s="20">
        <v>19.321723805374809</v>
      </c>
      <c r="K44" s="20">
        <v>18.679871321696133</v>
      </c>
      <c r="L44" s="20">
        <v>18.988548967627686</v>
      </c>
      <c r="M44" s="53">
        <v>18.047410356306695</v>
      </c>
    </row>
    <row r="45" spans="1:13" x14ac:dyDescent="0.35">
      <c r="A45" s="19" t="str">
        <f>B3&amp;C32&amp;D45</f>
        <v>DISTRIBUCION VOLUMEN X CRITERIO (Consumiciones).T.Carne Ing.30-100MIL</v>
      </c>
      <c r="B45" s="19">
        <v>0</v>
      </c>
      <c r="C45" s="19">
        <v>0</v>
      </c>
      <c r="D45" s="20" t="s">
        <v>13</v>
      </c>
      <c r="E45" s="20">
        <v>22.049517021974594</v>
      </c>
      <c r="F45" s="20">
        <v>23.413346606276722</v>
      </c>
      <c r="G45" s="20">
        <v>23.597202419103393</v>
      </c>
      <c r="H45" s="20">
        <v>21.816883468752017</v>
      </c>
      <c r="I45" s="20">
        <v>20.774904045867892</v>
      </c>
      <c r="J45" s="20">
        <v>21.698557768984006</v>
      </c>
      <c r="K45" s="20">
        <v>25.000724455237883</v>
      </c>
      <c r="L45" s="20">
        <v>22.96739913352754</v>
      </c>
      <c r="M45" s="53">
        <v>23.514654338411574</v>
      </c>
    </row>
    <row r="46" spans="1:13" x14ac:dyDescent="0.35">
      <c r="A46" s="19" t="str">
        <f>B3&amp;C32&amp;D46</f>
        <v>DISTRIBUCION VOLUMEN X CRITERIO (Consumiciones).T.Carne Ing.100-200MIL</v>
      </c>
      <c r="B46" s="19">
        <v>0</v>
      </c>
      <c r="C46" s="19">
        <v>0</v>
      </c>
      <c r="D46" s="20" t="s">
        <v>14</v>
      </c>
      <c r="E46" s="20">
        <v>9.2400592571944724</v>
      </c>
      <c r="F46" s="20">
        <v>9.2724305688341744</v>
      </c>
      <c r="G46" s="20">
        <v>9.000089228888843</v>
      </c>
      <c r="H46" s="20">
        <v>9.5970856164639997</v>
      </c>
      <c r="I46" s="20">
        <v>10.405623904529481</v>
      </c>
      <c r="J46" s="20">
        <v>10.498216745678606</v>
      </c>
      <c r="K46" s="20">
        <v>10.003343784305779</v>
      </c>
      <c r="L46" s="20">
        <v>9.0787390332417708</v>
      </c>
      <c r="M46" s="53">
        <v>9.8658945846706665</v>
      </c>
    </row>
    <row r="47" spans="1:13" x14ac:dyDescent="0.35">
      <c r="A47" s="19" t="str">
        <f>B3&amp;C32&amp;D47</f>
        <v>DISTRIBUCION VOLUMEN X CRITERIO (Consumiciones).T.Carne Ing.200-500MIL</v>
      </c>
      <c r="B47" s="19">
        <v>0</v>
      </c>
      <c r="C47" s="19">
        <v>0</v>
      </c>
      <c r="D47" s="20" t="s">
        <v>15</v>
      </c>
      <c r="E47" s="20">
        <v>14.924429950690858</v>
      </c>
      <c r="F47" s="20">
        <v>15.873589810583228</v>
      </c>
      <c r="G47" s="20">
        <v>16.188917772005691</v>
      </c>
      <c r="H47" s="20">
        <v>16.221431806137421</v>
      </c>
      <c r="I47" s="20">
        <v>14.382491480838528</v>
      </c>
      <c r="J47" s="20">
        <v>13.635253846145613</v>
      </c>
      <c r="K47" s="20">
        <v>13.867778075086679</v>
      </c>
      <c r="L47" s="20">
        <v>15.079806673926338</v>
      </c>
      <c r="M47" s="53">
        <v>15.306572372291773</v>
      </c>
    </row>
    <row r="48" spans="1:13" x14ac:dyDescent="0.35">
      <c r="A48" s="19" t="str">
        <f>B3&amp;C32&amp;D48</f>
        <v>DISTRIBUCION VOLUMEN X CRITERIO (Consumiciones).T.Carne Ing.&gt;500MIL</v>
      </c>
      <c r="B48" s="19">
        <v>0</v>
      </c>
      <c r="C48" s="19">
        <v>0</v>
      </c>
      <c r="D48" s="20" t="s">
        <v>16</v>
      </c>
      <c r="E48" s="20">
        <v>17.598657411740945</v>
      </c>
      <c r="F48" s="20">
        <v>18.979762167148589</v>
      </c>
      <c r="G48" s="20">
        <v>16.601477850919149</v>
      </c>
      <c r="H48" s="20">
        <v>17.456930535053331</v>
      </c>
      <c r="I48" s="20">
        <v>17.550562865680988</v>
      </c>
      <c r="J48" s="20">
        <v>17.426001903136967</v>
      </c>
      <c r="K48" s="20">
        <v>17.051299710330806</v>
      </c>
      <c r="L48" s="20">
        <v>16.847428605524879</v>
      </c>
      <c r="M48" s="53">
        <v>16.598873684076942</v>
      </c>
    </row>
    <row r="49" spans="1:13" x14ac:dyDescent="0.35">
      <c r="A49" s="19" t="str">
        <f>B3&amp;C32&amp;D49</f>
        <v>DISTRIBUCION VOLUMEN X CRITERIO (Consumiciones).T.Carne Ing.DE 15 A 19 AÑOS</v>
      </c>
      <c r="B49" s="19">
        <v>0</v>
      </c>
      <c r="C49" s="19">
        <v>0</v>
      </c>
      <c r="D49" s="20" t="s">
        <v>39</v>
      </c>
      <c r="E49" s="20">
        <v>4.5223769139072809</v>
      </c>
      <c r="F49" s="20">
        <v>3.1816967667635381</v>
      </c>
      <c r="G49" s="20">
        <v>3.4500952217215377</v>
      </c>
      <c r="H49" s="20">
        <v>3.4938714251366547</v>
      </c>
      <c r="I49" s="20">
        <v>2.8010863153892815</v>
      </c>
      <c r="J49" s="20">
        <v>2.3989793384404767</v>
      </c>
      <c r="K49" s="20">
        <v>2.6122933844253038</v>
      </c>
      <c r="L49" s="20">
        <v>3.9881334188582427</v>
      </c>
      <c r="M49" s="53">
        <v>2.7450852270195933</v>
      </c>
    </row>
    <row r="50" spans="1:13" x14ac:dyDescent="0.35">
      <c r="A50" s="19" t="str">
        <f>B3&amp;C32&amp;D50</f>
        <v>DISTRIBUCION VOLUMEN X CRITERIO (Consumiciones).T.Carne Ing.DE 20 A 24 AÑOS</v>
      </c>
      <c r="B50" s="19">
        <v>0</v>
      </c>
      <c r="C50" s="19">
        <v>0</v>
      </c>
      <c r="D50" s="20" t="s">
        <v>40</v>
      </c>
      <c r="E50" s="20">
        <v>3.4012354008881496</v>
      </c>
      <c r="F50" s="20">
        <v>2.530585619972471</v>
      </c>
      <c r="G50" s="20">
        <v>3.9177117710872675</v>
      </c>
      <c r="H50" s="20">
        <v>3.8422125265912674</v>
      </c>
      <c r="I50" s="20">
        <v>3.4303609217187598</v>
      </c>
      <c r="J50" s="20">
        <v>2.6960429094233112</v>
      </c>
      <c r="K50" s="20">
        <v>4.3251069088943908</v>
      </c>
      <c r="L50" s="20">
        <v>3.6168805499734691</v>
      </c>
      <c r="M50" s="53">
        <v>4.847527216241371</v>
      </c>
    </row>
    <row r="51" spans="1:13" x14ac:dyDescent="0.35">
      <c r="A51" s="19" t="str">
        <f>B3&amp;C32&amp;D51</f>
        <v>DISTRIBUCION VOLUMEN X CRITERIO (Consumiciones).T.Carne Ing.DE 25 A 34 AÑOS</v>
      </c>
      <c r="B51" s="19">
        <v>0</v>
      </c>
      <c r="C51" s="19">
        <v>0</v>
      </c>
      <c r="D51" s="20" t="s">
        <v>41</v>
      </c>
      <c r="E51" s="20">
        <v>12.948621224930188</v>
      </c>
      <c r="F51" s="20">
        <v>13.357314155681701</v>
      </c>
      <c r="G51" s="20">
        <v>12.436261068619057</v>
      </c>
      <c r="H51" s="20">
        <v>12.812153266645904</v>
      </c>
      <c r="I51" s="20">
        <v>11.082357019257918</v>
      </c>
      <c r="J51" s="20">
        <v>10.205149173612545</v>
      </c>
      <c r="K51" s="20">
        <v>10.780324849492072</v>
      </c>
      <c r="L51" s="20">
        <v>10.830186528121997</v>
      </c>
      <c r="M51" s="53">
        <v>10.411958270634972</v>
      </c>
    </row>
    <row r="52" spans="1:13" x14ac:dyDescent="0.35">
      <c r="A52" s="19" t="str">
        <f>B3&amp;C32&amp;D52</f>
        <v>DISTRIBUCION VOLUMEN X CRITERIO (Consumiciones).T.Carne Ing.DE 35 A 49 AÑOS</v>
      </c>
      <c r="B52" s="19">
        <v>0</v>
      </c>
      <c r="C52" s="19">
        <v>0</v>
      </c>
      <c r="D52" s="20" t="s">
        <v>42</v>
      </c>
      <c r="E52" s="20">
        <v>29.483454315295642</v>
      </c>
      <c r="F52" s="20">
        <v>30.698478914849304</v>
      </c>
      <c r="G52" s="20">
        <v>29.294722203108226</v>
      </c>
      <c r="H52" s="20">
        <v>29.287014309852783</v>
      </c>
      <c r="I52" s="20">
        <v>28.552455391462107</v>
      </c>
      <c r="J52" s="20">
        <v>28.93164227447345</v>
      </c>
      <c r="K52" s="20">
        <v>27.623967463115818</v>
      </c>
      <c r="L52" s="20">
        <v>29.373384420970083</v>
      </c>
      <c r="M52" s="53">
        <v>27.593768082171323</v>
      </c>
    </row>
    <row r="53" spans="1:13" x14ac:dyDescent="0.35">
      <c r="A53" s="19" t="str">
        <f>B3&amp;C32&amp;D53</f>
        <v>DISTRIBUCION VOLUMEN X CRITERIO (Consumiciones).T.Carne Ing.DE 50 A 59 AÑOS</v>
      </c>
      <c r="B53" s="19">
        <v>0</v>
      </c>
      <c r="C53" s="19">
        <v>0</v>
      </c>
      <c r="D53" s="20" t="s">
        <v>43</v>
      </c>
      <c r="E53" s="20">
        <v>24.751430124611964</v>
      </c>
      <c r="F53" s="20">
        <v>24.069566182019347</v>
      </c>
      <c r="G53" s="20">
        <v>25.684995069950752</v>
      </c>
      <c r="H53" s="20">
        <v>26.194892535365589</v>
      </c>
      <c r="I53" s="20">
        <v>27.259723305462607</v>
      </c>
      <c r="J53" s="20">
        <v>27.670305604406547</v>
      </c>
      <c r="K53" s="20">
        <v>26.865077080155608</v>
      </c>
      <c r="L53" s="20">
        <v>24.620891661108256</v>
      </c>
      <c r="M53" s="53">
        <v>24.860919667165192</v>
      </c>
    </row>
    <row r="54" spans="1:13" x14ac:dyDescent="0.35">
      <c r="A54" s="19" t="str">
        <f>B3&amp;C32&amp;D54</f>
        <v>DISTRIBUCION VOLUMEN X CRITERIO (Consumiciones).T.Carne Ing.DE 60 A 75 AÑOS</v>
      </c>
      <c r="B54" s="19">
        <v>0</v>
      </c>
      <c r="C54" s="19">
        <v>0</v>
      </c>
      <c r="D54" s="20" t="s">
        <v>44</v>
      </c>
      <c r="E54" s="20">
        <v>24.892879067546648</v>
      </c>
      <c r="F54" s="20">
        <v>26.162343472441368</v>
      </c>
      <c r="G54" s="20">
        <v>25.216226916619171</v>
      </c>
      <c r="H54" s="20">
        <v>24.369867029101957</v>
      </c>
      <c r="I54" s="20">
        <v>26.874011455791212</v>
      </c>
      <c r="J54" s="20">
        <v>28.097869193050663</v>
      </c>
      <c r="K54" s="20">
        <v>27.793226550512966</v>
      </c>
      <c r="L54" s="20">
        <v>27.570515429645461</v>
      </c>
      <c r="M54" s="53">
        <v>29.540722636131157</v>
      </c>
    </row>
    <row r="55" spans="1:13" x14ac:dyDescent="0.35">
      <c r="A55" s="19" t="str">
        <f>B3&amp;C32&amp;D55</f>
        <v>DISTRIBUCION VOLUMEN X CRITERIO (Consumiciones).T.Carne Ing.NIVEL ALTO</v>
      </c>
      <c r="B55" s="19">
        <v>0</v>
      </c>
      <c r="C55" s="19">
        <v>0</v>
      </c>
      <c r="D55" s="20" t="s">
        <v>256</v>
      </c>
      <c r="E55" s="20">
        <v>25.064375908176746</v>
      </c>
      <c r="F55" s="20">
        <v>26.561489294310491</v>
      </c>
      <c r="G55" s="20">
        <v>25.04622240208661</v>
      </c>
      <c r="H55" s="20">
        <v>25.14623360049163</v>
      </c>
      <c r="I55" s="20">
        <v>25.54688124610383</v>
      </c>
      <c r="J55" s="20">
        <v>23.646634669418258</v>
      </c>
      <c r="K55" s="20">
        <v>27.861645232200132</v>
      </c>
      <c r="L55" s="20">
        <v>25.356186562218301</v>
      </c>
      <c r="M55" s="53">
        <v>25.641980365478904</v>
      </c>
    </row>
    <row r="56" spans="1:13" x14ac:dyDescent="0.35">
      <c r="A56" s="19" t="str">
        <f>B3&amp;C32&amp;D56</f>
        <v>DISTRIBUCION VOLUMEN X CRITERIO (Consumiciones).T.Carne Ing.NIVEL MEDIO ALTO</v>
      </c>
      <c r="B56" s="19">
        <v>0</v>
      </c>
      <c r="C56" s="19">
        <v>0</v>
      </c>
      <c r="D56" s="20" t="s">
        <v>257</v>
      </c>
      <c r="E56" s="20">
        <v>14.583086895886222</v>
      </c>
      <c r="F56" s="20">
        <v>14.168923504932835</v>
      </c>
      <c r="G56" s="20">
        <v>13.760956827714942</v>
      </c>
      <c r="H56" s="20">
        <v>13.344796708353934</v>
      </c>
      <c r="I56" s="20">
        <v>13.802981636629461</v>
      </c>
      <c r="J56" s="20">
        <v>14.849017443995002</v>
      </c>
      <c r="K56" s="20">
        <v>15.450069227813509</v>
      </c>
      <c r="L56" s="20">
        <v>16.064702541666755</v>
      </c>
      <c r="M56" s="53">
        <v>16.776890677909122</v>
      </c>
    </row>
    <row r="57" spans="1:13" x14ac:dyDescent="0.35">
      <c r="A57" s="19" t="str">
        <f>B3&amp;C32&amp;D57</f>
        <v>DISTRIBUCION VOLUMEN X CRITERIO (Consumiciones).T.Carne Ing.NIVEL MEDIO</v>
      </c>
      <c r="B57" s="19">
        <v>0</v>
      </c>
      <c r="C57" s="19">
        <v>0</v>
      </c>
      <c r="D57" s="20" t="s">
        <v>258</v>
      </c>
      <c r="E57" s="20">
        <v>26.963189848913053</v>
      </c>
      <c r="F57" s="20">
        <v>24.588253153175508</v>
      </c>
      <c r="G57" s="20">
        <v>26.487074981056725</v>
      </c>
      <c r="H57" s="20">
        <v>27.049274024764991</v>
      </c>
      <c r="I57" s="20">
        <v>25.948778803711253</v>
      </c>
      <c r="J57" s="20">
        <v>26.534770783315331</v>
      </c>
      <c r="K57" s="20">
        <v>25.624941432027843</v>
      </c>
      <c r="L57" s="20">
        <v>25.515328422044114</v>
      </c>
      <c r="M57" s="53">
        <v>26.807569110851958</v>
      </c>
    </row>
    <row r="58" spans="1:13" x14ac:dyDescent="0.35">
      <c r="A58" s="19" t="str">
        <f>B3&amp;C32&amp;D58</f>
        <v>DISTRIBUCION VOLUMEN X CRITERIO (Consumiciones).T.Carne Ing.NIVEL MEDIO BAJO</v>
      </c>
      <c r="B58" s="19">
        <v>0</v>
      </c>
      <c r="C58" s="19">
        <v>0</v>
      </c>
      <c r="D58" s="20" t="s">
        <v>259</v>
      </c>
      <c r="E58" s="20">
        <v>14.686724976990147</v>
      </c>
      <c r="F58" s="20">
        <v>12.250473286498528</v>
      </c>
      <c r="G58" s="20">
        <v>14.836264988972983</v>
      </c>
      <c r="H58" s="20">
        <v>15.432011906897907</v>
      </c>
      <c r="I58" s="20">
        <v>15.504566382368482</v>
      </c>
      <c r="J58" s="20">
        <v>14.740834062084224</v>
      </c>
      <c r="K58" s="20">
        <v>12.972712687826782</v>
      </c>
      <c r="L58" s="20">
        <v>15.079391125156896</v>
      </c>
      <c r="M58" s="53">
        <v>14.479777534109573</v>
      </c>
    </row>
    <row r="59" spans="1:13" x14ac:dyDescent="0.35">
      <c r="A59" s="19" t="str">
        <f>B3&amp;C32&amp;D59</f>
        <v>DISTRIBUCION VOLUMEN X CRITERIO (Consumiciones).T.Carne Ing.HOMBRE</v>
      </c>
      <c r="B59" s="19">
        <v>0</v>
      </c>
      <c r="C59" s="19">
        <v>0</v>
      </c>
      <c r="D59" s="20" t="s">
        <v>21</v>
      </c>
      <c r="E59" s="20">
        <v>46.823931898518659</v>
      </c>
      <c r="F59" s="20">
        <v>48.33553494875953</v>
      </c>
      <c r="G59" s="20">
        <v>46.949566484404237</v>
      </c>
      <c r="H59" s="20">
        <v>46.718184835898846</v>
      </c>
      <c r="I59" s="20">
        <v>49.56712316513056</v>
      </c>
      <c r="J59" s="20">
        <v>48.605106572458894</v>
      </c>
      <c r="K59" s="20">
        <v>48.787487736007755</v>
      </c>
      <c r="L59" s="20">
        <v>49.821127564948142</v>
      </c>
      <c r="M59" s="53">
        <v>46.940297479816145</v>
      </c>
    </row>
    <row r="60" spans="1:13" x14ac:dyDescent="0.35">
      <c r="A60" s="19" t="str">
        <f>B3&amp;C32&amp;D60</f>
        <v>DISTRIBUCION VOLUMEN X CRITERIO (Consumiciones).T.Carne Ing.MUJER</v>
      </c>
      <c r="B60" s="19">
        <v>0</v>
      </c>
      <c r="C60" s="19">
        <v>0</v>
      </c>
      <c r="D60" s="20" t="s">
        <v>22</v>
      </c>
      <c r="E60" s="20">
        <v>53.176068101481341</v>
      </c>
      <c r="F60" s="20">
        <v>51.66443585854973</v>
      </c>
      <c r="G60" s="20">
        <v>53.050433515595763</v>
      </c>
      <c r="H60" s="20">
        <v>53.281815164101154</v>
      </c>
      <c r="I60" s="20">
        <v>50.432876834869433</v>
      </c>
      <c r="J60" s="20">
        <v>51.394893427541113</v>
      </c>
      <c r="K60" s="20">
        <v>51.212512263992224</v>
      </c>
      <c r="L60" s="20">
        <v>50.178872435051858</v>
      </c>
      <c r="M60" s="53">
        <v>53.059702520183848</v>
      </c>
    </row>
    <row r="61" spans="1:13" x14ac:dyDescent="0.35">
      <c r="A61" s="19" t="str">
        <f>B3&amp;C61&amp;D61</f>
        <v>DISTRIBUCION VOLUMEN X CRITERIO (Consumiciones)T.Carne Fresca IngT.ESPAÑA</v>
      </c>
      <c r="B61" s="19">
        <v>0</v>
      </c>
      <c r="C61" s="19" t="s">
        <v>127</v>
      </c>
      <c r="D61" s="20" t="s">
        <v>36</v>
      </c>
      <c r="E61" s="20">
        <v>100</v>
      </c>
      <c r="F61" s="20">
        <v>100</v>
      </c>
      <c r="G61" s="20">
        <v>100</v>
      </c>
      <c r="H61" s="20">
        <v>100</v>
      </c>
      <c r="I61" s="20">
        <v>100</v>
      </c>
      <c r="J61" s="20">
        <v>100</v>
      </c>
      <c r="K61" s="20">
        <v>100</v>
      </c>
      <c r="L61" s="20">
        <v>100</v>
      </c>
      <c r="M61" s="53">
        <v>100</v>
      </c>
    </row>
    <row r="62" spans="1:13" x14ac:dyDescent="0.35">
      <c r="A62" s="19" t="str">
        <f>B3&amp;C61&amp;D62</f>
        <v>DISTRIBUCION VOLUMEN X CRITERIO (Consumiciones)T.Carne Fresca IngBCN AM</v>
      </c>
      <c r="B62" s="19">
        <v>0</v>
      </c>
      <c r="C62" s="19">
        <v>0</v>
      </c>
      <c r="D62" s="20" t="s">
        <v>1</v>
      </c>
      <c r="E62" s="20">
        <v>6.9909109749237652</v>
      </c>
      <c r="F62" s="20">
        <v>9.3606620761434343</v>
      </c>
      <c r="G62" s="20">
        <v>8.3467749558176365</v>
      </c>
      <c r="H62" s="20">
        <v>7.2225304268859176</v>
      </c>
      <c r="I62" s="20">
        <v>6.1779880825236946</v>
      </c>
      <c r="J62" s="20">
        <v>7.6064067135320306</v>
      </c>
      <c r="K62" s="20">
        <v>9.4817907943769519</v>
      </c>
      <c r="L62" s="20">
        <v>8.5098196474165366</v>
      </c>
      <c r="M62" s="53">
        <v>7.5415705528049752</v>
      </c>
    </row>
    <row r="63" spans="1:13" x14ac:dyDescent="0.35">
      <c r="A63" s="19" t="str">
        <f>B3&amp;C61&amp;D63</f>
        <v>DISTRIBUCION VOLUMEN X CRITERIO (Consumiciones)T.Carne Fresca IngREST.CAT ARAGON</v>
      </c>
      <c r="B63" s="19">
        <v>0</v>
      </c>
      <c r="C63" s="19">
        <v>0</v>
      </c>
      <c r="D63" s="20" t="s">
        <v>2</v>
      </c>
      <c r="E63" s="20">
        <v>11.658265979808746</v>
      </c>
      <c r="F63" s="20">
        <v>12.242853832935847</v>
      </c>
      <c r="G63" s="20">
        <v>11.367050048819019</v>
      </c>
      <c r="H63" s="20">
        <v>11.092977370885672</v>
      </c>
      <c r="I63" s="20">
        <v>13.145995383622639</v>
      </c>
      <c r="J63" s="20">
        <v>12.834517483323953</v>
      </c>
      <c r="K63" s="20">
        <v>12.193739206834914</v>
      </c>
      <c r="L63" s="20">
        <v>12.577077506433913</v>
      </c>
      <c r="M63" s="53">
        <v>12.422293236309647</v>
      </c>
    </row>
    <row r="64" spans="1:13" x14ac:dyDescent="0.35">
      <c r="A64" s="19" t="str">
        <f>B3&amp;C61&amp;D64</f>
        <v>DISTRIBUCION VOLUMEN X CRITERIO (Consumiciones)T.Carne Fresca IngLEVANTE</v>
      </c>
      <c r="B64" s="19">
        <v>0</v>
      </c>
      <c r="C64" s="19">
        <v>0</v>
      </c>
      <c r="D64" s="20" t="s">
        <v>3</v>
      </c>
      <c r="E64" s="20">
        <v>14.611562601770437</v>
      </c>
      <c r="F64" s="20">
        <v>16.16739305691279</v>
      </c>
      <c r="G64" s="20">
        <v>16.319383168755419</v>
      </c>
      <c r="H64" s="20">
        <v>16.082854241573756</v>
      </c>
      <c r="I64" s="20">
        <v>15.849396637519192</v>
      </c>
      <c r="J64" s="20">
        <v>17.342332269816566</v>
      </c>
      <c r="K64" s="20">
        <v>17.109573821462114</v>
      </c>
      <c r="L64" s="20">
        <v>16.070936313998601</v>
      </c>
      <c r="M64" s="53">
        <v>16.102242643578755</v>
      </c>
    </row>
    <row r="65" spans="1:13" x14ac:dyDescent="0.35">
      <c r="A65" s="19" t="str">
        <f>B3&amp;C61&amp;D65</f>
        <v>DISTRIBUCION VOLUMEN X CRITERIO (Consumiciones)T.Carne Fresca IngANDALUCIA</v>
      </c>
      <c r="B65" s="19">
        <v>0</v>
      </c>
      <c r="C65" s="19">
        <v>0</v>
      </c>
      <c r="D65" s="20" t="s">
        <v>4</v>
      </c>
      <c r="E65" s="20">
        <v>23.438319714598691</v>
      </c>
      <c r="F65" s="20">
        <v>19.952086017858747</v>
      </c>
      <c r="G65" s="20">
        <v>21.593985680776239</v>
      </c>
      <c r="H65" s="20">
        <v>22.964574971442673</v>
      </c>
      <c r="I65" s="20">
        <v>23.178483594223508</v>
      </c>
      <c r="J65" s="20">
        <v>21.944841060843732</v>
      </c>
      <c r="K65" s="20">
        <v>20.402140076347443</v>
      </c>
      <c r="L65" s="20">
        <v>22.948814654260762</v>
      </c>
      <c r="M65" s="53">
        <v>23.017426196598493</v>
      </c>
    </row>
    <row r="66" spans="1:13" x14ac:dyDescent="0.35">
      <c r="A66" s="19" t="str">
        <f>B3&amp;C61&amp;D66</f>
        <v>DISTRIBUCION VOLUMEN X CRITERIO (Consumiciones)T.Carne Fresca IngMDD AM</v>
      </c>
      <c r="B66" s="19">
        <v>0</v>
      </c>
      <c r="C66" s="19">
        <v>0</v>
      </c>
      <c r="D66" s="20" t="s">
        <v>5</v>
      </c>
      <c r="E66" s="20">
        <v>16.697730704325426</v>
      </c>
      <c r="F66" s="20">
        <v>17.507837047875974</v>
      </c>
      <c r="G66" s="20">
        <v>17.49037286898978</v>
      </c>
      <c r="H66" s="20">
        <v>16.679857516519348</v>
      </c>
      <c r="I66" s="20">
        <v>15.840123290029714</v>
      </c>
      <c r="J66" s="20">
        <v>17.261738774489409</v>
      </c>
      <c r="K66" s="20">
        <v>17.102231628896899</v>
      </c>
      <c r="L66" s="20">
        <v>16.03834459373715</v>
      </c>
      <c r="M66" s="53">
        <v>16.270523186242791</v>
      </c>
    </row>
    <row r="67" spans="1:13" x14ac:dyDescent="0.35">
      <c r="A67" s="19" t="str">
        <f>B3&amp;C61&amp;D67</f>
        <v>DISTRIBUCION VOLUMEN X CRITERIO (Consumiciones)T.Carne Fresca IngRTO CENTRO</v>
      </c>
      <c r="B67" s="19">
        <v>0</v>
      </c>
      <c r="C67" s="19">
        <v>0</v>
      </c>
      <c r="D67" s="20" t="s">
        <v>6</v>
      </c>
      <c r="E67" s="20">
        <v>11.087096989075407</v>
      </c>
      <c r="F67" s="20">
        <v>10.005456149442214</v>
      </c>
      <c r="G67" s="20">
        <v>9.2554345965648377</v>
      </c>
      <c r="H67" s="20">
        <v>10.745954407237637</v>
      </c>
      <c r="I67" s="20">
        <v>10.87955776280667</v>
      </c>
      <c r="J67" s="20">
        <v>9.5649627489757361</v>
      </c>
      <c r="K67" s="20">
        <v>9.7951689225012881</v>
      </c>
      <c r="L67" s="20">
        <v>11.713655798811862</v>
      </c>
      <c r="M67" s="53">
        <v>10.904331493669631</v>
      </c>
    </row>
    <row r="68" spans="1:13" x14ac:dyDescent="0.35">
      <c r="A68" s="19" t="str">
        <f>B3&amp;C61&amp;D68</f>
        <v>DISTRIBUCION VOLUMEN X CRITERIO (Consumiciones)T.Carne Fresca IngNORTE-CENTRO</v>
      </c>
      <c r="B68" s="19">
        <v>0</v>
      </c>
      <c r="C68" s="19">
        <v>0</v>
      </c>
      <c r="D68" s="20" t="s">
        <v>7</v>
      </c>
      <c r="E68" s="20">
        <v>8.0514995411078534</v>
      </c>
      <c r="F68" s="20">
        <v>6.3282928209060048</v>
      </c>
      <c r="G68" s="20">
        <v>7.582878651399505</v>
      </c>
      <c r="H68" s="20">
        <v>7.8004234639153136</v>
      </c>
      <c r="I68" s="20">
        <v>7.5823753207178477</v>
      </c>
      <c r="J68" s="20">
        <v>6.8774646976017397</v>
      </c>
      <c r="K68" s="20">
        <v>7.8892545520647133</v>
      </c>
      <c r="L68" s="20">
        <v>7.223483906336452</v>
      </c>
      <c r="M68" s="53">
        <v>7.8585758105541084</v>
      </c>
    </row>
    <row r="69" spans="1:13" x14ac:dyDescent="0.35">
      <c r="A69" s="19" t="str">
        <f>B3&amp;C61&amp;D69</f>
        <v>DISTRIBUCION VOLUMEN X CRITERIO (Consumiciones)T.Carne Fresca IngNOROESTE</v>
      </c>
      <c r="B69" s="19">
        <v>0</v>
      </c>
      <c r="C69" s="19">
        <v>0</v>
      </c>
      <c r="D69" s="20" t="s">
        <v>8</v>
      </c>
      <c r="E69" s="20">
        <v>7.464613494389674</v>
      </c>
      <c r="F69" s="20">
        <v>8.4354116889505111</v>
      </c>
      <c r="G69" s="20">
        <v>8.0441123649813076</v>
      </c>
      <c r="H69" s="20">
        <v>7.4108136626353041</v>
      </c>
      <c r="I69" s="20">
        <v>7.3460904266859641</v>
      </c>
      <c r="J69" s="20">
        <v>6.5677362514168403</v>
      </c>
      <c r="K69" s="20">
        <v>6.0260915298270064</v>
      </c>
      <c r="L69" s="20">
        <v>4.917867579004719</v>
      </c>
      <c r="M69" s="53">
        <v>5.8830300947358385</v>
      </c>
    </row>
    <row r="70" spans="1:13" x14ac:dyDescent="0.35">
      <c r="A70" s="19" t="str">
        <f>B3&amp;C61&amp;D70</f>
        <v>DISTRIBUCION VOLUMEN X CRITERIO (Consumiciones)T.Carne Fresca Ing&lt;2MIL</v>
      </c>
      <c r="B70" s="19">
        <v>0</v>
      </c>
      <c r="C70" s="19">
        <v>0</v>
      </c>
      <c r="D70" s="20" t="s">
        <v>9</v>
      </c>
      <c r="E70" s="21">
        <v>4.6792824999259857</v>
      </c>
      <c r="F70" s="20">
        <v>3.5598703680287911</v>
      </c>
      <c r="G70" s="21">
        <v>3.6221872862092273</v>
      </c>
      <c r="H70" s="20">
        <v>4.3392053291219259</v>
      </c>
      <c r="I70" s="20">
        <v>5.3427989132336613</v>
      </c>
      <c r="J70" s="20">
        <v>4.977194789851791</v>
      </c>
      <c r="K70" s="20">
        <v>4.5521309873663167</v>
      </c>
      <c r="L70" s="20">
        <v>5.0611716572844063</v>
      </c>
      <c r="M70" s="53">
        <v>4.7083878011534681</v>
      </c>
    </row>
    <row r="71" spans="1:13" x14ac:dyDescent="0.35">
      <c r="A71" s="19" t="str">
        <f>B3&amp;C61&amp;D71</f>
        <v>DISTRIBUCION VOLUMEN X CRITERIO (Consumiciones)T.Carne Fresca Ing2-5MIL</v>
      </c>
      <c r="B71" s="19">
        <v>0</v>
      </c>
      <c r="C71" s="19">
        <v>0</v>
      </c>
      <c r="D71" s="20" t="s">
        <v>10</v>
      </c>
      <c r="E71" s="20">
        <v>5.7086367942682887</v>
      </c>
      <c r="F71" s="20">
        <v>4.8863344835222824</v>
      </c>
      <c r="G71" s="20">
        <v>5.2579871849436115</v>
      </c>
      <c r="H71" s="20">
        <v>5.9857035627142681</v>
      </c>
      <c r="I71" s="20">
        <v>4.9017375103756509</v>
      </c>
      <c r="J71" s="20">
        <v>4.6554577787641511</v>
      </c>
      <c r="K71" s="20">
        <v>3.8075233094495107</v>
      </c>
      <c r="L71" s="20">
        <v>3.5861653545039078</v>
      </c>
      <c r="M71" s="53">
        <v>3.9569676796182742</v>
      </c>
    </row>
    <row r="72" spans="1:13" x14ac:dyDescent="0.35">
      <c r="A72" s="19" t="str">
        <f>B3&amp;C61&amp;D72</f>
        <v>DISTRIBUCION VOLUMEN X CRITERIO (Consumiciones)T.Carne Fresca Ing5-10MIL</v>
      </c>
      <c r="B72" s="19">
        <v>0</v>
      </c>
      <c r="C72" s="19">
        <v>0</v>
      </c>
      <c r="D72" s="20" t="s">
        <v>11</v>
      </c>
      <c r="E72" s="20">
        <v>7.7901345590194504</v>
      </c>
      <c r="F72" s="20">
        <v>7.2518804164068928</v>
      </c>
      <c r="G72" s="20">
        <v>7.1794766989452947</v>
      </c>
      <c r="H72" s="20">
        <v>7.0822005069579532</v>
      </c>
      <c r="I72" s="20">
        <v>9.4892415171616431</v>
      </c>
      <c r="J72" s="20">
        <v>8.1769275305569717</v>
      </c>
      <c r="K72" s="20">
        <v>7.2616604053685583</v>
      </c>
      <c r="L72" s="20">
        <v>9.5548967951418682</v>
      </c>
      <c r="M72" s="53">
        <v>8.5681802528890127</v>
      </c>
    </row>
    <row r="73" spans="1:13" x14ac:dyDescent="0.35">
      <c r="A73" s="19" t="str">
        <f>B3&amp;C61&amp;D73</f>
        <v>DISTRIBUCION VOLUMEN X CRITERIO (Consumiciones)T.Carne Fresca Ing10-30MIL</v>
      </c>
      <c r="B73" s="19">
        <v>0</v>
      </c>
      <c r="C73" s="19">
        <v>0</v>
      </c>
      <c r="D73" s="20" t="s">
        <v>12</v>
      </c>
      <c r="E73" s="20">
        <v>17.247997897977914</v>
      </c>
      <c r="F73" s="20">
        <v>16.765672816681416</v>
      </c>
      <c r="G73" s="20">
        <v>18.629115448422233</v>
      </c>
      <c r="H73" s="20">
        <v>18.083271711760183</v>
      </c>
      <c r="I73" s="20">
        <v>18.177076844906239</v>
      </c>
      <c r="J73" s="20">
        <v>20.11088310557178</v>
      </c>
      <c r="K73" s="20">
        <v>18.93054408913261</v>
      </c>
      <c r="L73" s="20">
        <v>19.379427386046576</v>
      </c>
      <c r="M73" s="53">
        <v>17.796274689486776</v>
      </c>
    </row>
    <row r="74" spans="1:13" x14ac:dyDescent="0.35">
      <c r="A74" s="19" t="str">
        <f>B3&amp;C61&amp;D74</f>
        <v>DISTRIBUCION VOLUMEN X CRITERIO (Consumiciones)T.Carne Fresca Ing30-100MIL</v>
      </c>
      <c r="B74" s="19">
        <v>0</v>
      </c>
      <c r="C74" s="19">
        <v>0</v>
      </c>
      <c r="D74" s="20" t="s">
        <v>13</v>
      </c>
      <c r="E74" s="20">
        <v>22.084606388962904</v>
      </c>
      <c r="F74" s="20">
        <v>23.769588965202701</v>
      </c>
      <c r="G74" s="20">
        <v>24.12447904665218</v>
      </c>
      <c r="H74" s="20">
        <v>20.685490924727826</v>
      </c>
      <c r="I74" s="20">
        <v>20.026864712708196</v>
      </c>
      <c r="J74" s="20">
        <v>21.770646467782214</v>
      </c>
      <c r="K74" s="20">
        <v>24.825652513103282</v>
      </c>
      <c r="L74" s="20">
        <v>22.590945315553569</v>
      </c>
      <c r="M74" s="53">
        <v>23.48186013783398</v>
      </c>
    </row>
    <row r="75" spans="1:13" x14ac:dyDescent="0.35">
      <c r="A75" s="19" t="str">
        <f>B3&amp;C61&amp;D75</f>
        <v>DISTRIBUCION VOLUMEN X CRITERIO (Consumiciones)T.Carne Fresca Ing100-200MIL</v>
      </c>
      <c r="B75" s="19">
        <v>0</v>
      </c>
      <c r="C75" s="19">
        <v>0</v>
      </c>
      <c r="D75" s="20" t="s">
        <v>14</v>
      </c>
      <c r="E75" s="20">
        <v>9.1168583651597235</v>
      </c>
      <c r="F75" s="20">
        <v>8.6314785836084535</v>
      </c>
      <c r="G75" s="20">
        <v>8.4545676566206627</v>
      </c>
      <c r="H75" s="20">
        <v>9.2941896374003115</v>
      </c>
      <c r="I75" s="20">
        <v>9.5887742804232285</v>
      </c>
      <c r="J75" s="20">
        <v>10.172598815034242</v>
      </c>
      <c r="K75" s="20">
        <v>9.3181844002787297</v>
      </c>
      <c r="L75" s="20">
        <v>7.992010273955219</v>
      </c>
      <c r="M75" s="53">
        <v>9.4944255373866095</v>
      </c>
    </row>
    <row r="76" spans="1:13" x14ac:dyDescent="0.35">
      <c r="A76" s="19" t="str">
        <f>B3&amp;C61&amp;D76</f>
        <v>DISTRIBUCION VOLUMEN X CRITERIO (Consumiciones)T.Carne Fresca Ing200-500MIL</v>
      </c>
      <c r="B76" s="19">
        <v>0</v>
      </c>
      <c r="C76" s="19">
        <v>0</v>
      </c>
      <c r="D76" s="20" t="s">
        <v>15</v>
      </c>
      <c r="E76" s="20">
        <v>15.52775927406223</v>
      </c>
      <c r="F76" s="20">
        <v>16.002232160803285</v>
      </c>
      <c r="G76" s="20">
        <v>16.311673289124574</v>
      </c>
      <c r="H76" s="20">
        <v>16.759664713593846</v>
      </c>
      <c r="I76" s="20">
        <v>14.81231794494221</v>
      </c>
      <c r="J76" s="20">
        <v>13.844551105294197</v>
      </c>
      <c r="K76" s="20">
        <v>13.937675625624868</v>
      </c>
      <c r="L76" s="20">
        <v>15.473192455614043</v>
      </c>
      <c r="M76" s="53">
        <v>15.512324344460771</v>
      </c>
    </row>
    <row r="77" spans="1:13" x14ac:dyDescent="0.35">
      <c r="A77" s="19" t="str">
        <f>B3&amp;C61&amp;D77</f>
        <v>DISTRIBUCION VOLUMEN X CRITERIO (Consumiciones)T.Carne Fresca Ing&gt;500MIL</v>
      </c>
      <c r="B77" s="19">
        <v>0</v>
      </c>
      <c r="C77" s="19">
        <v>0</v>
      </c>
      <c r="D77" s="20" t="s">
        <v>16</v>
      </c>
      <c r="E77" s="20">
        <v>17.84473162210972</v>
      </c>
      <c r="F77" s="20">
        <v>19.13294001305383</v>
      </c>
      <c r="G77" s="20">
        <v>16.420505725185961</v>
      </c>
      <c r="H77" s="20">
        <v>17.7702596748193</v>
      </c>
      <c r="I77" s="20">
        <v>17.661205773131229</v>
      </c>
      <c r="J77" s="20">
        <v>16.291747112094356</v>
      </c>
      <c r="K77" s="20">
        <v>17.366628669676128</v>
      </c>
      <c r="L77" s="20">
        <v>16.362194145943633</v>
      </c>
      <c r="M77" s="53">
        <v>16.481576164418229</v>
      </c>
    </row>
    <row r="78" spans="1:13" x14ac:dyDescent="0.35">
      <c r="A78" s="19" t="str">
        <f>B3&amp;C61&amp;D78</f>
        <v>DISTRIBUCION VOLUMEN X CRITERIO (Consumiciones)T.Carne Fresca IngDE 15 A 19 AÑOS</v>
      </c>
      <c r="B78" s="19">
        <v>0</v>
      </c>
      <c r="C78" s="19">
        <v>0</v>
      </c>
      <c r="D78" s="20" t="s">
        <v>39</v>
      </c>
      <c r="E78" s="20">
        <v>4.6474709121591617</v>
      </c>
      <c r="F78" s="20">
        <v>2.8789074691141012</v>
      </c>
      <c r="G78" s="20">
        <v>3.3097046896403035</v>
      </c>
      <c r="H78" s="20">
        <v>3.6944160052075752</v>
      </c>
      <c r="I78" s="20">
        <v>2.9633440320934805</v>
      </c>
      <c r="J78" s="20">
        <v>2.3474330602966069</v>
      </c>
      <c r="K78" s="20">
        <v>2.9444133062683675</v>
      </c>
      <c r="L78" s="20">
        <v>4.2858230585321033</v>
      </c>
      <c r="M78" s="53">
        <v>3.1752305969311188</v>
      </c>
    </row>
    <row r="79" spans="1:13" x14ac:dyDescent="0.35">
      <c r="A79" s="19" t="str">
        <f>B3&amp;C61&amp;D79</f>
        <v>DISTRIBUCION VOLUMEN X CRITERIO (Consumiciones)T.Carne Fresca IngDE 20 A 24 AÑOS</v>
      </c>
      <c r="B79" s="19">
        <v>0</v>
      </c>
      <c r="C79" s="19">
        <v>0</v>
      </c>
      <c r="D79" s="20" t="s">
        <v>40</v>
      </c>
      <c r="E79" s="20">
        <v>3.4131949995559108</v>
      </c>
      <c r="F79" s="20">
        <v>2.5773629366289983</v>
      </c>
      <c r="G79" s="20">
        <v>3.9604410112460013</v>
      </c>
      <c r="H79" s="20">
        <v>3.9497384016118948</v>
      </c>
      <c r="I79" s="20">
        <v>3.482529713205107</v>
      </c>
      <c r="J79" s="20">
        <v>2.7706541784743628</v>
      </c>
      <c r="K79" s="20">
        <v>4.3763065410367492</v>
      </c>
      <c r="L79" s="20">
        <v>3.9286136082530043</v>
      </c>
      <c r="M79" s="53">
        <v>4.4584708387801149</v>
      </c>
    </row>
    <row r="80" spans="1:13" x14ac:dyDescent="0.35">
      <c r="A80" s="19" t="str">
        <f>B3&amp;C61&amp;D80</f>
        <v>DISTRIBUCION VOLUMEN X CRITERIO (Consumiciones)T.Carne Fresca IngDE 25 A 34 AÑOS</v>
      </c>
      <c r="B80" s="19">
        <v>0</v>
      </c>
      <c r="C80" s="19">
        <v>0</v>
      </c>
      <c r="D80" s="20" t="s">
        <v>41</v>
      </c>
      <c r="E80" s="20">
        <v>13.646682653876896</v>
      </c>
      <c r="F80" s="20">
        <v>13.747230812297495</v>
      </c>
      <c r="G80" s="20">
        <v>12.802122286150471</v>
      </c>
      <c r="H80" s="20">
        <v>14.023931704944061</v>
      </c>
      <c r="I80" s="20">
        <v>11.339162361267222</v>
      </c>
      <c r="J80" s="20">
        <v>10.650671785672261</v>
      </c>
      <c r="K80" s="20">
        <v>11.422953369739753</v>
      </c>
      <c r="L80" s="20">
        <v>11.469882861343903</v>
      </c>
      <c r="M80" s="53">
        <v>10.705546709894861</v>
      </c>
    </row>
    <row r="81" spans="1:13" x14ac:dyDescent="0.35">
      <c r="A81" s="19" t="str">
        <f>B3&amp;C61&amp;D81</f>
        <v>DISTRIBUCION VOLUMEN X CRITERIO (Consumiciones)T.Carne Fresca IngDE 35 A 49 AÑOS</v>
      </c>
      <c r="B81" s="19">
        <v>0</v>
      </c>
      <c r="C81" s="19">
        <v>0</v>
      </c>
      <c r="D81" s="20" t="s">
        <v>42</v>
      </c>
      <c r="E81" s="20">
        <v>30.191395032122447</v>
      </c>
      <c r="F81" s="20">
        <v>31.505363690915161</v>
      </c>
      <c r="G81" s="20">
        <v>30.051976544390051</v>
      </c>
      <c r="H81" s="20">
        <v>30.104252550645267</v>
      </c>
      <c r="I81" s="20">
        <v>28.923735290371255</v>
      </c>
      <c r="J81" s="20">
        <v>29.790192066636472</v>
      </c>
      <c r="K81" s="20">
        <v>28.310637705638197</v>
      </c>
      <c r="L81" s="20">
        <v>30.061616658967967</v>
      </c>
      <c r="M81" s="53">
        <v>28.745122493646225</v>
      </c>
    </row>
    <row r="82" spans="1:13" x14ac:dyDescent="0.35">
      <c r="A82" s="19" t="str">
        <f>B3&amp;C61&amp;D82</f>
        <v>DISTRIBUCION VOLUMEN X CRITERIO (Consumiciones)T.Carne Fresca IngDE 50 A 59 AÑOS</v>
      </c>
      <c r="B82" s="19">
        <v>0</v>
      </c>
      <c r="C82" s="19">
        <v>0</v>
      </c>
      <c r="D82" s="20" t="s">
        <v>43</v>
      </c>
      <c r="E82" s="20">
        <v>24.698382035112648</v>
      </c>
      <c r="F82" s="20">
        <v>24.125466586657758</v>
      </c>
      <c r="G82" s="20">
        <v>25.501080864834929</v>
      </c>
      <c r="H82" s="20">
        <v>25.355612813477251</v>
      </c>
      <c r="I82" s="20">
        <v>27.274790632309319</v>
      </c>
      <c r="J82" s="20">
        <v>27.940202576645124</v>
      </c>
      <c r="K82" s="20">
        <v>26.859998447299059</v>
      </c>
      <c r="L82" s="20">
        <v>25.336852738283174</v>
      </c>
      <c r="M82" s="53">
        <v>24.295147108068338</v>
      </c>
    </row>
    <row r="83" spans="1:13" x14ac:dyDescent="0.35">
      <c r="A83" s="19" t="str">
        <f>B3&amp;C61&amp;D83</f>
        <v>DISTRIBUCION VOLUMEN X CRITERIO (Consumiciones)T.Carne Fresca IngDE 60 A 75 AÑOS</v>
      </c>
      <c r="B83" s="19">
        <v>0</v>
      </c>
      <c r="C83" s="19">
        <v>0</v>
      </c>
      <c r="D83" s="20" t="s">
        <v>44</v>
      </c>
      <c r="E83" s="20">
        <v>23.402877697841724</v>
      </c>
      <c r="F83" s="20">
        <v>25.165668869835205</v>
      </c>
      <c r="G83" s="20">
        <v>24.374674603738246</v>
      </c>
      <c r="H83" s="20">
        <v>22.872034585209573</v>
      </c>
      <c r="I83" s="20">
        <v>26.016449868633412</v>
      </c>
      <c r="J83" s="20">
        <v>26.500844320790279</v>
      </c>
      <c r="K83" s="20">
        <v>26.085659860029693</v>
      </c>
      <c r="L83" s="20">
        <v>24.917207690576625</v>
      </c>
      <c r="M83" s="53">
        <v>28.620469360218408</v>
      </c>
    </row>
    <row r="84" spans="1:13" x14ac:dyDescent="0.35">
      <c r="A84" s="19" t="str">
        <f>B3&amp;C61&amp;D84</f>
        <v>DISTRIBUCION VOLUMEN X CRITERIO (Consumiciones)T.Carne Fresca IngNIVEL ALTO</v>
      </c>
      <c r="B84" s="19">
        <v>0</v>
      </c>
      <c r="C84" s="19">
        <v>0</v>
      </c>
      <c r="D84" s="20" t="s">
        <v>256</v>
      </c>
      <c r="E84" s="20">
        <v>26.096900257571718</v>
      </c>
      <c r="F84" s="20">
        <v>26.785206050953786</v>
      </c>
      <c r="G84" s="20">
        <v>25.437074557959239</v>
      </c>
      <c r="H84" s="20">
        <v>24.694992378904029</v>
      </c>
      <c r="I84" s="20">
        <v>25.792752231552342</v>
      </c>
      <c r="J84" s="20">
        <v>24.005215109872339</v>
      </c>
      <c r="K84" s="20">
        <v>27.959907178780259</v>
      </c>
      <c r="L84" s="20">
        <v>25.240397354355011</v>
      </c>
      <c r="M84" s="53">
        <v>25.828844438548593</v>
      </c>
    </row>
    <row r="85" spans="1:13" x14ac:dyDescent="0.35">
      <c r="A85" s="19" t="str">
        <f>B3&amp;C61&amp;D85</f>
        <v>DISTRIBUCION VOLUMEN X CRITERIO (Consumiciones)T.Carne Fresca IngNIVEL MEDIO ALTO</v>
      </c>
      <c r="B85" s="19">
        <v>0</v>
      </c>
      <c r="C85" s="19">
        <v>0</v>
      </c>
      <c r="D85" s="20" t="s">
        <v>257</v>
      </c>
      <c r="E85" s="20">
        <v>14.426762293868608</v>
      </c>
      <c r="F85" s="20">
        <v>14.207666968040048</v>
      </c>
      <c r="G85" s="20">
        <v>14.160954083553841</v>
      </c>
      <c r="H85" s="20">
        <v>13.191563059951925</v>
      </c>
      <c r="I85" s="20">
        <v>14.354316060877951</v>
      </c>
      <c r="J85" s="20">
        <v>14.573801548910428</v>
      </c>
      <c r="K85" s="20">
        <v>15.551701154300607</v>
      </c>
      <c r="L85" s="20">
        <v>16.669441582107886</v>
      </c>
      <c r="M85" s="53">
        <v>17.107444073013397</v>
      </c>
    </row>
    <row r="86" spans="1:13" x14ac:dyDescent="0.35">
      <c r="A86" s="19" t="str">
        <f>B3&amp;C61&amp;D86</f>
        <v>DISTRIBUCION VOLUMEN X CRITERIO (Consumiciones)T.Carne Fresca IngNIVEL MEDIO</v>
      </c>
      <c r="B86" s="19">
        <v>0</v>
      </c>
      <c r="C86" s="19">
        <v>0</v>
      </c>
      <c r="D86" s="20" t="s">
        <v>258</v>
      </c>
      <c r="E86" s="20">
        <v>25.96868431180981</v>
      </c>
      <c r="F86" s="20">
        <v>24.072114727510467</v>
      </c>
      <c r="G86" s="20">
        <v>26.289667688349194</v>
      </c>
      <c r="H86" s="20">
        <v>26.933486336040502</v>
      </c>
      <c r="I86" s="20">
        <v>25.341605625877467</v>
      </c>
      <c r="J86" s="20">
        <v>26.612944374731594</v>
      </c>
      <c r="K86" s="20">
        <v>25.710526365619419</v>
      </c>
      <c r="L86" s="20">
        <v>25.936383371488418</v>
      </c>
      <c r="M86" s="53">
        <v>27.003191562630725</v>
      </c>
    </row>
    <row r="87" spans="1:13" x14ac:dyDescent="0.35">
      <c r="A87" s="19" t="str">
        <f>B3&amp;C61&amp;D87</f>
        <v>DISTRIBUCION VOLUMEN X CRITERIO (Consumiciones)T.Carne Fresca IngNIVEL MEDIO BAJO</v>
      </c>
      <c r="B87" s="19">
        <v>0</v>
      </c>
      <c r="C87" s="19">
        <v>0</v>
      </c>
      <c r="D87" s="20" t="s">
        <v>259</v>
      </c>
      <c r="E87" s="20">
        <v>14.40134929093762</v>
      </c>
      <c r="F87" s="20">
        <v>12.091009888311561</v>
      </c>
      <c r="G87" s="20">
        <v>14.955309266314776</v>
      </c>
      <c r="H87" s="20">
        <v>15.673723004698109</v>
      </c>
      <c r="I87" s="20">
        <v>15.61305225408832</v>
      </c>
      <c r="J87" s="20">
        <v>14.5207285196041</v>
      </c>
      <c r="K87" s="20">
        <v>12.466614562820009</v>
      </c>
      <c r="L87" s="20">
        <v>14.539514626680811</v>
      </c>
      <c r="M87" s="53">
        <v>14.199145772680808</v>
      </c>
    </row>
    <row r="88" spans="1:13" x14ac:dyDescent="0.35">
      <c r="A88" s="19" t="str">
        <f>B3&amp;C61&amp;D88</f>
        <v>DISTRIBUCION VOLUMEN X CRITERIO (Consumiciones)T.Carne Fresca IngHOMBRE</v>
      </c>
      <c r="B88" s="19">
        <v>0</v>
      </c>
      <c r="C88" s="19">
        <v>0</v>
      </c>
      <c r="D88" s="20" t="s">
        <v>21</v>
      </c>
      <c r="E88" s="20">
        <v>46.795489534298483</v>
      </c>
      <c r="F88" s="20">
        <v>48.617324754546367</v>
      </c>
      <c r="G88" s="20">
        <v>47.792491323192131</v>
      </c>
      <c r="H88" s="20">
        <v>46.91918850486433</v>
      </c>
      <c r="I88" s="20">
        <v>49.694959358242357</v>
      </c>
      <c r="J88" s="20">
        <v>48.331925852643309</v>
      </c>
      <c r="K88" s="20">
        <v>48.431748379131704</v>
      </c>
      <c r="L88" s="20">
        <v>50.358928544235361</v>
      </c>
      <c r="M88" s="53">
        <v>48.369867061764047</v>
      </c>
    </row>
    <row r="89" spans="1:13" x14ac:dyDescent="0.35">
      <c r="A89" s="19" t="str">
        <f>B3&amp;C61&amp;D89</f>
        <v>DISTRIBUCION VOLUMEN X CRITERIO (Consumiciones)T.Carne Fresca IngMUJER</v>
      </c>
      <c r="B89" s="19">
        <v>0</v>
      </c>
      <c r="C89" s="19">
        <v>0</v>
      </c>
      <c r="D89" s="20" t="s">
        <v>22</v>
      </c>
      <c r="E89" s="20">
        <v>53.204510465701517</v>
      </c>
      <c r="F89" s="20">
        <v>51.382675245453633</v>
      </c>
      <c r="G89" s="20">
        <v>52.207508676807876</v>
      </c>
      <c r="H89" s="20">
        <v>53.080776647874707</v>
      </c>
      <c r="I89" s="20">
        <v>50.305040641757635</v>
      </c>
      <c r="J89" s="20">
        <v>51.668074147356705</v>
      </c>
      <c r="K89" s="20">
        <v>51.568251620868303</v>
      </c>
      <c r="L89" s="20">
        <v>49.641071455764632</v>
      </c>
      <c r="M89" s="53">
        <v>51.630099010707184</v>
      </c>
    </row>
    <row r="90" spans="1:13" x14ac:dyDescent="0.35">
      <c r="A90" s="19" t="str">
        <f>B3&amp;C90&amp;D90</f>
        <v>DISTRIBUCION VOLUMEN X CRITERIO (Consumiciones)Ternera Ing.T.ESPAÑA</v>
      </c>
      <c r="B90" s="19">
        <v>0</v>
      </c>
      <c r="C90" s="19" t="s">
        <v>128</v>
      </c>
      <c r="D90" s="20" t="s">
        <v>36</v>
      </c>
      <c r="E90" s="20">
        <v>100</v>
      </c>
      <c r="F90" s="20">
        <v>100</v>
      </c>
      <c r="G90" s="20">
        <v>100</v>
      </c>
      <c r="H90" s="20">
        <v>100</v>
      </c>
      <c r="I90" s="20">
        <v>100</v>
      </c>
      <c r="J90" s="20">
        <v>100</v>
      </c>
      <c r="K90" s="20">
        <v>100</v>
      </c>
      <c r="L90" s="20">
        <v>100</v>
      </c>
      <c r="M90" s="53">
        <v>100</v>
      </c>
    </row>
    <row r="91" spans="1:13" x14ac:dyDescent="0.35">
      <c r="A91" s="19" t="str">
        <f>B3&amp;C90&amp;D91</f>
        <v>DISTRIBUCION VOLUMEN X CRITERIO (Consumiciones)Ternera Ing.BCN AM</v>
      </c>
      <c r="B91" s="19">
        <v>0</v>
      </c>
      <c r="C91" s="19">
        <v>0</v>
      </c>
      <c r="D91" s="20" t="s">
        <v>1</v>
      </c>
      <c r="E91" s="20">
        <v>6.0925266548677515</v>
      </c>
      <c r="F91" s="20">
        <v>6.5659156107540015</v>
      </c>
      <c r="G91" s="20">
        <v>7.8511539879904539</v>
      </c>
      <c r="H91" s="20">
        <v>6.4181725613039751</v>
      </c>
      <c r="I91" s="20">
        <v>5.9965929392574182</v>
      </c>
      <c r="J91" s="20">
        <v>6.5430861169770429</v>
      </c>
      <c r="K91" s="20">
        <v>9.7063532369259686</v>
      </c>
      <c r="L91" s="20">
        <v>8.6642972746943236</v>
      </c>
      <c r="M91" s="53">
        <v>6.483747569258778</v>
      </c>
    </row>
    <row r="92" spans="1:13" x14ac:dyDescent="0.35">
      <c r="A92" s="19" t="str">
        <f>B3&amp;C90&amp;D92</f>
        <v>DISTRIBUCION VOLUMEN X CRITERIO (Consumiciones)Ternera Ing.REST.CAT ARAGON</v>
      </c>
      <c r="B92" s="19">
        <v>0</v>
      </c>
      <c r="C92" s="19">
        <v>0</v>
      </c>
      <c r="D92" s="20" t="s">
        <v>2</v>
      </c>
      <c r="E92" s="20">
        <v>9.5411759186334031</v>
      </c>
      <c r="F92" s="20">
        <v>10.394726746975611</v>
      </c>
      <c r="G92" s="20">
        <v>9.0884712529310665</v>
      </c>
      <c r="H92" s="20">
        <v>10.307610187874973</v>
      </c>
      <c r="I92" s="20">
        <v>11.380767438247631</v>
      </c>
      <c r="J92" s="20">
        <v>12.056174177155505</v>
      </c>
      <c r="K92" s="20">
        <v>10.570807358785217</v>
      </c>
      <c r="L92" s="20">
        <v>11.548669844828236</v>
      </c>
      <c r="M92" s="53">
        <v>10.37111012020952</v>
      </c>
    </row>
    <row r="93" spans="1:13" x14ac:dyDescent="0.35">
      <c r="A93" s="19" t="str">
        <f>B3&amp;C90&amp;D93</f>
        <v>DISTRIBUCION VOLUMEN X CRITERIO (Consumiciones)Ternera Ing.LEVANTE</v>
      </c>
      <c r="B93" s="19">
        <v>0</v>
      </c>
      <c r="C93" s="19">
        <v>0</v>
      </c>
      <c r="D93" s="20" t="s">
        <v>3</v>
      </c>
      <c r="E93" s="20">
        <v>14.921565163053623</v>
      </c>
      <c r="F93" s="20">
        <v>17.430244284111566</v>
      </c>
      <c r="G93" s="20">
        <v>17.539914694647194</v>
      </c>
      <c r="H93" s="20">
        <v>18.027180055065497</v>
      </c>
      <c r="I93" s="20">
        <v>16.933422013360261</v>
      </c>
      <c r="J93" s="20">
        <v>19.589422721826573</v>
      </c>
      <c r="K93" s="20">
        <v>16.858994705635894</v>
      </c>
      <c r="L93" s="20">
        <v>17.550658261338153</v>
      </c>
      <c r="M93" s="53">
        <v>17.93596534887034</v>
      </c>
    </row>
    <row r="94" spans="1:13" x14ac:dyDescent="0.35">
      <c r="A94" s="19" t="str">
        <f>B3&amp;C90&amp;D94</f>
        <v>DISTRIBUCION VOLUMEN X CRITERIO (Consumiciones)Ternera Ing.ANDALUCIA</v>
      </c>
      <c r="B94" s="19">
        <v>0</v>
      </c>
      <c r="C94" s="19">
        <v>0</v>
      </c>
      <c r="D94" s="20" t="s">
        <v>4</v>
      </c>
      <c r="E94" s="20">
        <v>21.013229359135224</v>
      </c>
      <c r="F94" s="20">
        <v>16.679868502840989</v>
      </c>
      <c r="G94" s="20">
        <v>19.813253640785145</v>
      </c>
      <c r="H94" s="20">
        <v>17.12391822091427</v>
      </c>
      <c r="I94" s="20">
        <v>18.205880068354823</v>
      </c>
      <c r="J94" s="20">
        <v>18.449619970584902</v>
      </c>
      <c r="K94" s="20">
        <v>18.860962634739661</v>
      </c>
      <c r="L94" s="20">
        <v>18.424689413196806</v>
      </c>
      <c r="M94" s="53">
        <v>18.210345382655564</v>
      </c>
    </row>
    <row r="95" spans="1:13" x14ac:dyDescent="0.35">
      <c r="A95" s="19" t="str">
        <f>B3&amp;C90&amp;D95</f>
        <v>DISTRIBUCION VOLUMEN X CRITERIO (Consumiciones)Ternera Ing.MDD AM</v>
      </c>
      <c r="B95" s="19">
        <v>0</v>
      </c>
      <c r="C95" s="19">
        <v>0</v>
      </c>
      <c r="D95" s="20" t="s">
        <v>5</v>
      </c>
      <c r="E95" s="20">
        <v>18.366728655891919</v>
      </c>
      <c r="F95" s="20">
        <v>21.012926625863642</v>
      </c>
      <c r="G95" s="20">
        <v>18.915752266575748</v>
      </c>
      <c r="H95" s="20">
        <v>18.665562449276791</v>
      </c>
      <c r="I95" s="20">
        <v>18.406468463569986</v>
      </c>
      <c r="J95" s="20">
        <v>18.663851019996557</v>
      </c>
      <c r="K95" s="20">
        <v>17.383124055711438</v>
      </c>
      <c r="L95" s="20">
        <v>16.963552123410349</v>
      </c>
      <c r="M95" s="53">
        <v>18.776738153432269</v>
      </c>
    </row>
    <row r="96" spans="1:13" x14ac:dyDescent="0.35">
      <c r="A96" s="19" t="str">
        <f>B3&amp;C90&amp;D96</f>
        <v>DISTRIBUCION VOLUMEN X CRITERIO (Consumiciones)Ternera Ing.RTO CENTRO</v>
      </c>
      <c r="B96" s="19">
        <v>0</v>
      </c>
      <c r="C96" s="19">
        <v>0</v>
      </c>
      <c r="D96" s="20" t="s">
        <v>6</v>
      </c>
      <c r="E96" s="20">
        <v>13.663902606043003</v>
      </c>
      <c r="F96" s="20">
        <v>11.983838828847052</v>
      </c>
      <c r="G96" s="20">
        <v>10.229211169017319</v>
      </c>
      <c r="H96" s="20">
        <v>12.410793519564937</v>
      </c>
      <c r="I96" s="20">
        <v>12.209841541090571</v>
      </c>
      <c r="J96" s="20">
        <v>11.100524296003913</v>
      </c>
      <c r="K96" s="20">
        <v>10.629718268730242</v>
      </c>
      <c r="L96" s="20">
        <v>13.375561938807079</v>
      </c>
      <c r="M96" s="53">
        <v>13.411039959442933</v>
      </c>
    </row>
    <row r="97" spans="1:13" x14ac:dyDescent="0.35">
      <c r="A97" s="19" t="str">
        <f>B3&amp;C90&amp;D97</f>
        <v>DISTRIBUCION VOLUMEN X CRITERIO (Consumiciones)Ternera Ing.NORTE-CENTRO</v>
      </c>
      <c r="B97" s="19">
        <v>0</v>
      </c>
      <c r="C97" s="19">
        <v>0</v>
      </c>
      <c r="D97" s="20" t="s">
        <v>7</v>
      </c>
      <c r="E97" s="20">
        <v>8.5494750880177133</v>
      </c>
      <c r="F97" s="20">
        <v>7.7323704477218218</v>
      </c>
      <c r="G97" s="20">
        <v>8.5423639184798112</v>
      </c>
      <c r="H97" s="20">
        <v>9.1984064379603012</v>
      </c>
      <c r="I97" s="20">
        <v>8.7670391875097096</v>
      </c>
      <c r="J97" s="20">
        <v>7.5731771895781783</v>
      </c>
      <c r="K97" s="20">
        <v>10.127597983824893</v>
      </c>
      <c r="L97" s="20">
        <v>8.5823838782200479</v>
      </c>
      <c r="M97" s="53">
        <v>9.8563943064685926</v>
      </c>
    </row>
    <row r="98" spans="1:13" x14ac:dyDescent="0.35">
      <c r="A98" s="19" t="str">
        <f>B3&amp;C90&amp;D98</f>
        <v>DISTRIBUCION VOLUMEN X CRITERIO (Consumiciones)Ternera Ing.NOROESTE</v>
      </c>
      <c r="B98" s="19">
        <v>0</v>
      </c>
      <c r="C98" s="19">
        <v>0</v>
      </c>
      <c r="D98" s="20" t="s">
        <v>8</v>
      </c>
      <c r="E98" s="20">
        <v>7.8514314919239325</v>
      </c>
      <c r="F98" s="20">
        <v>8.2001099939027622</v>
      </c>
      <c r="G98" s="20">
        <v>8.019879069573264</v>
      </c>
      <c r="H98" s="20">
        <v>7.8483300213132283</v>
      </c>
      <c r="I98" s="20">
        <v>8.0999689296256019</v>
      </c>
      <c r="J98" s="20">
        <v>6.024148191671495</v>
      </c>
      <c r="K98" s="20">
        <v>5.8624792097812426</v>
      </c>
      <c r="L98" s="20">
        <v>4.8901946096103126</v>
      </c>
      <c r="M98" s="53">
        <v>4.9546258555006446</v>
      </c>
    </row>
    <row r="99" spans="1:13" x14ac:dyDescent="0.35">
      <c r="A99" s="19" t="str">
        <f>B3&amp;C90&amp;D99</f>
        <v>DISTRIBUCION VOLUMEN X CRITERIO (Consumiciones)Ternera Ing.&lt;2MIL</v>
      </c>
      <c r="B99" s="19">
        <v>0</v>
      </c>
      <c r="C99" s="19">
        <v>0</v>
      </c>
      <c r="D99" s="20" t="s">
        <v>9</v>
      </c>
      <c r="E99" s="21">
        <v>5.2496418899426729</v>
      </c>
      <c r="F99" s="20">
        <v>3.1869957766963455</v>
      </c>
      <c r="G99" s="20">
        <v>2.7757826035527664</v>
      </c>
      <c r="H99" s="20">
        <v>3.5529038325887607</v>
      </c>
      <c r="I99" s="20">
        <v>6.0345250116513904</v>
      </c>
      <c r="J99" s="20">
        <v>5.0111453192329982</v>
      </c>
      <c r="K99" s="20">
        <v>5.7755576857153734</v>
      </c>
      <c r="L99" s="20">
        <v>5.3423684188783893</v>
      </c>
      <c r="M99" s="53">
        <v>3.8304189108429094</v>
      </c>
    </row>
    <row r="100" spans="1:13" x14ac:dyDescent="0.35">
      <c r="A100" s="19" t="str">
        <f>B3&amp;C90&amp;D100</f>
        <v>DISTRIBUCION VOLUMEN X CRITERIO (Consumiciones)Ternera Ing.2-5MIL</v>
      </c>
      <c r="B100" s="19">
        <v>0</v>
      </c>
      <c r="C100" s="19">
        <v>0</v>
      </c>
      <c r="D100" s="20" t="s">
        <v>10</v>
      </c>
      <c r="E100" s="20">
        <v>4.984719306599108</v>
      </c>
      <c r="F100" s="20">
        <v>4.7143432528068168</v>
      </c>
      <c r="G100" s="20">
        <v>4.7326289495473812</v>
      </c>
      <c r="H100" s="20">
        <v>4.8766449489165149</v>
      </c>
      <c r="I100" s="20">
        <v>3.8696539537051424</v>
      </c>
      <c r="J100" s="20">
        <v>5.0442543402002338</v>
      </c>
      <c r="K100" s="20">
        <v>3.6123693866409359</v>
      </c>
      <c r="L100" s="20">
        <v>3.5607160135462022</v>
      </c>
      <c r="M100" s="53">
        <v>4.3423834308096794</v>
      </c>
    </row>
    <row r="101" spans="1:13" x14ac:dyDescent="0.35">
      <c r="A101" s="19" t="str">
        <f>B3&amp;C90&amp;D101</f>
        <v>DISTRIBUCION VOLUMEN X CRITERIO (Consumiciones)Ternera Ing.5-10MIL</v>
      </c>
      <c r="B101" s="19">
        <v>0</v>
      </c>
      <c r="C101" s="19">
        <v>0</v>
      </c>
      <c r="D101" s="20" t="s">
        <v>11</v>
      </c>
      <c r="E101" s="20">
        <v>7.6354224999925142</v>
      </c>
      <c r="F101" s="20">
        <v>6.0460721006597247</v>
      </c>
      <c r="G101" s="20">
        <v>6.7072405179551762</v>
      </c>
      <c r="H101" s="20">
        <v>6.8317563313941578</v>
      </c>
      <c r="I101" s="20">
        <v>9.448408614261302</v>
      </c>
      <c r="J101" s="20">
        <v>6.6829643859990036</v>
      </c>
      <c r="K101" s="20">
        <v>6.4976829221842749</v>
      </c>
      <c r="L101" s="20">
        <v>8.5518048597780805</v>
      </c>
      <c r="M101" s="53">
        <v>6.8250689673674714</v>
      </c>
    </row>
    <row r="102" spans="1:13" x14ac:dyDescent="0.35">
      <c r="A102" s="19" t="str">
        <f>B3&amp;C90&amp;D102</f>
        <v>DISTRIBUCION VOLUMEN X CRITERIO (Consumiciones)Ternera Ing.10-30MIL</v>
      </c>
      <c r="B102" s="19">
        <v>0</v>
      </c>
      <c r="C102" s="19">
        <v>0</v>
      </c>
      <c r="D102" s="20" t="s">
        <v>12</v>
      </c>
      <c r="E102" s="20">
        <v>15.068702229116568</v>
      </c>
      <c r="F102" s="20">
        <v>14.684415042410532</v>
      </c>
      <c r="G102" s="20">
        <v>17.669779221953952</v>
      </c>
      <c r="H102" s="20">
        <v>16.989307357993976</v>
      </c>
      <c r="I102" s="20">
        <v>16.343046061830044</v>
      </c>
      <c r="J102" s="20">
        <v>19.820590014891739</v>
      </c>
      <c r="K102" s="20">
        <v>19.329158361159429</v>
      </c>
      <c r="L102" s="20">
        <v>19.47510761409297</v>
      </c>
      <c r="M102" s="53">
        <v>17.715667572663204</v>
      </c>
    </row>
    <row r="103" spans="1:13" x14ac:dyDescent="0.35">
      <c r="A103" s="19" t="str">
        <f>B3&amp;C90&amp;D103</f>
        <v>DISTRIBUCION VOLUMEN X CRITERIO (Consumiciones)Ternera Ing.30-100MIL</v>
      </c>
      <c r="B103" s="19">
        <v>0</v>
      </c>
      <c r="C103" s="19">
        <v>0</v>
      </c>
      <c r="D103" s="20" t="s">
        <v>13</v>
      </c>
      <c r="E103" s="20">
        <v>22.22350659371703</v>
      </c>
      <c r="F103" s="20">
        <v>25.429588859531044</v>
      </c>
      <c r="G103" s="20">
        <v>25.02306584376457</v>
      </c>
      <c r="H103" s="20">
        <v>21.819123882193217</v>
      </c>
      <c r="I103" s="20">
        <v>21.568820879291593</v>
      </c>
      <c r="J103" s="20">
        <v>22.984849475565856</v>
      </c>
      <c r="K103" s="20">
        <v>24.761144192069878</v>
      </c>
      <c r="L103" s="20">
        <v>23.316138946800219</v>
      </c>
      <c r="M103" s="53">
        <v>23.425804804310296</v>
      </c>
    </row>
    <row r="104" spans="1:13" x14ac:dyDescent="0.35">
      <c r="A104" s="19" t="str">
        <f>B3&amp;C90&amp;D104</f>
        <v>DISTRIBUCION VOLUMEN X CRITERIO (Consumiciones)Ternera Ing.100-200MIL</v>
      </c>
      <c r="B104" s="19">
        <v>0</v>
      </c>
      <c r="C104" s="19">
        <v>0</v>
      </c>
      <c r="D104" s="20" t="s">
        <v>14</v>
      </c>
      <c r="E104" s="20">
        <v>8.3849101655341922</v>
      </c>
      <c r="F104" s="20">
        <v>9.2127722013365201</v>
      </c>
      <c r="G104" s="20">
        <v>8.4440331480180078</v>
      </c>
      <c r="H104" s="20">
        <v>9.5821071274167</v>
      </c>
      <c r="I104" s="20">
        <v>9.4336094065558491</v>
      </c>
      <c r="J104" s="20">
        <v>10.74804966122908</v>
      </c>
      <c r="K104" s="20">
        <v>9.8583979787463658</v>
      </c>
      <c r="L104" s="20">
        <v>7.2653645567970155</v>
      </c>
      <c r="M104" s="53">
        <v>9.3691729281573721</v>
      </c>
    </row>
    <row r="105" spans="1:13" x14ac:dyDescent="0.35">
      <c r="A105" s="19" t="str">
        <f>B3&amp;C90&amp;D105</f>
        <v>DISTRIBUCION VOLUMEN X CRITERIO (Consumiciones)Ternera Ing.200-500MIL</v>
      </c>
      <c r="B105" s="19">
        <v>0</v>
      </c>
      <c r="C105" s="19">
        <v>0</v>
      </c>
      <c r="D105" s="20" t="s">
        <v>15</v>
      </c>
      <c r="E105" s="20">
        <v>18.663687989562654</v>
      </c>
      <c r="F105" s="20">
        <v>17.15786207081063</v>
      </c>
      <c r="G105" s="20">
        <v>17.840209018988443</v>
      </c>
      <c r="H105" s="20">
        <v>17.819764796007373</v>
      </c>
      <c r="I105" s="20">
        <v>16.514331210191084</v>
      </c>
      <c r="J105" s="20">
        <v>14.785681460477035</v>
      </c>
      <c r="K105" s="20">
        <v>14.106902987443343</v>
      </c>
      <c r="L105" s="20">
        <v>16.560287301399327</v>
      </c>
      <c r="M105" s="53">
        <v>17.564836726348958</v>
      </c>
    </row>
    <row r="106" spans="1:13" x14ac:dyDescent="0.35">
      <c r="A106" s="19" t="str">
        <f>B3&amp;C90&amp;D106</f>
        <v>DISTRIBUCION VOLUMEN X CRITERIO (Consumiciones)Ternera Ing.&gt;500MIL</v>
      </c>
      <c r="B106" s="19">
        <v>0</v>
      </c>
      <c r="C106" s="19">
        <v>0</v>
      </c>
      <c r="D106" s="20" t="s">
        <v>16</v>
      </c>
      <c r="E106" s="20">
        <v>17.789440270237087</v>
      </c>
      <c r="F106" s="20">
        <v>19.567942367608868</v>
      </c>
      <c r="G106" s="20">
        <v>16.80725582560413</v>
      </c>
      <c r="H106" s="20">
        <v>18.528372761542137</v>
      </c>
      <c r="I106" s="20">
        <v>16.787585443529593</v>
      </c>
      <c r="J106" s="20">
        <v>14.922479156632166</v>
      </c>
      <c r="K106" s="20">
        <v>16.058815687569037</v>
      </c>
      <c r="L106" s="20">
        <v>15.928216878773609</v>
      </c>
      <c r="M106" s="53">
        <v>16.926599478604853</v>
      </c>
    </row>
    <row r="107" spans="1:13" x14ac:dyDescent="0.35">
      <c r="A107" s="19" t="str">
        <f>B3&amp;C90&amp;D107</f>
        <v>DISTRIBUCION VOLUMEN X CRITERIO (Consumiciones)Ternera Ing.DE 15 A 19 AÑOS</v>
      </c>
      <c r="B107" s="19">
        <v>0</v>
      </c>
      <c r="C107" s="19">
        <v>0</v>
      </c>
      <c r="D107" s="20" t="s">
        <v>39</v>
      </c>
      <c r="E107" s="20">
        <v>6.6617135179434346</v>
      </c>
      <c r="F107" s="20">
        <v>4.1236043729811422</v>
      </c>
      <c r="G107" s="20">
        <v>5.0921116901731853</v>
      </c>
      <c r="H107" s="20">
        <v>5.2731449527089049</v>
      </c>
      <c r="I107" s="20">
        <v>3.6137224250427216</v>
      </c>
      <c r="J107" s="20">
        <v>2.8895322226079974</v>
      </c>
      <c r="K107" s="20">
        <v>3.8519133349415333</v>
      </c>
      <c r="L107" s="20">
        <v>4.8034111533091162</v>
      </c>
      <c r="M107" s="53">
        <v>2.7830798208236116</v>
      </c>
    </row>
    <row r="108" spans="1:13" x14ac:dyDescent="0.35">
      <c r="A108" s="19" t="str">
        <f>B3&amp;C90&amp;D108</f>
        <v>DISTRIBUCION VOLUMEN X CRITERIO (Consumiciones)Ternera Ing.DE 20 A 24 AÑOS</v>
      </c>
      <c r="B108" s="19">
        <v>0</v>
      </c>
      <c r="C108" s="19">
        <v>0</v>
      </c>
      <c r="D108" s="20" t="s">
        <v>40</v>
      </c>
      <c r="E108" s="20">
        <v>4.4617917780925493</v>
      </c>
      <c r="F108" s="20">
        <v>2.9743679644788195</v>
      </c>
      <c r="G108" s="20">
        <v>5.5635831031387637</v>
      </c>
      <c r="H108" s="20">
        <v>4.9350989434403036</v>
      </c>
      <c r="I108" s="20">
        <v>5.147051227279789</v>
      </c>
      <c r="J108" s="20">
        <v>2.6344506588005379</v>
      </c>
      <c r="K108" s="20">
        <v>5.0572730850780196</v>
      </c>
      <c r="L108" s="20">
        <v>5.4990264470411985</v>
      </c>
      <c r="M108" s="53">
        <v>5.884947999252506</v>
      </c>
    </row>
    <row r="109" spans="1:13" x14ac:dyDescent="0.35">
      <c r="A109" s="19" t="str">
        <f>B3&amp;C90&amp;D109</f>
        <v>DISTRIBUCION VOLUMEN X CRITERIO (Consumiciones)Ternera Ing.DE 25 A 34 AÑOS</v>
      </c>
      <c r="B109" s="19">
        <v>0</v>
      </c>
      <c r="C109" s="19">
        <v>0</v>
      </c>
      <c r="D109" s="20" t="s">
        <v>41</v>
      </c>
      <c r="E109" s="20">
        <v>15.154638660713305</v>
      </c>
      <c r="F109" s="20">
        <v>15.133020688035495</v>
      </c>
      <c r="G109" s="20">
        <v>14.457963108566021</v>
      </c>
      <c r="H109" s="20">
        <v>15.007622702760104</v>
      </c>
      <c r="I109" s="20">
        <v>12.903215783750193</v>
      </c>
      <c r="J109" s="20">
        <v>13.182503451254654</v>
      </c>
      <c r="K109" s="20">
        <v>12.621459314652819</v>
      </c>
      <c r="L109" s="20">
        <v>11.775988264119732</v>
      </c>
      <c r="M109" s="53">
        <v>12.240463445907567</v>
      </c>
    </row>
    <row r="110" spans="1:13" x14ac:dyDescent="0.35">
      <c r="A110" s="19" t="str">
        <f>B3&amp;C90&amp;D110</f>
        <v>DISTRIBUCION VOLUMEN X CRITERIO (Consumiciones)Ternera Ing.DE 35 A 49 AÑOS</v>
      </c>
      <c r="B110" s="19">
        <v>0</v>
      </c>
      <c r="C110" s="19">
        <v>0</v>
      </c>
      <c r="D110" s="20" t="s">
        <v>42</v>
      </c>
      <c r="E110" s="20">
        <v>28.983147116103524</v>
      </c>
      <c r="F110" s="20">
        <v>32.808372528507483</v>
      </c>
      <c r="G110" s="20">
        <v>29.818597401874491</v>
      </c>
      <c r="H110" s="20">
        <v>31.525242144065292</v>
      </c>
      <c r="I110" s="20">
        <v>29.467881000466058</v>
      </c>
      <c r="J110" s="20">
        <v>31.981098452161795</v>
      </c>
      <c r="K110" s="20">
        <v>30.114051013800896</v>
      </c>
      <c r="L110" s="20">
        <v>30.017534051403228</v>
      </c>
      <c r="M110" s="53">
        <v>29.674673850497619</v>
      </c>
    </row>
    <row r="111" spans="1:13" x14ac:dyDescent="0.35">
      <c r="A111" s="19" t="str">
        <f>B3&amp;C90&amp;D111</f>
        <v>DISTRIBUCION VOLUMEN X CRITERIO (Consumiciones)Ternera Ing.DE 50 A 59 AÑOS</v>
      </c>
      <c r="B111" s="19">
        <v>0</v>
      </c>
      <c r="C111" s="19">
        <v>0</v>
      </c>
      <c r="D111" s="20" t="s">
        <v>43</v>
      </c>
      <c r="E111" s="20">
        <v>25.309232401698168</v>
      </c>
      <c r="F111" s="20">
        <v>24.924320634620891</v>
      </c>
      <c r="G111" s="20">
        <v>27.071257105880225</v>
      </c>
      <c r="H111" s="20">
        <v>24.955979839657775</v>
      </c>
      <c r="I111" s="20">
        <v>26.409410439645796</v>
      </c>
      <c r="J111" s="20">
        <v>27.986594673049453</v>
      </c>
      <c r="K111" s="20">
        <v>25.210073257747929</v>
      </c>
      <c r="L111" s="20">
        <v>24.64834128791739</v>
      </c>
      <c r="M111" s="53">
        <v>24.235114427547717</v>
      </c>
    </row>
    <row r="112" spans="1:13" x14ac:dyDescent="0.35">
      <c r="A112" s="19" t="str">
        <f>B3&amp;C90&amp;D112</f>
        <v>DISTRIBUCION VOLUMEN X CRITERIO (Consumiciones)Ternera Ing.DE 60 A 75 AÑOS</v>
      </c>
      <c r="B112" s="19">
        <v>0</v>
      </c>
      <c r="C112" s="19">
        <v>0</v>
      </c>
      <c r="D112" s="20" t="s">
        <v>44</v>
      </c>
      <c r="E112" s="21">
        <v>19.429519448745094</v>
      </c>
      <c r="F112" s="20">
        <v>20.036306524254091</v>
      </c>
      <c r="G112" s="20">
        <v>17.996479240740612</v>
      </c>
      <c r="H112" s="20">
        <v>18.302886766836316</v>
      </c>
      <c r="I112" s="21">
        <v>22.45870553052664</v>
      </c>
      <c r="J112" s="20">
        <v>21.325834356353671</v>
      </c>
      <c r="K112" s="20">
        <v>23.145258560491602</v>
      </c>
      <c r="L112" s="20">
        <v>23.25570614031464</v>
      </c>
      <c r="M112" s="53">
        <v>25.181683451347247</v>
      </c>
    </row>
    <row r="113" spans="1:13" x14ac:dyDescent="0.35">
      <c r="A113" s="19" t="str">
        <f>B3&amp;C90&amp;D113</f>
        <v>DISTRIBUCION VOLUMEN X CRITERIO (Consumiciones)Ternera Ing.NIVEL ALTO</v>
      </c>
      <c r="B113" s="19">
        <v>0</v>
      </c>
      <c r="C113" s="19">
        <v>0</v>
      </c>
      <c r="D113" s="20" t="s">
        <v>256</v>
      </c>
      <c r="E113" s="20">
        <v>22.830851268782688</v>
      </c>
      <c r="F113" s="20">
        <v>27.354627900287603</v>
      </c>
      <c r="G113" s="20">
        <v>23.095102248136993</v>
      </c>
      <c r="H113" s="20">
        <v>25.099038250039822</v>
      </c>
      <c r="I113" s="20">
        <v>25.427877893428619</v>
      </c>
      <c r="J113" s="20">
        <v>24.061668556146088</v>
      </c>
      <c r="K113" s="20">
        <v>27.805289285578251</v>
      </c>
      <c r="L113" s="20">
        <v>25.854628943669795</v>
      </c>
      <c r="M113" s="53">
        <v>28.051799072294081</v>
      </c>
    </row>
    <row r="114" spans="1:13" x14ac:dyDescent="0.35">
      <c r="A114" s="19" t="str">
        <f>B3&amp;C90&amp;D114</f>
        <v>DISTRIBUCION VOLUMEN X CRITERIO (Consumiciones)Ternera Ing.NIVEL MEDIO ALTO</v>
      </c>
      <c r="B114" s="19">
        <v>0</v>
      </c>
      <c r="C114" s="19">
        <v>0</v>
      </c>
      <c r="D114" s="20" t="s">
        <v>257</v>
      </c>
      <c r="E114" s="20">
        <v>14.591235462228996</v>
      </c>
      <c r="F114" s="20">
        <v>15.971018907271059</v>
      </c>
      <c r="G114" s="20">
        <v>15.972119204837218</v>
      </c>
      <c r="H114" s="20">
        <v>14.594622012545225</v>
      </c>
      <c r="I114" s="20">
        <v>15.64047693024701</v>
      </c>
      <c r="J114" s="20">
        <v>14.880778606733791</v>
      </c>
      <c r="K114" s="20">
        <v>14.774272183639525</v>
      </c>
      <c r="L114" s="20">
        <v>14.552932179941596</v>
      </c>
      <c r="M114" s="53">
        <v>16.225010315038862</v>
      </c>
    </row>
    <row r="115" spans="1:13" x14ac:dyDescent="0.35">
      <c r="A115" s="19" t="str">
        <f>B3&amp;C90&amp;D115</f>
        <v>DISTRIBUCION VOLUMEN X CRITERIO (Consumiciones)Ternera Ing.NIVEL MEDIO</v>
      </c>
      <c r="B115" s="19">
        <v>0</v>
      </c>
      <c r="C115" s="19">
        <v>0</v>
      </c>
      <c r="D115" s="20" t="s">
        <v>258</v>
      </c>
      <c r="E115" s="20">
        <v>28.777644349547359</v>
      </c>
      <c r="F115" s="20">
        <v>24.562338050218059</v>
      </c>
      <c r="G115" s="20">
        <v>27.590603886751232</v>
      </c>
      <c r="H115" s="20">
        <v>26.074990708645888</v>
      </c>
      <c r="I115" s="20">
        <v>25.438907876339911</v>
      </c>
      <c r="J115" s="20">
        <v>26.875055832505247</v>
      </c>
      <c r="K115" s="20">
        <v>25.217602173609432</v>
      </c>
      <c r="L115" s="20">
        <v>27.056583577295335</v>
      </c>
      <c r="M115" s="53">
        <v>26.426185951934695</v>
      </c>
    </row>
    <row r="116" spans="1:13" x14ac:dyDescent="0.35">
      <c r="A116" s="19" t="str">
        <f>B3&amp;C90&amp;D116</f>
        <v>DISTRIBUCION VOLUMEN X CRITERIO (Consumiciones)Ternera Ing.NIVEL MEDIO BAJO</v>
      </c>
      <c r="B116" s="19">
        <v>0</v>
      </c>
      <c r="C116" s="19">
        <v>0</v>
      </c>
      <c r="D116" s="20" t="s">
        <v>259</v>
      </c>
      <c r="E116" s="20">
        <v>13.835466022218295</v>
      </c>
      <c r="F116" s="20">
        <v>10.405536672077528</v>
      </c>
      <c r="G116" s="20">
        <v>15.779674225398171</v>
      </c>
      <c r="H116" s="20">
        <v>14.434602140424596</v>
      </c>
      <c r="I116" s="20">
        <v>15.973036740717728</v>
      </c>
      <c r="J116" s="20">
        <v>15.75276952249739</v>
      </c>
      <c r="K116" s="20">
        <v>14.089001180757462</v>
      </c>
      <c r="L116" s="20">
        <v>15.266329388630776</v>
      </c>
      <c r="M116" s="53">
        <v>14.429092665128508</v>
      </c>
    </row>
    <row r="117" spans="1:13" x14ac:dyDescent="0.35">
      <c r="A117" s="19" t="str">
        <f>B3&amp;C90&amp;D117</f>
        <v>DISTRIBUCION VOLUMEN X CRITERIO (Consumiciones)Ternera Ing.HOMBRE</v>
      </c>
      <c r="B117" s="19">
        <v>0</v>
      </c>
      <c r="C117" s="19">
        <v>0</v>
      </c>
      <c r="D117" s="20" t="s">
        <v>21</v>
      </c>
      <c r="E117" s="20">
        <v>48.639251657288426</v>
      </c>
      <c r="F117" s="20">
        <v>48.790696885182129</v>
      </c>
      <c r="G117" s="20">
        <v>50.450086627377033</v>
      </c>
      <c r="H117" s="20">
        <v>48.195268235704589</v>
      </c>
      <c r="I117" s="20">
        <v>49.872494951064162</v>
      </c>
      <c r="J117" s="20">
        <v>48.456784950227338</v>
      </c>
      <c r="K117" s="20">
        <v>47.667877048868121</v>
      </c>
      <c r="L117" s="20">
        <v>51.732226576664651</v>
      </c>
      <c r="M117" s="53">
        <v>47.128866751900652</v>
      </c>
    </row>
    <row r="118" spans="1:13" x14ac:dyDescent="0.35">
      <c r="A118" s="19" t="str">
        <f>B3&amp;C90&amp;D118</f>
        <v>DISTRIBUCION VOLUMEN X CRITERIO (Consumiciones)Ternera Ing.MUJER</v>
      </c>
      <c r="B118" s="19">
        <v>0</v>
      </c>
      <c r="C118" s="19">
        <v>0</v>
      </c>
      <c r="D118" s="20" t="s">
        <v>22</v>
      </c>
      <c r="E118" s="20">
        <v>51.360778289197206</v>
      </c>
      <c r="F118" s="20">
        <v>51.209303114817871</v>
      </c>
      <c r="G118" s="20">
        <v>49.54990641460072</v>
      </c>
      <c r="H118" s="20">
        <v>51.804703321374667</v>
      </c>
      <c r="I118" s="20">
        <v>50.127485629951842</v>
      </c>
      <c r="J118" s="20">
        <v>51.543224259258068</v>
      </c>
      <c r="K118" s="20">
        <v>52.332148343765475</v>
      </c>
      <c r="L118" s="20">
        <v>48.267773423335342</v>
      </c>
      <c r="M118" s="53">
        <v>52.871096243475627</v>
      </c>
    </row>
    <row r="119" spans="1:13" x14ac:dyDescent="0.35">
      <c r="A119" s="19" t="str">
        <f>B3&amp;C119&amp;D119</f>
        <v>DISTRIBUCION VOLUMEN X CRITERIO (Consumiciones)Pollo Ing.T.ESPAÑA</v>
      </c>
      <c r="B119" s="19">
        <v>0</v>
      </c>
      <c r="C119" s="19" t="s">
        <v>129</v>
      </c>
      <c r="D119" s="20" t="s">
        <v>36</v>
      </c>
      <c r="E119" s="20">
        <v>100</v>
      </c>
      <c r="F119" s="20">
        <v>100</v>
      </c>
      <c r="G119" s="20">
        <v>100</v>
      </c>
      <c r="H119" s="20">
        <v>100</v>
      </c>
      <c r="I119" s="20">
        <v>100</v>
      </c>
      <c r="J119" s="20">
        <v>100</v>
      </c>
      <c r="K119" s="20">
        <v>100</v>
      </c>
      <c r="L119" s="20">
        <v>100</v>
      </c>
      <c r="M119" s="53">
        <v>100</v>
      </c>
    </row>
    <row r="120" spans="1:13" x14ac:dyDescent="0.35">
      <c r="A120" s="19" t="str">
        <f>B3&amp;C119&amp;D120</f>
        <v>DISTRIBUCION VOLUMEN X CRITERIO (Consumiciones)Pollo Ing.BCN AM</v>
      </c>
      <c r="B120" s="19">
        <v>0</v>
      </c>
      <c r="C120" s="19">
        <v>0</v>
      </c>
      <c r="D120" s="20" t="s">
        <v>1</v>
      </c>
      <c r="E120" s="20">
        <v>8.396625599347276</v>
      </c>
      <c r="F120" s="21">
        <v>10.141147828439211</v>
      </c>
      <c r="G120" s="20">
        <v>8.1766664582291142</v>
      </c>
      <c r="H120" s="20">
        <v>6.5412108506886408</v>
      </c>
      <c r="I120" s="20">
        <v>6.1012982985938633</v>
      </c>
      <c r="J120" s="20">
        <v>8.9422608781213295</v>
      </c>
      <c r="K120" s="21">
        <v>10.398884657372983</v>
      </c>
      <c r="L120" s="20">
        <v>8.1310368367012877</v>
      </c>
      <c r="M120" s="53">
        <v>8.7682492606154661</v>
      </c>
    </row>
    <row r="121" spans="1:13" x14ac:dyDescent="0.35">
      <c r="A121" s="19" t="str">
        <f>B3&amp;C119&amp;D121</f>
        <v>DISTRIBUCION VOLUMEN X CRITERIO (Consumiciones)Pollo Ing.REST.CAT ARAGON</v>
      </c>
      <c r="B121" s="19">
        <v>0</v>
      </c>
      <c r="C121" s="19">
        <v>0</v>
      </c>
      <c r="D121" s="20" t="s">
        <v>2</v>
      </c>
      <c r="E121" s="20">
        <v>12.849997516680972</v>
      </c>
      <c r="F121" s="20">
        <v>12.638933034485092</v>
      </c>
      <c r="G121" s="20">
        <v>10.724858167720223</v>
      </c>
      <c r="H121" s="20">
        <v>10.101566555820362</v>
      </c>
      <c r="I121" s="20">
        <v>14.351586408896411</v>
      </c>
      <c r="J121" s="20">
        <v>13.124372611666846</v>
      </c>
      <c r="K121" s="20">
        <v>12.841815789870859</v>
      </c>
      <c r="L121" s="20">
        <v>11.750924451653225</v>
      </c>
      <c r="M121" s="53">
        <v>13.425503962843688</v>
      </c>
    </row>
    <row r="122" spans="1:13" x14ac:dyDescent="0.35">
      <c r="A122" s="19" t="str">
        <f>B3&amp;C119&amp;D122</f>
        <v>DISTRIBUCION VOLUMEN X CRITERIO (Consumiciones)Pollo Ing.LEVANTE</v>
      </c>
      <c r="B122" s="19">
        <v>0</v>
      </c>
      <c r="C122" s="19">
        <v>0</v>
      </c>
      <c r="D122" s="20" t="s">
        <v>3</v>
      </c>
      <c r="E122" s="20">
        <v>13.977313085230037</v>
      </c>
      <c r="F122" s="20">
        <v>15.753237656810795</v>
      </c>
      <c r="G122" s="20">
        <v>15.85801423438992</v>
      </c>
      <c r="H122" s="20">
        <v>14.93701016913454</v>
      </c>
      <c r="I122" s="20">
        <v>13.911999707692718</v>
      </c>
      <c r="J122" s="20">
        <v>15.775246201137033</v>
      </c>
      <c r="K122" s="20">
        <v>17.708284072786544</v>
      </c>
      <c r="L122" s="20">
        <v>15.751382027320615</v>
      </c>
      <c r="M122" s="53">
        <v>14.345981397940113</v>
      </c>
    </row>
    <row r="123" spans="1:13" x14ac:dyDescent="0.35">
      <c r="A123" s="19" t="str">
        <f>B3&amp;C119&amp;D123</f>
        <v>DISTRIBUCION VOLUMEN X CRITERIO (Consumiciones)Pollo Ing.ANDALUCIA</v>
      </c>
      <c r="B123" s="19">
        <v>0</v>
      </c>
      <c r="C123" s="19">
        <v>0</v>
      </c>
      <c r="D123" s="20" t="s">
        <v>4</v>
      </c>
      <c r="E123" s="20">
        <v>21.779365348626126</v>
      </c>
      <c r="F123" s="20">
        <v>19.276484539917011</v>
      </c>
      <c r="G123" s="20">
        <v>19.927868763927417</v>
      </c>
      <c r="H123" s="20">
        <v>26.971657848032855</v>
      </c>
      <c r="I123" s="20">
        <v>24.947043993233482</v>
      </c>
      <c r="J123" s="20">
        <v>22.595611380173914</v>
      </c>
      <c r="K123" s="20">
        <v>19.934957212498681</v>
      </c>
      <c r="L123" s="20">
        <v>22.522999687509301</v>
      </c>
      <c r="M123" s="53">
        <v>25.286335107365897</v>
      </c>
    </row>
    <row r="124" spans="1:13" x14ac:dyDescent="0.35">
      <c r="A124" s="19" t="str">
        <f>B3&amp;C119&amp;D124</f>
        <v>DISTRIBUCION VOLUMEN X CRITERIO (Consumiciones)Pollo Ing.MDD AM</v>
      </c>
      <c r="B124" s="19">
        <v>0</v>
      </c>
      <c r="C124" s="19">
        <v>0</v>
      </c>
      <c r="D124" s="20" t="s">
        <v>5</v>
      </c>
      <c r="E124" s="20">
        <v>16.445529889197442</v>
      </c>
      <c r="F124" s="20">
        <v>18.351951772076692</v>
      </c>
      <c r="G124" s="20">
        <v>20.347410921369775</v>
      </c>
      <c r="H124" s="20">
        <v>17.528900204949156</v>
      </c>
      <c r="I124" s="20">
        <v>17.535553354472945</v>
      </c>
      <c r="J124" s="20">
        <v>19.474171705483929</v>
      </c>
      <c r="K124" s="20">
        <v>17.599032564784956</v>
      </c>
      <c r="L124" s="20">
        <v>16.467022930865152</v>
      </c>
      <c r="M124" s="53">
        <v>16.357024589764546</v>
      </c>
    </row>
    <row r="125" spans="1:13" x14ac:dyDescent="0.35">
      <c r="A125" s="19" t="str">
        <f>B3&amp;C119&amp;D125</f>
        <v>DISTRIBUCION VOLUMEN X CRITERIO (Consumiciones)Pollo Ing.RTO CENTRO</v>
      </c>
      <c r="B125" s="19">
        <v>0</v>
      </c>
      <c r="C125" s="19">
        <v>0</v>
      </c>
      <c r="D125" s="20" t="s">
        <v>6</v>
      </c>
      <c r="E125" s="20">
        <v>11.730045924711634</v>
      </c>
      <c r="F125" s="20">
        <v>10.896998797200229</v>
      </c>
      <c r="G125" s="20">
        <v>10.94437843921961</v>
      </c>
      <c r="H125" s="20">
        <v>10.447273301692238</v>
      </c>
      <c r="I125" s="20">
        <v>10.792962504678396</v>
      </c>
      <c r="J125" s="20">
        <v>8.5102231775817643</v>
      </c>
      <c r="K125" s="20">
        <v>9.9360828683976212</v>
      </c>
      <c r="L125" s="20">
        <v>14.786892503199308</v>
      </c>
      <c r="M125" s="53">
        <v>10.643937966166204</v>
      </c>
    </row>
    <row r="126" spans="1:13" x14ac:dyDescent="0.35">
      <c r="A126" s="19" t="str">
        <f>B3&amp;C119&amp;D126</f>
        <v>DISTRIBUCION VOLUMEN X CRITERIO (Consumiciones)Pollo Ing.NORTE-CENTRO</v>
      </c>
      <c r="B126" s="19">
        <v>0</v>
      </c>
      <c r="C126" s="19">
        <v>0</v>
      </c>
      <c r="D126" s="20" t="s">
        <v>7</v>
      </c>
      <c r="E126" s="20">
        <v>7.6471457560583618</v>
      </c>
      <c r="F126" s="20">
        <v>4.9437398860963109</v>
      </c>
      <c r="G126" s="20">
        <v>6.8047503865569157</v>
      </c>
      <c r="H126" s="20">
        <v>5.8950929383191397</v>
      </c>
      <c r="I126" s="20">
        <v>5.9594186640174671</v>
      </c>
      <c r="J126" s="20">
        <v>5.5049751126105875</v>
      </c>
      <c r="K126" s="20">
        <v>6.1503844838081632</v>
      </c>
      <c r="L126" s="20">
        <v>5.6937340034522785</v>
      </c>
      <c r="M126" s="53">
        <v>6.036349127402139</v>
      </c>
    </row>
    <row r="127" spans="1:13" x14ac:dyDescent="0.35">
      <c r="A127" s="19" t="str">
        <f>B3&amp;C119&amp;D127</f>
        <v>DISTRIBUCION VOLUMEN X CRITERIO (Consumiciones)Pollo Ing.NOROESTE</v>
      </c>
      <c r="B127" s="19">
        <v>0</v>
      </c>
      <c r="C127" s="19">
        <v>0</v>
      </c>
      <c r="D127" s="20" t="s">
        <v>8</v>
      </c>
      <c r="E127" s="20">
        <v>7.1739738455424114</v>
      </c>
      <c r="F127" s="20">
        <v>7.9975480274566815</v>
      </c>
      <c r="G127" s="20">
        <v>7.2160796307244519</v>
      </c>
      <c r="H127" s="20">
        <v>7.5772932041108323</v>
      </c>
      <c r="I127" s="20">
        <v>6.4001666941527686</v>
      </c>
      <c r="J127" s="20">
        <v>6.0731379871158913</v>
      </c>
      <c r="K127" s="20">
        <v>5.4305250210038585</v>
      </c>
      <c r="L127" s="20">
        <v>4.8960084893306748</v>
      </c>
      <c r="M127" s="53">
        <v>5.1365946848893431</v>
      </c>
    </row>
    <row r="128" spans="1:13" x14ac:dyDescent="0.35">
      <c r="A128" s="19" t="str">
        <f>B3&amp;C119&amp;D128</f>
        <v>DISTRIBUCION VOLUMEN X CRITERIO (Consumiciones)Pollo Ing.&lt;2MIL</v>
      </c>
      <c r="B128" s="19">
        <v>0</v>
      </c>
      <c r="C128" s="19">
        <v>0</v>
      </c>
      <c r="D128" s="21" t="s">
        <v>9</v>
      </c>
      <c r="E128" s="21">
        <v>4.4530694682956025</v>
      </c>
      <c r="F128" s="21">
        <v>3.6696609457194338</v>
      </c>
      <c r="G128" s="21">
        <v>3.3768915707853924</v>
      </c>
      <c r="H128" s="20">
        <v>4.5213918280671281</v>
      </c>
      <c r="I128" s="21">
        <v>4.5077742874269351</v>
      </c>
      <c r="J128" s="21">
        <v>4.9797144833158455</v>
      </c>
      <c r="K128" s="20">
        <v>4.1276028434445324</v>
      </c>
      <c r="L128" s="20">
        <v>4.6453742076128686</v>
      </c>
      <c r="M128" s="53">
        <v>3.8317669198853759</v>
      </c>
    </row>
    <row r="129" spans="1:13" x14ac:dyDescent="0.35">
      <c r="A129" s="19" t="str">
        <f>B3&amp;C119&amp;D129</f>
        <v>DISTRIBUCION VOLUMEN X CRITERIO (Consumiciones)Pollo Ing.2-5MIL</v>
      </c>
      <c r="B129" s="19">
        <v>0</v>
      </c>
      <c r="C129" s="19">
        <v>0</v>
      </c>
      <c r="D129" s="20" t="s">
        <v>10</v>
      </c>
      <c r="E129" s="20">
        <v>4.781086071230491</v>
      </c>
      <c r="F129" s="20">
        <v>3.8802649057806846</v>
      </c>
      <c r="G129" s="20">
        <v>4.8013459854927465</v>
      </c>
      <c r="H129" s="20">
        <v>4.7532021973925875</v>
      </c>
      <c r="I129" s="20">
        <v>4.2407723232405017</v>
      </c>
      <c r="J129" s="20">
        <v>3.6148069796331179</v>
      </c>
      <c r="K129" s="20">
        <v>3.7520268094761362</v>
      </c>
      <c r="L129" s="20">
        <v>3.2003883812981755</v>
      </c>
      <c r="M129" s="53">
        <v>3.4301650503020515</v>
      </c>
    </row>
    <row r="130" spans="1:13" x14ac:dyDescent="0.35">
      <c r="A130" s="19" t="str">
        <f>B3&amp;C119&amp;D130</f>
        <v>DISTRIBUCION VOLUMEN X CRITERIO (Consumiciones)Pollo Ing.5-10MIL</v>
      </c>
      <c r="B130" s="19">
        <v>0</v>
      </c>
      <c r="C130" s="19">
        <v>0</v>
      </c>
      <c r="D130" s="20" t="s">
        <v>11</v>
      </c>
      <c r="E130" s="20">
        <v>6.8943622386610182</v>
      </c>
      <c r="F130" s="20">
        <v>5.4992082775810687</v>
      </c>
      <c r="G130" s="20">
        <v>5.9999481274728268</v>
      </c>
      <c r="H130" s="20">
        <v>6.7683319719769237</v>
      </c>
      <c r="I130" s="20">
        <v>8.9120619217426249</v>
      </c>
      <c r="J130" s="20">
        <v>7.6441969003586703</v>
      </c>
      <c r="K130" s="20">
        <v>6.7541114738923298</v>
      </c>
      <c r="L130" s="20">
        <v>9.7869018035177522</v>
      </c>
      <c r="M130" s="53">
        <v>10.638955107384284</v>
      </c>
    </row>
    <row r="131" spans="1:13" x14ac:dyDescent="0.35">
      <c r="A131" s="19" t="str">
        <f>B3&amp;C119&amp;D131</f>
        <v>DISTRIBUCION VOLUMEN X CRITERIO (Consumiciones)Pollo Ing.10-30MIL</v>
      </c>
      <c r="B131" s="19">
        <v>0</v>
      </c>
      <c r="C131" s="19">
        <v>0</v>
      </c>
      <c r="D131" s="20" t="s">
        <v>12</v>
      </c>
      <c r="E131" s="20">
        <v>18.358646497058505</v>
      </c>
      <c r="F131" s="20">
        <v>18.254867957703958</v>
      </c>
      <c r="G131" s="20">
        <v>18.789778411933238</v>
      </c>
      <c r="H131" s="20">
        <v>19.078269555873828</v>
      </c>
      <c r="I131" s="20">
        <v>17.946620345179348</v>
      </c>
      <c r="J131" s="20">
        <v>19.440414546988961</v>
      </c>
      <c r="K131" s="20">
        <v>18.131109355898438</v>
      </c>
      <c r="L131" s="20">
        <v>20.880349543168361</v>
      </c>
      <c r="M131" s="53">
        <v>16.924656784916095</v>
      </c>
    </row>
    <row r="132" spans="1:13" x14ac:dyDescent="0.35">
      <c r="A132" s="19" t="str">
        <f>B3&amp;C119&amp;D132</f>
        <v>DISTRIBUCION VOLUMEN X CRITERIO (Consumiciones)Pollo Ing.30-100MIL</v>
      </c>
      <c r="B132" s="19">
        <v>0</v>
      </c>
      <c r="C132" s="19">
        <v>0</v>
      </c>
      <c r="D132" s="20" t="s">
        <v>13</v>
      </c>
      <c r="E132" s="20">
        <v>22.80973537934544</v>
      </c>
      <c r="F132" s="20">
        <v>24.950801141935202</v>
      </c>
      <c r="G132" s="20">
        <v>25.306197132657239</v>
      </c>
      <c r="H132" s="20">
        <v>22.125560449855328</v>
      </c>
      <c r="I132" s="20">
        <v>20.601866619002145</v>
      </c>
      <c r="J132" s="20">
        <v>23.706863356358461</v>
      </c>
      <c r="K132" s="20">
        <v>25.647245853310057</v>
      </c>
      <c r="L132" s="20">
        <v>23.423549522335644</v>
      </c>
      <c r="M132" s="53">
        <v>25.285967368710406</v>
      </c>
    </row>
    <row r="133" spans="1:13" x14ac:dyDescent="0.35">
      <c r="A133" s="19" t="str">
        <f>B3&amp;C119&amp;D133</f>
        <v>DISTRIBUCION VOLUMEN X CRITERIO (Consumiciones)Pollo Ing.100-200MIL</v>
      </c>
      <c r="B133" s="19">
        <v>0</v>
      </c>
      <c r="C133" s="19">
        <v>0</v>
      </c>
      <c r="D133" s="20" t="s">
        <v>14</v>
      </c>
      <c r="E133" s="20">
        <v>8.8948815608555272</v>
      </c>
      <c r="F133" s="20">
        <v>6.8991068366366051</v>
      </c>
      <c r="G133" s="20">
        <v>6.772634896993952</v>
      </c>
      <c r="H133" s="20">
        <v>7.8108567150650758</v>
      </c>
      <c r="I133" s="20">
        <v>7.806786861577689</v>
      </c>
      <c r="J133" s="20">
        <v>9.0328233492058825</v>
      </c>
      <c r="K133" s="20">
        <v>7.1166984449598294</v>
      </c>
      <c r="L133" s="20">
        <v>6.8391863337400673</v>
      </c>
      <c r="M133" s="53">
        <v>10.191224100856006</v>
      </c>
    </row>
    <row r="134" spans="1:13" x14ac:dyDescent="0.35">
      <c r="A134" s="19" t="str">
        <f>B3&amp;C119&amp;D134</f>
        <v>DISTRIBUCION VOLUMEN X CRITERIO (Consumiciones)Pollo Ing.200-500MIL</v>
      </c>
      <c r="B134" s="19">
        <v>0</v>
      </c>
      <c r="C134" s="19">
        <v>0</v>
      </c>
      <c r="D134" s="20" t="s">
        <v>15</v>
      </c>
      <c r="E134" s="20">
        <v>16.427575138608145</v>
      </c>
      <c r="F134" s="20">
        <v>18.327248486839242</v>
      </c>
      <c r="G134" s="20">
        <v>18.485016656055301</v>
      </c>
      <c r="H134" s="20">
        <v>18.904832309669743</v>
      </c>
      <c r="I134" s="20">
        <v>16.62068093771386</v>
      </c>
      <c r="J134" s="20">
        <v>14.53177553381818</v>
      </c>
      <c r="K134" s="20">
        <v>14.921260684298169</v>
      </c>
      <c r="L134" s="20">
        <v>17.047874319216689</v>
      </c>
      <c r="M134" s="53">
        <v>16.072330516148785</v>
      </c>
    </row>
    <row r="135" spans="1:13" x14ac:dyDescent="0.35">
      <c r="A135" s="19" t="str">
        <f>B3&amp;C119&amp;D135</f>
        <v>DISTRIBUCION VOLUMEN X CRITERIO (Consumiciones)Pollo Ing.&gt;500MIL</v>
      </c>
      <c r="B135" s="19">
        <v>0</v>
      </c>
      <c r="C135" s="19">
        <v>0</v>
      </c>
      <c r="D135" s="20" t="s">
        <v>16</v>
      </c>
      <c r="E135" s="20">
        <v>17.380643645945266</v>
      </c>
      <c r="F135" s="20">
        <v>18.51887526145196</v>
      </c>
      <c r="G135" s="20">
        <v>16.468212799581607</v>
      </c>
      <c r="H135" s="20">
        <v>16.037552943000271</v>
      </c>
      <c r="I135" s="20">
        <v>19.363451516985915</v>
      </c>
      <c r="J135" s="20">
        <v>17.049408634755679</v>
      </c>
      <c r="K135" s="20">
        <v>19.549913720676347</v>
      </c>
      <c r="L135" s="20">
        <v>14.176363798696467</v>
      </c>
      <c r="M135" s="53">
        <v>13.624901055318009</v>
      </c>
    </row>
    <row r="136" spans="1:13" x14ac:dyDescent="0.35">
      <c r="A136" s="19" t="str">
        <f>B3&amp;C119&amp;D136</f>
        <v>DISTRIBUCION VOLUMEN X CRITERIO (Consumiciones)Pollo Ing.DE 15 A 19 AÑOS</v>
      </c>
      <c r="B136" s="19">
        <v>0</v>
      </c>
      <c r="C136" s="19">
        <v>0</v>
      </c>
      <c r="D136" s="20" t="s">
        <v>39</v>
      </c>
      <c r="E136" s="21">
        <v>5.186195821287213</v>
      </c>
      <c r="F136" s="21">
        <v>2.4712840008308494</v>
      </c>
      <c r="G136" s="20">
        <v>4.5229383157487835</v>
      </c>
      <c r="H136" s="20">
        <v>3.8998381894916814</v>
      </c>
      <c r="I136" s="21">
        <v>3.5355118784396713</v>
      </c>
      <c r="J136" s="21">
        <v>2.097618549785659</v>
      </c>
      <c r="K136" s="21">
        <v>4.2236225493402024</v>
      </c>
      <c r="L136" s="21">
        <v>5.1419823814767414</v>
      </c>
      <c r="M136" s="53">
        <v>4.8613110434676283</v>
      </c>
    </row>
    <row r="137" spans="1:13" x14ac:dyDescent="0.35">
      <c r="A137" s="19" t="str">
        <f>B3&amp;C119&amp;D137</f>
        <v>DISTRIBUCION VOLUMEN X CRITERIO (Consumiciones)Pollo Ing.DE 20 A 24 AÑOS</v>
      </c>
      <c r="B137" s="19">
        <v>0</v>
      </c>
      <c r="C137" s="19">
        <v>0</v>
      </c>
      <c r="D137" s="20" t="s">
        <v>40</v>
      </c>
      <c r="E137" s="20">
        <v>4.3056695640070677</v>
      </c>
      <c r="F137" s="20">
        <v>2.9557669176927495</v>
      </c>
      <c r="G137" s="20">
        <v>4.2247203147028056</v>
      </c>
      <c r="H137" s="20">
        <v>5.5915569591961356</v>
      </c>
      <c r="I137" s="20">
        <v>3.9118249158382157</v>
      </c>
      <c r="J137" s="20">
        <v>4.195359147593904</v>
      </c>
      <c r="K137" s="20">
        <v>5.568129851639811</v>
      </c>
      <c r="L137" s="20">
        <v>4.9887577750662189</v>
      </c>
      <c r="M137" s="53">
        <v>5.5262082743036176</v>
      </c>
    </row>
    <row r="138" spans="1:13" x14ac:dyDescent="0.35">
      <c r="A138" s="19" t="str">
        <f>B3&amp;C119&amp;D138</f>
        <v>DISTRIBUCION VOLUMEN X CRITERIO (Consumiciones)Pollo Ing.DE 25 A 34 AÑOS</v>
      </c>
      <c r="B138" s="19">
        <v>0</v>
      </c>
      <c r="C138" s="19">
        <v>0</v>
      </c>
      <c r="D138" s="20" t="s">
        <v>41</v>
      </c>
      <c r="E138" s="20">
        <v>15.087250478279152</v>
      </c>
      <c r="F138" s="20">
        <v>14.948492152818366</v>
      </c>
      <c r="G138" s="20">
        <v>14.088272829596615</v>
      </c>
      <c r="H138" s="20">
        <v>18.056212335481913</v>
      </c>
      <c r="I138" s="20">
        <v>13.015574250493515</v>
      </c>
      <c r="J138" s="20">
        <v>11.111772335970768</v>
      </c>
      <c r="K138" s="20">
        <v>13.389978769752432</v>
      </c>
      <c r="L138" s="20">
        <v>12.729745766495046</v>
      </c>
      <c r="M138" s="53">
        <v>10.478988792245127</v>
      </c>
    </row>
    <row r="139" spans="1:13" x14ac:dyDescent="0.35">
      <c r="A139" s="19" t="str">
        <f>B3&amp;C119&amp;D139</f>
        <v>DISTRIBUCION VOLUMEN X CRITERIO (Consumiciones)Pollo Ing.DE 35 A 49 AÑOS</v>
      </c>
      <c r="B139" s="19">
        <v>0</v>
      </c>
      <c r="C139" s="19">
        <v>0</v>
      </c>
      <c r="D139" s="20" t="s">
        <v>42</v>
      </c>
      <c r="E139" s="20">
        <v>35.718260325271295</v>
      </c>
      <c r="F139" s="20">
        <v>36.943806547288389</v>
      </c>
      <c r="G139" s="20">
        <v>34.711354256673793</v>
      </c>
      <c r="H139" s="20">
        <v>33.188360965774066</v>
      </c>
      <c r="I139" s="20">
        <v>34.405584254117734</v>
      </c>
      <c r="J139" s="20">
        <v>35.096564584691386</v>
      </c>
      <c r="K139" s="20">
        <v>31.553581220789546</v>
      </c>
      <c r="L139" s="20">
        <v>37.607818591708579</v>
      </c>
      <c r="M139" s="53">
        <v>34.712809900260083</v>
      </c>
    </row>
    <row r="140" spans="1:13" x14ac:dyDescent="0.35">
      <c r="A140" s="19" t="str">
        <f>B3&amp;C119&amp;D140</f>
        <v>DISTRIBUCION VOLUMEN X CRITERIO (Consumiciones)Pollo Ing.DE 50 A 59 AÑOS</v>
      </c>
      <c r="B140" s="19">
        <v>0</v>
      </c>
      <c r="C140" s="19">
        <v>0</v>
      </c>
      <c r="D140" s="20" t="s">
        <v>43</v>
      </c>
      <c r="E140" s="20">
        <v>23.221774145826764</v>
      </c>
      <c r="F140" s="20">
        <v>22.689663167759168</v>
      </c>
      <c r="G140" s="20">
        <v>22.71230075264905</v>
      </c>
      <c r="H140" s="20">
        <v>24.805198876568987</v>
      </c>
      <c r="I140" s="20">
        <v>26.845885923133057</v>
      </c>
      <c r="J140" s="20">
        <v>27.333695377596712</v>
      </c>
      <c r="K140" s="20">
        <v>25.364806839963173</v>
      </c>
      <c r="L140" s="20">
        <v>23.606356581649358</v>
      </c>
      <c r="M140" s="53">
        <v>22.30639249298309</v>
      </c>
    </row>
    <row r="141" spans="1:13" x14ac:dyDescent="0.35">
      <c r="A141" s="19" t="str">
        <f>B3&amp;C119&amp;D141</f>
        <v>DISTRIBUCION VOLUMEN X CRITERIO (Consumiciones)Pollo Ing.DE 60 A 75 AÑOS</v>
      </c>
      <c r="B141" s="19">
        <v>0</v>
      </c>
      <c r="C141" s="19">
        <v>0</v>
      </c>
      <c r="D141" s="20" t="s">
        <v>44</v>
      </c>
      <c r="E141" s="20">
        <v>16.480842584581794</v>
      </c>
      <c r="F141" s="20">
        <v>19.991015230633234</v>
      </c>
      <c r="G141" s="20">
        <v>19.740445506844331</v>
      </c>
      <c r="H141" s="20">
        <v>14.458832673487212</v>
      </c>
      <c r="I141" s="20">
        <v>18.285637540945238</v>
      </c>
      <c r="J141" s="20">
        <v>20.164991896578965</v>
      </c>
      <c r="K141" s="20">
        <v>19.899854356476986</v>
      </c>
      <c r="L141" s="20">
        <v>15.925335183476683</v>
      </c>
      <c r="M141" s="53">
        <v>22.11426743242113</v>
      </c>
    </row>
    <row r="142" spans="1:13" x14ac:dyDescent="0.35">
      <c r="A142" s="19" t="str">
        <f>B3&amp;C119&amp;D142</f>
        <v>DISTRIBUCION VOLUMEN X CRITERIO (Consumiciones)Pollo Ing.NIVEL ALTO</v>
      </c>
      <c r="B142" s="19">
        <v>0</v>
      </c>
      <c r="C142" s="19">
        <v>0</v>
      </c>
      <c r="D142" s="20" t="s">
        <v>256</v>
      </c>
      <c r="E142" s="20">
        <v>26.559304338889394</v>
      </c>
      <c r="F142" s="20">
        <v>26.652951206905712</v>
      </c>
      <c r="G142" s="20">
        <v>23.719054129337398</v>
      </c>
      <c r="H142" s="20">
        <v>23.448076520573899</v>
      </c>
      <c r="I142" s="20">
        <v>26.429752931219895</v>
      </c>
      <c r="J142" s="20">
        <v>23.874211063605941</v>
      </c>
      <c r="K142" s="20">
        <v>26.505448426094091</v>
      </c>
      <c r="L142" s="20">
        <v>25.784277253653165</v>
      </c>
      <c r="M142" s="53">
        <v>24.150482335214011</v>
      </c>
    </row>
    <row r="143" spans="1:13" x14ac:dyDescent="0.35">
      <c r="A143" s="19" t="str">
        <f>B3&amp;C119&amp;D143</f>
        <v>DISTRIBUCION VOLUMEN X CRITERIO (Consumiciones)Pollo Ing.NIVEL MEDIO ALTO</v>
      </c>
      <c r="B143" s="19">
        <v>0</v>
      </c>
      <c r="C143" s="19">
        <v>0</v>
      </c>
      <c r="D143" s="20" t="s">
        <v>257</v>
      </c>
      <c r="E143" s="20">
        <v>13.876139330078413</v>
      </c>
      <c r="F143" s="20">
        <v>13.606119304211731</v>
      </c>
      <c r="G143" s="20">
        <v>14.56578431261085</v>
      </c>
      <c r="H143" s="20">
        <v>13.016234517593354</v>
      </c>
      <c r="I143" s="20">
        <v>14.348357203448831</v>
      </c>
      <c r="J143" s="20">
        <v>15.060527304224088</v>
      </c>
      <c r="K143" s="20">
        <v>17.361141855282156</v>
      </c>
      <c r="L143" s="20">
        <v>18.006774351953812</v>
      </c>
      <c r="M143" s="53">
        <v>19.056768735594986</v>
      </c>
    </row>
    <row r="144" spans="1:13" x14ac:dyDescent="0.35">
      <c r="A144" s="19" t="str">
        <f>B3&amp;C119&amp;D144</f>
        <v>DISTRIBUCION VOLUMEN X CRITERIO (Consumiciones)Pollo Ing.NIVEL MEDIO</v>
      </c>
      <c r="B144" s="19">
        <v>0</v>
      </c>
      <c r="C144" s="19">
        <v>0</v>
      </c>
      <c r="D144" s="20" t="s">
        <v>258</v>
      </c>
      <c r="E144" s="20">
        <v>25.295198859231011</v>
      </c>
      <c r="F144" s="20">
        <v>22.945091465918257</v>
      </c>
      <c r="G144" s="20">
        <v>26.598320467051707</v>
      </c>
      <c r="H144" s="20">
        <v>27.438644862102933</v>
      </c>
      <c r="I144" s="20">
        <v>23.939857776706862</v>
      </c>
      <c r="J144" s="20">
        <v>27.904075930900003</v>
      </c>
      <c r="K144" s="20">
        <v>25.241053865464625</v>
      </c>
      <c r="L144" s="20">
        <v>23.988525267105146</v>
      </c>
      <c r="M144" s="53">
        <v>25.989414642801655</v>
      </c>
    </row>
    <row r="145" spans="1:13" x14ac:dyDescent="0.35">
      <c r="A145" s="19" t="str">
        <f>B3&amp;C119&amp;D145</f>
        <v>DISTRIBUCION VOLUMEN X CRITERIO (Consumiciones)Pollo Ing.NIVEL MEDIO BAJO</v>
      </c>
      <c r="B145" s="19">
        <v>0</v>
      </c>
      <c r="C145" s="19">
        <v>0</v>
      </c>
      <c r="D145" s="20" t="s">
        <v>259</v>
      </c>
      <c r="E145" s="20">
        <v>13.632349220809342</v>
      </c>
      <c r="F145" s="20">
        <v>11.668191501181061</v>
      </c>
      <c r="G145" s="20">
        <v>12.913878814407203</v>
      </c>
      <c r="H145" s="20">
        <v>15.997792745990983</v>
      </c>
      <c r="I145" s="20">
        <v>15.062692999339344</v>
      </c>
      <c r="J145" s="20">
        <v>14.800432560898653</v>
      </c>
      <c r="K145" s="20">
        <v>11.482023463951341</v>
      </c>
      <c r="L145" s="20">
        <v>13.476114922174936</v>
      </c>
      <c r="M145" s="53">
        <v>14.521429510475494</v>
      </c>
    </row>
    <row r="146" spans="1:13" x14ac:dyDescent="0.35">
      <c r="A146" s="19" t="str">
        <f>B3&amp;C119&amp;D146</f>
        <v>DISTRIBUCION VOLUMEN X CRITERIO (Consumiciones)Pollo Ing.HOMBRE</v>
      </c>
      <c r="B146" s="19">
        <v>0</v>
      </c>
      <c r="C146" s="19">
        <v>0</v>
      </c>
      <c r="D146" s="20" t="s">
        <v>21</v>
      </c>
      <c r="E146" s="20">
        <v>41.159814172883308</v>
      </c>
      <c r="F146" s="20">
        <v>45.03932527280368</v>
      </c>
      <c r="G146" s="20">
        <v>43.727161876392742</v>
      </c>
      <c r="H146" s="20">
        <v>38.474509087371075</v>
      </c>
      <c r="I146" s="20">
        <v>42.173828030490803</v>
      </c>
      <c r="J146" s="20">
        <v>43.047349902219665</v>
      </c>
      <c r="K146" s="20">
        <v>45.512135702535048</v>
      </c>
      <c r="L146" s="20">
        <v>45.562334454331719</v>
      </c>
      <c r="M146" s="53">
        <v>45.324910892327047</v>
      </c>
    </row>
    <row r="147" spans="1:13" x14ac:dyDescent="0.35">
      <c r="A147" s="19" t="str">
        <f>B3&amp;C119&amp;D147</f>
        <v>DISTRIBUCION VOLUMEN X CRITERIO (Consumiciones)Pollo Ing.MUJER</v>
      </c>
      <c r="B147" s="19">
        <v>0</v>
      </c>
      <c r="C147" s="19">
        <v>0</v>
      </c>
      <c r="D147" s="20" t="s">
        <v>22</v>
      </c>
      <c r="E147" s="20">
        <v>58.84019594246913</v>
      </c>
      <c r="F147" s="20">
        <v>54.960713371365642</v>
      </c>
      <c r="G147" s="20">
        <v>56.272866546909817</v>
      </c>
      <c r="H147" s="20">
        <v>61.525490912628925</v>
      </c>
      <c r="I147" s="20">
        <v>57.826181844755197</v>
      </c>
      <c r="J147" s="20">
        <v>56.952650097780335</v>
      </c>
      <c r="K147" s="20">
        <v>54.487832854562747</v>
      </c>
      <c r="L147" s="20">
        <v>54.437665545668288</v>
      </c>
      <c r="M147" s="53">
        <v>54.675070720740194</v>
      </c>
    </row>
    <row r="148" spans="1:13" x14ac:dyDescent="0.35">
      <c r="A148" s="19" t="str">
        <f>B3&amp;C148&amp;D148</f>
        <v>DISTRIBUCION VOLUMEN X CRITERIO (Consumiciones)Porcino Ing.T.ESPAÑA</v>
      </c>
      <c r="B148" s="19">
        <v>0</v>
      </c>
      <c r="C148" s="19" t="s">
        <v>130</v>
      </c>
      <c r="D148" s="20" t="s">
        <v>36</v>
      </c>
      <c r="E148" s="20">
        <v>100</v>
      </c>
      <c r="F148" s="20">
        <v>100</v>
      </c>
      <c r="G148" s="20">
        <v>100</v>
      </c>
      <c r="H148" s="20">
        <v>100</v>
      </c>
      <c r="I148" s="20">
        <v>100</v>
      </c>
      <c r="J148" s="20">
        <v>100</v>
      </c>
      <c r="K148" s="20">
        <v>100</v>
      </c>
      <c r="L148" s="20">
        <v>100</v>
      </c>
      <c r="M148" s="53">
        <v>100</v>
      </c>
    </row>
    <row r="149" spans="1:13" x14ac:dyDescent="0.35">
      <c r="A149" s="19" t="str">
        <f>B3&amp;C148&amp;D149</f>
        <v>DISTRIBUCION VOLUMEN X CRITERIO (Consumiciones)Porcino Ing.BCN AM</v>
      </c>
      <c r="B149" s="19">
        <v>0</v>
      </c>
      <c r="C149" s="19">
        <v>0</v>
      </c>
      <c r="D149" s="20" t="s">
        <v>1</v>
      </c>
      <c r="E149" s="20">
        <v>7.3936659447317945</v>
      </c>
      <c r="F149" s="20">
        <v>11.261911375654595</v>
      </c>
      <c r="G149" s="20">
        <v>7.5454523346632048</v>
      </c>
      <c r="H149" s="20">
        <v>8.2183546736643667</v>
      </c>
      <c r="I149" s="20">
        <v>5.5708490551185239</v>
      </c>
      <c r="J149" s="20">
        <v>7.0317932047596923</v>
      </c>
      <c r="K149" s="20">
        <v>7.7945994358536312</v>
      </c>
      <c r="L149" s="20">
        <v>8.1684421269406347</v>
      </c>
      <c r="M149" s="53">
        <v>6.3674334346487313</v>
      </c>
    </row>
    <row r="150" spans="1:13" x14ac:dyDescent="0.35">
      <c r="A150" s="19" t="str">
        <f>B3&amp;C148&amp;D150</f>
        <v>DISTRIBUCION VOLUMEN X CRITERIO (Consumiciones)Porcino Ing.REST.CAT ARAGON</v>
      </c>
      <c r="B150" s="19">
        <v>0</v>
      </c>
      <c r="C150" s="19">
        <v>0</v>
      </c>
      <c r="D150" s="20" t="s">
        <v>2</v>
      </c>
      <c r="E150" s="20">
        <v>8.9914388806461361</v>
      </c>
      <c r="F150" s="20">
        <v>9.0004110286889816</v>
      </c>
      <c r="G150" s="20">
        <v>14.313719397274413</v>
      </c>
      <c r="H150" s="20">
        <v>12.140323003319967</v>
      </c>
      <c r="I150" s="20">
        <v>11.471910702009414</v>
      </c>
      <c r="J150" s="20">
        <v>10.286736849163509</v>
      </c>
      <c r="K150" s="20">
        <v>12.895628427443873</v>
      </c>
      <c r="L150" s="20">
        <v>12.392054619929956</v>
      </c>
      <c r="M150" s="53">
        <v>10.892021093270207</v>
      </c>
    </row>
    <row r="151" spans="1:13" x14ac:dyDescent="0.35">
      <c r="A151" s="19" t="str">
        <f>B3&amp;C148&amp;D151</f>
        <v>DISTRIBUCION VOLUMEN X CRITERIO (Consumiciones)Porcino Ing.LEVANTE</v>
      </c>
      <c r="B151" s="19">
        <v>0</v>
      </c>
      <c r="C151" s="19">
        <v>0</v>
      </c>
      <c r="D151" s="20" t="s">
        <v>3</v>
      </c>
      <c r="E151" s="20">
        <v>12.773300864366757</v>
      </c>
      <c r="F151" s="20">
        <v>12.55956072205748</v>
      </c>
      <c r="G151" s="20">
        <v>12.618265238708354</v>
      </c>
      <c r="H151" s="20">
        <v>14.593292315554201</v>
      </c>
      <c r="I151" s="20">
        <v>13.431914830344663</v>
      </c>
      <c r="J151" s="20">
        <v>16.728222888042133</v>
      </c>
      <c r="K151" s="20">
        <v>14.311512466076687</v>
      </c>
      <c r="L151" s="20">
        <v>11.914665041404254</v>
      </c>
      <c r="M151" s="53">
        <v>14.241646798353047</v>
      </c>
    </row>
    <row r="152" spans="1:13" x14ac:dyDescent="0.35">
      <c r="A152" s="19" t="str">
        <f>B3&amp;C148&amp;D152</f>
        <v>DISTRIBUCION VOLUMEN X CRITERIO (Consumiciones)Porcino Ing.ANDALUCIA</v>
      </c>
      <c r="B152" s="19">
        <v>0</v>
      </c>
      <c r="C152" s="19">
        <v>0</v>
      </c>
      <c r="D152" s="20" t="s">
        <v>4</v>
      </c>
      <c r="E152" s="20">
        <v>32.205058468035375</v>
      </c>
      <c r="F152" s="20">
        <v>30.961120376055373</v>
      </c>
      <c r="G152" s="20">
        <v>30.617708610577825</v>
      </c>
      <c r="H152" s="20">
        <v>32.489496621579285</v>
      </c>
      <c r="I152" s="20">
        <v>31.269568046685169</v>
      </c>
      <c r="J152" s="20">
        <v>30.562416739250768</v>
      </c>
      <c r="K152" s="20">
        <v>28.602737735359575</v>
      </c>
      <c r="L152" s="20">
        <v>32.404797996898807</v>
      </c>
      <c r="M152" s="53">
        <v>29.730490639790432</v>
      </c>
    </row>
    <row r="153" spans="1:13" x14ac:dyDescent="0.35">
      <c r="A153" s="19" t="str">
        <f>B3&amp;C148&amp;D153</f>
        <v>DISTRIBUCION VOLUMEN X CRITERIO (Consumiciones)Porcino Ing.MDD AM</v>
      </c>
      <c r="B153" s="19">
        <v>0</v>
      </c>
      <c r="C153" s="19">
        <v>0</v>
      </c>
      <c r="D153" s="20" t="s">
        <v>5</v>
      </c>
      <c r="E153" s="20">
        <v>12.72402609392684</v>
      </c>
      <c r="F153" s="20">
        <v>11.226208255219088</v>
      </c>
      <c r="G153" s="20">
        <v>10.173951694946167</v>
      </c>
      <c r="H153" s="20">
        <v>10.715234196205598</v>
      </c>
      <c r="I153" s="20">
        <v>10.175141124341609</v>
      </c>
      <c r="J153" s="20">
        <v>10.940753241652713</v>
      </c>
      <c r="K153" s="20">
        <v>12.730009995033692</v>
      </c>
      <c r="L153" s="20">
        <v>11.266150611122978</v>
      </c>
      <c r="M153" s="53">
        <v>12.121393386936411</v>
      </c>
    </row>
    <row r="154" spans="1:13" x14ac:dyDescent="0.35">
      <c r="A154" s="19" t="str">
        <f>B3&amp;C148&amp;D154</f>
        <v>DISTRIBUCION VOLUMEN X CRITERIO (Consumiciones)Porcino Ing.RTO CENTRO</v>
      </c>
      <c r="B154" s="19">
        <v>0</v>
      </c>
      <c r="C154" s="19">
        <v>0</v>
      </c>
      <c r="D154" s="20" t="s">
        <v>6</v>
      </c>
      <c r="E154" s="20">
        <v>7.9418925700084948</v>
      </c>
      <c r="F154" s="20">
        <v>9.0408476416075825</v>
      </c>
      <c r="G154" s="20">
        <v>8.3926119775024954</v>
      </c>
      <c r="H154" s="20">
        <v>8.3390923203052978</v>
      </c>
      <c r="I154" s="20">
        <v>11.901577688796992</v>
      </c>
      <c r="J154" s="20">
        <v>10.080919013932727</v>
      </c>
      <c r="K154" s="20">
        <v>10.717565017032506</v>
      </c>
      <c r="L154" s="20">
        <v>10.28656189280561</v>
      </c>
      <c r="M154" s="53">
        <v>11.412679648086188</v>
      </c>
    </row>
    <row r="155" spans="1:13" x14ac:dyDescent="0.35">
      <c r="A155" s="19" t="str">
        <f>B3&amp;C148&amp;D155</f>
        <v>DISTRIBUCION VOLUMEN X CRITERIO (Consumiciones)Porcino Ing.NORTE-CENTRO</v>
      </c>
      <c r="B155" s="19">
        <v>0</v>
      </c>
      <c r="C155" s="19">
        <v>0</v>
      </c>
      <c r="D155" s="20" t="s">
        <v>7</v>
      </c>
      <c r="E155" s="20">
        <v>7.7584791142141523</v>
      </c>
      <c r="F155" s="20">
        <v>5.3898694240780811</v>
      </c>
      <c r="G155" s="20">
        <v>6.2066535976146042</v>
      </c>
      <c r="H155" s="20">
        <v>6.1927275713286063</v>
      </c>
      <c r="I155" s="20">
        <v>7.4624470182398959</v>
      </c>
      <c r="J155" s="20">
        <v>5.9675437882263909</v>
      </c>
      <c r="K155" s="20">
        <v>5.4267951797121041</v>
      </c>
      <c r="L155" s="20">
        <v>6.8072223466636119</v>
      </c>
      <c r="M155" s="53">
        <v>6.7311778163245917</v>
      </c>
    </row>
    <row r="156" spans="1:13" x14ac:dyDescent="0.35">
      <c r="A156" s="19" t="str">
        <f>B3&amp;C148&amp;D156</f>
        <v>DISTRIBUCION VOLUMEN X CRITERIO (Consumiciones)Porcino Ing.NOROESTE</v>
      </c>
      <c r="B156" s="19">
        <v>0</v>
      </c>
      <c r="C156" s="19">
        <v>0</v>
      </c>
      <c r="D156" s="20" t="s">
        <v>8</v>
      </c>
      <c r="E156" s="20">
        <v>10.212133719427289</v>
      </c>
      <c r="F156" s="20">
        <v>10.560081426730804</v>
      </c>
      <c r="G156" s="20">
        <v>10.131630393517172</v>
      </c>
      <c r="H156" s="20">
        <v>7.3114699454952232</v>
      </c>
      <c r="I156" s="20">
        <v>8.7165810386961464</v>
      </c>
      <c r="J156" s="20">
        <v>8.4016005906167752</v>
      </c>
      <c r="K156" s="20">
        <v>7.5211492466021754</v>
      </c>
      <c r="L156" s="20">
        <v>6.7601175189744183</v>
      </c>
      <c r="M156" s="53">
        <v>8.5031660470967676</v>
      </c>
    </row>
    <row r="157" spans="1:13" x14ac:dyDescent="0.35">
      <c r="A157" s="19" t="str">
        <f>B3&amp;C148&amp;D157</f>
        <v>DISTRIBUCION VOLUMEN X CRITERIO (Consumiciones)Porcino Ing.&lt;2MIL</v>
      </c>
      <c r="B157" s="19">
        <v>0</v>
      </c>
      <c r="C157" s="19">
        <v>0</v>
      </c>
      <c r="D157" s="21" t="s">
        <v>9</v>
      </c>
      <c r="E157" s="21">
        <v>4.5350753904204968</v>
      </c>
      <c r="F157" s="20">
        <v>3.5182108259421625</v>
      </c>
      <c r="G157" s="21">
        <v>5.08254579009445</v>
      </c>
      <c r="H157" s="21">
        <v>5.2411488893756371</v>
      </c>
      <c r="I157" s="21">
        <v>7.6804196207879176</v>
      </c>
      <c r="J157" s="21">
        <v>6.5727805857314596</v>
      </c>
      <c r="K157" s="21">
        <v>5.5207342641889898</v>
      </c>
      <c r="L157" s="21">
        <v>7.3475873708775898</v>
      </c>
      <c r="M157" s="53">
        <v>8.6542101441155985</v>
      </c>
    </row>
    <row r="158" spans="1:13" x14ac:dyDescent="0.35">
      <c r="A158" s="19" t="str">
        <f>B3&amp;C148&amp;D158</f>
        <v>DISTRIBUCION VOLUMEN X CRITERIO (Consumiciones)Porcino Ing.2-5MIL</v>
      </c>
      <c r="B158" s="19">
        <v>0</v>
      </c>
      <c r="C158" s="19">
        <v>0</v>
      </c>
      <c r="D158" s="21" t="s">
        <v>10</v>
      </c>
      <c r="E158" s="21">
        <v>6.0896104375707365</v>
      </c>
      <c r="F158" s="20">
        <v>5.3322495569397734</v>
      </c>
      <c r="G158" s="20">
        <v>5.9597903727652124</v>
      </c>
      <c r="H158" s="20">
        <v>7.1938579202141657</v>
      </c>
      <c r="I158" s="20">
        <v>6.6412913992432561</v>
      </c>
      <c r="J158" s="20">
        <v>4.7085129690056196</v>
      </c>
      <c r="K158" s="20">
        <v>3.8286372322121238</v>
      </c>
      <c r="L158" s="21">
        <v>4.325361560113004</v>
      </c>
      <c r="M158" s="53">
        <v>3.9282457212800632</v>
      </c>
    </row>
    <row r="159" spans="1:13" x14ac:dyDescent="0.35">
      <c r="A159" s="19" t="str">
        <f>B3&amp;C148&amp;D159</f>
        <v>DISTRIBUCION VOLUMEN X CRITERIO (Consumiciones)Porcino Ing.5-10MIL</v>
      </c>
      <c r="B159" s="19">
        <v>0</v>
      </c>
      <c r="C159" s="19">
        <v>0</v>
      </c>
      <c r="D159" s="20" t="s">
        <v>11</v>
      </c>
      <c r="E159" s="20">
        <v>9.1894894392586295</v>
      </c>
      <c r="F159" s="20">
        <v>11.162475233215217</v>
      </c>
      <c r="G159" s="20">
        <v>9.2008576396535382</v>
      </c>
      <c r="H159" s="20">
        <v>8.9959030230613237</v>
      </c>
      <c r="I159" s="20">
        <v>10.012815332217283</v>
      </c>
      <c r="J159" s="20">
        <v>10.696082100658012</v>
      </c>
      <c r="K159" s="20">
        <v>9.1326018623272134</v>
      </c>
      <c r="L159" s="20">
        <v>11.101433043876877</v>
      </c>
      <c r="M159" s="53">
        <v>6.7085662334641496</v>
      </c>
    </row>
    <row r="160" spans="1:13" x14ac:dyDescent="0.35">
      <c r="A160" s="19" t="str">
        <f>B3&amp;C148&amp;D160</f>
        <v>DISTRIBUCION VOLUMEN X CRITERIO (Consumiciones)Porcino Ing.10-30MIL</v>
      </c>
      <c r="B160" s="19">
        <v>0</v>
      </c>
      <c r="C160" s="19">
        <v>0</v>
      </c>
      <c r="D160" s="20" t="s">
        <v>12</v>
      </c>
      <c r="E160" s="20">
        <v>20.861657872384797</v>
      </c>
      <c r="F160" s="20">
        <v>18.664265411782068</v>
      </c>
      <c r="G160" s="20">
        <v>22.701173107295475</v>
      </c>
      <c r="H160" s="20">
        <v>20.120004406920362</v>
      </c>
      <c r="I160" s="20">
        <v>21.893016641039502</v>
      </c>
      <c r="J160" s="20">
        <v>21.941751857480178</v>
      </c>
      <c r="K160" s="20">
        <v>21.182542573774857</v>
      </c>
      <c r="L160" s="20">
        <v>17.643352138452912</v>
      </c>
      <c r="M160" s="53">
        <v>19.131714508998538</v>
      </c>
    </row>
    <row r="161" spans="1:13" x14ac:dyDescent="0.35">
      <c r="A161" s="19" t="str">
        <f>B3&amp;C148&amp;D161</f>
        <v>DISTRIBUCION VOLUMEN X CRITERIO (Consumiciones)Porcino Ing.30-100MIL</v>
      </c>
      <c r="B161" s="19">
        <v>0</v>
      </c>
      <c r="C161" s="19">
        <v>0</v>
      </c>
      <c r="D161" s="20" t="s">
        <v>13</v>
      </c>
      <c r="E161" s="20">
        <v>21.822295405322624</v>
      </c>
      <c r="F161" s="20">
        <v>23.099012813639998</v>
      </c>
      <c r="G161" s="20">
        <v>22.638984775139797</v>
      </c>
      <c r="H161" s="20">
        <v>17.578251361684146</v>
      </c>
      <c r="I161" s="20">
        <v>15.661803627687135</v>
      </c>
      <c r="J161" s="20">
        <v>17.030551349516909</v>
      </c>
      <c r="K161" s="20">
        <v>22.895493595612873</v>
      </c>
      <c r="L161" s="20">
        <v>21.160638783692505</v>
      </c>
      <c r="M161" s="53">
        <v>22.16605277005187</v>
      </c>
    </row>
    <row r="162" spans="1:13" x14ac:dyDescent="0.35">
      <c r="A162" s="19" t="str">
        <f>B3&amp;C148&amp;D162</f>
        <v>DISTRIBUCION VOLUMEN X CRITERIO (Consumiciones)Porcino Ing.100-200MIL</v>
      </c>
      <c r="B162" s="19">
        <v>0</v>
      </c>
      <c r="C162" s="19">
        <v>0</v>
      </c>
      <c r="D162" s="20" t="s">
        <v>14</v>
      </c>
      <c r="E162" s="20">
        <v>8.9975126917888417</v>
      </c>
      <c r="F162" s="20">
        <v>8.1064923057684446</v>
      </c>
      <c r="G162" s="20">
        <v>9.3457525355627276</v>
      </c>
      <c r="H162" s="20">
        <v>10.059811411492074</v>
      </c>
      <c r="I162" s="20">
        <v>10.39593358977992</v>
      </c>
      <c r="J162" s="20">
        <v>9.1681365944976587</v>
      </c>
      <c r="K162" s="20">
        <v>10.097160067106302</v>
      </c>
      <c r="L162" s="20">
        <v>8.2361509757651845</v>
      </c>
      <c r="M162" s="53">
        <v>7.8541919896065435</v>
      </c>
    </row>
    <row r="163" spans="1:13" x14ac:dyDescent="0.35">
      <c r="A163" s="19" t="str">
        <f>B3&amp;C148&amp;D163</f>
        <v>DISTRIBUCION VOLUMEN X CRITERIO (Consumiciones)Porcino Ing.200-500MIL</v>
      </c>
      <c r="B163" s="19">
        <v>0</v>
      </c>
      <c r="C163" s="19">
        <v>0</v>
      </c>
      <c r="D163" s="20" t="s">
        <v>15</v>
      </c>
      <c r="E163" s="20">
        <v>10.29215335721439</v>
      </c>
      <c r="F163" s="20">
        <v>10.430321412134672</v>
      </c>
      <c r="G163" s="20">
        <v>12.266357368770189</v>
      </c>
      <c r="H163" s="20">
        <v>12.57892568035574</v>
      </c>
      <c r="I163" s="20">
        <v>10.926996688585328</v>
      </c>
      <c r="J163" s="20">
        <v>12.79453351059135</v>
      </c>
      <c r="K163" s="20">
        <v>11.412154939751398</v>
      </c>
      <c r="L163" s="20">
        <v>11.871562596044154</v>
      </c>
      <c r="M163" s="53">
        <v>11.953923359605366</v>
      </c>
    </row>
    <row r="164" spans="1:13" x14ac:dyDescent="0.35">
      <c r="A164" s="19" t="str">
        <f>B3&amp;C148&amp;D164</f>
        <v>DISTRIBUCION VOLUMEN X CRITERIO (Consumiciones)Porcino Ing.&gt;500MIL</v>
      </c>
      <c r="B164" s="19">
        <v>0</v>
      </c>
      <c r="C164" s="19">
        <v>0</v>
      </c>
      <c r="D164" s="20" t="s">
        <v>16</v>
      </c>
      <c r="E164" s="20">
        <v>18.212192372109996</v>
      </c>
      <c r="F164" s="20">
        <v>19.686982690669648</v>
      </c>
      <c r="G164" s="20">
        <v>12.804530304483691</v>
      </c>
      <c r="H164" s="20">
        <v>18.23208795434909</v>
      </c>
      <c r="I164" s="20">
        <v>16.787716103481269</v>
      </c>
      <c r="J164" s="20">
        <v>17.087639058707936</v>
      </c>
      <c r="K164" s="20">
        <v>15.930667974368969</v>
      </c>
      <c r="L164" s="20">
        <v>18.313911794786314</v>
      </c>
      <c r="M164" s="53">
        <v>19.603093499976595</v>
      </c>
    </row>
    <row r="165" spans="1:13" x14ac:dyDescent="0.35">
      <c r="A165" s="19" t="str">
        <f>B3&amp;C148&amp;D165</f>
        <v>DISTRIBUCION VOLUMEN X CRITERIO (Consumiciones)Porcino Ing.DE 15 A 19 AÑOS</v>
      </c>
      <c r="B165" s="19">
        <v>0</v>
      </c>
      <c r="C165" s="19">
        <v>0</v>
      </c>
      <c r="D165" s="21" t="s">
        <v>39</v>
      </c>
      <c r="E165" s="21">
        <v>1.9143596973521571</v>
      </c>
      <c r="F165" s="20">
        <v>2.9100523677200005</v>
      </c>
      <c r="G165" s="20">
        <v>2.2030909073714047</v>
      </c>
      <c r="H165" s="20">
        <v>0.94538617323125085</v>
      </c>
      <c r="I165" s="20">
        <v>2.4304576679454013</v>
      </c>
      <c r="J165" s="21">
        <v>1.2761472108204936</v>
      </c>
      <c r="K165" s="21">
        <v>0.84033863763421068</v>
      </c>
      <c r="L165" s="21">
        <v>2.249411797390898</v>
      </c>
      <c r="M165" s="53">
        <v>1.4515944764906201</v>
      </c>
    </row>
    <row r="166" spans="1:13" x14ac:dyDescent="0.35">
      <c r="A166" s="19" t="str">
        <f>B3&amp;C148&amp;D166</f>
        <v>DISTRIBUCION VOLUMEN X CRITERIO (Consumiciones)Porcino Ing.DE 20 A 24 AÑOS</v>
      </c>
      <c r="B166" s="19">
        <v>0</v>
      </c>
      <c r="C166" s="19">
        <v>0</v>
      </c>
      <c r="D166" s="20" t="s">
        <v>40</v>
      </c>
      <c r="E166" s="20">
        <v>1.0336820633579313</v>
      </c>
      <c r="F166" s="20">
        <v>1.6038540345899603</v>
      </c>
      <c r="G166" s="20">
        <v>1.763073668111828</v>
      </c>
      <c r="H166" s="20">
        <v>1.2459592786342737</v>
      </c>
      <c r="I166" s="20">
        <v>2.0668492930225884</v>
      </c>
      <c r="J166" s="20">
        <v>1.8240783757765018</v>
      </c>
      <c r="K166" s="20">
        <v>1.9749155365969793</v>
      </c>
      <c r="L166" s="20">
        <v>2.0681377375166479</v>
      </c>
      <c r="M166" s="53">
        <v>1.8007712829706453</v>
      </c>
    </row>
    <row r="167" spans="1:13" x14ac:dyDescent="0.35">
      <c r="A167" s="19" t="str">
        <f>B3&amp;C148&amp;D167</f>
        <v>DISTRIBUCION VOLUMEN X CRITERIO (Consumiciones)Porcino Ing.DE 25 A 34 AÑOS</v>
      </c>
      <c r="B167" s="19">
        <v>0</v>
      </c>
      <c r="C167" s="19">
        <v>0</v>
      </c>
      <c r="D167" s="20" t="s">
        <v>41</v>
      </c>
      <c r="E167" s="20">
        <v>9.6317893195637101</v>
      </c>
      <c r="F167" s="20">
        <v>9.1943673694471393</v>
      </c>
      <c r="G167" s="20">
        <v>7.8293056604487337</v>
      </c>
      <c r="H167" s="20">
        <v>9.3192149770946759</v>
      </c>
      <c r="I167" s="20">
        <v>7.4784967961669446</v>
      </c>
      <c r="J167" s="20">
        <v>5.9877436071823702</v>
      </c>
      <c r="K167" s="20">
        <v>7.9114861489007833</v>
      </c>
      <c r="L167" s="20">
        <v>8.8078405020255026</v>
      </c>
      <c r="M167" s="53">
        <v>7.5046520929454132</v>
      </c>
    </row>
    <row r="168" spans="1:13" x14ac:dyDescent="0.35">
      <c r="A168" s="19" t="str">
        <f>B3&amp;C148&amp;D168</f>
        <v>DISTRIBUCION VOLUMEN X CRITERIO (Consumiciones)Porcino Ing.DE 35 A 49 AÑOS</v>
      </c>
      <c r="B168" s="19">
        <v>0</v>
      </c>
      <c r="C168" s="19">
        <v>0</v>
      </c>
      <c r="D168" s="20" t="s">
        <v>42</v>
      </c>
      <c r="E168" s="20">
        <v>23.3730071664889</v>
      </c>
      <c r="F168" s="20">
        <v>24.572299536388336</v>
      </c>
      <c r="G168" s="20">
        <v>26.961377843768531</v>
      </c>
      <c r="H168" s="20">
        <v>26.698810748770558</v>
      </c>
      <c r="I168" s="20">
        <v>23.777531710337804</v>
      </c>
      <c r="J168" s="20">
        <v>20.485052236605242</v>
      </c>
      <c r="K168" s="20">
        <v>21.751745135879272</v>
      </c>
      <c r="L168" s="20">
        <v>19.436784064093686</v>
      </c>
      <c r="M168" s="53">
        <v>18.983641794516487</v>
      </c>
    </row>
    <row r="169" spans="1:13" x14ac:dyDescent="0.35">
      <c r="A169" s="19" t="str">
        <f>B3&amp;C148&amp;D169</f>
        <v>DISTRIBUCION VOLUMEN X CRITERIO (Consumiciones)Porcino Ing.DE 50 A 59 AÑOS</v>
      </c>
      <c r="B169" s="19">
        <v>0</v>
      </c>
      <c r="C169" s="19">
        <v>0</v>
      </c>
      <c r="D169" s="20" t="s">
        <v>43</v>
      </c>
      <c r="E169" s="20">
        <v>26.083477973745321</v>
      </c>
      <c r="F169" s="20">
        <v>24.645833696357421</v>
      </c>
      <c r="G169" s="20">
        <v>25.058087928330075</v>
      </c>
      <c r="H169" s="20">
        <v>26.384452923671802</v>
      </c>
      <c r="I169" s="20">
        <v>24.607676954268193</v>
      </c>
      <c r="J169" s="20">
        <v>28.508651591524732</v>
      </c>
      <c r="K169" s="20">
        <v>30.459097390779348</v>
      </c>
      <c r="L169" s="20">
        <v>29.041668186009201</v>
      </c>
      <c r="M169" s="53">
        <v>27.979449237581534</v>
      </c>
    </row>
    <row r="170" spans="1:13" x14ac:dyDescent="0.35">
      <c r="A170" s="19" t="str">
        <f>B3&amp;C148&amp;D170</f>
        <v>DISTRIBUCION VOLUMEN X CRITERIO (Consumiciones)Porcino Ing.DE 60 A 75 AÑOS</v>
      </c>
      <c r="B170" s="19">
        <v>0</v>
      </c>
      <c r="C170" s="19">
        <v>0</v>
      </c>
      <c r="D170" s="21" t="s">
        <v>44</v>
      </c>
      <c r="E170" s="21">
        <v>37.963665749222855</v>
      </c>
      <c r="F170" s="20">
        <v>37.07359873554865</v>
      </c>
      <c r="G170" s="20">
        <v>36.185043726382141</v>
      </c>
      <c r="H170" s="20">
        <v>35.40616336618384</v>
      </c>
      <c r="I170" s="20">
        <v>39.638980581080681</v>
      </c>
      <c r="J170" s="20">
        <v>41.918327662308428</v>
      </c>
      <c r="K170" s="20">
        <v>37.062423891800947</v>
      </c>
      <c r="L170" s="20">
        <v>38.396164658529933</v>
      </c>
      <c r="M170" s="53">
        <v>42.279883669309939</v>
      </c>
    </row>
    <row r="171" spans="1:13" x14ac:dyDescent="0.35">
      <c r="A171" s="19" t="str">
        <f>B3&amp;C148&amp;D171</f>
        <v>DISTRIBUCION VOLUMEN X CRITERIO (Consumiciones)Porcino Ing.NIVEL ALTO</v>
      </c>
      <c r="B171" s="19">
        <v>0</v>
      </c>
      <c r="C171" s="19">
        <v>0</v>
      </c>
      <c r="D171" s="20" t="s">
        <v>256</v>
      </c>
      <c r="E171" s="20">
        <v>25.967367385198237</v>
      </c>
      <c r="F171" s="20">
        <v>27.350627971886045</v>
      </c>
      <c r="G171" s="20">
        <v>27.878936083688764</v>
      </c>
      <c r="H171" s="20">
        <v>25.033832840422903</v>
      </c>
      <c r="I171" s="20">
        <v>26.385310123692619</v>
      </c>
      <c r="J171" s="20">
        <v>23.052203078569413</v>
      </c>
      <c r="K171" s="20">
        <v>28.204883958482778</v>
      </c>
      <c r="L171" s="20">
        <v>23.681601369665589</v>
      </c>
      <c r="M171" s="53">
        <v>23.512092605016033</v>
      </c>
    </row>
    <row r="172" spans="1:13" x14ac:dyDescent="0.35">
      <c r="A172" s="19" t="str">
        <f>B3&amp;C148&amp;D172</f>
        <v>DISTRIBUCION VOLUMEN X CRITERIO (Consumiciones)Porcino Ing.NIVEL MEDIO ALTO</v>
      </c>
      <c r="B172" s="19">
        <v>0</v>
      </c>
      <c r="C172" s="19">
        <v>0</v>
      </c>
      <c r="D172" s="20" t="s">
        <v>257</v>
      </c>
      <c r="E172" s="20">
        <v>15.127838952767213</v>
      </c>
      <c r="F172" s="20">
        <v>13.237831859540938</v>
      </c>
      <c r="G172" s="20">
        <v>11.757857305946869</v>
      </c>
      <c r="H172" s="20">
        <v>12.00648243769286</v>
      </c>
      <c r="I172" s="20">
        <v>12.790994281555962</v>
      </c>
      <c r="J172" s="20">
        <v>11.602597085369167</v>
      </c>
      <c r="K172" s="20">
        <v>13.129149668076492</v>
      </c>
      <c r="L172" s="20">
        <v>14.515423497196597</v>
      </c>
      <c r="M172" s="53">
        <v>14.998095904030725</v>
      </c>
    </row>
    <row r="173" spans="1:13" x14ac:dyDescent="0.35">
      <c r="A173" s="19" t="str">
        <f>B3&amp;C148&amp;D173</f>
        <v>DISTRIBUCION VOLUMEN X CRITERIO (Consumiciones)Porcino Ing.NIVEL MEDIO</v>
      </c>
      <c r="B173" s="19">
        <v>0</v>
      </c>
      <c r="C173" s="19">
        <v>0</v>
      </c>
      <c r="D173" s="20" t="s">
        <v>258</v>
      </c>
      <c r="E173" s="20">
        <v>25.739816699504932</v>
      </c>
      <c r="F173" s="20">
        <v>26.379718757975851</v>
      </c>
      <c r="G173" s="20">
        <v>27.486337616577789</v>
      </c>
      <c r="H173" s="20">
        <v>28.291456055091739</v>
      </c>
      <c r="I173" s="20">
        <v>26.273950029650546</v>
      </c>
      <c r="J173" s="20">
        <v>26.531484622547847</v>
      </c>
      <c r="K173" s="20">
        <v>27.738228494510221</v>
      </c>
      <c r="L173" s="20">
        <v>28.200907438180124</v>
      </c>
      <c r="M173" s="53">
        <v>29.679058773804744</v>
      </c>
    </row>
    <row r="174" spans="1:13" x14ac:dyDescent="0.35">
      <c r="A174" s="19" t="str">
        <f>B3&amp;C148&amp;D174</f>
        <v>DISTRIBUCION VOLUMEN X CRITERIO (Consumiciones)Porcino Ing.NIVEL MEDIO BAJO</v>
      </c>
      <c r="B174" s="19">
        <v>0</v>
      </c>
      <c r="C174" s="19">
        <v>0</v>
      </c>
      <c r="D174" s="20" t="s">
        <v>259</v>
      </c>
      <c r="E174" s="20">
        <v>18.695766362469236</v>
      </c>
      <c r="F174" s="20">
        <v>13.628950769833159</v>
      </c>
      <c r="G174" s="20">
        <v>17.364865686442727</v>
      </c>
      <c r="H174" s="20">
        <v>16.604662394547688</v>
      </c>
      <c r="I174" s="20">
        <v>15.404695806416063</v>
      </c>
      <c r="J174" s="20">
        <v>13.785713601496521</v>
      </c>
      <c r="K174" s="20">
        <v>12.7712086100611</v>
      </c>
      <c r="L174" s="20">
        <v>15.800703933100312</v>
      </c>
      <c r="M174" s="53">
        <v>13.769574602976487</v>
      </c>
    </row>
    <row r="175" spans="1:13" x14ac:dyDescent="0.35">
      <c r="A175" s="19" t="str">
        <f>B3&amp;C148&amp;D175</f>
        <v>DISTRIBUCION VOLUMEN X CRITERIO (Consumiciones)Porcino Ing.HOMBRE</v>
      </c>
      <c r="B175" s="19">
        <v>0</v>
      </c>
      <c r="C175" s="19">
        <v>0</v>
      </c>
      <c r="D175" s="20" t="s">
        <v>21</v>
      </c>
      <c r="E175" s="20">
        <v>53.625756782531056</v>
      </c>
      <c r="F175" s="20">
        <v>56.080672324034111</v>
      </c>
      <c r="G175" s="20">
        <v>51.992971894332527</v>
      </c>
      <c r="H175" s="20">
        <v>57.007966686974164</v>
      </c>
      <c r="I175" s="20">
        <v>61.047390139926073</v>
      </c>
      <c r="J175" s="20">
        <v>55.740125198166567</v>
      </c>
      <c r="K175" s="20">
        <v>56.562340121283725</v>
      </c>
      <c r="L175" s="20">
        <v>54.845730300204721</v>
      </c>
      <c r="M175" s="53">
        <v>55.013552057345564</v>
      </c>
    </row>
    <row r="176" spans="1:13" x14ac:dyDescent="0.35">
      <c r="A176" s="19" t="str">
        <f>B3&amp;C148&amp;D176</f>
        <v>DISTRIBUCION VOLUMEN X CRITERIO (Consumiciones)Porcino Ing.MUJER</v>
      </c>
      <c r="B176" s="19">
        <v>0</v>
      </c>
      <c r="C176" s="19">
        <v>0</v>
      </c>
      <c r="D176" s="20" t="s">
        <v>22</v>
      </c>
      <c r="E176" s="20">
        <v>46.374221494253128</v>
      </c>
      <c r="F176" s="20">
        <v>43.919327675965889</v>
      </c>
      <c r="G176" s="20">
        <v>48.007014595275955</v>
      </c>
      <c r="H176" s="20">
        <v>42.992033313025836</v>
      </c>
      <c r="I176" s="20">
        <v>38.952609860073927</v>
      </c>
      <c r="J176" s="20">
        <v>44.259874801833433</v>
      </c>
      <c r="K176" s="20">
        <v>43.437672363145076</v>
      </c>
      <c r="L176" s="20">
        <v>45.154269699795279</v>
      </c>
      <c r="M176" s="53">
        <v>44.986447942654443</v>
      </c>
    </row>
    <row r="177" spans="1:13" x14ac:dyDescent="0.35">
      <c r="A177" s="19" t="str">
        <f>B3&amp;C177&amp;D177</f>
        <v>DISTRIBUCION VOLUMEN X CRITERIO (Consumiciones)Ovino Ing.T.ESPAÑA</v>
      </c>
      <c r="B177" s="19">
        <v>0</v>
      </c>
      <c r="C177" s="19" t="s">
        <v>131</v>
      </c>
      <c r="D177" s="20" t="s">
        <v>36</v>
      </c>
      <c r="E177" s="20">
        <v>100</v>
      </c>
      <c r="F177" s="20">
        <v>100</v>
      </c>
      <c r="G177" s="20">
        <v>100</v>
      </c>
      <c r="H177" s="20">
        <v>100</v>
      </c>
      <c r="I177" s="20">
        <v>100</v>
      </c>
      <c r="J177" s="20">
        <v>100</v>
      </c>
      <c r="K177" s="20">
        <v>100</v>
      </c>
      <c r="L177" s="20">
        <v>100</v>
      </c>
      <c r="M177" s="53">
        <v>100</v>
      </c>
    </row>
    <row r="178" spans="1:13" x14ac:dyDescent="0.35">
      <c r="A178" s="19" t="str">
        <f>B3&amp;C177&amp;D178</f>
        <v>DISTRIBUCION VOLUMEN X CRITERIO (Consumiciones)Ovino Ing.BCN AM</v>
      </c>
      <c r="B178" s="19">
        <v>0</v>
      </c>
      <c r="C178" s="19">
        <v>0</v>
      </c>
      <c r="D178" s="20" t="s">
        <v>1</v>
      </c>
      <c r="E178" s="21">
        <v>4.5853314321509364</v>
      </c>
      <c r="F178" s="21">
        <v>9.3373084667208843</v>
      </c>
      <c r="G178" s="21">
        <v>13.613505084061487</v>
      </c>
      <c r="H178" s="21">
        <v>5.2305811774086246</v>
      </c>
      <c r="I178" s="21">
        <v>6.6834527480083752</v>
      </c>
      <c r="J178" s="21">
        <v>9.1128748319307515</v>
      </c>
      <c r="K178" s="21">
        <v>3.9638410211409654</v>
      </c>
      <c r="L178" s="21">
        <v>8.6948749626919746</v>
      </c>
      <c r="M178" s="53">
        <v>4.0087235669113497</v>
      </c>
    </row>
    <row r="179" spans="1:13" x14ac:dyDescent="0.35">
      <c r="A179" s="19" t="str">
        <f>B3&amp;C177&amp;D179</f>
        <v>DISTRIBUCION VOLUMEN X CRITERIO (Consumiciones)Ovino Ing.REST.CAT ARAGON</v>
      </c>
      <c r="B179" s="19">
        <v>0</v>
      </c>
      <c r="C179" s="19">
        <v>0</v>
      </c>
      <c r="D179" s="20" t="s">
        <v>2</v>
      </c>
      <c r="E179" s="20">
        <v>30.77970819237688</v>
      </c>
      <c r="F179" s="20">
        <v>20.674440703211314</v>
      </c>
      <c r="G179" s="20">
        <v>22.270015358759508</v>
      </c>
      <c r="H179" s="20">
        <v>16.312099280728088</v>
      </c>
      <c r="I179" s="21">
        <v>35.467587552793923</v>
      </c>
      <c r="J179" s="21">
        <v>15.477615219319718</v>
      </c>
      <c r="K179" s="20">
        <v>25.482169080287509</v>
      </c>
      <c r="L179" s="20">
        <v>22.493186286003674</v>
      </c>
      <c r="M179" s="53">
        <v>35.925893354672432</v>
      </c>
    </row>
    <row r="180" spans="1:13" x14ac:dyDescent="0.35">
      <c r="A180" s="19" t="str">
        <f>B3&amp;C177&amp;D180</f>
        <v>DISTRIBUCION VOLUMEN X CRITERIO (Consumiciones)Ovino Ing.LEVANTE</v>
      </c>
      <c r="B180" s="19">
        <v>0</v>
      </c>
      <c r="C180" s="19">
        <v>0</v>
      </c>
      <c r="D180" s="20" t="s">
        <v>3</v>
      </c>
      <c r="E180" s="20">
        <v>10.806495337508226</v>
      </c>
      <c r="F180" s="20">
        <v>16.229662533745749</v>
      </c>
      <c r="G180" s="20">
        <v>13.660437947092294</v>
      </c>
      <c r="H180" s="20">
        <v>12.403300367479062</v>
      </c>
      <c r="I180" s="20">
        <v>16.936943803315195</v>
      </c>
      <c r="J180" s="20">
        <v>21.468231236746899</v>
      </c>
      <c r="K180" s="20">
        <v>16.125973158101804</v>
      </c>
      <c r="L180" s="20">
        <v>11.659170019627945</v>
      </c>
      <c r="M180" s="53">
        <v>17.294419787711451</v>
      </c>
    </row>
    <row r="181" spans="1:13" x14ac:dyDescent="0.35">
      <c r="A181" s="19" t="str">
        <f>B3&amp;C177&amp;D181</f>
        <v>DISTRIBUCION VOLUMEN X CRITERIO (Consumiciones)Ovino Ing.ANDALUCIA</v>
      </c>
      <c r="B181" s="19">
        <v>0</v>
      </c>
      <c r="C181" s="19">
        <v>0</v>
      </c>
      <c r="D181" s="20" t="s">
        <v>4</v>
      </c>
      <c r="E181" s="20">
        <v>5.4609403650406252</v>
      </c>
      <c r="F181" s="20">
        <v>7.2870336705127006</v>
      </c>
      <c r="G181" s="20">
        <v>5.9940928869620533</v>
      </c>
      <c r="H181" s="20">
        <v>6.5369670794063541</v>
      </c>
      <c r="I181" s="20">
        <v>7.5476175314014053</v>
      </c>
      <c r="J181" s="20">
        <v>11.849588785421577</v>
      </c>
      <c r="K181" s="20">
        <v>11.193607837668146</v>
      </c>
      <c r="L181" s="20">
        <v>4.5427730905641592</v>
      </c>
      <c r="M181" s="53">
        <v>5.4257493316478032</v>
      </c>
    </row>
    <row r="182" spans="1:13" x14ac:dyDescent="0.35">
      <c r="A182" s="19" t="str">
        <f>B3&amp;C177&amp;D182</f>
        <v>DISTRIBUCION VOLUMEN X CRITERIO (Consumiciones)Ovino Ing.MDD AM</v>
      </c>
      <c r="B182" s="19">
        <v>0</v>
      </c>
      <c r="C182" s="19">
        <v>0</v>
      </c>
      <c r="D182" s="20" t="s">
        <v>5</v>
      </c>
      <c r="E182" s="20">
        <v>23.476935025617745</v>
      </c>
      <c r="F182" s="20">
        <v>19.049609688095913</v>
      </c>
      <c r="G182" s="20">
        <v>11.053571060989482</v>
      </c>
      <c r="H182" s="20">
        <v>19.922533032505189</v>
      </c>
      <c r="I182" s="20">
        <v>12.60571696189812</v>
      </c>
      <c r="J182" s="20">
        <v>10.481917882537822</v>
      </c>
      <c r="K182" s="20">
        <v>14.886460774609281</v>
      </c>
      <c r="L182" s="20">
        <v>27.086792752941562</v>
      </c>
      <c r="M182" s="53">
        <v>15.929595669502595</v>
      </c>
    </row>
    <row r="183" spans="1:13" x14ac:dyDescent="0.35">
      <c r="A183" s="19" t="str">
        <f>B3&amp;C177&amp;D183</f>
        <v>DISTRIBUCION VOLUMEN X CRITERIO (Consumiciones)Ovino Ing.RTO CENTRO</v>
      </c>
      <c r="B183" s="19">
        <v>0</v>
      </c>
      <c r="C183" s="19">
        <v>0</v>
      </c>
      <c r="D183" s="20" t="s">
        <v>6</v>
      </c>
      <c r="E183" s="20">
        <v>9.077132933183389</v>
      </c>
      <c r="F183" s="20">
        <v>5.2954037282354207</v>
      </c>
      <c r="G183" s="20">
        <v>14.567102772212928</v>
      </c>
      <c r="H183" s="20">
        <v>16.383245261119697</v>
      </c>
      <c r="I183" s="20">
        <v>9.4379428952321547</v>
      </c>
      <c r="J183" s="20">
        <v>8.5253437946277835</v>
      </c>
      <c r="K183" s="20">
        <v>11.435954517358859</v>
      </c>
      <c r="L183" s="20">
        <v>13.976690539232962</v>
      </c>
      <c r="M183" s="53">
        <v>8.1519156054853017</v>
      </c>
    </row>
    <row r="184" spans="1:13" x14ac:dyDescent="0.35">
      <c r="A184" s="19" t="str">
        <f>B3&amp;C177&amp;D184</f>
        <v>DISTRIBUCION VOLUMEN X CRITERIO (Consumiciones)Ovino Ing.NORTE-CENTRO</v>
      </c>
      <c r="B184" s="19">
        <v>0</v>
      </c>
      <c r="C184" s="19">
        <v>0</v>
      </c>
      <c r="D184" s="20" t="s">
        <v>7</v>
      </c>
      <c r="E184" s="20">
        <v>13.539108251557083</v>
      </c>
      <c r="F184" s="20">
        <v>14.387765347984447</v>
      </c>
      <c r="G184" s="20">
        <v>11.230816325039958</v>
      </c>
      <c r="H184" s="20">
        <v>13.237075456899797</v>
      </c>
      <c r="I184" s="21">
        <v>8.1932339874105224</v>
      </c>
      <c r="J184" s="21">
        <v>19.410838971830106</v>
      </c>
      <c r="K184" s="20">
        <v>14.238817795390302</v>
      </c>
      <c r="L184" s="20">
        <v>10.524203101315878</v>
      </c>
      <c r="M184" s="53">
        <v>9.2120124135737775</v>
      </c>
    </row>
    <row r="185" spans="1:13" x14ac:dyDescent="0.35">
      <c r="A185" s="19" t="str">
        <f>B3&amp;C177&amp;D185</f>
        <v>DISTRIBUCION VOLUMEN X CRITERIO (Consumiciones)Ovino Ing.NOROESTE</v>
      </c>
      <c r="B185" s="19">
        <v>0</v>
      </c>
      <c r="C185" s="19">
        <v>0</v>
      </c>
      <c r="D185" s="20" t="s">
        <v>8</v>
      </c>
      <c r="E185" s="20">
        <v>2.2743384591499538</v>
      </c>
      <c r="F185" s="20">
        <v>7.7387670792561796</v>
      </c>
      <c r="G185" s="20">
        <v>7.6104718452623246</v>
      </c>
      <c r="H185" s="20">
        <v>9.9741859442823113</v>
      </c>
      <c r="I185" s="20">
        <v>3.1274978342562085</v>
      </c>
      <c r="J185" s="20">
        <v>3.6735907854399743</v>
      </c>
      <c r="K185" s="20">
        <v>2.6731905673551308</v>
      </c>
      <c r="L185" s="20">
        <v>1.0223165606806386</v>
      </c>
      <c r="M185" s="53">
        <v>4.0516922556506954</v>
      </c>
    </row>
    <row r="186" spans="1:13" x14ac:dyDescent="0.35">
      <c r="A186" s="19" t="str">
        <f>B3&amp;C177&amp;D186</f>
        <v>DISTRIBUCION VOLUMEN X CRITERIO (Consumiciones)Ovino Ing.&lt;2MIL</v>
      </c>
      <c r="B186" s="19">
        <v>0</v>
      </c>
      <c r="C186" s="19">
        <v>0</v>
      </c>
      <c r="D186" s="21" t="s">
        <v>9</v>
      </c>
      <c r="E186" s="21">
        <v>6.996024442744754</v>
      </c>
      <c r="F186" s="21">
        <v>5.1242818325367843</v>
      </c>
      <c r="G186" s="21">
        <v>9.9486965639008744</v>
      </c>
      <c r="H186" s="21">
        <v>7.4273303486122026</v>
      </c>
      <c r="I186" s="21">
        <v>1.5318923009834808</v>
      </c>
      <c r="J186" s="21">
        <v>2.7069715206970395</v>
      </c>
      <c r="K186" s="21">
        <v>6.5692488224286247</v>
      </c>
      <c r="L186" s="21">
        <v>13.28378736001777</v>
      </c>
      <c r="M186" s="53">
        <v>16.802448649488849</v>
      </c>
    </row>
    <row r="187" spans="1:13" x14ac:dyDescent="0.35">
      <c r="A187" s="19" t="str">
        <f>B3&amp;C177&amp;D187</f>
        <v>DISTRIBUCION VOLUMEN X CRITERIO (Consumiciones)Ovino Ing.2-5MIL</v>
      </c>
      <c r="B187" s="19">
        <v>0</v>
      </c>
      <c r="C187" s="19">
        <v>0</v>
      </c>
      <c r="D187" s="21" t="s">
        <v>10</v>
      </c>
      <c r="E187" s="21">
        <v>6.5093402887745881</v>
      </c>
      <c r="F187" s="21">
        <v>8.4088269097121593</v>
      </c>
      <c r="G187" s="21">
        <v>2.2043305991244249</v>
      </c>
      <c r="H187" s="20">
        <v>7.8156509996707744</v>
      </c>
      <c r="I187" s="21">
        <v>5.4940377904950628</v>
      </c>
      <c r="J187" s="21">
        <v>3.3350306750408891</v>
      </c>
      <c r="K187" s="21">
        <v>2.7535226714759413</v>
      </c>
      <c r="L187" s="21">
        <v>3.2494510254355804</v>
      </c>
      <c r="M187" s="53">
        <v>0.36754874400210114</v>
      </c>
    </row>
    <row r="188" spans="1:13" x14ac:dyDescent="0.35">
      <c r="A188" s="19" t="str">
        <f>B3&amp;C177&amp;D188</f>
        <v>DISTRIBUCION VOLUMEN X CRITERIO (Consumiciones)Ovino Ing.5-10MIL</v>
      </c>
      <c r="B188" s="19">
        <v>0</v>
      </c>
      <c r="C188" s="19">
        <v>0</v>
      </c>
      <c r="D188" s="20" t="s">
        <v>11</v>
      </c>
      <c r="E188" s="21">
        <v>22.651553240276233</v>
      </c>
      <c r="F188" s="20">
        <v>7.7838404489948152</v>
      </c>
      <c r="G188" s="21">
        <v>7.9795668072837582</v>
      </c>
      <c r="H188" s="20">
        <v>3.8967056466038095</v>
      </c>
      <c r="I188" s="21">
        <v>26.195513137118532</v>
      </c>
      <c r="J188" s="21">
        <v>24.192306352636837</v>
      </c>
      <c r="K188" s="21">
        <v>5.8532704478237916</v>
      </c>
      <c r="L188" s="21">
        <v>9.3166449331700711</v>
      </c>
      <c r="M188" s="53">
        <v>11.962800569898413</v>
      </c>
    </row>
    <row r="189" spans="1:13" x14ac:dyDescent="0.35">
      <c r="A189" s="19" t="str">
        <f>B3&amp;C177&amp;D189</f>
        <v>DISTRIBUCION VOLUMEN X CRITERIO (Consumiciones)Ovino Ing.10-30MIL</v>
      </c>
      <c r="B189" s="19">
        <v>0</v>
      </c>
      <c r="C189" s="19">
        <v>0</v>
      </c>
      <c r="D189" s="20" t="s">
        <v>12</v>
      </c>
      <c r="E189" s="20">
        <v>14.996925950519509</v>
      </c>
      <c r="F189" s="20">
        <v>13.716291577307398</v>
      </c>
      <c r="G189" s="20">
        <v>16.538322860646982</v>
      </c>
      <c r="H189" s="20">
        <v>19.676064136163795</v>
      </c>
      <c r="I189" s="20">
        <v>16.097006267661694</v>
      </c>
      <c r="J189" s="20">
        <v>9.0507421735935747</v>
      </c>
      <c r="K189" s="20">
        <v>18.044186969363796</v>
      </c>
      <c r="L189" s="20">
        <v>7.621167100193933</v>
      </c>
      <c r="M189" s="53">
        <v>16.602269548768223</v>
      </c>
    </row>
    <row r="190" spans="1:13" x14ac:dyDescent="0.35">
      <c r="A190" s="19" t="str">
        <f>B3&amp;C177&amp;D190</f>
        <v>DISTRIBUCION VOLUMEN X CRITERIO (Consumiciones)Ovino Ing.30-100MIL</v>
      </c>
      <c r="B190" s="19">
        <v>0</v>
      </c>
      <c r="C190" s="19">
        <v>0</v>
      </c>
      <c r="D190" s="20" t="s">
        <v>13</v>
      </c>
      <c r="E190" s="20">
        <v>9.893211542420584</v>
      </c>
      <c r="F190" s="20">
        <v>8.5004944399655038</v>
      </c>
      <c r="G190" s="20">
        <v>18.273949007324795</v>
      </c>
      <c r="H190" s="20">
        <v>19.852193063220412</v>
      </c>
      <c r="I190" s="20">
        <v>12.149671406983833</v>
      </c>
      <c r="J190" s="20">
        <v>12.949826589177011</v>
      </c>
      <c r="K190" s="20">
        <v>25.360284244379265</v>
      </c>
      <c r="L190" s="20">
        <v>19.328932395494487</v>
      </c>
      <c r="M190" s="53">
        <v>18.993677081519809</v>
      </c>
    </row>
    <row r="191" spans="1:13" x14ac:dyDescent="0.35">
      <c r="A191" s="19" t="str">
        <f>B3&amp;C177&amp;D191</f>
        <v>DISTRIBUCION VOLUMEN X CRITERIO (Consumiciones)Ovino Ing.100-200MIL</v>
      </c>
      <c r="B191" s="19">
        <v>0</v>
      </c>
      <c r="C191" s="19">
        <v>0</v>
      </c>
      <c r="D191" s="20" t="s">
        <v>14</v>
      </c>
      <c r="E191" s="20">
        <v>7.4409703472765596</v>
      </c>
      <c r="F191" s="20">
        <v>16.442075582276978</v>
      </c>
      <c r="G191" s="20">
        <v>12.074857518122741</v>
      </c>
      <c r="H191" s="20">
        <v>4.6964329668462828</v>
      </c>
      <c r="I191" s="20">
        <v>6.5980214052204831</v>
      </c>
      <c r="J191" s="20">
        <v>9.2324552442355081</v>
      </c>
      <c r="K191" s="20">
        <v>4.1823043553204524</v>
      </c>
      <c r="L191" s="20">
        <v>14.354123597701934</v>
      </c>
      <c r="M191" s="53">
        <v>7.0003051183857341</v>
      </c>
    </row>
    <row r="192" spans="1:13" x14ac:dyDescent="0.35">
      <c r="A192" s="19" t="str">
        <f>B3&amp;C177&amp;D192</f>
        <v>DISTRIBUCION VOLUMEN X CRITERIO (Consumiciones)Ovino Ing.200-500MIL</v>
      </c>
      <c r="B192" s="19">
        <v>0</v>
      </c>
      <c r="C192" s="19">
        <v>0</v>
      </c>
      <c r="D192" s="20" t="s">
        <v>15</v>
      </c>
      <c r="E192" s="20">
        <v>6.1520643147570588</v>
      </c>
      <c r="F192" s="20">
        <v>15.470994319063369</v>
      </c>
      <c r="G192" s="20">
        <v>14.978688310144687</v>
      </c>
      <c r="H192" s="20">
        <v>15.037477966446374</v>
      </c>
      <c r="I192" s="20">
        <v>9.2964253485706756</v>
      </c>
      <c r="J192" s="20">
        <v>20.793330577980285</v>
      </c>
      <c r="K192" s="20">
        <v>17.570287470508944</v>
      </c>
      <c r="L192" s="20">
        <v>11.947587917059554</v>
      </c>
      <c r="M192" s="53">
        <v>14.343210341706786</v>
      </c>
    </row>
    <row r="193" spans="1:13" x14ac:dyDescent="0.35">
      <c r="A193" s="19" t="str">
        <f>B3&amp;C177&amp;D193</f>
        <v>DISTRIBUCION VOLUMEN X CRITERIO (Consumiciones)Ovino Ing.&gt;500MIL</v>
      </c>
      <c r="B193" s="19">
        <v>0</v>
      </c>
      <c r="C193" s="19">
        <v>0</v>
      </c>
      <c r="D193" s="20" t="s">
        <v>16</v>
      </c>
      <c r="E193" s="20">
        <v>25.359897869132521</v>
      </c>
      <c r="F193" s="20">
        <v>24.553189035318063</v>
      </c>
      <c r="G193" s="20">
        <v>18.001581693261734</v>
      </c>
      <c r="H193" s="20">
        <v>21.598152622543136</v>
      </c>
      <c r="I193" s="20">
        <v>22.637425490140036</v>
      </c>
      <c r="J193" s="20">
        <v>17.73932178809244</v>
      </c>
      <c r="K193" s="20">
        <v>19.666919983473321</v>
      </c>
      <c r="L193" s="20">
        <v>20.898299576711018</v>
      </c>
      <c r="M193" s="53">
        <v>13.927747092789538</v>
      </c>
    </row>
    <row r="194" spans="1:13" x14ac:dyDescent="0.35">
      <c r="A194" s="19" t="str">
        <f>B3&amp;C177&amp;D194</f>
        <v>DISTRIBUCION VOLUMEN X CRITERIO (Consumiciones)Ovino Ing.DE 15 A 19 AÑOS</v>
      </c>
      <c r="B194" s="19">
        <v>0</v>
      </c>
      <c r="C194" s="19">
        <v>0</v>
      </c>
      <c r="D194" s="21" t="s">
        <v>39</v>
      </c>
      <c r="E194" s="21" t="s">
        <v>284</v>
      </c>
      <c r="F194" s="21" t="s">
        <v>284</v>
      </c>
      <c r="G194" s="21" t="s">
        <v>284</v>
      </c>
      <c r="H194" s="21" t="s">
        <v>284</v>
      </c>
      <c r="I194" s="21" t="s">
        <v>284</v>
      </c>
      <c r="J194" s="21" t="s">
        <v>284</v>
      </c>
      <c r="K194" s="21" t="s">
        <v>284</v>
      </c>
      <c r="L194" s="21" t="s">
        <v>284</v>
      </c>
      <c r="M194" s="53">
        <v>2.0198182034383292</v>
      </c>
    </row>
    <row r="195" spans="1:13" x14ac:dyDescent="0.35">
      <c r="A195" s="19" t="str">
        <f>B3&amp;C177&amp;D195</f>
        <v>DISTRIBUCION VOLUMEN X CRITERIO (Consumiciones)Ovino Ing.DE 20 A 24 AÑOS</v>
      </c>
      <c r="B195" s="19">
        <v>0</v>
      </c>
      <c r="C195" s="19">
        <v>0</v>
      </c>
      <c r="D195" s="20" t="s">
        <v>40</v>
      </c>
      <c r="E195" s="20">
        <v>3.3192031759642751</v>
      </c>
      <c r="F195" s="20" t="s">
        <v>284</v>
      </c>
      <c r="G195" s="20">
        <v>1.5194228878053575</v>
      </c>
      <c r="H195" s="20">
        <v>0.47605697506511635</v>
      </c>
      <c r="I195" s="21" t="s">
        <v>284</v>
      </c>
      <c r="J195" s="21" t="s">
        <v>284</v>
      </c>
      <c r="K195" s="21">
        <v>0.54881935341915844</v>
      </c>
      <c r="L195" s="20">
        <v>1.3310883766395916</v>
      </c>
      <c r="M195" s="53">
        <v>1.255848218193989</v>
      </c>
    </row>
    <row r="196" spans="1:13" x14ac:dyDescent="0.35">
      <c r="A196" s="19" t="str">
        <f>B3&amp;C177&amp;D196</f>
        <v>DISTRIBUCION VOLUMEN X CRITERIO (Consumiciones)Ovino Ing.DE 25 A 34 AÑOS</v>
      </c>
      <c r="B196" s="19">
        <v>0</v>
      </c>
      <c r="C196" s="19">
        <v>0</v>
      </c>
      <c r="D196" s="20" t="s">
        <v>41</v>
      </c>
      <c r="E196" s="20">
        <v>1.9005590508599637</v>
      </c>
      <c r="F196" s="20">
        <v>4.4460794043066922</v>
      </c>
      <c r="G196" s="20">
        <v>1.5824356349781306</v>
      </c>
      <c r="H196" s="20">
        <v>2.9765835173208686</v>
      </c>
      <c r="I196" s="20">
        <v>2.666387873639902</v>
      </c>
      <c r="J196" s="20">
        <v>8.4550536426827811</v>
      </c>
      <c r="K196" s="20">
        <v>5.3157970168683581</v>
      </c>
      <c r="L196" s="20">
        <v>1.3231290262768867</v>
      </c>
      <c r="M196" s="53">
        <v>9.3469751889322019</v>
      </c>
    </row>
    <row r="197" spans="1:13" x14ac:dyDescent="0.35">
      <c r="A197" s="19" t="str">
        <f>B3&amp;C177&amp;D197</f>
        <v>DISTRIBUCION VOLUMEN X CRITERIO (Consumiciones)Ovino Ing.DE 35 A 49 AÑOS</v>
      </c>
      <c r="B197" s="19">
        <v>0</v>
      </c>
      <c r="C197" s="19">
        <v>0</v>
      </c>
      <c r="D197" s="20" t="s">
        <v>42</v>
      </c>
      <c r="E197" s="20">
        <v>11.612780603297969</v>
      </c>
      <c r="F197" s="20">
        <v>7.7414456616625493</v>
      </c>
      <c r="G197" s="20">
        <v>14.728379707313705</v>
      </c>
      <c r="H197" s="20">
        <v>11.687384252154995</v>
      </c>
      <c r="I197" s="20">
        <v>8.2808214633190769</v>
      </c>
      <c r="J197" s="20">
        <v>18.651664317177826</v>
      </c>
      <c r="K197" s="20">
        <v>15.806662349273759</v>
      </c>
      <c r="L197" s="20">
        <v>13.863885083812988</v>
      </c>
      <c r="M197" s="53">
        <v>17.923052994319082</v>
      </c>
    </row>
    <row r="198" spans="1:13" x14ac:dyDescent="0.35">
      <c r="A198" s="19" t="str">
        <f>B3&amp;C177&amp;D198</f>
        <v>DISTRIBUCION VOLUMEN X CRITERIO (Consumiciones)Ovino Ing.DE 50 A 59 AÑOS</v>
      </c>
      <c r="B198" s="19">
        <v>0</v>
      </c>
      <c r="C198" s="19">
        <v>0</v>
      </c>
      <c r="D198" s="20" t="s">
        <v>43</v>
      </c>
      <c r="E198" s="20">
        <v>24.147984121779178</v>
      </c>
      <c r="F198" s="20">
        <v>17.549413258719447</v>
      </c>
      <c r="G198" s="20">
        <v>19.959401878244147</v>
      </c>
      <c r="H198" s="20">
        <v>33.572455128431663</v>
      </c>
      <c r="I198" s="20">
        <v>33.574201817068648</v>
      </c>
      <c r="J198" s="20">
        <v>23.251028092990602</v>
      </c>
      <c r="K198" s="20">
        <v>30.22972017779005</v>
      </c>
      <c r="L198" s="20">
        <v>31.844409798828416</v>
      </c>
      <c r="M198" s="53">
        <v>18.905421042528182</v>
      </c>
    </row>
    <row r="199" spans="1:13" x14ac:dyDescent="0.35">
      <c r="A199" s="19" t="str">
        <f>B3&amp;C177&amp;D199</f>
        <v>DISTRIBUCION VOLUMEN X CRITERIO (Consumiciones)Ovino Ing.DE 60 A 75 AÑOS</v>
      </c>
      <c r="B199" s="19">
        <v>0</v>
      </c>
      <c r="C199" s="19">
        <v>0</v>
      </c>
      <c r="D199" s="20" t="s">
        <v>44</v>
      </c>
      <c r="E199" s="21">
        <v>59.01946924680086</v>
      </c>
      <c r="F199" s="21">
        <v>70.263066066430014</v>
      </c>
      <c r="G199" s="21">
        <v>62.210373172038693</v>
      </c>
      <c r="H199" s="20">
        <v>51.287509741884243</v>
      </c>
      <c r="I199" s="20">
        <v>55.478575474604177</v>
      </c>
      <c r="J199" s="20">
        <v>49.642253947148788</v>
      </c>
      <c r="K199" s="20">
        <v>48.099006209079761</v>
      </c>
      <c r="L199" s="20">
        <v>51.63749289452543</v>
      </c>
      <c r="M199" s="53">
        <v>50.548885543681457</v>
      </c>
    </row>
    <row r="200" spans="1:13" x14ac:dyDescent="0.35">
      <c r="A200" s="19" t="str">
        <f>B3&amp;C177&amp;D200</f>
        <v>DISTRIBUCION VOLUMEN X CRITERIO (Consumiciones)Ovino Ing.NIVEL ALTO</v>
      </c>
      <c r="B200" s="19">
        <v>0</v>
      </c>
      <c r="C200" s="19">
        <v>0</v>
      </c>
      <c r="D200" s="20" t="s">
        <v>256</v>
      </c>
      <c r="E200" s="20">
        <v>24.738085582417838</v>
      </c>
      <c r="F200" s="20">
        <v>19.246873377115715</v>
      </c>
      <c r="G200" s="20">
        <v>24.801627643376644</v>
      </c>
      <c r="H200" s="20">
        <v>25.804771089745614</v>
      </c>
      <c r="I200" s="20">
        <v>17.689484405056849</v>
      </c>
      <c r="J200" s="20">
        <v>22.271088440349047</v>
      </c>
      <c r="K200" s="20">
        <v>31.579066219857733</v>
      </c>
      <c r="L200" s="20">
        <v>23.485735955003971</v>
      </c>
      <c r="M200" s="53">
        <v>33.542773845736349</v>
      </c>
    </row>
    <row r="201" spans="1:13" x14ac:dyDescent="0.35">
      <c r="A201" s="19" t="str">
        <f>B3&amp;C177&amp;D201</f>
        <v>DISTRIBUCION VOLUMEN X CRITERIO (Consumiciones)Ovino Ing.NIVEL MEDIO ALTO</v>
      </c>
      <c r="B201" s="19">
        <v>0</v>
      </c>
      <c r="C201" s="19">
        <v>0</v>
      </c>
      <c r="D201" s="20" t="s">
        <v>257</v>
      </c>
      <c r="E201" s="20">
        <v>14.626367441844646</v>
      </c>
      <c r="F201" s="20">
        <v>9.7531152059756696</v>
      </c>
      <c r="G201" s="20">
        <v>12.829869699551322</v>
      </c>
      <c r="H201" s="20">
        <v>14.036198268812141</v>
      </c>
      <c r="I201" s="20">
        <v>8.001939851240186</v>
      </c>
      <c r="J201" s="20">
        <v>12.749909189454245</v>
      </c>
      <c r="K201" s="20">
        <v>14.153018405733636</v>
      </c>
      <c r="L201" s="20">
        <v>18.733740823063439</v>
      </c>
      <c r="M201" s="53">
        <v>8.4614092737328797</v>
      </c>
    </row>
    <row r="202" spans="1:13" x14ac:dyDescent="0.35">
      <c r="A202" s="19" t="str">
        <f>B3&amp;C177&amp;D202</f>
        <v>DISTRIBUCION VOLUMEN X CRITERIO (Consumiciones)Ovino Ing.NIVEL MEDIO</v>
      </c>
      <c r="B202" s="19">
        <v>0</v>
      </c>
      <c r="C202" s="19">
        <v>0</v>
      </c>
      <c r="D202" s="20" t="s">
        <v>258</v>
      </c>
      <c r="E202" s="20">
        <v>28.586879560682021</v>
      </c>
      <c r="F202" s="20">
        <v>28.465602610783534</v>
      </c>
      <c r="G202" s="20">
        <v>26.528714505694296</v>
      </c>
      <c r="H202" s="20">
        <v>23.506368417756796</v>
      </c>
      <c r="I202" s="20">
        <v>40.473928088447586</v>
      </c>
      <c r="J202" s="20">
        <v>21.853246840780653</v>
      </c>
      <c r="K202" s="20">
        <v>21.493921588140914</v>
      </c>
      <c r="L202" s="20">
        <v>17.422707443673069</v>
      </c>
      <c r="M202" s="53">
        <v>27.071385592814057</v>
      </c>
    </row>
    <row r="203" spans="1:13" x14ac:dyDescent="0.35">
      <c r="A203" s="19" t="str">
        <f>B3&amp;C177&amp;D203</f>
        <v>DISTRIBUCION VOLUMEN X CRITERIO (Consumiciones)Ovino Ing.NIVEL MEDIO BAJO</v>
      </c>
      <c r="B203" s="19">
        <v>0</v>
      </c>
      <c r="C203" s="19">
        <v>0</v>
      </c>
      <c r="D203" s="20" t="s">
        <v>259</v>
      </c>
      <c r="E203" s="21">
        <v>5.4987752818812341</v>
      </c>
      <c r="F203" s="21">
        <v>9.9694392775614435</v>
      </c>
      <c r="G203" s="20">
        <v>7.7211412361776146</v>
      </c>
      <c r="H203" s="20">
        <v>8.4036593524258762</v>
      </c>
      <c r="I203" s="20">
        <v>11.053897812327165</v>
      </c>
      <c r="J203" s="20">
        <v>8.0910816580188687</v>
      </c>
      <c r="K203" s="20">
        <v>9.7931736548554174</v>
      </c>
      <c r="L203" s="20">
        <v>9.9362895459367504</v>
      </c>
      <c r="M203" s="53">
        <v>13.954272739309989</v>
      </c>
    </row>
    <row r="204" spans="1:13" x14ac:dyDescent="0.35">
      <c r="A204" s="19" t="str">
        <f>B3&amp;C177&amp;D204</f>
        <v>DISTRIBUCION VOLUMEN X CRITERIO (Consumiciones)Ovino Ing.HOMBRE</v>
      </c>
      <c r="B204" s="19">
        <v>0</v>
      </c>
      <c r="C204" s="19">
        <v>0</v>
      </c>
      <c r="D204" s="20" t="s">
        <v>21</v>
      </c>
      <c r="E204" s="20">
        <v>66.271425064517032</v>
      </c>
      <c r="F204" s="20">
        <v>69.656740396477034</v>
      </c>
      <c r="G204" s="20">
        <v>55.15320578413673</v>
      </c>
      <c r="H204" s="20">
        <v>62.458777181949564</v>
      </c>
      <c r="I204" s="20">
        <v>68.4013509761851</v>
      </c>
      <c r="J204" s="20">
        <v>64.870304144836069</v>
      </c>
      <c r="K204" s="20">
        <v>61.850137141717198</v>
      </c>
      <c r="L204" s="20">
        <v>65.949606016575359</v>
      </c>
      <c r="M204" s="53">
        <v>53.112098350951264</v>
      </c>
    </row>
    <row r="205" spans="1:13" x14ac:dyDescent="0.35">
      <c r="A205" s="19" t="str">
        <f>B3&amp;C177&amp;D205</f>
        <v>DISTRIBUCION VOLUMEN X CRITERIO (Consumiciones)Ovino Ing.MUJER</v>
      </c>
      <c r="B205" s="19">
        <v>0</v>
      </c>
      <c r="C205" s="19">
        <v>0</v>
      </c>
      <c r="D205" s="20" t="s">
        <v>22</v>
      </c>
      <c r="E205" s="20">
        <v>33.728574935482982</v>
      </c>
      <c r="F205" s="20">
        <v>30.34325960352297</v>
      </c>
      <c r="G205" s="20">
        <v>44.846794215863277</v>
      </c>
      <c r="H205" s="20">
        <v>37.541207317836836</v>
      </c>
      <c r="I205" s="20">
        <v>31.598649023814911</v>
      </c>
      <c r="J205" s="20">
        <v>35.129695855163931</v>
      </c>
      <c r="K205" s="20">
        <v>38.149874205907416</v>
      </c>
      <c r="L205" s="20">
        <v>34.050393983424648</v>
      </c>
      <c r="M205" s="53">
        <v>46.887921500602793</v>
      </c>
    </row>
    <row r="206" spans="1:13" x14ac:dyDescent="0.35">
      <c r="A206" s="19" t="str">
        <f>B3&amp;C206&amp;D206</f>
        <v>DISTRIBUCION VOLUMEN X CRITERIO (Consumiciones)Resto Carne Ing.T.ESPAÑA</v>
      </c>
      <c r="B206" s="19">
        <v>0</v>
      </c>
      <c r="C206" s="19" t="s">
        <v>132</v>
      </c>
      <c r="D206" s="20" t="s">
        <v>36</v>
      </c>
      <c r="E206" s="20">
        <v>100</v>
      </c>
      <c r="F206" s="20">
        <v>100</v>
      </c>
      <c r="G206" s="20">
        <v>100</v>
      </c>
      <c r="H206" s="20">
        <v>100</v>
      </c>
      <c r="I206" s="20">
        <v>100</v>
      </c>
      <c r="J206" s="20">
        <v>100</v>
      </c>
      <c r="K206" s="20">
        <v>100</v>
      </c>
      <c r="L206" s="20">
        <v>100</v>
      </c>
      <c r="M206" s="53">
        <v>100</v>
      </c>
    </row>
    <row r="207" spans="1:13" x14ac:dyDescent="0.35">
      <c r="A207" s="19" t="str">
        <f>B3&amp;C206&amp;D207</f>
        <v>DISTRIBUCION VOLUMEN X CRITERIO (Consumiciones)Resto Carne Ing.BCN AM</v>
      </c>
      <c r="B207" s="19">
        <v>0</v>
      </c>
      <c r="C207" s="19">
        <v>0</v>
      </c>
      <c r="D207" s="21" t="s">
        <v>1</v>
      </c>
      <c r="E207" s="21">
        <v>5.5932211163180634</v>
      </c>
      <c r="F207" s="20">
        <v>11.102322232721292</v>
      </c>
      <c r="G207" s="21">
        <v>7.9295590950283215</v>
      </c>
      <c r="H207" s="20">
        <v>9.4110297397013092</v>
      </c>
      <c r="I207" s="21">
        <v>7.2210752902450102</v>
      </c>
      <c r="J207" s="21">
        <v>7.0176658118100237</v>
      </c>
      <c r="K207" s="21">
        <v>8.3404762618047759</v>
      </c>
      <c r="L207" s="20">
        <v>10.20973090881691</v>
      </c>
      <c r="M207" s="53">
        <v>8.5569873681320718</v>
      </c>
    </row>
    <row r="208" spans="1:13" x14ac:dyDescent="0.35">
      <c r="A208" s="19" t="str">
        <f>B3&amp;C206&amp;D208</f>
        <v>DISTRIBUCION VOLUMEN X CRITERIO (Consumiciones)Resto Carne Ing.REST.CAT ARAGON</v>
      </c>
      <c r="B208" s="19">
        <v>0</v>
      </c>
      <c r="C208" s="19">
        <v>0</v>
      </c>
      <c r="D208" s="21" t="s">
        <v>2</v>
      </c>
      <c r="E208" s="21">
        <v>16.631242266391123</v>
      </c>
      <c r="F208" s="20">
        <v>17.911593480257505</v>
      </c>
      <c r="G208" s="20">
        <v>16.145035181100024</v>
      </c>
      <c r="H208" s="20">
        <v>15.8928152106427</v>
      </c>
      <c r="I208" s="20">
        <v>15.324256031670714</v>
      </c>
      <c r="J208" s="21">
        <v>20.856153052232941</v>
      </c>
      <c r="K208" s="20">
        <v>14.433357534702825</v>
      </c>
      <c r="L208" s="21">
        <v>18.47913881626188</v>
      </c>
      <c r="M208" s="53">
        <v>17.027828276233805</v>
      </c>
    </row>
    <row r="209" spans="1:13" x14ac:dyDescent="0.35">
      <c r="A209" s="19" t="str">
        <f>B3&amp;C206&amp;D209</f>
        <v>DISTRIBUCION VOLUMEN X CRITERIO (Consumiciones)Resto Carne Ing.LEVANTE</v>
      </c>
      <c r="B209" s="19">
        <v>0</v>
      </c>
      <c r="C209" s="19">
        <v>0</v>
      </c>
      <c r="D209" s="21" t="s">
        <v>3</v>
      </c>
      <c r="E209" s="20">
        <v>16.254195296498192</v>
      </c>
      <c r="F209" s="20">
        <v>17.249818204346131</v>
      </c>
      <c r="G209" s="20">
        <v>17.498467502737807</v>
      </c>
      <c r="H209" s="20">
        <v>18.012712747558172</v>
      </c>
      <c r="I209" s="20">
        <v>21.719734716456344</v>
      </c>
      <c r="J209" s="20">
        <v>16.647846469449807</v>
      </c>
      <c r="K209" s="21">
        <v>19.141575368175083</v>
      </c>
      <c r="L209" s="20">
        <v>16.501626245465843</v>
      </c>
      <c r="M209" s="53">
        <v>19.472940081489444</v>
      </c>
    </row>
    <row r="210" spans="1:13" x14ac:dyDescent="0.35">
      <c r="A210" s="19" t="str">
        <f>B3&amp;C206&amp;D210</f>
        <v>DISTRIBUCION VOLUMEN X CRITERIO (Consumiciones)Resto Carne Ing.ANDALUCIA</v>
      </c>
      <c r="B210" s="19">
        <v>0</v>
      </c>
      <c r="C210" s="19">
        <v>0</v>
      </c>
      <c r="D210" s="20" t="s">
        <v>4</v>
      </c>
      <c r="E210" s="20">
        <v>22.29844002388533</v>
      </c>
      <c r="F210" s="20">
        <v>15.845345279417963</v>
      </c>
      <c r="G210" s="20">
        <v>16.027240897775798</v>
      </c>
      <c r="H210" s="20">
        <v>15.047321535120497</v>
      </c>
      <c r="I210" s="20">
        <v>21.936614220349867</v>
      </c>
      <c r="J210" s="20">
        <v>16.901218199739247</v>
      </c>
      <c r="K210" s="20">
        <v>13.330966797718258</v>
      </c>
      <c r="L210" s="20">
        <v>22.317419743740626</v>
      </c>
      <c r="M210" s="53">
        <v>17.90092370324987</v>
      </c>
    </row>
    <row r="211" spans="1:13" x14ac:dyDescent="0.35">
      <c r="A211" s="19" t="str">
        <f>B3&amp;C206&amp;D211</f>
        <v>DISTRIBUCION VOLUMEN X CRITERIO (Consumiciones)Resto Carne Ing.MDD AM</v>
      </c>
      <c r="B211" s="19">
        <v>0</v>
      </c>
      <c r="C211" s="19">
        <v>0</v>
      </c>
      <c r="D211" s="21" t="s">
        <v>5</v>
      </c>
      <c r="E211" s="20">
        <v>14.841982898080399</v>
      </c>
      <c r="F211" s="20">
        <v>15.73796705243233</v>
      </c>
      <c r="G211" s="20">
        <v>15.831103735335587</v>
      </c>
      <c r="H211" s="20">
        <v>14.611221005592245</v>
      </c>
      <c r="I211" s="20">
        <v>11.508642189828651</v>
      </c>
      <c r="J211" s="21">
        <v>16.788624988825717</v>
      </c>
      <c r="K211" s="20">
        <v>20.953459797237169</v>
      </c>
      <c r="L211" s="20">
        <v>15.672660909222394</v>
      </c>
      <c r="M211" s="53">
        <v>16.065743967805979</v>
      </c>
    </row>
    <row r="212" spans="1:13" x14ac:dyDescent="0.35">
      <c r="A212" s="19" t="str">
        <f>B3&amp;C206&amp;D212</f>
        <v>DISTRIBUCION VOLUMEN X CRITERIO (Consumiciones)Resto Carne Ing.RTO CENTRO</v>
      </c>
      <c r="B212" s="19">
        <v>0</v>
      </c>
      <c r="C212" s="19">
        <v>0</v>
      </c>
      <c r="D212" s="20" t="s">
        <v>6</v>
      </c>
      <c r="E212" s="21">
        <v>10.370889129209782</v>
      </c>
      <c r="F212" s="20">
        <v>6.5726722487505871</v>
      </c>
      <c r="G212" s="20">
        <v>7.3478802515859032</v>
      </c>
      <c r="H212" s="20">
        <v>10.349450701739045</v>
      </c>
      <c r="I212" s="20">
        <v>7.5715291654540859</v>
      </c>
      <c r="J212" s="20">
        <v>7.2584613973597349</v>
      </c>
      <c r="K212" s="20">
        <v>7.4677202486162049</v>
      </c>
      <c r="L212" s="20">
        <v>7.1274378117156711</v>
      </c>
      <c r="M212" s="53">
        <v>7.9476646277566303</v>
      </c>
    </row>
    <row r="213" spans="1:13" x14ac:dyDescent="0.35">
      <c r="A213" s="19" t="str">
        <f>B3&amp;C206&amp;D213</f>
        <v>DISTRIBUCION VOLUMEN X CRITERIO (Consumiciones)Resto Carne Ing.NORTE-CENTRO</v>
      </c>
      <c r="B213" s="19">
        <v>0</v>
      </c>
      <c r="C213" s="19">
        <v>0</v>
      </c>
      <c r="D213" s="21" t="s">
        <v>7</v>
      </c>
      <c r="E213" s="21">
        <v>7.2398289379987393</v>
      </c>
      <c r="F213" s="20">
        <v>5.7139321332314026</v>
      </c>
      <c r="G213" s="21">
        <v>8.8276024906734669</v>
      </c>
      <c r="H213" s="21">
        <v>10.483317577819316</v>
      </c>
      <c r="I213" s="21">
        <v>7.7670409013224679</v>
      </c>
      <c r="J213" s="20">
        <v>7.3912350685491308</v>
      </c>
      <c r="K213" s="21">
        <v>9.1364582764278079</v>
      </c>
      <c r="L213" s="21">
        <v>6.852312263394615</v>
      </c>
      <c r="M213" s="53">
        <v>7.7674504250240224</v>
      </c>
    </row>
    <row r="214" spans="1:13" x14ac:dyDescent="0.35">
      <c r="A214" s="19" t="str">
        <f>B3&amp;C206&amp;D214</f>
        <v>DISTRIBUCION VOLUMEN X CRITERIO (Consumiciones)Resto Carne Ing.NOROESTE</v>
      </c>
      <c r="B214" s="19">
        <v>0</v>
      </c>
      <c r="C214" s="19">
        <v>0</v>
      </c>
      <c r="D214" s="21" t="s">
        <v>8</v>
      </c>
      <c r="E214" s="21">
        <v>6.7702125616892417</v>
      </c>
      <c r="F214" s="20">
        <v>9.8663704204486873</v>
      </c>
      <c r="G214" s="20">
        <v>10.393104099626937</v>
      </c>
      <c r="H214" s="20">
        <v>6.1921204832130909</v>
      </c>
      <c r="I214" s="20">
        <v>6.9511074846728649</v>
      </c>
      <c r="J214" s="20">
        <v>7.1387863048018643</v>
      </c>
      <c r="K214" s="20">
        <v>7.1959835125233278</v>
      </c>
      <c r="L214" s="21">
        <v>2.8396924580970802</v>
      </c>
      <c r="M214" s="53">
        <v>5.2604682462360515</v>
      </c>
    </row>
    <row r="215" spans="1:13" x14ac:dyDescent="0.35">
      <c r="A215" s="19" t="str">
        <f>B3&amp;C206&amp;D215</f>
        <v>DISTRIBUCION VOLUMEN X CRITERIO (Consumiciones)Resto Carne Ing.&lt;2MIL</v>
      </c>
      <c r="B215" s="19">
        <v>0</v>
      </c>
      <c r="C215" s="19">
        <v>0</v>
      </c>
      <c r="D215" s="21" t="s">
        <v>9</v>
      </c>
      <c r="E215" s="21">
        <v>3.0336112922690361</v>
      </c>
      <c r="F215" s="21">
        <v>2.8852206298520189</v>
      </c>
      <c r="G215" s="21">
        <v>2.9608386796462325</v>
      </c>
      <c r="H215" s="21">
        <v>5.2010766542877267</v>
      </c>
      <c r="I215" s="21">
        <v>3.9215565358819933</v>
      </c>
      <c r="J215" s="21">
        <v>3.6612660546837357</v>
      </c>
      <c r="K215" s="21">
        <v>1.9587553153432573</v>
      </c>
      <c r="L215" s="21">
        <v>2.8984939948487591</v>
      </c>
      <c r="M215" s="53">
        <v>2.2723856586616846</v>
      </c>
    </row>
    <row r="216" spans="1:13" x14ac:dyDescent="0.35">
      <c r="A216" s="19" t="str">
        <f>B3&amp;C206&amp;D216</f>
        <v>DISTRIBUCION VOLUMEN X CRITERIO (Consumiciones)Resto Carne Ing.2-5MIL</v>
      </c>
      <c r="B216" s="19">
        <v>0</v>
      </c>
      <c r="C216" s="19">
        <v>0</v>
      </c>
      <c r="D216" s="21" t="s">
        <v>10</v>
      </c>
      <c r="E216" s="21">
        <v>9.4467972043280994</v>
      </c>
      <c r="F216" s="21">
        <v>6.1552128888757895</v>
      </c>
      <c r="G216" s="21">
        <v>7.3524046602308522</v>
      </c>
      <c r="H216" s="21">
        <v>11.712181679499297</v>
      </c>
      <c r="I216" s="21">
        <v>7.0462599722832655</v>
      </c>
      <c r="J216" s="21">
        <v>5.916903406617263</v>
      </c>
      <c r="K216" s="21">
        <v>5.2610025182347337</v>
      </c>
      <c r="L216" s="21">
        <v>3.4121110668023382</v>
      </c>
      <c r="M216" s="53">
        <v>5.9032137105819089</v>
      </c>
    </row>
    <row r="217" spans="1:13" x14ac:dyDescent="0.35">
      <c r="A217" s="19" t="str">
        <f>B3&amp;C206&amp;D217</f>
        <v>DISTRIBUCION VOLUMEN X CRITERIO (Consumiciones)Resto Carne Ing.5-10MIL</v>
      </c>
      <c r="B217" s="19">
        <v>0</v>
      </c>
      <c r="C217" s="19">
        <v>0</v>
      </c>
      <c r="D217" s="21" t="s">
        <v>11</v>
      </c>
      <c r="E217" s="21">
        <v>7.4321162272555075</v>
      </c>
      <c r="F217" s="21">
        <v>10.368252734753975</v>
      </c>
      <c r="G217" s="20">
        <v>7.109276162078169</v>
      </c>
      <c r="H217" s="21">
        <v>5.9825858950479294</v>
      </c>
      <c r="I217" s="21">
        <v>7.0243545166066514</v>
      </c>
      <c r="J217" s="21">
        <v>6.5025663113729202</v>
      </c>
      <c r="K217" s="21">
        <v>6.1973928604785167</v>
      </c>
      <c r="L217" s="21">
        <v>8.7900363370956054</v>
      </c>
      <c r="M217" s="53">
        <v>9.8715921912089168</v>
      </c>
    </row>
    <row r="218" spans="1:13" x14ac:dyDescent="0.35">
      <c r="A218" s="19" t="str">
        <f>B3&amp;C206&amp;D218</f>
        <v>DISTRIBUCION VOLUMEN X CRITERIO (Consumiciones)Resto Carne Ing.10-30MIL</v>
      </c>
      <c r="B218" s="19">
        <v>0</v>
      </c>
      <c r="C218" s="19">
        <v>0</v>
      </c>
      <c r="D218" s="20" t="s">
        <v>12</v>
      </c>
      <c r="E218" s="20">
        <v>15.743806921425159</v>
      </c>
      <c r="F218" s="20">
        <v>15.581703989159024</v>
      </c>
      <c r="G218" s="20">
        <v>16.791157614476308</v>
      </c>
      <c r="H218" s="20">
        <v>15.260964105474503</v>
      </c>
      <c r="I218" s="20">
        <v>19.223059570323773</v>
      </c>
      <c r="J218" s="20">
        <v>23.449773205642746</v>
      </c>
      <c r="K218" s="20">
        <v>16.301424238846369</v>
      </c>
      <c r="L218" s="20">
        <v>19.197889185427741</v>
      </c>
      <c r="M218" s="53">
        <v>16.97788335024055</v>
      </c>
    </row>
    <row r="219" spans="1:13" x14ac:dyDescent="0.35">
      <c r="A219" s="19" t="str">
        <f>B3&amp;C206&amp;D219</f>
        <v>DISTRIBUCION VOLUMEN X CRITERIO (Consumiciones)Resto Carne Ing.30-100MIL</v>
      </c>
      <c r="B219" s="19">
        <v>0</v>
      </c>
      <c r="C219" s="19">
        <v>0</v>
      </c>
      <c r="D219" s="20" t="s">
        <v>13</v>
      </c>
      <c r="E219" s="20">
        <v>19.606161142802282</v>
      </c>
      <c r="F219" s="20">
        <v>19.548412979578135</v>
      </c>
      <c r="G219" s="20">
        <v>20.339604991241266</v>
      </c>
      <c r="H219" s="20">
        <v>17.979001996798303</v>
      </c>
      <c r="I219" s="20">
        <v>20.471606750440632</v>
      </c>
      <c r="J219" s="20">
        <v>19.409263681672904</v>
      </c>
      <c r="K219" s="20">
        <v>24.921161982938038</v>
      </c>
      <c r="L219" s="20">
        <v>16.590471896939427</v>
      </c>
      <c r="M219" s="53">
        <v>19.482742919893266</v>
      </c>
    </row>
    <row r="220" spans="1:13" x14ac:dyDescent="0.35">
      <c r="A220" s="19" t="str">
        <f>B3&amp;C206&amp;D220</f>
        <v>DISTRIBUCION VOLUMEN X CRITERIO (Consumiciones)Resto Carne Ing.100-200MIL</v>
      </c>
      <c r="B220" s="19">
        <v>0</v>
      </c>
      <c r="C220" s="19">
        <v>0</v>
      </c>
      <c r="D220" s="21" t="s">
        <v>14</v>
      </c>
      <c r="E220" s="20">
        <v>11.384869017469738</v>
      </c>
      <c r="F220" s="20">
        <v>11.809117871550317</v>
      </c>
      <c r="G220" s="20">
        <v>11.15729515919757</v>
      </c>
      <c r="H220" s="20">
        <v>11.950183429378727</v>
      </c>
      <c r="I220" s="20">
        <v>13.030428868176609</v>
      </c>
      <c r="J220" s="20">
        <v>12.932247290019305</v>
      </c>
      <c r="K220" s="20">
        <v>13.901448733921804</v>
      </c>
      <c r="L220" s="20">
        <v>13.022533724598595</v>
      </c>
      <c r="M220" s="53">
        <v>10.17869757506972</v>
      </c>
    </row>
    <row r="221" spans="1:13" x14ac:dyDescent="0.35">
      <c r="A221" s="19" t="str">
        <f>B3&amp;C206&amp;D221</f>
        <v>DISTRIBUCION VOLUMEN X CRITERIO (Consumiciones)Resto Carne Ing.200-500MIL</v>
      </c>
      <c r="B221" s="19">
        <v>0</v>
      </c>
      <c r="C221" s="19">
        <v>0</v>
      </c>
      <c r="D221" s="21" t="s">
        <v>15</v>
      </c>
      <c r="E221" s="20">
        <v>15.896487126168774</v>
      </c>
      <c r="F221" s="20">
        <v>15.245353459470545</v>
      </c>
      <c r="G221" s="20">
        <v>14.34991083856721</v>
      </c>
      <c r="H221" s="20">
        <v>14.910927727559942</v>
      </c>
      <c r="I221" s="20">
        <v>13.367331191898597</v>
      </c>
      <c r="J221" s="20">
        <v>11.162392189961606</v>
      </c>
      <c r="K221" s="20">
        <v>15.098407643873324</v>
      </c>
      <c r="L221" s="20">
        <v>16.376079520801159</v>
      </c>
      <c r="M221" s="53">
        <v>17.006424742792671</v>
      </c>
    </row>
    <row r="222" spans="1:13" x14ac:dyDescent="0.35">
      <c r="A222" s="19" t="str">
        <f>B3&amp;C206&amp;D222</f>
        <v>DISTRIBUCION VOLUMEN X CRITERIO (Consumiciones)Resto Carne Ing.&gt;500MIL</v>
      </c>
      <c r="B222" s="19">
        <v>0</v>
      </c>
      <c r="C222" s="19">
        <v>0</v>
      </c>
      <c r="D222" s="20" t="s">
        <v>16</v>
      </c>
      <c r="E222" s="20">
        <v>17.456163604104045</v>
      </c>
      <c r="F222" s="20">
        <v>18.40674228804491</v>
      </c>
      <c r="G222" s="20">
        <v>19.939505148426235</v>
      </c>
      <c r="H222" s="20">
        <v>17.003070262993351</v>
      </c>
      <c r="I222" s="20">
        <v>15.915399556605145</v>
      </c>
      <c r="J222" s="20">
        <v>16.965584957619001</v>
      </c>
      <c r="K222" s="20">
        <v>16.360401860215944</v>
      </c>
      <c r="L222" s="20">
        <v>19.712400237415554</v>
      </c>
      <c r="M222" s="53">
        <v>18.307068556257512</v>
      </c>
    </row>
    <row r="223" spans="1:13" x14ac:dyDescent="0.35">
      <c r="A223" s="19" t="str">
        <f>B3&amp;C206&amp;D223</f>
        <v>DISTRIBUCION VOLUMEN X CRITERIO (Consumiciones)Resto Carne Ing.DE 15 A 19 AÑOS</v>
      </c>
      <c r="B223" s="19">
        <v>0</v>
      </c>
      <c r="C223" s="19">
        <v>0</v>
      </c>
      <c r="D223" s="21" t="s">
        <v>39</v>
      </c>
      <c r="E223" s="21">
        <v>3.401087925954259</v>
      </c>
      <c r="F223" s="21">
        <v>1.74726344160074</v>
      </c>
      <c r="G223" s="21">
        <v>0.61654827197722506</v>
      </c>
      <c r="H223" s="21">
        <v>3.877858195974397</v>
      </c>
      <c r="I223" s="21">
        <v>1.872462007962638</v>
      </c>
      <c r="J223" s="21">
        <v>3.7432881756956791</v>
      </c>
      <c r="K223" s="21">
        <v>1.1233302817286124</v>
      </c>
      <c r="L223" s="21">
        <v>4.0616067183876687</v>
      </c>
      <c r="M223" s="53">
        <v>1.6249383137644839</v>
      </c>
    </row>
    <row r="224" spans="1:13" x14ac:dyDescent="0.35">
      <c r="A224" s="19" t="str">
        <f>B3&amp;C206&amp;D224</f>
        <v>DISTRIBUCION VOLUMEN X CRITERIO (Consumiciones)Resto Carne Ing.DE 20 A 24 AÑOS</v>
      </c>
      <c r="B224" s="19">
        <v>0</v>
      </c>
      <c r="C224" s="19">
        <v>0</v>
      </c>
      <c r="D224" s="21" t="s">
        <v>40</v>
      </c>
      <c r="E224" s="21">
        <v>1.0432033368525362</v>
      </c>
      <c r="F224" s="21">
        <v>2.1768849156823036</v>
      </c>
      <c r="G224" s="21">
        <v>1.8696367655425354</v>
      </c>
      <c r="H224" s="21">
        <v>1.0587507444686597</v>
      </c>
      <c r="I224" s="21">
        <v>0.7124646933631118</v>
      </c>
      <c r="J224" s="21">
        <v>1.7805629631521571</v>
      </c>
      <c r="K224" s="21">
        <v>4.1243715427139493</v>
      </c>
      <c r="L224" s="21">
        <v>2.1565378196657092</v>
      </c>
      <c r="M224" s="53">
        <v>4.3498354475725591</v>
      </c>
    </row>
    <row r="225" spans="1:13" x14ac:dyDescent="0.35">
      <c r="A225" s="19" t="str">
        <f>B3&amp;C206&amp;D225</f>
        <v>DISTRIBUCION VOLUMEN X CRITERIO (Consumiciones)Resto Carne Ing.DE 25 A 34 AÑOS</v>
      </c>
      <c r="B225" s="19">
        <v>0</v>
      </c>
      <c r="C225" s="19">
        <v>0</v>
      </c>
      <c r="D225" s="20" t="s">
        <v>41</v>
      </c>
      <c r="E225" s="20">
        <v>12.861035513985545</v>
      </c>
      <c r="F225" s="20">
        <v>11.843979330931846</v>
      </c>
      <c r="G225" s="20">
        <v>12.109847334938914</v>
      </c>
      <c r="H225" s="20">
        <v>11.173499830346385</v>
      </c>
      <c r="I225" s="20">
        <v>8.5581738547708692</v>
      </c>
      <c r="J225" s="20">
        <v>9.47307317673474</v>
      </c>
      <c r="K225" s="20">
        <v>10.519062102946283</v>
      </c>
      <c r="L225" s="20">
        <v>11.932216518132947</v>
      </c>
      <c r="M225" s="53">
        <v>11.018018741902111</v>
      </c>
    </row>
    <row r="226" spans="1:13" x14ac:dyDescent="0.35">
      <c r="A226" s="19" t="str">
        <f>B3&amp;C206&amp;D226</f>
        <v>DISTRIBUCION VOLUMEN X CRITERIO (Consumiciones)Resto Carne Ing.DE 35 A 49 AÑOS</v>
      </c>
      <c r="B226" s="19">
        <v>0</v>
      </c>
      <c r="C226" s="19">
        <v>0</v>
      </c>
      <c r="D226" s="20" t="s">
        <v>42</v>
      </c>
      <c r="E226" s="20">
        <v>27.66099894607364</v>
      </c>
      <c r="F226" s="20">
        <v>25.885189954654841</v>
      </c>
      <c r="G226" s="20">
        <v>24.147389582616555</v>
      </c>
      <c r="H226" s="20">
        <v>23.874635602182344</v>
      </c>
      <c r="I226" s="20">
        <v>22.871373570191327</v>
      </c>
      <c r="J226" s="20">
        <v>24.368905663531677</v>
      </c>
      <c r="K226" s="20">
        <v>20.696411295225577</v>
      </c>
      <c r="L226" s="20">
        <v>23.79131504782314</v>
      </c>
      <c r="M226" s="53">
        <v>23.913548875251514</v>
      </c>
    </row>
    <row r="227" spans="1:13" x14ac:dyDescent="0.35">
      <c r="A227" s="19" t="str">
        <f>B3&amp;C206&amp;D227</f>
        <v>DISTRIBUCION VOLUMEN X CRITERIO (Consumiciones)Resto Carne Ing.DE 50 A 59 AÑOS</v>
      </c>
      <c r="B227" s="19">
        <v>0</v>
      </c>
      <c r="C227" s="19">
        <v>0</v>
      </c>
      <c r="D227" s="20" t="s">
        <v>43</v>
      </c>
      <c r="E227" s="20">
        <v>26.628157231014111</v>
      </c>
      <c r="F227" s="20">
        <v>29.022691225269622</v>
      </c>
      <c r="G227" s="20">
        <v>30.333394048558688</v>
      </c>
      <c r="H227" s="20">
        <v>27.384504933153174</v>
      </c>
      <c r="I227" s="20">
        <v>36.7535330939155</v>
      </c>
      <c r="J227" s="20">
        <v>29.787206871050543</v>
      </c>
      <c r="K227" s="20">
        <v>30.22683497191878</v>
      </c>
      <c r="L227" s="20">
        <v>22.086680304119234</v>
      </c>
      <c r="M227" s="53">
        <v>22.512402532399921</v>
      </c>
    </row>
    <row r="228" spans="1:13" x14ac:dyDescent="0.35">
      <c r="A228" s="19" t="str">
        <f>B3&amp;C206&amp;D228</f>
        <v>DISTRIBUCION VOLUMEN X CRITERIO (Consumiciones)Resto Carne Ing.DE 60 A 75 AÑOS</v>
      </c>
      <c r="B228" s="19">
        <v>0</v>
      </c>
      <c r="C228" s="19">
        <v>0</v>
      </c>
      <c r="D228" s="21" t="s">
        <v>44</v>
      </c>
      <c r="E228" s="21">
        <v>28.405525912921288</v>
      </c>
      <c r="F228" s="20">
        <v>29.324002860612502</v>
      </c>
      <c r="G228" s="20">
        <v>30.923186245078131</v>
      </c>
      <c r="H228" s="20">
        <v>32.630741894984133</v>
      </c>
      <c r="I228" s="20">
        <v>29.231972426648166</v>
      </c>
      <c r="J228" s="20">
        <v>30.84696402055835</v>
      </c>
      <c r="K228" s="20">
        <v>33.309998396365572</v>
      </c>
      <c r="L228" s="20">
        <v>35.971649338885804</v>
      </c>
      <c r="M228" s="53">
        <v>36.581260106666129</v>
      </c>
    </row>
    <row r="229" spans="1:13" x14ac:dyDescent="0.35">
      <c r="A229" s="19" t="str">
        <f>B3&amp;C206&amp;D229</f>
        <v>DISTRIBUCION VOLUMEN X CRITERIO (Consumiciones)Resto Carne Ing.NIVEL ALTO</v>
      </c>
      <c r="B229" s="19">
        <v>0</v>
      </c>
      <c r="C229" s="19">
        <v>0</v>
      </c>
      <c r="D229" s="20" t="s">
        <v>256</v>
      </c>
      <c r="E229" s="20">
        <v>35.774180302431304</v>
      </c>
      <c r="F229" s="20">
        <v>30.295456281528537</v>
      </c>
      <c r="G229" s="20">
        <v>32.7683219436068</v>
      </c>
      <c r="H229" s="20">
        <v>26.315722903128059</v>
      </c>
      <c r="I229" s="20">
        <v>25.919233239182304</v>
      </c>
      <c r="J229" s="20">
        <v>23.800366980784883</v>
      </c>
      <c r="K229" s="20">
        <v>32.686255090658214</v>
      </c>
      <c r="L229" s="20">
        <v>24.758403492141436</v>
      </c>
      <c r="M229" s="53">
        <v>29.403215384563875</v>
      </c>
    </row>
    <row r="230" spans="1:13" x14ac:dyDescent="0.35">
      <c r="A230" s="19" t="str">
        <f>B3&amp;C206&amp;D230</f>
        <v>DISTRIBUCION VOLUMEN X CRITERIO (Consumiciones)Resto Carne Ing.NIVEL MEDIO ALTO</v>
      </c>
      <c r="B230" s="19">
        <v>0</v>
      </c>
      <c r="C230" s="19">
        <v>0</v>
      </c>
      <c r="D230" s="20" t="s">
        <v>257</v>
      </c>
      <c r="E230" s="20">
        <v>15.239282865334383</v>
      </c>
      <c r="F230" s="20">
        <v>13.998863814755492</v>
      </c>
      <c r="G230" s="20">
        <v>12.872115745706644</v>
      </c>
      <c r="H230" s="20">
        <v>11.984985792540849</v>
      </c>
      <c r="I230" s="20">
        <v>14.127351168361853</v>
      </c>
      <c r="J230" s="20">
        <v>17.881507349483893</v>
      </c>
      <c r="K230" s="20">
        <v>16.04340430443678</v>
      </c>
      <c r="L230" s="20">
        <v>18.987407971939245</v>
      </c>
      <c r="M230" s="53">
        <v>16.080254043503441</v>
      </c>
    </row>
    <row r="231" spans="1:13" x14ac:dyDescent="0.35">
      <c r="A231" s="19" t="str">
        <f>B3&amp;C206&amp;D231</f>
        <v>DISTRIBUCION VOLUMEN X CRITERIO (Consumiciones)Resto Carne Ing.NIVEL MEDIO</v>
      </c>
      <c r="B231" s="19">
        <v>0</v>
      </c>
      <c r="C231" s="19">
        <v>0</v>
      </c>
      <c r="D231" s="20" t="s">
        <v>258</v>
      </c>
      <c r="E231" s="20">
        <v>19.896337919304159</v>
      </c>
      <c r="F231" s="20">
        <v>22.443568162994765</v>
      </c>
      <c r="G231" s="20">
        <v>22.887571143627486</v>
      </c>
      <c r="H231" s="20">
        <v>27.373869273778041</v>
      </c>
      <c r="I231" s="20">
        <v>22.839276351403488</v>
      </c>
      <c r="J231" s="20">
        <v>26.213071179876309</v>
      </c>
      <c r="K231" s="20">
        <v>25.209772125309055</v>
      </c>
      <c r="L231" s="20">
        <v>26.377637600289393</v>
      </c>
      <c r="M231" s="53">
        <v>26.378386884016486</v>
      </c>
    </row>
    <row r="232" spans="1:13" x14ac:dyDescent="0.35">
      <c r="A232" s="19" t="str">
        <f>B3&amp;C206&amp;D232</f>
        <v>DISTRIBUCION VOLUMEN X CRITERIO (Consumiciones)Resto Carne Ing.NIVEL MEDIO BAJO</v>
      </c>
      <c r="B232" s="19">
        <v>0</v>
      </c>
      <c r="C232" s="19">
        <v>0</v>
      </c>
      <c r="D232" s="21" t="s">
        <v>259</v>
      </c>
      <c r="E232" s="21">
        <v>12.133486943023463</v>
      </c>
      <c r="F232" s="20">
        <v>14.089397749643476</v>
      </c>
      <c r="G232" s="20">
        <v>12.869992961531281</v>
      </c>
      <c r="H232" s="20">
        <v>14.900506541150488</v>
      </c>
      <c r="I232" s="20">
        <v>17.530856284292778</v>
      </c>
      <c r="J232" s="20">
        <v>12.370329005645766</v>
      </c>
      <c r="K232" s="20">
        <v>11.107338213551241</v>
      </c>
      <c r="L232" s="20">
        <v>13.330864245619736</v>
      </c>
      <c r="M232" s="53">
        <v>15.892577229158086</v>
      </c>
    </row>
    <row r="233" spans="1:13" x14ac:dyDescent="0.35">
      <c r="A233" s="19" t="str">
        <f>B3&amp;C206&amp;D233</f>
        <v>DISTRIBUCION VOLUMEN X CRITERIO (Consumiciones)Resto Carne Ing.HOMBRE</v>
      </c>
      <c r="B233" s="19">
        <v>0</v>
      </c>
      <c r="C233" s="19">
        <v>0</v>
      </c>
      <c r="D233" s="20" t="s">
        <v>21</v>
      </c>
      <c r="E233" s="20">
        <v>46.656558513092442</v>
      </c>
      <c r="F233" s="20">
        <v>45.261945132297313</v>
      </c>
      <c r="G233" s="20">
        <v>50.005261986197404</v>
      </c>
      <c r="H233" s="20">
        <v>51.278753813081856</v>
      </c>
      <c r="I233" s="20">
        <v>49.429838444606325</v>
      </c>
      <c r="J233" s="20">
        <v>49.368899858710655</v>
      </c>
      <c r="K233" s="20">
        <v>49.863867296607168</v>
      </c>
      <c r="L233" s="20">
        <v>56.74768147874515</v>
      </c>
      <c r="M233" s="53">
        <v>51.964417839291031</v>
      </c>
    </row>
    <row r="234" spans="1:13" x14ac:dyDescent="0.35">
      <c r="A234" s="19" t="str">
        <f>B3&amp;C206&amp;D234</f>
        <v>DISTRIBUCION VOLUMEN X CRITERIO (Consumiciones)Resto Carne Ing.MUJER</v>
      </c>
      <c r="B234" s="19">
        <v>0</v>
      </c>
      <c r="C234" s="19">
        <v>0</v>
      </c>
      <c r="D234" s="20" t="s">
        <v>22</v>
      </c>
      <c r="E234" s="20">
        <v>53.343472062084729</v>
      </c>
      <c r="F234" s="20">
        <v>54.738054867702687</v>
      </c>
      <c r="G234" s="20">
        <v>49.994738013802589</v>
      </c>
      <c r="H234" s="20">
        <v>48.721246186918137</v>
      </c>
      <c r="I234" s="20">
        <v>50.570161555393675</v>
      </c>
      <c r="J234" s="20">
        <v>50.631071117184248</v>
      </c>
      <c r="K234" s="20">
        <v>50.136132703392846</v>
      </c>
      <c r="L234" s="20">
        <v>43.25231852125485</v>
      </c>
      <c r="M234" s="53">
        <v>48.035615640348318</v>
      </c>
    </row>
    <row r="235" spans="1:13" x14ac:dyDescent="0.35">
      <c r="A235" s="19" t="str">
        <f>B3&amp;C235&amp;D235</f>
        <v>DISTRIBUCION VOLUMEN X CRITERIO (Consumiciones)Carnes Transform.IngT.ESPAÑA</v>
      </c>
      <c r="B235" s="19">
        <v>0</v>
      </c>
      <c r="C235" s="19" t="s">
        <v>177</v>
      </c>
      <c r="D235" s="20" t="s">
        <v>36</v>
      </c>
      <c r="E235" s="20">
        <v>100</v>
      </c>
      <c r="F235" s="20">
        <v>100</v>
      </c>
      <c r="G235" s="20">
        <v>100</v>
      </c>
      <c r="H235" s="20">
        <v>100</v>
      </c>
      <c r="I235" s="20">
        <v>100</v>
      </c>
      <c r="J235" s="20">
        <v>100</v>
      </c>
      <c r="K235" s="20">
        <v>100</v>
      </c>
      <c r="L235" s="20">
        <v>100</v>
      </c>
      <c r="M235" s="53">
        <v>100</v>
      </c>
    </row>
    <row r="236" spans="1:13" x14ac:dyDescent="0.35">
      <c r="A236" s="19" t="str">
        <f>B3&amp;C235&amp;D236</f>
        <v>DISTRIBUCION VOLUMEN X CRITERIO (Consumiciones)Carnes Transform.IngBCN AM</v>
      </c>
      <c r="B236" s="19">
        <v>0</v>
      </c>
      <c r="C236" s="19">
        <v>0</v>
      </c>
      <c r="D236" s="20" t="s">
        <v>1</v>
      </c>
      <c r="E236" s="21">
        <v>7.0720871810277641</v>
      </c>
      <c r="F236" s="20">
        <v>8.6814806717177238</v>
      </c>
      <c r="G236" s="20">
        <v>8.0449745349450215</v>
      </c>
      <c r="H236" s="21">
        <v>8.6640080145174441</v>
      </c>
      <c r="I236" s="20">
        <v>7.768272419291983</v>
      </c>
      <c r="J236" s="21">
        <v>9.3063462391782572</v>
      </c>
      <c r="K236" s="21">
        <v>10.580212742863344</v>
      </c>
      <c r="L236" s="21">
        <v>11.026931416007063</v>
      </c>
      <c r="M236" s="53">
        <v>9.5791649393251141</v>
      </c>
    </row>
    <row r="237" spans="1:13" x14ac:dyDescent="0.35">
      <c r="A237" s="19" t="str">
        <f>B3&amp;C235&amp;D237</f>
        <v>DISTRIBUCION VOLUMEN X CRITERIO (Consumiciones)Carnes Transform.IngREST.CAT ARAGON</v>
      </c>
      <c r="B237" s="19">
        <v>0</v>
      </c>
      <c r="C237" s="19">
        <v>0</v>
      </c>
      <c r="D237" s="21" t="s">
        <v>2</v>
      </c>
      <c r="E237" s="21">
        <v>11.663562388161075</v>
      </c>
      <c r="F237" s="20">
        <v>11.740646995013412</v>
      </c>
      <c r="G237" s="20">
        <v>9.3617614663352917</v>
      </c>
      <c r="H237" s="20">
        <v>10.966577642180178</v>
      </c>
      <c r="I237" s="20">
        <v>10.527470092867313</v>
      </c>
      <c r="J237" s="20">
        <v>10.990345005554454</v>
      </c>
      <c r="K237" s="20">
        <v>12.790849886030609</v>
      </c>
      <c r="L237" s="20">
        <v>13.305513435105862</v>
      </c>
      <c r="M237" s="53">
        <v>12.838689984165919</v>
      </c>
    </row>
    <row r="238" spans="1:13" x14ac:dyDescent="0.35">
      <c r="A238" s="19" t="str">
        <f>B3&amp;C235&amp;D238</f>
        <v>DISTRIBUCION VOLUMEN X CRITERIO (Consumiciones)Carnes Transform.IngLEVANTE</v>
      </c>
      <c r="B238" s="19">
        <v>0</v>
      </c>
      <c r="C238" s="19">
        <v>0</v>
      </c>
      <c r="D238" s="20" t="s">
        <v>3</v>
      </c>
      <c r="E238" s="21">
        <v>17.265100159785444</v>
      </c>
      <c r="F238" s="20">
        <v>15.649870920542552</v>
      </c>
      <c r="G238" s="20">
        <v>17.610756514535321</v>
      </c>
      <c r="H238" s="20">
        <v>17.212996289660946</v>
      </c>
      <c r="I238" s="20">
        <v>16.213431452477327</v>
      </c>
      <c r="J238" s="20">
        <v>17.63184354377319</v>
      </c>
      <c r="K238" s="20">
        <v>17.176462607185496</v>
      </c>
      <c r="L238" s="20">
        <v>17.130199877897446</v>
      </c>
      <c r="M238" s="53">
        <v>17.096005993910225</v>
      </c>
    </row>
    <row r="239" spans="1:13" x14ac:dyDescent="0.35">
      <c r="A239" s="19" t="str">
        <f>B3&amp;C235&amp;D239</f>
        <v>DISTRIBUCION VOLUMEN X CRITERIO (Consumiciones)Carnes Transform.IngANDALUCIA</v>
      </c>
      <c r="B239" s="19">
        <v>0</v>
      </c>
      <c r="C239" s="19">
        <v>0</v>
      </c>
      <c r="D239" s="20" t="s">
        <v>4</v>
      </c>
      <c r="E239" s="20">
        <v>21.077101918731465</v>
      </c>
      <c r="F239" s="20">
        <v>19.173857836006022</v>
      </c>
      <c r="G239" s="20">
        <v>21.184460432670583</v>
      </c>
      <c r="H239" s="20">
        <v>20.428142740468299</v>
      </c>
      <c r="I239" s="20">
        <v>19.685073569434515</v>
      </c>
      <c r="J239" s="20">
        <v>18.761569156887369</v>
      </c>
      <c r="K239" s="20">
        <v>19.270297405839575</v>
      </c>
      <c r="L239" s="20">
        <v>20.468434654478855</v>
      </c>
      <c r="M239" s="53">
        <v>20.759270673650594</v>
      </c>
    </row>
    <row r="240" spans="1:13" x14ac:dyDescent="0.35">
      <c r="A240" s="19" t="str">
        <f>B3&amp;C235&amp;D240</f>
        <v>DISTRIBUCION VOLUMEN X CRITERIO (Consumiciones)Carnes Transform.IngMDD AM</v>
      </c>
      <c r="B240" s="19">
        <v>0</v>
      </c>
      <c r="C240" s="19">
        <v>0</v>
      </c>
      <c r="D240" s="20" t="s">
        <v>5</v>
      </c>
      <c r="E240" s="20">
        <v>14.677263881088281</v>
      </c>
      <c r="F240" s="20">
        <v>19.349624534346908</v>
      </c>
      <c r="G240" s="20">
        <v>16.101810796053623</v>
      </c>
      <c r="H240" s="20">
        <v>14.01792469345936</v>
      </c>
      <c r="I240" s="20">
        <v>16.913136027146933</v>
      </c>
      <c r="J240" s="20">
        <v>19.456812152453242</v>
      </c>
      <c r="K240" s="20">
        <v>16.312352111147291</v>
      </c>
      <c r="L240" s="20">
        <v>17.2569616050212</v>
      </c>
      <c r="M240" s="53">
        <v>16.907401318693889</v>
      </c>
    </row>
    <row r="241" spans="1:13" x14ac:dyDescent="0.35">
      <c r="A241" s="19" t="str">
        <f>B3&amp;C235&amp;D241</f>
        <v>DISTRIBUCION VOLUMEN X CRITERIO (Consumiciones)Carnes Transform.IngRTO CENTRO</v>
      </c>
      <c r="B241" s="19">
        <v>0</v>
      </c>
      <c r="C241" s="19">
        <v>0</v>
      </c>
      <c r="D241" s="20" t="s">
        <v>6</v>
      </c>
      <c r="E241" s="20">
        <v>14.084943160791177</v>
      </c>
      <c r="F241" s="20">
        <v>13.087841303744566</v>
      </c>
      <c r="G241" s="20">
        <v>11.177070388989305</v>
      </c>
      <c r="H241" s="20">
        <v>13.078085246023011</v>
      </c>
      <c r="I241" s="20">
        <v>13.263712732138403</v>
      </c>
      <c r="J241" s="20">
        <v>10.462829215484495</v>
      </c>
      <c r="K241" s="20">
        <v>10.617757516552697</v>
      </c>
      <c r="L241" s="20">
        <v>10.124160544962963</v>
      </c>
      <c r="M241" s="53">
        <v>11.554506490459609</v>
      </c>
    </row>
    <row r="242" spans="1:13" x14ac:dyDescent="0.35">
      <c r="A242" s="19" t="str">
        <f>B3&amp;C235&amp;D242</f>
        <v>DISTRIBUCION VOLUMEN X CRITERIO (Consumiciones)Carnes Transform.IngNORTE-CENTRO</v>
      </c>
      <c r="B242" s="19">
        <v>0</v>
      </c>
      <c r="C242" s="19">
        <v>0</v>
      </c>
      <c r="D242" s="20" t="s">
        <v>7</v>
      </c>
      <c r="E242" s="21">
        <v>8.0586451761776008</v>
      </c>
      <c r="F242" s="20">
        <v>6.8296167979885469</v>
      </c>
      <c r="G242" s="20">
        <v>9.0688897989154995</v>
      </c>
      <c r="H242" s="20">
        <v>8.1901627813892297</v>
      </c>
      <c r="I242" s="20">
        <v>9.6416722651639564</v>
      </c>
      <c r="J242" s="20">
        <v>7.3059937752350033</v>
      </c>
      <c r="K242" s="20">
        <v>7.9020731574948444</v>
      </c>
      <c r="L242" s="20">
        <v>6.573466564863538</v>
      </c>
      <c r="M242" s="53">
        <v>7.3722068571745707</v>
      </c>
    </row>
    <row r="243" spans="1:13" x14ac:dyDescent="0.35">
      <c r="A243" s="19" t="str">
        <f>B3&amp;C235&amp;D243</f>
        <v>DISTRIBUCION VOLUMEN X CRITERIO (Consumiciones)Carnes Transform.IngNOROESTE</v>
      </c>
      <c r="B243" s="19">
        <v>0</v>
      </c>
      <c r="C243" s="19">
        <v>0</v>
      </c>
      <c r="D243" s="20" t="s">
        <v>8</v>
      </c>
      <c r="E243" s="21">
        <v>6.1013388017397894</v>
      </c>
      <c r="F243" s="20">
        <v>5.4870928951639346</v>
      </c>
      <c r="G243" s="20">
        <v>7.4502584161771352</v>
      </c>
      <c r="H243" s="20">
        <v>7.4420848542432898</v>
      </c>
      <c r="I243" s="20">
        <v>5.9872019547322646</v>
      </c>
      <c r="J243" s="20">
        <v>6.0842318016886807</v>
      </c>
      <c r="K243" s="20">
        <v>5.3499853467925753</v>
      </c>
      <c r="L243" s="20">
        <v>4.1143609736989877</v>
      </c>
      <c r="M243" s="53">
        <v>3.892802514616883</v>
      </c>
    </row>
    <row r="244" spans="1:13" x14ac:dyDescent="0.35">
      <c r="A244" s="19" t="str">
        <f>B3&amp;C235&amp;D244</f>
        <v>DISTRIBUCION VOLUMEN X CRITERIO (Consumiciones)Carnes Transform.Ing&lt;2MIL</v>
      </c>
      <c r="B244" s="19">
        <v>0</v>
      </c>
      <c r="C244" s="19">
        <v>0</v>
      </c>
      <c r="D244" s="21" t="s">
        <v>9</v>
      </c>
      <c r="E244" s="21">
        <v>6.3838525271787638</v>
      </c>
      <c r="F244" s="21">
        <v>3.7885157123756508</v>
      </c>
      <c r="G244" s="21">
        <v>3.912289713247477</v>
      </c>
      <c r="H244" s="21">
        <v>3.9312634818882857</v>
      </c>
      <c r="I244" s="21">
        <v>4.1371572066008877</v>
      </c>
      <c r="J244" s="21">
        <v>4.1015875038944118</v>
      </c>
      <c r="K244" s="21">
        <v>3.3327330945403237</v>
      </c>
      <c r="L244" s="20">
        <v>2.4317908833155584</v>
      </c>
      <c r="M244" s="53">
        <v>2.4880109182001116</v>
      </c>
    </row>
    <row r="245" spans="1:13" x14ac:dyDescent="0.35">
      <c r="A245" s="19" t="str">
        <f>B3&amp;C235&amp;D245</f>
        <v>DISTRIBUCION VOLUMEN X CRITERIO (Consumiciones)Carnes Transform.Ing2-5MIL</v>
      </c>
      <c r="B245" s="19">
        <v>0</v>
      </c>
      <c r="C245" s="19">
        <v>0</v>
      </c>
      <c r="D245" s="21" t="s">
        <v>10</v>
      </c>
      <c r="E245" s="21">
        <v>5.2496388500672664</v>
      </c>
      <c r="F245" s="20">
        <v>5.0407865858273286</v>
      </c>
      <c r="G245" s="20">
        <v>5.4026061671561987</v>
      </c>
      <c r="H245" s="21">
        <v>5.096069323416474</v>
      </c>
      <c r="I245" s="20">
        <v>4.2707329688133813</v>
      </c>
      <c r="J245" s="21">
        <v>4.8031244984469552</v>
      </c>
      <c r="K245" s="21">
        <v>3.5498399001411052</v>
      </c>
      <c r="L245" s="20">
        <v>2.9926623711458511</v>
      </c>
      <c r="M245" s="53">
        <v>4.2886167000362425</v>
      </c>
    </row>
    <row r="246" spans="1:13" x14ac:dyDescent="0.35">
      <c r="A246" s="19" t="str">
        <f>B3&amp;C235&amp;D246</f>
        <v>DISTRIBUCION VOLUMEN X CRITERIO (Consumiciones)Carnes Transform.Ing5-10MIL</v>
      </c>
      <c r="B246" s="19">
        <v>0</v>
      </c>
      <c r="C246" s="19">
        <v>0</v>
      </c>
      <c r="D246" s="21" t="s">
        <v>11</v>
      </c>
      <c r="E246" s="21">
        <v>8.5997117766661013</v>
      </c>
      <c r="F246" s="20">
        <v>7.0031172478746049</v>
      </c>
      <c r="G246" s="20">
        <v>6.9239296204247625</v>
      </c>
      <c r="H246" s="20">
        <v>7.709073479520641</v>
      </c>
      <c r="I246" s="20">
        <v>6.9439257699029575</v>
      </c>
      <c r="J246" s="20">
        <v>7.7809546737662982</v>
      </c>
      <c r="K246" s="20">
        <v>6.9234071420818406</v>
      </c>
      <c r="L246" s="20">
        <v>8.0598700326983916</v>
      </c>
      <c r="M246" s="53">
        <v>7.5945398908684529</v>
      </c>
    </row>
    <row r="247" spans="1:13" x14ac:dyDescent="0.35">
      <c r="A247" s="19" t="str">
        <f>B3&amp;C235&amp;D247</f>
        <v>DISTRIBUCION VOLUMEN X CRITERIO (Consumiciones)Carnes Transform.Ing10-30MIL</v>
      </c>
      <c r="B247" s="19">
        <v>0</v>
      </c>
      <c r="C247" s="19">
        <v>0</v>
      </c>
      <c r="D247" s="20" t="s">
        <v>12</v>
      </c>
      <c r="E247" s="20">
        <v>15.513555639729541</v>
      </c>
      <c r="F247" s="20">
        <v>14.967053204281905</v>
      </c>
      <c r="G247" s="20">
        <v>16.703475674047297</v>
      </c>
      <c r="H247" s="20">
        <v>16.806879590204581</v>
      </c>
      <c r="I247" s="20">
        <v>16.707732939326633</v>
      </c>
      <c r="J247" s="20">
        <v>16.878310250092049</v>
      </c>
      <c r="K247" s="20">
        <v>18.290307174644525</v>
      </c>
      <c r="L247" s="20">
        <v>18.207104593534687</v>
      </c>
      <c r="M247" s="53">
        <v>18.700285148001988</v>
      </c>
    </row>
    <row r="248" spans="1:13" x14ac:dyDescent="0.35">
      <c r="A248" s="19" t="str">
        <f>B3&amp;C235&amp;D248</f>
        <v>DISTRIBUCION VOLUMEN X CRITERIO (Consumiciones)Carnes Transform.Ing30-100MIL</v>
      </c>
      <c r="B248" s="19">
        <v>0</v>
      </c>
      <c r="C248" s="19">
        <v>0</v>
      </c>
      <c r="D248" s="20" t="s">
        <v>13</v>
      </c>
      <c r="E248" s="20">
        <v>22.432099894202011</v>
      </c>
      <c r="F248" s="20">
        <v>22.224472119678097</v>
      </c>
      <c r="G248" s="20">
        <v>23.950949173444798</v>
      </c>
      <c r="H248" s="20">
        <v>23.24818551232525</v>
      </c>
      <c r="I248" s="20">
        <v>22.285342456692334</v>
      </c>
      <c r="J248" s="20">
        <v>22.130565861978894</v>
      </c>
      <c r="K248" s="20">
        <v>25.887392814501247</v>
      </c>
      <c r="L248" s="20">
        <v>24.20587438738335</v>
      </c>
      <c r="M248" s="53">
        <v>23.55592424195283</v>
      </c>
    </row>
    <row r="249" spans="1:13" x14ac:dyDescent="0.35">
      <c r="A249" s="19" t="str">
        <f>B3&amp;C235&amp;D249</f>
        <v>DISTRIBUCION VOLUMEN X CRITERIO (Consumiciones)Carnes Transform.Ing100-200MIL</v>
      </c>
      <c r="B249" s="19">
        <v>0</v>
      </c>
      <c r="C249" s="19">
        <v>0</v>
      </c>
      <c r="D249" s="20" t="s">
        <v>14</v>
      </c>
      <c r="E249" s="20">
        <v>11.065572985375496</v>
      </c>
      <c r="F249" s="20">
        <v>11.441729244275514</v>
      </c>
      <c r="G249" s="20">
        <v>10.667316237385149</v>
      </c>
      <c r="H249" s="20">
        <v>10.374380999608992</v>
      </c>
      <c r="I249" s="20">
        <v>13.035907685760531</v>
      </c>
      <c r="J249" s="20">
        <v>12.376999524803077</v>
      </c>
      <c r="K249" s="20">
        <v>12.221784435037447</v>
      </c>
      <c r="L249" s="20">
        <v>11.764060537159418</v>
      </c>
      <c r="M249" s="53">
        <v>11.81909457310628</v>
      </c>
    </row>
    <row r="250" spans="1:13" x14ac:dyDescent="0.35">
      <c r="A250" s="19" t="str">
        <f>B3&amp;C235&amp;D250</f>
        <v>DISTRIBUCION VOLUMEN X CRITERIO (Consumiciones)Carnes Transform.Ing200-500MIL</v>
      </c>
      <c r="B250" s="19">
        <v>0</v>
      </c>
      <c r="C250" s="19">
        <v>0</v>
      </c>
      <c r="D250" s="20" t="s">
        <v>15</v>
      </c>
      <c r="E250" s="20">
        <v>14.929602974534466</v>
      </c>
      <c r="F250" s="20">
        <v>16.340399767909251</v>
      </c>
      <c r="G250" s="20">
        <v>16.736242515815636</v>
      </c>
      <c r="H250" s="20">
        <v>17.721168521579116</v>
      </c>
      <c r="I250" s="20">
        <v>14.975075729139522</v>
      </c>
      <c r="J250" s="20">
        <v>12.970130254309028</v>
      </c>
      <c r="K250" s="20">
        <v>14.050824921306848</v>
      </c>
      <c r="L250" s="20">
        <v>14.233454568823456</v>
      </c>
      <c r="M250" s="53">
        <v>15.922661067417195</v>
      </c>
    </row>
    <row r="251" spans="1:13" x14ac:dyDescent="0.35">
      <c r="A251" s="19" t="str">
        <f>B3&amp;C235&amp;D251</f>
        <v>DISTRIBUCION VOLUMEN X CRITERIO (Consumiciones)Carnes Transform.Ing&gt;500MIL</v>
      </c>
      <c r="B251" s="19">
        <v>0</v>
      </c>
      <c r="C251" s="19">
        <v>0</v>
      </c>
      <c r="D251" s="20" t="s">
        <v>16</v>
      </c>
      <c r="E251" s="20">
        <v>15.825994958268572</v>
      </c>
      <c r="F251" s="20">
        <v>19.193947140490586</v>
      </c>
      <c r="G251" s="20">
        <v>15.703177954134659</v>
      </c>
      <c r="H251" s="20">
        <v>15.112964438278112</v>
      </c>
      <c r="I251" s="20">
        <v>17.64410452334673</v>
      </c>
      <c r="J251" s="20">
        <v>18.958295962714349</v>
      </c>
      <c r="K251" s="20">
        <v>15.743693693693695</v>
      </c>
      <c r="L251" s="20">
        <v>18.105207107653747</v>
      </c>
      <c r="M251" s="53">
        <v>15.630903618966254</v>
      </c>
    </row>
    <row r="252" spans="1:13" x14ac:dyDescent="0.35">
      <c r="A252" s="19" t="str">
        <f>B3&amp;C235&amp;D252</f>
        <v>DISTRIBUCION VOLUMEN X CRITERIO (Consumiciones)Carnes Transform.IngDE 15 A 19 AÑOS</v>
      </c>
      <c r="B252" s="19">
        <v>0</v>
      </c>
      <c r="C252" s="19">
        <v>0</v>
      </c>
      <c r="D252" s="21" t="s">
        <v>39</v>
      </c>
      <c r="E252" s="21">
        <v>6.5719909614555707</v>
      </c>
      <c r="F252" s="20">
        <v>5.9820676258629826</v>
      </c>
      <c r="G252" s="20">
        <v>5.3848353479439677</v>
      </c>
      <c r="H252" s="20">
        <v>6.2188884098756256</v>
      </c>
      <c r="I252" s="20">
        <v>2.2914215082710321</v>
      </c>
      <c r="J252" s="21">
        <v>3.1757850976985997</v>
      </c>
      <c r="K252" s="21">
        <v>2.8190822750461306</v>
      </c>
      <c r="L252" s="21">
        <v>3.5293237385414096</v>
      </c>
      <c r="M252" s="53">
        <v>2.5855414574586262</v>
      </c>
    </row>
    <row r="253" spans="1:13" x14ac:dyDescent="0.35">
      <c r="A253" s="19" t="str">
        <f>B3&amp;C235&amp;D253</f>
        <v>DISTRIBUCION VOLUMEN X CRITERIO (Consumiciones)Carnes Transform.IngDE 20 A 24 AÑOS</v>
      </c>
      <c r="B253" s="19">
        <v>0</v>
      </c>
      <c r="C253" s="19">
        <v>0</v>
      </c>
      <c r="D253" s="20" t="s">
        <v>40</v>
      </c>
      <c r="E253" s="21">
        <v>4.0179673724219906</v>
      </c>
      <c r="F253" s="20">
        <v>2.6756203802588314</v>
      </c>
      <c r="G253" s="20">
        <v>5.3404856717879197</v>
      </c>
      <c r="H253" s="20">
        <v>4.5936411374876895</v>
      </c>
      <c r="I253" s="20">
        <v>5.4622868486716216</v>
      </c>
      <c r="J253" s="20">
        <v>3.745537554718454</v>
      </c>
      <c r="K253" s="20">
        <v>4.8240524259198958</v>
      </c>
      <c r="L253" s="20">
        <v>4.5350685258488657</v>
      </c>
      <c r="M253" s="53">
        <v>6.4642320470700234</v>
      </c>
    </row>
    <row r="254" spans="1:13" x14ac:dyDescent="0.35">
      <c r="A254" s="19" t="str">
        <f>B3&amp;C235&amp;D254</f>
        <v>DISTRIBUCION VOLUMEN X CRITERIO (Consumiciones)Carnes Transform.IngDE 25 A 34 AÑOS</v>
      </c>
      <c r="B254" s="19">
        <v>0</v>
      </c>
      <c r="C254" s="19">
        <v>0</v>
      </c>
      <c r="D254" s="20" t="s">
        <v>41</v>
      </c>
      <c r="E254" s="20">
        <v>13.014467766443316</v>
      </c>
      <c r="F254" s="20">
        <v>14.315904102792659</v>
      </c>
      <c r="G254" s="20">
        <v>13.483805448862782</v>
      </c>
      <c r="H254" s="20">
        <v>13.55435210971066</v>
      </c>
      <c r="I254" s="20">
        <v>12.120615141365045</v>
      </c>
      <c r="J254" s="20">
        <v>11.202350493921571</v>
      </c>
      <c r="K254" s="20">
        <v>11.371963529794856</v>
      </c>
      <c r="L254" s="20">
        <v>10.672061314453851</v>
      </c>
      <c r="M254" s="53">
        <v>10.977710356565341</v>
      </c>
    </row>
    <row r="255" spans="1:13" x14ac:dyDescent="0.35">
      <c r="A255" s="19" t="str">
        <f>B3&amp;C235&amp;D255</f>
        <v>DISTRIBUCION VOLUMEN X CRITERIO (Consumiciones)Carnes Transform.IngDE 35 A 49 AÑOS</v>
      </c>
      <c r="B255" s="19">
        <v>0</v>
      </c>
      <c r="C255" s="19">
        <v>0</v>
      </c>
      <c r="D255" s="20" t="s">
        <v>42</v>
      </c>
      <c r="E255" s="20">
        <v>29.471097120814342</v>
      </c>
      <c r="F255" s="20">
        <v>31.710164061251778</v>
      </c>
      <c r="G255" s="20">
        <v>28.831102199126374</v>
      </c>
      <c r="H255" s="20">
        <v>28.287351916134462</v>
      </c>
      <c r="I255" s="20">
        <v>29.710161212813819</v>
      </c>
      <c r="J255" s="20">
        <v>28.703868921177104</v>
      </c>
      <c r="K255" s="20">
        <v>28.395007055248016</v>
      </c>
      <c r="L255" s="20">
        <v>28.941793193777361</v>
      </c>
      <c r="M255" s="53">
        <v>26.155555761108033</v>
      </c>
    </row>
    <row r="256" spans="1:13" x14ac:dyDescent="0.35">
      <c r="A256" s="19" t="str">
        <f>B3&amp;C235&amp;D256</f>
        <v>DISTRIBUCION VOLUMEN X CRITERIO (Consumiciones)Carnes Transform.IngDE 50 A 59 AÑOS</v>
      </c>
      <c r="B256" s="19">
        <v>0</v>
      </c>
      <c r="C256" s="19">
        <v>0</v>
      </c>
      <c r="D256" s="20" t="s">
        <v>43</v>
      </c>
      <c r="E256" s="21">
        <v>24.767675448335314</v>
      </c>
      <c r="F256" s="20">
        <v>24.100942658448187</v>
      </c>
      <c r="G256" s="20">
        <v>25.982646341693027</v>
      </c>
      <c r="H256" s="20">
        <v>26.30015725174238</v>
      </c>
      <c r="I256" s="20">
        <v>27.354154164684275</v>
      </c>
      <c r="J256" s="20">
        <v>26.644952370162674</v>
      </c>
      <c r="K256" s="20">
        <v>25.503798979702598</v>
      </c>
      <c r="L256" s="20">
        <v>22.366639685777194</v>
      </c>
      <c r="M256" s="53">
        <v>26.583546850968752</v>
      </c>
    </row>
    <row r="257" spans="1:13" x14ac:dyDescent="0.35">
      <c r="A257" s="19" t="str">
        <f>B3&amp;C235&amp;D257</f>
        <v>DISTRIBUCION VOLUMEN X CRITERIO (Consumiciones)Carnes Transform.IngDE 60 A 75 AÑOS</v>
      </c>
      <c r="B257" s="19">
        <v>0</v>
      </c>
      <c r="C257" s="19">
        <v>0</v>
      </c>
      <c r="D257" s="21" t="s">
        <v>44</v>
      </c>
      <c r="E257" s="21">
        <v>22.156833548847761</v>
      </c>
      <c r="F257" s="21">
        <v>21.215331444092197</v>
      </c>
      <c r="G257" s="21">
        <v>20.977103808932068</v>
      </c>
      <c r="H257" s="21">
        <v>21.045589123331176</v>
      </c>
      <c r="I257" s="21">
        <v>23.061338012959823</v>
      </c>
      <c r="J257" s="21">
        <v>26.527474879076546</v>
      </c>
      <c r="K257" s="21">
        <v>27.086084880060785</v>
      </c>
      <c r="L257" s="21">
        <v>29.955137258262198</v>
      </c>
      <c r="M257" s="53">
        <v>27.233450526275071</v>
      </c>
    </row>
    <row r="258" spans="1:13" x14ac:dyDescent="0.35">
      <c r="A258" s="19" t="str">
        <f>B3&amp;C235&amp;D258</f>
        <v>DISTRIBUCION VOLUMEN X CRITERIO (Consumiciones)Carnes Transform.IngNIVEL ALTO</v>
      </c>
      <c r="B258" s="19">
        <v>0</v>
      </c>
      <c r="C258" s="19">
        <v>0</v>
      </c>
      <c r="D258" s="20" t="s">
        <v>256</v>
      </c>
      <c r="E258" s="20">
        <v>25.166172507325314</v>
      </c>
      <c r="F258" s="20">
        <v>27.939875040994288</v>
      </c>
      <c r="G258" s="20">
        <v>24.112076837626152</v>
      </c>
      <c r="H258" s="20">
        <v>24.06204618527633</v>
      </c>
      <c r="I258" s="20">
        <v>25.574605056897472</v>
      </c>
      <c r="J258" s="20">
        <v>21.94292601718891</v>
      </c>
      <c r="K258" s="20">
        <v>27.43523825029849</v>
      </c>
      <c r="L258" s="20">
        <v>24.683527937461459</v>
      </c>
      <c r="M258" s="53">
        <v>25.89744258148497</v>
      </c>
    </row>
    <row r="259" spans="1:13" x14ac:dyDescent="0.35">
      <c r="A259" s="19" t="str">
        <f>B3&amp;C235&amp;D259</f>
        <v>DISTRIBUCION VOLUMEN X CRITERIO (Consumiciones)Carnes Transform.IngNIVEL MEDIO ALTO</v>
      </c>
      <c r="B259" s="19">
        <v>0</v>
      </c>
      <c r="C259" s="19">
        <v>0</v>
      </c>
      <c r="D259" s="20" t="s">
        <v>257</v>
      </c>
      <c r="E259" s="20">
        <v>14.843858709612814</v>
      </c>
      <c r="F259" s="20">
        <v>13.987159326936821</v>
      </c>
      <c r="G259" s="20">
        <v>12.531119379801176</v>
      </c>
      <c r="H259" s="20">
        <v>13.013642109224794</v>
      </c>
      <c r="I259" s="20">
        <v>12.550699274227545</v>
      </c>
      <c r="J259" s="20">
        <v>17.694602581168983</v>
      </c>
      <c r="K259" s="20">
        <v>16.412932812330403</v>
      </c>
      <c r="L259" s="20">
        <v>17.043350995870242</v>
      </c>
      <c r="M259" s="53">
        <v>17.399031455415248</v>
      </c>
    </row>
    <row r="260" spans="1:13" x14ac:dyDescent="0.35">
      <c r="A260" s="19" t="str">
        <f>B3&amp;C235&amp;D260</f>
        <v>DISTRIBUCION VOLUMEN X CRITERIO (Consumiciones)Carnes Transform.IngNIVEL MEDIO</v>
      </c>
      <c r="B260" s="19">
        <v>0</v>
      </c>
      <c r="C260" s="19">
        <v>0</v>
      </c>
      <c r="D260" s="20" t="s">
        <v>258</v>
      </c>
      <c r="E260" s="20">
        <v>28.817422273307123</v>
      </c>
      <c r="F260" s="20">
        <v>27.93501458976278</v>
      </c>
      <c r="G260" s="20">
        <v>29.70442178791987</v>
      </c>
      <c r="H260" s="20">
        <v>30.6608506401511</v>
      </c>
      <c r="I260" s="20">
        <v>27.559222538075755</v>
      </c>
      <c r="J260" s="20">
        <v>25.551755553667356</v>
      </c>
      <c r="K260" s="20">
        <v>24.72238141756214</v>
      </c>
      <c r="L260" s="20">
        <v>24.916111875314627</v>
      </c>
      <c r="M260" s="53">
        <v>24.534315724680397</v>
      </c>
    </row>
    <row r="261" spans="1:13" x14ac:dyDescent="0.35">
      <c r="A261" s="19" t="str">
        <f>B3&amp;C235&amp;D261</f>
        <v>DISTRIBUCION VOLUMEN X CRITERIO (Consumiciones)Carnes Transform.IngNIVEL MEDIO BAJO</v>
      </c>
      <c r="B261" s="19">
        <v>0</v>
      </c>
      <c r="C261" s="19">
        <v>0</v>
      </c>
      <c r="D261" s="20" t="s">
        <v>259</v>
      </c>
      <c r="E261" s="21">
        <v>14.005346499305565</v>
      </c>
      <c r="F261" s="20">
        <v>11.185243737333815</v>
      </c>
      <c r="G261" s="20">
        <v>14.269079963096853</v>
      </c>
      <c r="H261" s="20">
        <v>14.407598984149118</v>
      </c>
      <c r="I261" s="20">
        <v>16.502489239329581</v>
      </c>
      <c r="J261" s="20">
        <v>15.508295490664425</v>
      </c>
      <c r="K261" s="20">
        <v>14.508037555627917</v>
      </c>
      <c r="L261" s="20">
        <v>15.681609183091091</v>
      </c>
      <c r="M261" s="53">
        <v>14.997977643925742</v>
      </c>
    </row>
    <row r="262" spans="1:13" x14ac:dyDescent="0.35">
      <c r="A262" s="19" t="str">
        <f>B3&amp;C235&amp;D262</f>
        <v>DISTRIBUCION VOLUMEN X CRITERIO (Consumiciones)Carnes Transform.IngHOMBRE</v>
      </c>
      <c r="B262" s="19">
        <v>0</v>
      </c>
      <c r="C262" s="19">
        <v>0</v>
      </c>
      <c r="D262" s="20" t="s">
        <v>21</v>
      </c>
      <c r="E262" s="20">
        <v>48.743668447381829</v>
      </c>
      <c r="F262" s="20">
        <v>48.370378156560342</v>
      </c>
      <c r="G262" s="20">
        <v>44.968404032986896</v>
      </c>
      <c r="H262" s="20">
        <v>47.965344461522683</v>
      </c>
      <c r="I262" s="20">
        <v>48.998893051567535</v>
      </c>
      <c r="J262" s="20">
        <v>48.418302319653328</v>
      </c>
      <c r="K262" s="20">
        <v>49.084006295452085</v>
      </c>
      <c r="L262" s="20">
        <v>48.405536539723876</v>
      </c>
      <c r="M262" s="53">
        <v>44.083166345304058</v>
      </c>
    </row>
    <row r="263" spans="1:13" x14ac:dyDescent="0.35">
      <c r="A263" s="19" t="str">
        <f>B3&amp;C235&amp;D263</f>
        <v>DISTRIBUCION VOLUMEN X CRITERIO (Consumiciones)Carnes Transform.IngMUJER</v>
      </c>
      <c r="B263" s="19">
        <v>0</v>
      </c>
      <c r="C263" s="19">
        <v>0</v>
      </c>
      <c r="D263" s="20" t="s">
        <v>22</v>
      </c>
      <c r="E263" s="20">
        <v>51.256366383232546</v>
      </c>
      <c r="F263" s="20">
        <v>51.629647070695185</v>
      </c>
      <c r="G263" s="20">
        <v>55.031572431842143</v>
      </c>
      <c r="H263" s="20">
        <v>52.03463240187962</v>
      </c>
      <c r="I263" s="20">
        <v>51.001075070867806</v>
      </c>
      <c r="J263" s="20">
        <v>51.581674077850479</v>
      </c>
      <c r="K263" s="20">
        <v>50.915977423206336</v>
      </c>
      <c r="L263" s="20">
        <v>51.594486411883423</v>
      </c>
      <c r="M263" s="53">
        <v>55.916867290555807</v>
      </c>
    </row>
    <row r="264" spans="1:13" x14ac:dyDescent="0.35">
      <c r="A264" s="19" t="str">
        <f>B3&amp;C264&amp;D264</f>
        <v>DISTRIBUCION VOLUMEN X CRITERIO (Consumiciones)Jamón Curado Ing.T.ESPAÑA</v>
      </c>
      <c r="B264" s="19">
        <v>0</v>
      </c>
      <c r="C264" s="19" t="s">
        <v>133</v>
      </c>
      <c r="D264" s="20" t="s">
        <v>36</v>
      </c>
      <c r="E264" s="20">
        <v>100</v>
      </c>
      <c r="F264" s="20">
        <v>100</v>
      </c>
      <c r="G264" s="20">
        <v>100</v>
      </c>
      <c r="H264" s="20">
        <v>100</v>
      </c>
      <c r="I264" s="20">
        <v>100</v>
      </c>
      <c r="J264" s="20">
        <v>100</v>
      </c>
      <c r="K264" s="20">
        <v>100</v>
      </c>
      <c r="L264" s="20">
        <v>100</v>
      </c>
      <c r="M264" s="53">
        <v>100</v>
      </c>
    </row>
    <row r="265" spans="1:13" x14ac:dyDescent="0.35">
      <c r="A265" s="19" t="str">
        <f>B3&amp;C264&amp;D265</f>
        <v>DISTRIBUCION VOLUMEN X CRITERIO (Consumiciones)Jamón Curado Ing.BCN AM</v>
      </c>
      <c r="B265" s="19">
        <v>0</v>
      </c>
      <c r="C265" s="19">
        <v>0</v>
      </c>
      <c r="D265" s="20" t="s">
        <v>1</v>
      </c>
      <c r="E265" s="20">
        <v>9.4614061307381441</v>
      </c>
      <c r="F265" s="20">
        <v>8.440454552686548</v>
      </c>
      <c r="G265" s="20">
        <v>8.9978496276865165</v>
      </c>
      <c r="H265" s="20">
        <v>11.166981436831087</v>
      </c>
      <c r="I265" s="20">
        <v>8.9628906912317383</v>
      </c>
      <c r="J265" s="20">
        <v>11.082511814302284</v>
      </c>
      <c r="K265" s="20">
        <v>10.815636336738702</v>
      </c>
      <c r="L265" s="20">
        <v>10.789979425594396</v>
      </c>
      <c r="M265" s="53">
        <v>9.1515915426718699</v>
      </c>
    </row>
    <row r="266" spans="1:13" x14ac:dyDescent="0.35">
      <c r="A266" s="19" t="str">
        <f>B3&amp;C264&amp;D266</f>
        <v>DISTRIBUCION VOLUMEN X CRITERIO (Consumiciones)Jamón Curado Ing.REST.CAT ARAGON</v>
      </c>
      <c r="B266" s="19">
        <v>0</v>
      </c>
      <c r="C266" s="19">
        <v>0</v>
      </c>
      <c r="D266" s="20" t="s">
        <v>2</v>
      </c>
      <c r="E266" s="20">
        <v>9.4216212542255562</v>
      </c>
      <c r="F266" s="20">
        <v>13.815496885727685</v>
      </c>
      <c r="G266" s="20">
        <v>10.776492913354318</v>
      </c>
      <c r="H266" s="20">
        <v>10.717003639893541</v>
      </c>
      <c r="I266" s="20">
        <v>7.568208323442728</v>
      </c>
      <c r="J266" s="20">
        <v>8.9699005396610012</v>
      </c>
      <c r="K266" s="20">
        <v>14.827081478538917</v>
      </c>
      <c r="L266" s="20">
        <v>11.719843764294884</v>
      </c>
      <c r="M266" s="53">
        <v>17.657274689802573</v>
      </c>
    </row>
    <row r="267" spans="1:13" x14ac:dyDescent="0.35">
      <c r="A267" s="19" t="str">
        <f>B3&amp;C264&amp;D267</f>
        <v>DISTRIBUCION VOLUMEN X CRITERIO (Consumiciones)Jamón Curado Ing.LEVANTE</v>
      </c>
      <c r="B267" s="19">
        <v>0</v>
      </c>
      <c r="C267" s="19">
        <v>0</v>
      </c>
      <c r="D267" s="20" t="s">
        <v>3</v>
      </c>
      <c r="E267" s="20">
        <v>16.0569691306858</v>
      </c>
      <c r="F267" s="20">
        <v>8.5897130899445475</v>
      </c>
      <c r="G267" s="20">
        <v>14.864919866512638</v>
      </c>
      <c r="H267" s="20">
        <v>14.738847483370115</v>
      </c>
      <c r="I267" s="20">
        <v>15.856454007575344</v>
      </c>
      <c r="J267" s="20">
        <v>13.533349293817187</v>
      </c>
      <c r="K267" s="20">
        <v>13.422764557642223</v>
      </c>
      <c r="L267" s="20">
        <v>15.211763801497757</v>
      </c>
      <c r="M267" s="53">
        <v>16.178610534731259</v>
      </c>
    </row>
    <row r="268" spans="1:13" x14ac:dyDescent="0.35">
      <c r="A268" s="19" t="str">
        <f>B3&amp;C264&amp;D268</f>
        <v>DISTRIBUCION VOLUMEN X CRITERIO (Consumiciones)Jamón Curado Ing.ANDALUCIA</v>
      </c>
      <c r="B268" s="19">
        <v>0</v>
      </c>
      <c r="C268" s="19">
        <v>0</v>
      </c>
      <c r="D268" s="20" t="s">
        <v>4</v>
      </c>
      <c r="E268" s="20">
        <v>22.720000406247141</v>
      </c>
      <c r="F268" s="20">
        <v>20.763597145521864</v>
      </c>
      <c r="G268" s="20">
        <v>20.494946309141817</v>
      </c>
      <c r="H268" s="20">
        <v>19.138924577781637</v>
      </c>
      <c r="I268" s="20">
        <v>24.166542573346526</v>
      </c>
      <c r="J268" s="20">
        <v>18.341940104282784</v>
      </c>
      <c r="K268" s="20">
        <v>23.097972498940436</v>
      </c>
      <c r="L268" s="20">
        <v>25.480917596860319</v>
      </c>
      <c r="M268" s="53">
        <v>21.912412231168496</v>
      </c>
    </row>
    <row r="269" spans="1:13" x14ac:dyDescent="0.35">
      <c r="A269" s="19" t="str">
        <f>B3&amp;C264&amp;D269</f>
        <v>DISTRIBUCION VOLUMEN X CRITERIO (Consumiciones)Jamón Curado Ing.MDD AM</v>
      </c>
      <c r="B269" s="19">
        <v>0</v>
      </c>
      <c r="C269" s="19">
        <v>0</v>
      </c>
      <c r="D269" s="20" t="s">
        <v>5</v>
      </c>
      <c r="E269" s="20">
        <v>11.000793744418983</v>
      </c>
      <c r="F269" s="20">
        <v>19.752331821339794</v>
      </c>
      <c r="G269" s="20">
        <v>13.819851559019927</v>
      </c>
      <c r="H269" s="20">
        <v>15.588666096996167</v>
      </c>
      <c r="I269" s="20">
        <v>13.463913908231884</v>
      </c>
      <c r="J269" s="20">
        <v>17.159336848755665</v>
      </c>
      <c r="K269" s="20">
        <v>15.159212702483799</v>
      </c>
      <c r="L269" s="20">
        <v>15.469585451594902</v>
      </c>
      <c r="M269" s="53">
        <v>11.313247017838703</v>
      </c>
    </row>
    <row r="270" spans="1:13" x14ac:dyDescent="0.35">
      <c r="A270" s="19" t="str">
        <f>B3&amp;C264&amp;D270</f>
        <v>DISTRIBUCION VOLUMEN X CRITERIO (Consumiciones)Jamón Curado Ing.RTO CENTRO</v>
      </c>
      <c r="B270" s="19">
        <v>0</v>
      </c>
      <c r="C270" s="19">
        <v>0</v>
      </c>
      <c r="D270" s="20" t="s">
        <v>6</v>
      </c>
      <c r="E270" s="20">
        <v>15.754600162967606</v>
      </c>
      <c r="F270" s="20">
        <v>12.088323960084583</v>
      </c>
      <c r="G270" s="20">
        <v>9.5226347220891245</v>
      </c>
      <c r="H270" s="20">
        <v>13.294223714023277</v>
      </c>
      <c r="I270" s="20">
        <v>11.997440483123555</v>
      </c>
      <c r="J270" s="20">
        <v>11.552165057927638</v>
      </c>
      <c r="K270" s="20">
        <v>8.104801713763079</v>
      </c>
      <c r="L270" s="20">
        <v>8.3913410367758363</v>
      </c>
      <c r="M270" s="53">
        <v>8.8955606871570154</v>
      </c>
    </row>
    <row r="271" spans="1:13" x14ac:dyDescent="0.35">
      <c r="A271" s="19" t="str">
        <f>B3&amp;C264&amp;D271</f>
        <v>DISTRIBUCION VOLUMEN X CRITERIO (Consumiciones)Jamón Curado Ing.NORTE-CENTRO</v>
      </c>
      <c r="B271" s="19">
        <v>0</v>
      </c>
      <c r="C271" s="19">
        <v>0</v>
      </c>
      <c r="D271" s="20" t="s">
        <v>7</v>
      </c>
      <c r="E271" s="20">
        <v>10.012820222357814</v>
      </c>
      <c r="F271" s="20">
        <v>11.821820892785844</v>
      </c>
      <c r="G271" s="20">
        <v>13.675786091661463</v>
      </c>
      <c r="H271" s="20">
        <v>9.9049222284511025</v>
      </c>
      <c r="I271" s="20">
        <v>13.009260556164145</v>
      </c>
      <c r="J271" s="20">
        <v>14.104695743558471</v>
      </c>
      <c r="K271" s="20">
        <v>8.2512368100551097</v>
      </c>
      <c r="L271" s="20">
        <v>8.8310645172321962</v>
      </c>
      <c r="M271" s="53">
        <v>10.568071147063364</v>
      </c>
    </row>
    <row r="272" spans="1:13" x14ac:dyDescent="0.35">
      <c r="A272" s="19" t="str">
        <f>B3&amp;C264&amp;D272</f>
        <v>DISTRIBUCION VOLUMEN X CRITERIO (Consumiciones)Jamón Curado Ing.NOROESTE</v>
      </c>
      <c r="B272" s="19">
        <v>0</v>
      </c>
      <c r="C272" s="19">
        <v>0</v>
      </c>
      <c r="D272" s="20" t="s">
        <v>8</v>
      </c>
      <c r="E272" s="20">
        <v>5.5717811359138878</v>
      </c>
      <c r="F272" s="20">
        <v>4.7282768046755379</v>
      </c>
      <c r="G272" s="20">
        <v>7.8475268085715815</v>
      </c>
      <c r="H272" s="20">
        <v>5.4504468306288922</v>
      </c>
      <c r="I272" s="20">
        <v>4.9752894568840826</v>
      </c>
      <c r="J272" s="20">
        <v>5.256093737888154</v>
      </c>
      <c r="K272" s="20">
        <v>6.3213000830549548</v>
      </c>
      <c r="L272" s="20">
        <v>4.1055131748976468</v>
      </c>
      <c r="M272" s="53">
        <v>4.3232572225380226</v>
      </c>
    </row>
    <row r="273" spans="1:13" x14ac:dyDescent="0.35">
      <c r="A273" s="19" t="str">
        <f>B3&amp;C264&amp;D273</f>
        <v>DISTRIBUCION VOLUMEN X CRITERIO (Consumiciones)Jamón Curado Ing.&lt;2MIL</v>
      </c>
      <c r="B273" s="19">
        <v>0</v>
      </c>
      <c r="C273" s="19">
        <v>0</v>
      </c>
      <c r="D273" s="20" t="s">
        <v>9</v>
      </c>
      <c r="E273" s="20">
        <v>8.5464281891767939</v>
      </c>
      <c r="F273" s="20">
        <v>4.4284073457580968</v>
      </c>
      <c r="G273" s="20">
        <v>5.9720272577066416</v>
      </c>
      <c r="H273" s="20">
        <v>6.5418738232136784</v>
      </c>
      <c r="I273" s="20">
        <v>6.9681741179176502</v>
      </c>
      <c r="J273" s="20">
        <v>4.4920553147382263</v>
      </c>
      <c r="K273" s="20">
        <v>4.0174244392554268</v>
      </c>
      <c r="L273" s="20">
        <v>1.758653365840056</v>
      </c>
      <c r="M273" s="53">
        <v>2.0278173871026786</v>
      </c>
    </row>
    <row r="274" spans="1:13" x14ac:dyDescent="0.35">
      <c r="A274" s="19" t="str">
        <f>B3&amp;C264&amp;D274</f>
        <v>DISTRIBUCION VOLUMEN X CRITERIO (Consumiciones)Jamón Curado Ing.2-5MIL</v>
      </c>
      <c r="B274" s="19">
        <v>0</v>
      </c>
      <c r="C274" s="19">
        <v>0</v>
      </c>
      <c r="D274" s="20" t="s">
        <v>10</v>
      </c>
      <c r="E274" s="20">
        <v>5.2328382066063597</v>
      </c>
      <c r="F274" s="20">
        <v>4.6746435879932502</v>
      </c>
      <c r="G274" s="20">
        <v>7.8492828055513719</v>
      </c>
      <c r="H274" s="20">
        <v>3.514832830309373</v>
      </c>
      <c r="I274" s="20">
        <v>6.6003430873140259</v>
      </c>
      <c r="J274" s="20">
        <v>4.1631447275181834</v>
      </c>
      <c r="K274" s="20">
        <v>3.7939961013002605</v>
      </c>
      <c r="L274" s="20">
        <v>2.4111747754689015</v>
      </c>
      <c r="M274" s="53">
        <v>3.5527769927549864</v>
      </c>
    </row>
    <row r="275" spans="1:13" x14ac:dyDescent="0.35">
      <c r="A275" s="19" t="str">
        <f>B3&amp;C264&amp;D275</f>
        <v>DISTRIBUCION VOLUMEN X CRITERIO (Consumiciones)Jamón Curado Ing.5-10MIL</v>
      </c>
      <c r="B275" s="19">
        <v>0</v>
      </c>
      <c r="C275" s="19">
        <v>0</v>
      </c>
      <c r="D275" s="20" t="s">
        <v>11</v>
      </c>
      <c r="E275" s="20">
        <v>8.4664248454503053</v>
      </c>
      <c r="F275" s="20">
        <v>7.1951320222654758</v>
      </c>
      <c r="G275" s="20">
        <v>6.7185892420306166</v>
      </c>
      <c r="H275" s="20">
        <v>7.7012546731283393</v>
      </c>
      <c r="I275" s="20">
        <v>6.3032784226534941</v>
      </c>
      <c r="J275" s="20">
        <v>9.3518031345201251</v>
      </c>
      <c r="K275" s="20">
        <v>7.3856150300829535</v>
      </c>
      <c r="L275" s="20">
        <v>9.511963641263506</v>
      </c>
      <c r="M275" s="53">
        <v>8.5377980415143941</v>
      </c>
    </row>
    <row r="276" spans="1:13" x14ac:dyDescent="0.35">
      <c r="A276" s="19" t="str">
        <f>B3&amp;C264&amp;D276</f>
        <v>DISTRIBUCION VOLUMEN X CRITERIO (Consumiciones)Jamón Curado Ing.10-30MIL</v>
      </c>
      <c r="B276" s="19">
        <v>0</v>
      </c>
      <c r="C276" s="19">
        <v>0</v>
      </c>
      <c r="D276" s="20" t="s">
        <v>12</v>
      </c>
      <c r="E276" s="20">
        <v>17.081672863237682</v>
      </c>
      <c r="F276" s="20">
        <v>14.376914457330189</v>
      </c>
      <c r="G276" s="20">
        <v>14.704563380696985</v>
      </c>
      <c r="H276" s="20">
        <v>17.152648535606378</v>
      </c>
      <c r="I276" s="20">
        <v>20.318428374072802</v>
      </c>
      <c r="J276" s="20">
        <v>14.385381888875246</v>
      </c>
      <c r="K276" s="20">
        <v>15.704389879863923</v>
      </c>
      <c r="L276" s="20">
        <v>18.765985792874574</v>
      </c>
      <c r="M276" s="53">
        <v>20.335748576840238</v>
      </c>
    </row>
    <row r="277" spans="1:13" x14ac:dyDescent="0.35">
      <c r="A277" s="19" t="str">
        <f>B3&amp;C264&amp;D277</f>
        <v>DISTRIBUCION VOLUMEN X CRITERIO (Consumiciones)Jamón Curado Ing.30-100MIL</v>
      </c>
      <c r="B277" s="19">
        <v>0</v>
      </c>
      <c r="C277" s="19">
        <v>0</v>
      </c>
      <c r="D277" s="20" t="s">
        <v>13</v>
      </c>
      <c r="E277" s="20">
        <v>22.809077904920979</v>
      </c>
      <c r="F277" s="20">
        <v>22.374536988281609</v>
      </c>
      <c r="G277" s="20">
        <v>22.678427195364794</v>
      </c>
      <c r="H277" s="20">
        <v>29.204301151005481</v>
      </c>
      <c r="I277" s="20">
        <v>21.866585920003303</v>
      </c>
      <c r="J277" s="20">
        <v>20.191721310744448</v>
      </c>
      <c r="K277" s="20">
        <v>26.852835314035712</v>
      </c>
      <c r="L277" s="20">
        <v>24.184624818888818</v>
      </c>
      <c r="M277" s="53">
        <v>23.442887890507048</v>
      </c>
    </row>
    <row r="278" spans="1:13" x14ac:dyDescent="0.35">
      <c r="A278" s="19" t="str">
        <f>B3&amp;C264&amp;D278</f>
        <v>DISTRIBUCION VOLUMEN X CRITERIO (Consumiciones)Jamón Curado Ing.100-200MIL</v>
      </c>
      <c r="B278" s="19">
        <v>0</v>
      </c>
      <c r="C278" s="19">
        <v>0</v>
      </c>
      <c r="D278" s="20" t="s">
        <v>14</v>
      </c>
      <c r="E278" s="20">
        <v>10.979539987609463</v>
      </c>
      <c r="F278" s="20">
        <v>10.81146094639633</v>
      </c>
      <c r="G278" s="20">
        <v>11.287740771669846</v>
      </c>
      <c r="H278" s="20">
        <v>9.3067874137610325</v>
      </c>
      <c r="I278" s="20">
        <v>10.079339862853537</v>
      </c>
      <c r="J278" s="20">
        <v>10.926605554934362</v>
      </c>
      <c r="K278" s="20">
        <v>13.561217642100519</v>
      </c>
      <c r="L278" s="20">
        <v>12.447909983541058</v>
      </c>
      <c r="M278" s="53">
        <v>10.384923837267818</v>
      </c>
    </row>
    <row r="279" spans="1:13" x14ac:dyDescent="0.35">
      <c r="A279" s="19" t="str">
        <f>B3&amp;C264&amp;D279</f>
        <v>DISTRIBUCION VOLUMEN X CRITERIO (Consumiciones)Jamón Curado Ing.200-500MIL</v>
      </c>
      <c r="B279" s="19">
        <v>0</v>
      </c>
      <c r="C279" s="19">
        <v>0</v>
      </c>
      <c r="D279" s="20" t="s">
        <v>15</v>
      </c>
      <c r="E279" s="20">
        <v>12.106571125671772</v>
      </c>
      <c r="F279" s="20">
        <v>14.168685141424559</v>
      </c>
      <c r="G279" s="20">
        <v>14.488220340500188</v>
      </c>
      <c r="H279" s="20">
        <v>11.349907778051337</v>
      </c>
      <c r="I279" s="20">
        <v>11.873058430998464</v>
      </c>
      <c r="J279" s="20">
        <v>13.022485760756005</v>
      </c>
      <c r="K279" s="20">
        <v>12.40425036979132</v>
      </c>
      <c r="L279" s="20">
        <v>9.3278257801774256</v>
      </c>
      <c r="M279" s="53">
        <v>15.832839933076656</v>
      </c>
    </row>
    <row r="280" spans="1:13" x14ac:dyDescent="0.35">
      <c r="A280" s="19" t="str">
        <f>B3&amp;C264&amp;D280</f>
        <v>DISTRIBUCION VOLUMEN X CRITERIO (Consumiciones)Jamón Curado Ing.&gt;500MIL</v>
      </c>
      <c r="B280" s="19">
        <v>0</v>
      </c>
      <c r="C280" s="19">
        <v>0</v>
      </c>
      <c r="D280" s="20" t="s">
        <v>16</v>
      </c>
      <c r="E280" s="20">
        <v>14.777435158659042</v>
      </c>
      <c r="F280" s="20">
        <v>21.970238451508493</v>
      </c>
      <c r="G280" s="20">
        <v>16.301159537196071</v>
      </c>
      <c r="H280" s="20">
        <v>15.228416206090522</v>
      </c>
      <c r="I280" s="20">
        <v>15.990788098246526</v>
      </c>
      <c r="J280" s="20">
        <v>23.466798878009996</v>
      </c>
      <c r="K280" s="20">
        <v>16.280291827627281</v>
      </c>
      <c r="L280" s="20">
        <v>21.591866810902825</v>
      </c>
      <c r="M280" s="53">
        <v>15.88523169753687</v>
      </c>
    </row>
    <row r="281" spans="1:13" x14ac:dyDescent="0.35">
      <c r="A281" s="19" t="str">
        <f>B3&amp;C264&amp;D281</f>
        <v>DISTRIBUCION VOLUMEN X CRITERIO (Consumiciones)Jamón Curado Ing.DE 15 A 19 AÑOS</v>
      </c>
      <c r="B281" s="19">
        <v>0</v>
      </c>
      <c r="C281" s="19">
        <v>0</v>
      </c>
      <c r="D281" s="20" t="s">
        <v>39</v>
      </c>
      <c r="E281" s="20">
        <v>4.5207221199225947</v>
      </c>
      <c r="F281" s="20">
        <v>4.3123447314967676</v>
      </c>
      <c r="G281" s="20">
        <v>5.003993774240393</v>
      </c>
      <c r="H281" s="20">
        <v>1.0336282749517121</v>
      </c>
      <c r="I281" s="20" t="s">
        <v>284</v>
      </c>
      <c r="J281" s="20">
        <v>1.97494215467904</v>
      </c>
      <c r="K281" s="20" t="s">
        <v>284</v>
      </c>
      <c r="L281" s="20">
        <v>0.42670861245963077</v>
      </c>
      <c r="M281" s="53" t="s">
        <v>284</v>
      </c>
    </row>
    <row r="282" spans="1:13" x14ac:dyDescent="0.35">
      <c r="A282" s="19" t="str">
        <f>B3&amp;C264&amp;D282</f>
        <v>DISTRIBUCION VOLUMEN X CRITERIO (Consumiciones)Jamón Curado Ing.DE 20 A 24 AÑOS</v>
      </c>
      <c r="B282" s="19">
        <v>0</v>
      </c>
      <c r="C282" s="19">
        <v>0</v>
      </c>
      <c r="D282" s="20" t="s">
        <v>40</v>
      </c>
      <c r="E282" s="20">
        <v>3.7315151690339672</v>
      </c>
      <c r="F282" s="20">
        <v>0.51487357668171085</v>
      </c>
      <c r="G282" s="20">
        <v>1.0658027617857146</v>
      </c>
      <c r="H282" s="20">
        <v>1.128194111434081</v>
      </c>
      <c r="I282" s="20">
        <v>3.1108705011256861</v>
      </c>
      <c r="J282" s="20">
        <v>1.5866884076810628</v>
      </c>
      <c r="K282" s="20">
        <v>2.9605228320771384</v>
      </c>
      <c r="L282" s="20">
        <v>2.1168760107808833</v>
      </c>
      <c r="M282" s="53">
        <v>10.908422405063883</v>
      </c>
    </row>
    <row r="283" spans="1:13" x14ac:dyDescent="0.35">
      <c r="A283" s="19" t="str">
        <f>B3&amp;C264&amp;D283</f>
        <v>DISTRIBUCION VOLUMEN X CRITERIO (Consumiciones)Jamón Curado Ing.DE 25 A 34 AÑOS</v>
      </c>
      <c r="B283" s="19">
        <v>0</v>
      </c>
      <c r="C283" s="19">
        <v>0</v>
      </c>
      <c r="D283" s="20" t="s">
        <v>41</v>
      </c>
      <c r="E283" s="20">
        <v>8.0448692157633275</v>
      </c>
      <c r="F283" s="20">
        <v>8.7546547404293236</v>
      </c>
      <c r="G283" s="20">
        <v>7.6971718707712595</v>
      </c>
      <c r="H283" s="20">
        <v>6.5505533476999585</v>
      </c>
      <c r="I283" s="20">
        <v>6.2628805180367797</v>
      </c>
      <c r="J283" s="20">
        <v>7.2628170345466732</v>
      </c>
      <c r="K283" s="20">
        <v>4.5161971585768619</v>
      </c>
      <c r="L283" s="20">
        <v>5.3143523066629905</v>
      </c>
      <c r="M283" s="53">
        <v>5.662200454107329</v>
      </c>
    </row>
    <row r="284" spans="1:13" x14ac:dyDescent="0.35">
      <c r="A284" s="19" t="str">
        <f>B3&amp;C264&amp;D284</f>
        <v>DISTRIBUCION VOLUMEN X CRITERIO (Consumiciones)Jamón Curado Ing.DE 35 A 49 AÑOS</v>
      </c>
      <c r="B284" s="19">
        <v>0</v>
      </c>
      <c r="C284" s="19">
        <v>0</v>
      </c>
      <c r="D284" s="20" t="s">
        <v>42</v>
      </c>
      <c r="E284" s="20">
        <v>23.870265755943905</v>
      </c>
      <c r="F284" s="20">
        <v>23.364762696313555</v>
      </c>
      <c r="G284" s="20">
        <v>22.202230826987698</v>
      </c>
      <c r="H284" s="20">
        <v>23.287154591903871</v>
      </c>
      <c r="I284" s="20">
        <v>23.325311498806496</v>
      </c>
      <c r="J284" s="20">
        <v>24.551416653004217</v>
      </c>
      <c r="K284" s="20">
        <v>22.507748670883771</v>
      </c>
      <c r="L284" s="20">
        <v>20.004919267599096</v>
      </c>
      <c r="M284" s="53">
        <v>16.267196924191158</v>
      </c>
    </row>
    <row r="285" spans="1:13" x14ac:dyDescent="0.35">
      <c r="A285" s="19" t="str">
        <f>B3&amp;C264&amp;D285</f>
        <v>DISTRIBUCION VOLUMEN X CRITERIO (Consumiciones)Jamón Curado Ing.DE 50 A 59 AÑOS</v>
      </c>
      <c r="B285" s="19">
        <v>0</v>
      </c>
      <c r="C285" s="19">
        <v>0</v>
      </c>
      <c r="D285" s="20" t="s">
        <v>43</v>
      </c>
      <c r="E285" s="20">
        <v>23.334273430889937</v>
      </c>
      <c r="F285" s="20">
        <v>22.220846266850824</v>
      </c>
      <c r="G285" s="20">
        <v>28.982743314837883</v>
      </c>
      <c r="H285" s="20">
        <v>30.785793113560899</v>
      </c>
      <c r="I285" s="20">
        <v>29.839005503845911</v>
      </c>
      <c r="J285" s="20">
        <v>25.550091338327729</v>
      </c>
      <c r="K285" s="20">
        <v>27.780450581889486</v>
      </c>
      <c r="L285" s="20">
        <v>23.818848189881976</v>
      </c>
      <c r="M285" s="53">
        <v>28.40731471701033</v>
      </c>
    </row>
    <row r="286" spans="1:13" x14ac:dyDescent="0.35">
      <c r="A286" s="19" t="str">
        <f>B3&amp;C264&amp;D286</f>
        <v>DISTRIBUCION VOLUMEN X CRITERIO (Consumiciones)Jamón Curado Ing.DE 60 A 75 AÑOS</v>
      </c>
      <c r="B286" s="19">
        <v>0</v>
      </c>
      <c r="C286" s="19">
        <v>0</v>
      </c>
      <c r="D286" s="20" t="s">
        <v>44</v>
      </c>
      <c r="E286" s="20">
        <v>36.498348839734717</v>
      </c>
      <c r="F286" s="20">
        <v>40.832538444462458</v>
      </c>
      <c r="G286" s="20">
        <v>35.048067455557742</v>
      </c>
      <c r="H286" s="20">
        <v>37.21470185305126</v>
      </c>
      <c r="I286" s="20">
        <v>37.461942667411719</v>
      </c>
      <c r="J286" s="20">
        <v>39.074042696809578</v>
      </c>
      <c r="K286" s="20">
        <v>42.235103421035873</v>
      </c>
      <c r="L286" s="20">
        <v>48.318314903860902</v>
      </c>
      <c r="M286" s="53">
        <v>38.754897736304699</v>
      </c>
    </row>
    <row r="287" spans="1:13" x14ac:dyDescent="0.35">
      <c r="A287" s="19" t="str">
        <f>B3&amp;C264&amp;D287</f>
        <v>DISTRIBUCION VOLUMEN X CRITERIO (Consumiciones)Jamón Curado Ing.NIVEL ALTO</v>
      </c>
      <c r="B287" s="19">
        <v>0</v>
      </c>
      <c r="C287" s="19">
        <v>0</v>
      </c>
      <c r="D287" s="20" t="s">
        <v>256</v>
      </c>
      <c r="E287" s="20">
        <v>21.109285169088658</v>
      </c>
      <c r="F287" s="20">
        <v>26.341508503353683</v>
      </c>
      <c r="G287" s="20">
        <v>26.004827806988811</v>
      </c>
      <c r="H287" s="20">
        <v>26.830981068007326</v>
      </c>
      <c r="I287" s="20">
        <v>32.676737146757915</v>
      </c>
      <c r="J287" s="20">
        <v>23.81659414707563</v>
      </c>
      <c r="K287" s="20">
        <v>29.049969578109263</v>
      </c>
      <c r="L287" s="20">
        <v>24.944129922446265</v>
      </c>
      <c r="M287" s="53">
        <v>27.445261226333358</v>
      </c>
    </row>
    <row r="288" spans="1:13" x14ac:dyDescent="0.35">
      <c r="A288" s="19" t="str">
        <f>B3&amp;C264&amp;D288</f>
        <v>DISTRIBUCION VOLUMEN X CRITERIO (Consumiciones)Jamón Curado Ing.NIVEL MEDIO ALTO</v>
      </c>
      <c r="B288" s="19">
        <v>0</v>
      </c>
      <c r="C288" s="19">
        <v>0</v>
      </c>
      <c r="D288" s="20" t="s">
        <v>257</v>
      </c>
      <c r="E288" s="20">
        <v>14.546335221080476</v>
      </c>
      <c r="F288" s="20">
        <v>15.079934630965738</v>
      </c>
      <c r="G288" s="20">
        <v>13.397496111532925</v>
      </c>
      <c r="H288" s="20">
        <v>14.254628626166701</v>
      </c>
      <c r="I288" s="20">
        <v>11.614069528627224</v>
      </c>
      <c r="J288" s="20">
        <v>13.269030647558901</v>
      </c>
      <c r="K288" s="20">
        <v>15.113562352925664</v>
      </c>
      <c r="L288" s="20">
        <v>12.54833845379498</v>
      </c>
      <c r="M288" s="53">
        <v>18.177743009924242</v>
      </c>
    </row>
    <row r="289" spans="1:13" x14ac:dyDescent="0.35">
      <c r="A289" s="19" t="str">
        <f>B3&amp;C264&amp;D289</f>
        <v>DISTRIBUCION VOLUMEN X CRITERIO (Consumiciones)Jamón Curado Ing.NIVEL MEDIO</v>
      </c>
      <c r="B289" s="19">
        <v>0</v>
      </c>
      <c r="C289" s="19">
        <v>0</v>
      </c>
      <c r="D289" s="20" t="s">
        <v>258</v>
      </c>
      <c r="E289" s="20">
        <v>31.617301128351443</v>
      </c>
      <c r="F289" s="20">
        <v>26.100488600952655</v>
      </c>
      <c r="G289" s="20">
        <v>25.479460890498444</v>
      </c>
      <c r="H289" s="20">
        <v>31.295038840151712</v>
      </c>
      <c r="I289" s="20">
        <v>22.872058804015609</v>
      </c>
      <c r="J289" s="20">
        <v>29.79000416390274</v>
      </c>
      <c r="K289" s="20">
        <v>23.677894298301013</v>
      </c>
      <c r="L289" s="20">
        <v>25.943869490632192</v>
      </c>
      <c r="M289" s="53">
        <v>22.674963671055512</v>
      </c>
    </row>
    <row r="290" spans="1:13" x14ac:dyDescent="0.35">
      <c r="A290" s="19" t="str">
        <f>B3&amp;C264&amp;D290</f>
        <v>DISTRIBUCION VOLUMEN X CRITERIO (Consumiciones)Jamón Curado Ing.NIVEL MEDIO BAJO</v>
      </c>
      <c r="B290" s="19">
        <v>0</v>
      </c>
      <c r="C290" s="19">
        <v>0</v>
      </c>
      <c r="D290" s="20" t="s">
        <v>259</v>
      </c>
      <c r="E290" s="20">
        <v>14.212665692194351</v>
      </c>
      <c r="F290" s="20">
        <v>13.077151825415886</v>
      </c>
      <c r="G290" s="20">
        <v>14.158371972287364</v>
      </c>
      <c r="H290" s="20">
        <v>10.788988305533348</v>
      </c>
      <c r="I290" s="20">
        <v>14.423559497709556</v>
      </c>
      <c r="J290" s="20">
        <v>17.338950600473186</v>
      </c>
      <c r="K290" s="20">
        <v>17.030722503936921</v>
      </c>
      <c r="L290" s="20">
        <v>17.084332848811293</v>
      </c>
      <c r="M290" s="53">
        <v>14.796144206836253</v>
      </c>
    </row>
    <row r="291" spans="1:13" x14ac:dyDescent="0.35">
      <c r="A291" s="19" t="str">
        <f>B3&amp;C264&amp;D291</f>
        <v>DISTRIBUCION VOLUMEN X CRITERIO (Consumiciones)Jamón Curado Ing.HOMBRE</v>
      </c>
      <c r="B291" s="19">
        <v>0</v>
      </c>
      <c r="C291" s="19">
        <v>0</v>
      </c>
      <c r="D291" s="20" t="s">
        <v>21</v>
      </c>
      <c r="E291" s="20">
        <v>48.48290129210028</v>
      </c>
      <c r="F291" s="20">
        <v>53.373763439556754</v>
      </c>
      <c r="G291" s="20">
        <v>49.983993310888863</v>
      </c>
      <c r="H291" s="20">
        <v>50.918969867546807</v>
      </c>
      <c r="I291" s="20">
        <v>51.755281583715821</v>
      </c>
      <c r="J291" s="20">
        <v>54.846453514176133</v>
      </c>
      <c r="K291" s="20">
        <v>55.883272245737182</v>
      </c>
      <c r="L291" s="20">
        <v>54.032878712724418</v>
      </c>
      <c r="M291" s="53">
        <v>48.061805590627863</v>
      </c>
    </row>
    <row r="292" spans="1:13" x14ac:dyDescent="0.35">
      <c r="A292" s="19" t="str">
        <f>B3&amp;C264&amp;D292</f>
        <v>DISTRIBUCION VOLUMEN X CRITERIO (Consumiciones)Jamón Curado Ing.MUJER</v>
      </c>
      <c r="B292" s="19">
        <v>0</v>
      </c>
      <c r="C292" s="19">
        <v>0</v>
      </c>
      <c r="D292" s="20" t="s">
        <v>22</v>
      </c>
      <c r="E292" s="20">
        <v>51.517059645674365</v>
      </c>
      <c r="F292" s="20">
        <v>46.626274442359254</v>
      </c>
      <c r="G292" s="20">
        <v>50.016033015902437</v>
      </c>
      <c r="H292" s="20">
        <v>49.081030132453193</v>
      </c>
      <c r="I292" s="20">
        <v>48.244718416284194</v>
      </c>
      <c r="J292" s="20">
        <v>45.153512186789797</v>
      </c>
      <c r="K292" s="20">
        <v>44.116727754262826</v>
      </c>
      <c r="L292" s="20">
        <v>45.967121287275575</v>
      </c>
      <c r="M292" s="53">
        <v>51.938194409372137</v>
      </c>
    </row>
    <row r="293" spans="1:13" x14ac:dyDescent="0.35">
      <c r="A293" s="19" t="str">
        <f>B3&amp;C293&amp;D293</f>
        <v>DISTRIBUCION VOLUMEN X CRITERIO (Consumiciones)J.Curado Normal IngT.ESPAÑA</v>
      </c>
      <c r="B293" s="19">
        <v>0</v>
      </c>
      <c r="C293" s="19" t="s">
        <v>178</v>
      </c>
      <c r="D293" s="20" t="s">
        <v>36</v>
      </c>
      <c r="E293" s="20">
        <v>100</v>
      </c>
      <c r="F293" s="20">
        <v>100</v>
      </c>
      <c r="G293" s="20">
        <v>100</v>
      </c>
      <c r="H293" s="20">
        <v>100</v>
      </c>
      <c r="I293" s="20">
        <v>100</v>
      </c>
      <c r="J293" s="20">
        <v>100</v>
      </c>
      <c r="K293" s="20">
        <v>100</v>
      </c>
      <c r="L293" s="20">
        <v>100</v>
      </c>
      <c r="M293" s="53">
        <v>100</v>
      </c>
    </row>
    <row r="294" spans="1:13" x14ac:dyDescent="0.35">
      <c r="A294" s="19" t="str">
        <f>B3&amp;C293&amp;D294</f>
        <v>DISTRIBUCION VOLUMEN X CRITERIO (Consumiciones)J.Curado Normal IngBCN AM</v>
      </c>
      <c r="B294" s="19">
        <v>0</v>
      </c>
      <c r="C294" s="19">
        <v>0</v>
      </c>
      <c r="D294" s="20" t="s">
        <v>1</v>
      </c>
      <c r="E294" s="20">
        <v>7.3990020389385665</v>
      </c>
      <c r="F294" s="20">
        <v>7.6127845526278621</v>
      </c>
      <c r="G294" s="20">
        <v>8.6723550313856705</v>
      </c>
      <c r="H294" s="20">
        <v>9.9245439218180529</v>
      </c>
      <c r="I294" s="20">
        <v>8.0916860731934346</v>
      </c>
      <c r="J294" s="20">
        <v>9.7530159071048761</v>
      </c>
      <c r="K294" s="20">
        <v>10.04102075085628</v>
      </c>
      <c r="L294" s="20">
        <v>10.528124845090492</v>
      </c>
      <c r="M294" s="53">
        <v>7.7597357985938409</v>
      </c>
    </row>
    <row r="295" spans="1:13" x14ac:dyDescent="0.35">
      <c r="A295" s="19" t="str">
        <f>B3&amp;C293&amp;D295</f>
        <v>DISTRIBUCION VOLUMEN X CRITERIO (Consumiciones)J.Curado Normal IngREST.CAT ARAGON</v>
      </c>
      <c r="B295" s="19">
        <v>0</v>
      </c>
      <c r="C295" s="19">
        <v>0</v>
      </c>
      <c r="D295" s="20" t="s">
        <v>2</v>
      </c>
      <c r="E295" s="20">
        <v>8.3029502025911022</v>
      </c>
      <c r="F295" s="20">
        <v>14.881966659680183</v>
      </c>
      <c r="G295" s="20">
        <v>11.118512015043001</v>
      </c>
      <c r="H295" s="20">
        <v>10.267615672734246</v>
      </c>
      <c r="I295" s="20">
        <v>6.9212927152701651</v>
      </c>
      <c r="J295" s="20">
        <v>7.1718789341943516</v>
      </c>
      <c r="K295" s="20">
        <v>15.132856634491349</v>
      </c>
      <c r="L295" s="20">
        <v>11.047675580212248</v>
      </c>
      <c r="M295" s="53">
        <v>18.272941998385996</v>
      </c>
    </row>
    <row r="296" spans="1:13" x14ac:dyDescent="0.35">
      <c r="A296" s="19" t="str">
        <f>B3&amp;C293&amp;D296</f>
        <v>DISTRIBUCION VOLUMEN X CRITERIO (Consumiciones)J.Curado Normal IngLEVANTE</v>
      </c>
      <c r="B296" s="19">
        <v>0</v>
      </c>
      <c r="C296" s="19">
        <v>0</v>
      </c>
      <c r="D296" s="20" t="s">
        <v>3</v>
      </c>
      <c r="E296" s="20">
        <v>17.957526115119563</v>
      </c>
      <c r="F296" s="20">
        <v>10.122125788338078</v>
      </c>
      <c r="G296" s="20">
        <v>16.428943256920057</v>
      </c>
      <c r="H296" s="20">
        <v>16.663028137020326</v>
      </c>
      <c r="I296" s="20">
        <v>14.795808500653726</v>
      </c>
      <c r="J296" s="20">
        <v>13.271296488291839</v>
      </c>
      <c r="K296" s="20">
        <v>13.227269694408614</v>
      </c>
      <c r="L296" s="20">
        <v>15.605753937747172</v>
      </c>
      <c r="M296" s="53">
        <v>15.301479311125604</v>
      </c>
    </row>
    <row r="297" spans="1:13" x14ac:dyDescent="0.35">
      <c r="A297" s="19" t="str">
        <f>B3&amp;C293&amp;D297</f>
        <v>DISTRIBUCION VOLUMEN X CRITERIO (Consumiciones)J.Curado Normal IngANDALUCIA</v>
      </c>
      <c r="B297" s="19">
        <v>0</v>
      </c>
      <c r="C297" s="19">
        <v>0</v>
      </c>
      <c r="D297" s="20" t="s">
        <v>4</v>
      </c>
      <c r="E297" s="20">
        <v>23.391494085749859</v>
      </c>
      <c r="F297" s="20">
        <v>20.550886850059332</v>
      </c>
      <c r="G297" s="20">
        <v>18.853966761607168</v>
      </c>
      <c r="H297" s="20">
        <v>17.40962534451949</v>
      </c>
      <c r="I297" s="20">
        <v>22.214377403611088</v>
      </c>
      <c r="J297" s="20">
        <v>18.42712761230505</v>
      </c>
      <c r="K297" s="20">
        <v>23.244442529246921</v>
      </c>
      <c r="L297" s="20">
        <v>22.220606262250978</v>
      </c>
      <c r="M297" s="53">
        <v>23.427433635169052</v>
      </c>
    </row>
    <row r="298" spans="1:13" x14ac:dyDescent="0.35">
      <c r="A298" s="19" t="str">
        <f>B3&amp;C293&amp;D298</f>
        <v>DISTRIBUCION VOLUMEN X CRITERIO (Consumiciones)J.Curado Normal IngMDD AM</v>
      </c>
      <c r="B298" s="19">
        <v>0</v>
      </c>
      <c r="C298" s="19">
        <v>0</v>
      </c>
      <c r="D298" s="20" t="s">
        <v>5</v>
      </c>
      <c r="E298" s="20">
        <v>11.215766292988985</v>
      </c>
      <c r="F298" s="20">
        <v>21.063536721625308</v>
      </c>
      <c r="G298" s="20">
        <v>15.005271271741835</v>
      </c>
      <c r="H298" s="20">
        <v>17.222586344408437</v>
      </c>
      <c r="I298" s="20">
        <v>15.977263708182408</v>
      </c>
      <c r="J298" s="20">
        <v>19.716228875690568</v>
      </c>
      <c r="K298" s="20">
        <v>15.534690405231084</v>
      </c>
      <c r="L298" s="20">
        <v>17.313098265769682</v>
      </c>
      <c r="M298" s="53">
        <v>11.984065086593114</v>
      </c>
    </row>
    <row r="299" spans="1:13" x14ac:dyDescent="0.35">
      <c r="A299" s="19" t="str">
        <f>B3&amp;C293&amp;D299</f>
        <v>DISTRIBUCION VOLUMEN X CRITERIO (Consumiciones)J.Curado Normal IngRTO CENTRO</v>
      </c>
      <c r="B299" s="19">
        <v>0</v>
      </c>
      <c r="C299" s="19">
        <v>0</v>
      </c>
      <c r="D299" s="20" t="s">
        <v>6</v>
      </c>
      <c r="E299" s="20">
        <v>17.196722576123015</v>
      </c>
      <c r="F299" s="20">
        <v>10.062195010630164</v>
      </c>
      <c r="G299" s="20">
        <v>9.3789543179492849</v>
      </c>
      <c r="H299" s="20">
        <v>14.242396341278734</v>
      </c>
      <c r="I299" s="20">
        <v>14.185156115397133</v>
      </c>
      <c r="J299" s="20">
        <v>13.222970696269087</v>
      </c>
      <c r="K299" s="20">
        <v>8.5768788087718519</v>
      </c>
      <c r="L299" s="20">
        <v>10.454898333152691</v>
      </c>
      <c r="M299" s="53">
        <v>9.3086387976629812</v>
      </c>
    </row>
    <row r="300" spans="1:13" x14ac:dyDescent="0.35">
      <c r="A300" s="19" t="str">
        <f>B3&amp;C293&amp;D300</f>
        <v>DISTRIBUCION VOLUMEN X CRITERIO (Consumiciones)J.Curado Normal IngNORTE-CENTRO</v>
      </c>
      <c r="B300" s="19">
        <v>0</v>
      </c>
      <c r="C300" s="19">
        <v>0</v>
      </c>
      <c r="D300" s="20" t="s">
        <v>7</v>
      </c>
      <c r="E300" s="20">
        <v>8.6089953412476099</v>
      </c>
      <c r="F300" s="20">
        <v>9.9988321861729812</v>
      </c>
      <c r="G300" s="20">
        <v>11.877374664712551</v>
      </c>
      <c r="H300" s="20">
        <v>8.8947431121341545</v>
      </c>
      <c r="I300" s="20">
        <v>12.478961531357344</v>
      </c>
      <c r="J300" s="20">
        <v>12.158599871143563</v>
      </c>
      <c r="K300" s="20">
        <v>7.6140046038877278</v>
      </c>
      <c r="L300" s="20">
        <v>7.6460056242128482</v>
      </c>
      <c r="M300" s="53">
        <v>8.7454158578901424</v>
      </c>
    </row>
    <row r="301" spans="1:13" x14ac:dyDescent="0.35">
      <c r="A301" s="19" t="str">
        <f>B3&amp;C293&amp;D301</f>
        <v>DISTRIBUCION VOLUMEN X CRITERIO (Consumiciones)J.Curado Normal IngNOROESTE</v>
      </c>
      <c r="B301" s="19">
        <v>0</v>
      </c>
      <c r="C301" s="19">
        <v>0</v>
      </c>
      <c r="D301" s="20" t="s">
        <v>8</v>
      </c>
      <c r="E301" s="20">
        <v>5.9275484560826115</v>
      </c>
      <c r="F301" s="20">
        <v>5.7076569319949879</v>
      </c>
      <c r="G301" s="20">
        <v>8.664629593783701</v>
      </c>
      <c r="H301" s="20">
        <v>5.3754611260865612</v>
      </c>
      <c r="I301" s="20">
        <v>5.3354436044866205</v>
      </c>
      <c r="J301" s="20">
        <v>6.2788769865367247</v>
      </c>
      <c r="K301" s="20">
        <v>6.6288532538588143</v>
      </c>
      <c r="L301" s="20">
        <v>5.1838539553070841</v>
      </c>
      <c r="M301" s="53">
        <v>5.2003040290133855</v>
      </c>
    </row>
    <row r="302" spans="1:13" x14ac:dyDescent="0.35">
      <c r="A302" s="19" t="str">
        <f>B3&amp;C293&amp;D302</f>
        <v>DISTRIBUCION VOLUMEN X CRITERIO (Consumiciones)J.Curado Normal Ing&lt;2MIL</v>
      </c>
      <c r="B302" s="19">
        <v>0</v>
      </c>
      <c r="C302" s="19">
        <v>0</v>
      </c>
      <c r="D302" s="20" t="s">
        <v>9</v>
      </c>
      <c r="E302" s="20">
        <v>9.8808516029755928</v>
      </c>
      <c r="F302" s="20">
        <v>4.3578038776518682</v>
      </c>
      <c r="G302" s="20">
        <v>7.5057413654840577</v>
      </c>
      <c r="H302" s="20">
        <v>6.5424074466688884</v>
      </c>
      <c r="I302" s="20">
        <v>7.1185020041194802</v>
      </c>
      <c r="J302" s="20">
        <v>4.1960862634595735</v>
      </c>
      <c r="K302" s="20">
        <v>4.2194019394155067</v>
      </c>
      <c r="L302" s="20">
        <v>0.99405777631025094</v>
      </c>
      <c r="M302" s="53">
        <v>1.5924835551461409</v>
      </c>
    </row>
    <row r="303" spans="1:13" x14ac:dyDescent="0.35">
      <c r="A303" s="19" t="str">
        <f>B3&amp;C293&amp;D303</f>
        <v>DISTRIBUCION VOLUMEN X CRITERIO (Consumiciones)J.Curado Normal Ing2-5MIL</v>
      </c>
      <c r="B303" s="19">
        <v>0</v>
      </c>
      <c r="C303" s="19">
        <v>0</v>
      </c>
      <c r="D303" s="20" t="s">
        <v>10</v>
      </c>
      <c r="E303" s="20">
        <v>3.889312865952689</v>
      </c>
      <c r="F303" s="20">
        <v>4.2874428395928659</v>
      </c>
      <c r="G303" s="20">
        <v>8.6779062854298576</v>
      </c>
      <c r="H303" s="20">
        <v>3.4851827846261014</v>
      </c>
      <c r="I303" s="20">
        <v>6.0838361956343467</v>
      </c>
      <c r="J303" s="20">
        <v>3.8445539641867983</v>
      </c>
      <c r="K303" s="20">
        <v>4.4710616743027449</v>
      </c>
      <c r="L303" s="20">
        <v>2.152004980629485</v>
      </c>
      <c r="M303" s="53">
        <v>3.1070497574154237</v>
      </c>
    </row>
    <row r="304" spans="1:13" x14ac:dyDescent="0.35">
      <c r="A304" s="19" t="str">
        <f>B3&amp;C293&amp;D304</f>
        <v>DISTRIBUCION VOLUMEN X CRITERIO (Consumiciones)J.Curado Normal Ing5-10MIL</v>
      </c>
      <c r="B304" s="19">
        <v>0</v>
      </c>
      <c r="C304" s="19">
        <v>0</v>
      </c>
      <c r="D304" s="20" t="s">
        <v>11</v>
      </c>
      <c r="E304" s="20">
        <v>8.6721048579461133</v>
      </c>
      <c r="F304" s="20">
        <v>7.7127524759947956</v>
      </c>
      <c r="G304" s="20">
        <v>6.0795944750159006</v>
      </c>
      <c r="H304" s="20">
        <v>8.5356674844272149</v>
      </c>
      <c r="I304" s="20">
        <v>4.4094167487164793</v>
      </c>
      <c r="J304" s="20">
        <v>6.6967161974021359</v>
      </c>
      <c r="K304" s="20">
        <v>6.9599995551799303</v>
      </c>
      <c r="L304" s="20">
        <v>8.7754440179094289</v>
      </c>
      <c r="M304" s="53">
        <v>5.4110681268832472</v>
      </c>
    </row>
    <row r="305" spans="1:13" x14ac:dyDescent="0.35">
      <c r="A305" s="19" t="str">
        <f>B3&amp;C293&amp;D305</f>
        <v>DISTRIBUCION VOLUMEN X CRITERIO (Consumiciones)J.Curado Normal Ing10-30MIL</v>
      </c>
      <c r="B305" s="19">
        <v>0</v>
      </c>
      <c r="C305" s="19">
        <v>0</v>
      </c>
      <c r="D305" s="20" t="s">
        <v>12</v>
      </c>
      <c r="E305" s="20">
        <v>17.234998015215155</v>
      </c>
      <c r="F305" s="20">
        <v>14.011353802202937</v>
      </c>
      <c r="G305" s="20">
        <v>13.492533805270579</v>
      </c>
      <c r="H305" s="20">
        <v>16.351358391131839</v>
      </c>
      <c r="I305" s="20">
        <v>20.419005064754248</v>
      </c>
      <c r="J305" s="20">
        <v>12.797327895196767</v>
      </c>
      <c r="K305" s="20">
        <v>13.630941128063698</v>
      </c>
      <c r="L305" s="20">
        <v>17.116990180732657</v>
      </c>
      <c r="M305" s="53">
        <v>18.972034555964754</v>
      </c>
    </row>
    <row r="306" spans="1:13" x14ac:dyDescent="0.35">
      <c r="A306" s="19" t="str">
        <f>B3&amp;C293&amp;D306</f>
        <v>DISTRIBUCION VOLUMEN X CRITERIO (Consumiciones)J.Curado Normal Ing30-100MIL</v>
      </c>
      <c r="B306" s="19">
        <v>0</v>
      </c>
      <c r="C306" s="19">
        <v>0</v>
      </c>
      <c r="D306" s="20" t="s">
        <v>13</v>
      </c>
      <c r="E306" s="20">
        <v>24.535486267179117</v>
      </c>
      <c r="F306" s="20">
        <v>22.428145027178441</v>
      </c>
      <c r="G306" s="20">
        <v>23.730829853717889</v>
      </c>
      <c r="H306" s="20">
        <v>32.186538247973267</v>
      </c>
      <c r="I306" s="20">
        <v>23.237324274137265</v>
      </c>
      <c r="J306" s="20">
        <v>19.513765977457528</v>
      </c>
      <c r="K306" s="20">
        <v>27.968478937769671</v>
      </c>
      <c r="L306" s="20">
        <v>27.62384568786543</v>
      </c>
      <c r="M306" s="53">
        <v>26.663934727622124</v>
      </c>
    </row>
    <row r="307" spans="1:13" x14ac:dyDescent="0.35">
      <c r="A307" s="19" t="str">
        <f>B3&amp;C293&amp;D307</f>
        <v>DISTRIBUCION VOLUMEN X CRITERIO (Consumiciones)J.Curado Normal Ing100-200MIL</v>
      </c>
      <c r="B307" s="19">
        <v>0</v>
      </c>
      <c r="C307" s="19">
        <v>0</v>
      </c>
      <c r="D307" s="20" t="s">
        <v>14</v>
      </c>
      <c r="E307" s="20">
        <v>9.8143498156474607</v>
      </c>
      <c r="F307" s="20">
        <v>10.408933724780448</v>
      </c>
      <c r="G307" s="20">
        <v>9.9706779028288572</v>
      </c>
      <c r="H307" s="20">
        <v>7.8547213051862173</v>
      </c>
      <c r="I307" s="20">
        <v>9.2534182822675657</v>
      </c>
      <c r="J307" s="20">
        <v>10.971537723832517</v>
      </c>
      <c r="K307" s="20">
        <v>14.399548507628666</v>
      </c>
      <c r="L307" s="20">
        <v>11.477141448028961</v>
      </c>
      <c r="M307" s="53">
        <v>10.72023524994823</v>
      </c>
    </row>
    <row r="308" spans="1:13" x14ac:dyDescent="0.35">
      <c r="A308" s="19" t="str">
        <f>B3&amp;C293&amp;D308</f>
        <v>DISTRIBUCION VOLUMEN X CRITERIO (Consumiciones)J.Curado Normal Ing200-500MIL</v>
      </c>
      <c r="B308" s="19">
        <v>0</v>
      </c>
      <c r="C308" s="19">
        <v>0</v>
      </c>
      <c r="D308" s="20" t="s">
        <v>15</v>
      </c>
      <c r="E308" s="20">
        <v>11.763612890832748</v>
      </c>
      <c r="F308" s="20">
        <v>12.91659208467007</v>
      </c>
      <c r="G308" s="20">
        <v>13.627709952161048</v>
      </c>
      <c r="H308" s="20">
        <v>9.2018576288982441</v>
      </c>
      <c r="I308" s="20">
        <v>13.499285222393365</v>
      </c>
      <c r="J308" s="20">
        <v>14.08300872372884</v>
      </c>
      <c r="K308" s="20">
        <v>11.328469040523109</v>
      </c>
      <c r="L308" s="20">
        <v>9.2813795201018987</v>
      </c>
      <c r="M308" s="53">
        <v>16.85954575626975</v>
      </c>
    </row>
    <row r="309" spans="1:13" x14ac:dyDescent="0.35">
      <c r="A309" s="19" t="str">
        <f>B3&amp;C293&amp;D309</f>
        <v>DISTRIBUCION VOLUMEN X CRITERIO (Consumiciones)J.Curado Normal Ing&gt;500MIL</v>
      </c>
      <c r="B309" s="19">
        <v>0</v>
      </c>
      <c r="C309" s="19">
        <v>0</v>
      </c>
      <c r="D309" s="20" t="s">
        <v>16</v>
      </c>
      <c r="E309" s="20">
        <v>14.209291858397222</v>
      </c>
      <c r="F309" s="20">
        <v>23.87696341886932</v>
      </c>
      <c r="G309" s="20">
        <v>16.915020186378342</v>
      </c>
      <c r="H309" s="20">
        <v>15.842267114920597</v>
      </c>
      <c r="I309" s="20">
        <v>15.979198755774746</v>
      </c>
      <c r="J309" s="20">
        <v>27.897001866196664</v>
      </c>
      <c r="K309" s="20">
        <v>17.022124238245631</v>
      </c>
      <c r="L309" s="20">
        <v>22.579151931884343</v>
      </c>
      <c r="M309" s="53">
        <v>16.673654560338438</v>
      </c>
    </row>
    <row r="310" spans="1:13" x14ac:dyDescent="0.35">
      <c r="A310" s="19" t="str">
        <f>B3&amp;C293&amp;D310</f>
        <v>DISTRIBUCION VOLUMEN X CRITERIO (Consumiciones)J.Curado Normal IngDE 15 A 19 AÑOS</v>
      </c>
      <c r="B310" s="19">
        <v>0</v>
      </c>
      <c r="C310" s="19">
        <v>0</v>
      </c>
      <c r="D310" s="20" t="s">
        <v>39</v>
      </c>
      <c r="E310" s="20">
        <v>4.4782595812487136</v>
      </c>
      <c r="F310" s="20">
        <v>1.8443911023805555</v>
      </c>
      <c r="G310" s="20">
        <v>3.8910419489533501</v>
      </c>
      <c r="H310" s="20">
        <v>0.46015204288699763</v>
      </c>
      <c r="I310" s="20" t="s">
        <v>284</v>
      </c>
      <c r="J310" s="20">
        <v>1.2604992076069732</v>
      </c>
      <c r="K310" s="20" t="s">
        <v>284</v>
      </c>
      <c r="L310" s="20">
        <v>0.61328327498233492</v>
      </c>
      <c r="M310" s="53" t="s">
        <v>284</v>
      </c>
    </row>
    <row r="311" spans="1:13" x14ac:dyDescent="0.35">
      <c r="A311" s="19" t="str">
        <f>B3&amp;C293&amp;D311</f>
        <v>DISTRIBUCION VOLUMEN X CRITERIO (Consumiciones)J.Curado Normal IngDE 20 A 24 AÑOS</v>
      </c>
      <c r="B311" s="19">
        <v>0</v>
      </c>
      <c r="C311" s="19">
        <v>0</v>
      </c>
      <c r="D311" s="20" t="s">
        <v>40</v>
      </c>
      <c r="E311" s="20">
        <v>2.9737860243558902</v>
      </c>
      <c r="F311" s="20">
        <v>0.16958375341483548</v>
      </c>
      <c r="G311" s="20">
        <v>1.1468984182728201</v>
      </c>
      <c r="H311" s="20">
        <v>0.9393500318017991</v>
      </c>
      <c r="I311" s="20">
        <v>4.230125793615275</v>
      </c>
      <c r="J311" s="20">
        <v>2.1411477850022962</v>
      </c>
      <c r="K311" s="20">
        <v>2.7391778057025933</v>
      </c>
      <c r="L311" s="20">
        <v>2.6568158923081708</v>
      </c>
      <c r="M311" s="53">
        <v>12.864341325303302</v>
      </c>
    </row>
    <row r="312" spans="1:13" x14ac:dyDescent="0.35">
      <c r="A312" s="19" t="str">
        <f>B3&amp;C293&amp;D312</f>
        <v>DISTRIBUCION VOLUMEN X CRITERIO (Consumiciones)J.Curado Normal IngDE 25 A 34 AÑOS</v>
      </c>
      <c r="B312" s="19">
        <v>0</v>
      </c>
      <c r="C312" s="19">
        <v>0</v>
      </c>
      <c r="D312" s="20" t="s">
        <v>41</v>
      </c>
      <c r="E312" s="20">
        <v>8.6743067685505864</v>
      </c>
      <c r="F312" s="20">
        <v>9.7422497193932056</v>
      </c>
      <c r="G312" s="20">
        <v>8.5567983850897331</v>
      </c>
      <c r="H312" s="20">
        <v>6.9588272707998904</v>
      </c>
      <c r="I312" s="20">
        <v>7.4231478257360299</v>
      </c>
      <c r="J312" s="20">
        <v>6.7115781951212288</v>
      </c>
      <c r="K312" s="20">
        <v>4.4489457764334333</v>
      </c>
      <c r="L312" s="20">
        <v>5.0073054273569975</v>
      </c>
      <c r="M312" s="53">
        <v>6.9335306651287816</v>
      </c>
    </row>
    <row r="313" spans="1:13" x14ac:dyDescent="0.35">
      <c r="A313" s="19" t="str">
        <f>B3&amp;C293&amp;D313</f>
        <v>DISTRIBUCION VOLUMEN X CRITERIO (Consumiciones)J.Curado Normal IngDE 35 A 49 AÑOS</v>
      </c>
      <c r="B313" s="19">
        <v>0</v>
      </c>
      <c r="C313" s="19">
        <v>0</v>
      </c>
      <c r="D313" s="20" t="s">
        <v>42</v>
      </c>
      <c r="E313" s="20">
        <v>24.566793246724849</v>
      </c>
      <c r="F313" s="20">
        <v>24.108001870541973</v>
      </c>
      <c r="G313" s="20">
        <v>21.935320631584769</v>
      </c>
      <c r="H313" s="20">
        <v>23.496162582911833</v>
      </c>
      <c r="I313" s="20">
        <v>23.365839373458495</v>
      </c>
      <c r="J313" s="20">
        <v>24.007518476828061</v>
      </c>
      <c r="K313" s="20">
        <v>20.536341799742004</v>
      </c>
      <c r="L313" s="20">
        <v>18.875812776053991</v>
      </c>
      <c r="M313" s="53">
        <v>15.357475997964107</v>
      </c>
    </row>
    <row r="314" spans="1:13" x14ac:dyDescent="0.35">
      <c r="A314" s="19" t="str">
        <f>B3&amp;C293&amp;D314</f>
        <v>DISTRIBUCION VOLUMEN X CRITERIO (Consumiciones)J.Curado Normal IngDE 50 A 59 AÑOS</v>
      </c>
      <c r="B314" s="19">
        <v>0</v>
      </c>
      <c r="C314" s="19">
        <v>0</v>
      </c>
      <c r="D314" s="20" t="s">
        <v>43</v>
      </c>
      <c r="E314" s="20">
        <v>23.733653623624509</v>
      </c>
      <c r="F314" s="20">
        <v>24.690679774739426</v>
      </c>
      <c r="G314" s="20">
        <v>30.031527389873624</v>
      </c>
      <c r="H314" s="20">
        <v>32.019141654299297</v>
      </c>
      <c r="I314" s="20">
        <v>32.229392131185882</v>
      </c>
      <c r="J314" s="20">
        <v>28.180805389753694</v>
      </c>
      <c r="K314" s="20">
        <v>27.915072728081491</v>
      </c>
      <c r="L314" s="20">
        <v>26.43374578121022</v>
      </c>
      <c r="M314" s="53">
        <v>29.186765932494335</v>
      </c>
    </row>
    <row r="315" spans="1:13" x14ac:dyDescent="0.35">
      <c r="A315" s="19" t="str">
        <f>B3&amp;C293&amp;D315</f>
        <v>DISTRIBUCION VOLUMEN X CRITERIO (Consumiciones)J.Curado Normal IngDE 60 A 75 AÑOS</v>
      </c>
      <c r="B315" s="19">
        <v>0</v>
      </c>
      <c r="C315" s="19">
        <v>0</v>
      </c>
      <c r="D315" s="20" t="s">
        <v>44</v>
      </c>
      <c r="E315" s="20">
        <v>35.573199222843058</v>
      </c>
      <c r="F315" s="20">
        <v>39.445079347594934</v>
      </c>
      <c r="G315" s="20">
        <v>34.438424632912096</v>
      </c>
      <c r="H315" s="20">
        <v>36.126363186641228</v>
      </c>
      <c r="I315" s="20">
        <v>32.751482458586615</v>
      </c>
      <c r="J315" s="20">
        <v>37.698445391531024</v>
      </c>
      <c r="K315" s="20">
        <v>44.360487745207067</v>
      </c>
      <c r="L315" s="20">
        <v>46.413072976136164</v>
      </c>
      <c r="M315" s="53">
        <v>35.657886079109467</v>
      </c>
    </row>
    <row r="316" spans="1:13" x14ac:dyDescent="0.35">
      <c r="A316" s="19" t="str">
        <f>B3&amp;C293&amp;D316</f>
        <v>DISTRIBUCION VOLUMEN X CRITERIO (Consumiciones)J.Curado Normal IngNIVEL ALTO</v>
      </c>
      <c r="B316" s="19">
        <v>0</v>
      </c>
      <c r="C316" s="19">
        <v>0</v>
      </c>
      <c r="D316" s="20" t="s">
        <v>256</v>
      </c>
      <c r="E316" s="20">
        <v>22.329437501245277</v>
      </c>
      <c r="F316" s="20">
        <v>26.158121992178195</v>
      </c>
      <c r="G316" s="20">
        <v>27.690546967895362</v>
      </c>
      <c r="H316" s="20">
        <v>25.226176414170475</v>
      </c>
      <c r="I316" s="20">
        <v>34.168433992887927</v>
      </c>
      <c r="J316" s="20">
        <v>21.932379067494114</v>
      </c>
      <c r="K316" s="20">
        <v>27.971592678261647</v>
      </c>
      <c r="L316" s="20">
        <v>21.515189323573718</v>
      </c>
      <c r="M316" s="53">
        <v>26.203691697937202</v>
      </c>
    </row>
    <row r="317" spans="1:13" x14ac:dyDescent="0.35">
      <c r="A317" s="19" t="str">
        <f>B3&amp;C293&amp;D317</f>
        <v>DISTRIBUCION VOLUMEN X CRITERIO (Consumiciones)J.Curado Normal IngNIVEL MEDIO ALTO</v>
      </c>
      <c r="B317" s="19">
        <v>0</v>
      </c>
      <c r="C317" s="19">
        <v>0</v>
      </c>
      <c r="D317" s="20" t="s">
        <v>257</v>
      </c>
      <c r="E317" s="20">
        <v>15.178878415196554</v>
      </c>
      <c r="F317" s="20">
        <v>16.311365684326155</v>
      </c>
      <c r="G317" s="20">
        <v>14.189281862677319</v>
      </c>
      <c r="H317" s="20">
        <v>14.869463205823264</v>
      </c>
      <c r="I317" s="20">
        <v>10.182442909628621</v>
      </c>
      <c r="J317" s="20">
        <v>15.702573055674868</v>
      </c>
      <c r="K317" s="20">
        <v>16.410374316089143</v>
      </c>
      <c r="L317" s="20">
        <v>12.713493657847222</v>
      </c>
      <c r="M317" s="53">
        <v>20.298479661407278</v>
      </c>
    </row>
    <row r="318" spans="1:13" x14ac:dyDescent="0.35">
      <c r="A318" s="19" t="str">
        <f>B3&amp;C293&amp;D318</f>
        <v>DISTRIBUCION VOLUMEN X CRITERIO (Consumiciones)J.Curado Normal IngNIVEL MEDIO</v>
      </c>
      <c r="B318" s="19">
        <v>0</v>
      </c>
      <c r="C318" s="19">
        <v>0</v>
      </c>
      <c r="D318" s="20" t="s">
        <v>258</v>
      </c>
      <c r="E318" s="20">
        <v>31.315843385404346</v>
      </c>
      <c r="F318" s="20">
        <v>23.868747925090609</v>
      </c>
      <c r="G318" s="20">
        <v>23.843714570140751</v>
      </c>
      <c r="H318" s="20">
        <v>32.778633229346497</v>
      </c>
      <c r="I318" s="20">
        <v>23.055879931849073</v>
      </c>
      <c r="J318" s="20">
        <v>27.918209487980803</v>
      </c>
      <c r="K318" s="20">
        <v>23.249816511721011</v>
      </c>
      <c r="L318" s="20">
        <v>27.367832258313857</v>
      </c>
      <c r="M318" s="53">
        <v>19.965634658146371</v>
      </c>
    </row>
    <row r="319" spans="1:13" x14ac:dyDescent="0.35">
      <c r="A319" s="19" t="str">
        <f>B3&amp;C293&amp;D319</f>
        <v>DISTRIBUCION VOLUMEN X CRITERIO (Consumiciones)J.Curado Normal IngNIVEL MEDIO BAJO</v>
      </c>
      <c r="B319" s="19">
        <v>0</v>
      </c>
      <c r="C319" s="19">
        <v>0</v>
      </c>
      <c r="D319" s="20" t="s">
        <v>259</v>
      </c>
      <c r="E319" s="20">
        <v>13.384111810057368</v>
      </c>
      <c r="F319" s="20">
        <v>12.623113840429715</v>
      </c>
      <c r="G319" s="20">
        <v>13.051001714459529</v>
      </c>
      <c r="H319" s="20">
        <v>10.426814469313788</v>
      </c>
      <c r="I319" s="20">
        <v>16.608487615436712</v>
      </c>
      <c r="J319" s="20">
        <v>19.352533436023521</v>
      </c>
      <c r="K319" s="20">
        <v>16.882995640763312</v>
      </c>
      <c r="L319" s="20">
        <v>17.920356138533418</v>
      </c>
      <c r="M319" s="53">
        <v>15.161550489910534</v>
      </c>
    </row>
    <row r="320" spans="1:13" x14ac:dyDescent="0.35">
      <c r="A320" s="19" t="str">
        <f>B3&amp;C293&amp;D320</f>
        <v>DISTRIBUCION VOLUMEN X CRITERIO (Consumiciones)J.Curado Normal IngHOMBRE</v>
      </c>
      <c r="B320" s="19">
        <v>0</v>
      </c>
      <c r="C320" s="19">
        <v>0</v>
      </c>
      <c r="D320" s="20" t="s">
        <v>21</v>
      </c>
      <c r="E320" s="20">
        <v>48.086539684712967</v>
      </c>
      <c r="F320" s="20">
        <v>50.941915796033413</v>
      </c>
      <c r="G320" s="20">
        <v>48.348380941846635</v>
      </c>
      <c r="H320" s="20">
        <v>51.676611038757812</v>
      </c>
      <c r="I320" s="20">
        <v>49.557060362619652</v>
      </c>
      <c r="J320" s="20">
        <v>54.704417035709533</v>
      </c>
      <c r="K320" s="20">
        <v>55.588886170544015</v>
      </c>
      <c r="L320" s="20">
        <v>49.605700165768923</v>
      </c>
      <c r="M320" s="53">
        <v>43.827925577722851</v>
      </c>
    </row>
    <row r="321" spans="1:13" x14ac:dyDescent="0.35">
      <c r="A321" s="19" t="str">
        <f>B3&amp;C293&amp;D321</f>
        <v>DISTRIBUCION VOLUMEN X CRITERIO (Consumiciones)J.Curado Normal IngMUJER</v>
      </c>
      <c r="B321" s="19">
        <v>0</v>
      </c>
      <c r="C321" s="19">
        <v>0</v>
      </c>
      <c r="D321" s="20" t="s">
        <v>22</v>
      </c>
      <c r="E321" s="20">
        <v>51.913439879921796</v>
      </c>
      <c r="F321" s="20">
        <v>49.058063805471789</v>
      </c>
      <c r="G321" s="20">
        <v>51.651653623869699</v>
      </c>
      <c r="H321" s="20">
        <v>48.323388961242195</v>
      </c>
      <c r="I321" s="20">
        <v>50.442924115608221</v>
      </c>
      <c r="J321" s="20">
        <v>45.295587592754416</v>
      </c>
      <c r="K321" s="20">
        <v>44.411141630710382</v>
      </c>
      <c r="L321" s="20">
        <v>50.39429983423107</v>
      </c>
      <c r="M321" s="53">
        <v>56.17206958413243</v>
      </c>
    </row>
    <row r="322" spans="1:13" x14ac:dyDescent="0.35">
      <c r="A322" s="19" t="str">
        <f>B3&amp;C322&amp;D322</f>
        <v>DISTRIBUCION VOLUMEN X CRITERIO (Consumiciones)J.Iberico Ing.T.ESPAÑA</v>
      </c>
      <c r="B322" s="19">
        <v>0</v>
      </c>
      <c r="C322" s="19" t="s">
        <v>134</v>
      </c>
      <c r="D322" s="20" t="s">
        <v>36</v>
      </c>
      <c r="E322" s="20">
        <v>100</v>
      </c>
      <c r="F322" s="20">
        <v>100</v>
      </c>
      <c r="G322" s="20">
        <v>100</v>
      </c>
      <c r="H322" s="20">
        <v>100</v>
      </c>
      <c r="I322" s="20">
        <v>100</v>
      </c>
      <c r="J322" s="20">
        <v>100</v>
      </c>
      <c r="K322" s="20">
        <v>100</v>
      </c>
      <c r="L322" s="20">
        <v>100</v>
      </c>
      <c r="M322" s="53">
        <v>100</v>
      </c>
    </row>
    <row r="323" spans="1:13" x14ac:dyDescent="0.35">
      <c r="A323" s="19" t="str">
        <f>B3&amp;C322&amp;D323</f>
        <v>DISTRIBUCION VOLUMEN X CRITERIO (Consumiciones)J.Iberico Ing.BCN AM</v>
      </c>
      <c r="B323" s="19">
        <v>0</v>
      </c>
      <c r="C323" s="19">
        <v>0</v>
      </c>
      <c r="D323" s="20" t="s">
        <v>1</v>
      </c>
      <c r="E323" s="20">
        <v>16.56077333034041</v>
      </c>
      <c r="F323" s="20">
        <v>10.691488946949194</v>
      </c>
      <c r="G323" s="20">
        <v>9.8049687112926218</v>
      </c>
      <c r="H323" s="20">
        <v>15.895245860123214</v>
      </c>
      <c r="I323" s="20">
        <v>11.280219710933897</v>
      </c>
      <c r="J323" s="20">
        <v>14.618375270877154</v>
      </c>
      <c r="K323" s="20">
        <v>13.163797694740511</v>
      </c>
      <c r="L323" s="20">
        <v>11.589161042559411</v>
      </c>
      <c r="M323" s="53">
        <v>13.328484687457829</v>
      </c>
    </row>
    <row r="324" spans="1:13" x14ac:dyDescent="0.35">
      <c r="A324" s="19" t="str">
        <f>B3&amp;C322&amp;D324</f>
        <v>DISTRIBUCION VOLUMEN X CRITERIO (Consumiciones)J.Iberico Ing.REST.CAT ARAGON</v>
      </c>
      <c r="B324" s="19">
        <v>0</v>
      </c>
      <c r="C324" s="19">
        <v>0</v>
      </c>
      <c r="D324" s="20" t="s">
        <v>2</v>
      </c>
      <c r="E324" s="20">
        <v>13.378713519506711</v>
      </c>
      <c r="F324" s="20">
        <v>10.927432414924857</v>
      </c>
      <c r="G324" s="20">
        <v>10.000404932141928</v>
      </c>
      <c r="H324" s="20">
        <v>12.851650409907922</v>
      </c>
      <c r="I324" s="20">
        <v>9.3020153038971891</v>
      </c>
      <c r="J324" s="20">
        <v>14.36530497033629</v>
      </c>
      <c r="K324" s="20">
        <v>14.135675633025835</v>
      </c>
      <c r="L324" s="20">
        <v>12.756257399819521</v>
      </c>
      <c r="M324" s="53">
        <v>16.154665076983463</v>
      </c>
    </row>
    <row r="325" spans="1:13" x14ac:dyDescent="0.35">
      <c r="A325" s="19" t="str">
        <f>B3&amp;C322&amp;D325</f>
        <v>DISTRIBUCION VOLUMEN X CRITERIO (Consumiciones)J.Iberico Ing.LEVANTE</v>
      </c>
      <c r="B325" s="19">
        <v>0</v>
      </c>
      <c r="C325" s="19">
        <v>0</v>
      </c>
      <c r="D325" s="20" t="s">
        <v>3</v>
      </c>
      <c r="E325" s="20">
        <v>10.128717770816968</v>
      </c>
      <c r="F325" s="20">
        <v>4.2378565190687318</v>
      </c>
      <c r="G325" s="20">
        <v>10.190029521264128</v>
      </c>
      <c r="H325" s="20">
        <v>7.6225308680416157</v>
      </c>
      <c r="I325" s="20">
        <v>18.322517523717583</v>
      </c>
      <c r="J325" s="20">
        <v>14.536269635392207</v>
      </c>
      <c r="K325" s="20">
        <v>14.439317627410627</v>
      </c>
      <c r="L325" s="20">
        <v>14.562385305852688</v>
      </c>
      <c r="M325" s="53">
        <v>18.976310721407039</v>
      </c>
    </row>
    <row r="326" spans="1:13" x14ac:dyDescent="0.35">
      <c r="A326" s="19" t="str">
        <f>B3&amp;C322&amp;D326</f>
        <v>DISTRIBUCION VOLUMEN X CRITERIO (Consumiciones)J.Iberico Ing.ANDALUCIA</v>
      </c>
      <c r="B326" s="19">
        <v>0</v>
      </c>
      <c r="C326" s="19">
        <v>0</v>
      </c>
      <c r="D326" s="20" t="s">
        <v>4</v>
      </c>
      <c r="E326" s="20">
        <v>21.047913967084657</v>
      </c>
      <c r="F326" s="20">
        <v>21.761428523444845</v>
      </c>
      <c r="G326" s="20">
        <v>26.580624099667606</v>
      </c>
      <c r="H326" s="20">
        <v>25.902696408822752</v>
      </c>
      <c r="I326" s="20">
        <v>29.417589484742447</v>
      </c>
      <c r="J326" s="20">
        <v>18.418743324114928</v>
      </c>
      <c r="K326" s="20">
        <v>23.419728510655087</v>
      </c>
      <c r="L326" s="20">
        <v>33.516795085004432</v>
      </c>
      <c r="M326" s="53">
        <v>17.872501073078205</v>
      </c>
    </row>
    <row r="327" spans="1:13" x14ac:dyDescent="0.35">
      <c r="A327" s="19" t="str">
        <f>B3&amp;C322&amp;D327</f>
        <v>DISTRIBUCION VOLUMEN X CRITERIO (Consumiciones)J.Iberico Ing.MDD AM</v>
      </c>
      <c r="B327" s="19">
        <v>0</v>
      </c>
      <c r="C327" s="19">
        <v>0</v>
      </c>
      <c r="D327" s="20" t="s">
        <v>5</v>
      </c>
      <c r="E327" s="20">
        <v>8.4900502334819592</v>
      </c>
      <c r="F327" s="20">
        <v>16.251112622598416</v>
      </c>
      <c r="G327" s="20">
        <v>8.1608723538682586</v>
      </c>
      <c r="H327" s="20">
        <v>7.9201105095530213</v>
      </c>
      <c r="I327" s="20">
        <v>6.9124521972588404</v>
      </c>
      <c r="J327" s="20">
        <v>10.26198181517214</v>
      </c>
      <c r="K327" s="20">
        <v>14.002232274947893</v>
      </c>
      <c r="L327" s="20">
        <v>10.827479471153046</v>
      </c>
      <c r="M327" s="53">
        <v>9.123212079350191</v>
      </c>
    </row>
    <row r="328" spans="1:13" x14ac:dyDescent="0.35">
      <c r="A328" s="19" t="str">
        <f>B3&amp;C322&amp;D328</f>
        <v>DISTRIBUCION VOLUMEN X CRITERIO (Consumiciones)J.Iberico Ing.RTO CENTRO</v>
      </c>
      <c r="B328" s="19">
        <v>0</v>
      </c>
      <c r="C328" s="19">
        <v>0</v>
      </c>
      <c r="D328" s="20" t="s">
        <v>6</v>
      </c>
      <c r="E328" s="20">
        <v>11.344779561060719</v>
      </c>
      <c r="F328" s="20">
        <v>18.262740278497535</v>
      </c>
      <c r="G328" s="20">
        <v>10.308310770248234</v>
      </c>
      <c r="H328" s="20">
        <v>9.9888720801785063</v>
      </c>
      <c r="I328" s="20">
        <v>6.9440149739563859</v>
      </c>
      <c r="J328" s="20">
        <v>6.8907818462296637</v>
      </c>
      <c r="K328" s="20">
        <v>5.1049547298585694</v>
      </c>
      <c r="L328" s="20">
        <v>3.5365139236372847</v>
      </c>
      <c r="M328" s="53">
        <v>7.6397366428564526</v>
      </c>
    </row>
    <row r="329" spans="1:13" x14ac:dyDescent="0.35">
      <c r="A329" s="19" t="str">
        <f>B3&amp;C322&amp;D329</f>
        <v>DISTRIBUCION VOLUMEN X CRITERIO (Consumiciones)J.Iberico Ing.NORTE-CENTRO</v>
      </c>
      <c r="B329" s="19">
        <v>0</v>
      </c>
      <c r="C329" s="19">
        <v>0</v>
      </c>
      <c r="D329" s="20" t="s">
        <v>7</v>
      </c>
      <c r="E329" s="20">
        <v>14.933720372618842</v>
      </c>
      <c r="F329" s="20">
        <v>16.395948494270744</v>
      </c>
      <c r="G329" s="20">
        <v>20.057885905179035</v>
      </c>
      <c r="H329" s="20">
        <v>14.229858209639215</v>
      </c>
      <c r="I329" s="20">
        <v>13.922032830539779</v>
      </c>
      <c r="J329" s="20">
        <v>19.129858197595954</v>
      </c>
      <c r="K329" s="20">
        <v>10.404719009514293</v>
      </c>
      <c r="L329" s="20">
        <v>11.744367826880152</v>
      </c>
      <c r="M329" s="53">
        <v>15.379582408271958</v>
      </c>
    </row>
    <row r="330" spans="1:13" x14ac:dyDescent="0.35">
      <c r="A330" s="19" t="str">
        <f>B3&amp;C322&amp;D330</f>
        <v>DISTRIBUCION VOLUMEN X CRITERIO (Consumiciones)J.Iberico Ing.NOROESTE</v>
      </c>
      <c r="B330" s="19">
        <v>0</v>
      </c>
      <c r="C330" s="19">
        <v>0</v>
      </c>
      <c r="D330" s="20" t="s">
        <v>8</v>
      </c>
      <c r="E330" s="20">
        <v>4.1153210419451272</v>
      </c>
      <c r="F330" s="20">
        <v>1.4719895011612063</v>
      </c>
      <c r="G330" s="20">
        <v>4.8969071282999552</v>
      </c>
      <c r="H330" s="20">
        <v>5.5890308634109704</v>
      </c>
      <c r="I330" s="20">
        <v>3.8991618749633563</v>
      </c>
      <c r="J330" s="20">
        <v>1.7786916801959212</v>
      </c>
      <c r="K330" s="20">
        <v>5.3295810950311333</v>
      </c>
      <c r="L330" s="20">
        <v>1.4670389674129301</v>
      </c>
      <c r="M330" s="53">
        <v>1.5255017052239115</v>
      </c>
    </row>
    <row r="331" spans="1:13" x14ac:dyDescent="0.35">
      <c r="A331" s="19" t="str">
        <f>B3&amp;C322&amp;D331</f>
        <v>DISTRIBUCION VOLUMEN X CRITERIO (Consumiciones)J.Iberico Ing.&lt;2MIL</v>
      </c>
      <c r="B331" s="19">
        <v>0</v>
      </c>
      <c r="C331" s="19">
        <v>0</v>
      </c>
      <c r="D331" s="20" t="s">
        <v>9</v>
      </c>
      <c r="E331" s="21">
        <v>4.3164777384389872</v>
      </c>
      <c r="F331" s="20">
        <v>4.7154280268133046</v>
      </c>
      <c r="G331" s="21">
        <v>1.1062178071818081</v>
      </c>
      <c r="H331" s="20">
        <v>6.7581298963086738</v>
      </c>
      <c r="I331" s="20">
        <v>6.6902348572707036</v>
      </c>
      <c r="J331" s="20">
        <v>5.4336029478767385</v>
      </c>
      <c r="K331" s="20">
        <v>3.5515856056073174</v>
      </c>
      <c r="L331" s="20">
        <v>3.3691105746903935</v>
      </c>
      <c r="M331" s="53">
        <v>3.1202101229355947</v>
      </c>
    </row>
    <row r="332" spans="1:13" x14ac:dyDescent="0.35">
      <c r="A332" s="19" t="str">
        <f>B3&amp;C322&amp;D332</f>
        <v>DISTRIBUCION VOLUMEN X CRITERIO (Consumiciones)J.Iberico Ing.2-5MIL</v>
      </c>
      <c r="B332" s="19">
        <v>0</v>
      </c>
      <c r="C332" s="19">
        <v>0</v>
      </c>
      <c r="D332" s="20" t="s">
        <v>10</v>
      </c>
      <c r="E332" s="20">
        <v>9.8345662133069425</v>
      </c>
      <c r="F332" s="20">
        <v>4.898808324216426</v>
      </c>
      <c r="G332" s="20">
        <v>5.3716564154197703</v>
      </c>
      <c r="H332" s="20">
        <v>3.7493984152973532</v>
      </c>
      <c r="I332" s="20">
        <v>7.3866881496522039</v>
      </c>
      <c r="J332" s="20">
        <v>4.874920671209189</v>
      </c>
      <c r="K332" s="20">
        <v>1.916338181435626</v>
      </c>
      <c r="L332" s="20">
        <v>3.0567475110697879</v>
      </c>
      <c r="M332" s="53">
        <v>4.9002671379662566</v>
      </c>
    </row>
    <row r="333" spans="1:13" x14ac:dyDescent="0.35">
      <c r="A333" s="19" t="str">
        <f>B3&amp;C322&amp;D333</f>
        <v>DISTRIBUCION VOLUMEN X CRITERIO (Consumiciones)J.Iberico Ing.5-10MIL</v>
      </c>
      <c r="B333" s="19">
        <v>0</v>
      </c>
      <c r="C333" s="19">
        <v>0</v>
      </c>
      <c r="D333" s="20" t="s">
        <v>11</v>
      </c>
      <c r="E333" s="20">
        <v>7.5812918541494492</v>
      </c>
      <c r="F333" s="20">
        <v>5.3408388874493777</v>
      </c>
      <c r="G333" s="20">
        <v>8.753191121925525</v>
      </c>
      <c r="H333" s="20">
        <v>4.3191641972552723</v>
      </c>
      <c r="I333" s="20">
        <v>11.423716659631483</v>
      </c>
      <c r="J333" s="20">
        <v>16.647439937928084</v>
      </c>
      <c r="K333" s="20">
        <v>8.8852104387620248</v>
      </c>
      <c r="L333" s="20">
        <v>11.393360962585144</v>
      </c>
      <c r="M333" s="53">
        <v>17.403751927021432</v>
      </c>
    </row>
    <row r="334" spans="1:13" x14ac:dyDescent="0.35">
      <c r="A334" s="19" t="str">
        <f>B3&amp;C322&amp;D334</f>
        <v>DISTRIBUCION VOLUMEN X CRITERIO (Consumiciones)J.Iberico Ing.10-30MIL</v>
      </c>
      <c r="B334" s="19">
        <v>0</v>
      </c>
      <c r="C334" s="19">
        <v>0</v>
      </c>
      <c r="D334" s="20" t="s">
        <v>12</v>
      </c>
      <c r="E334" s="20">
        <v>16.994633145935577</v>
      </c>
      <c r="F334" s="20">
        <v>15.709646287979117</v>
      </c>
      <c r="G334" s="20">
        <v>19.185285655672395</v>
      </c>
      <c r="H334" s="20">
        <v>20.89356765037542</v>
      </c>
      <c r="I334" s="20">
        <v>20.114207877525143</v>
      </c>
      <c r="J334" s="20">
        <v>19.022437444159813</v>
      </c>
      <c r="K334" s="20">
        <v>22.214694549830032</v>
      </c>
      <c r="L334" s="20">
        <v>22.732675745408081</v>
      </c>
      <c r="M334" s="53">
        <v>23.97321865865435</v>
      </c>
    </row>
    <row r="335" spans="1:13" x14ac:dyDescent="0.35">
      <c r="A335" s="19" t="str">
        <f>B3&amp;C322&amp;D335</f>
        <v>DISTRIBUCION VOLUMEN X CRITERIO (Consumiciones)J.Iberico Ing.30-100MIL</v>
      </c>
      <c r="B335" s="19">
        <v>0</v>
      </c>
      <c r="C335" s="19">
        <v>0</v>
      </c>
      <c r="D335" s="20" t="s">
        <v>13</v>
      </c>
      <c r="E335" s="20">
        <v>17.627819894091363</v>
      </c>
      <c r="F335" s="20">
        <v>22.618177914051554</v>
      </c>
      <c r="G335" s="20">
        <v>19.947493418712039</v>
      </c>
      <c r="H335" s="20">
        <v>17.117228459754742</v>
      </c>
      <c r="I335" s="20">
        <v>18.735554527397504</v>
      </c>
      <c r="J335" s="20">
        <v>21.88772327313961</v>
      </c>
      <c r="K335" s="20">
        <v>23.594488680820845</v>
      </c>
      <c r="L335" s="20">
        <v>16.605923375266048</v>
      </c>
      <c r="M335" s="53">
        <v>14.485890090166595</v>
      </c>
    </row>
    <row r="336" spans="1:13" x14ac:dyDescent="0.35">
      <c r="A336" s="19" t="str">
        <f>B3&amp;C322&amp;D336</f>
        <v>DISTRIBUCION VOLUMEN X CRITERIO (Consumiciones)J.Iberico Ing.100-200MIL</v>
      </c>
      <c r="B336" s="19">
        <v>0</v>
      </c>
      <c r="C336" s="19">
        <v>0</v>
      </c>
      <c r="D336" s="20" t="s">
        <v>14</v>
      </c>
      <c r="E336" s="20">
        <v>15.130079890622291</v>
      </c>
      <c r="F336" s="20">
        <v>12.188932014260763</v>
      </c>
      <c r="G336" s="20">
        <v>16.003294664785194</v>
      </c>
      <c r="H336" s="20">
        <v>15.358997966667657</v>
      </c>
      <c r="I336" s="20">
        <v>12.298870986256496</v>
      </c>
      <c r="J336" s="20">
        <v>10.989291354631101</v>
      </c>
      <c r="K336" s="20">
        <v>11.254035519143647</v>
      </c>
      <c r="L336" s="20">
        <v>14.19204969745676</v>
      </c>
      <c r="M336" s="53">
        <v>9.578761978152226</v>
      </c>
    </row>
    <row r="337" spans="1:13" x14ac:dyDescent="0.35">
      <c r="A337" s="19" t="str">
        <f>B3&amp;C322&amp;D337</f>
        <v>DISTRIBUCION VOLUMEN X CRITERIO (Consumiciones)J.Iberico Ing.200-500MIL</v>
      </c>
      <c r="B337" s="19">
        <v>0</v>
      </c>
      <c r="C337" s="19">
        <v>0</v>
      </c>
      <c r="D337" s="20" t="s">
        <v>15</v>
      </c>
      <c r="E337" s="20">
        <v>13.548162243603478</v>
      </c>
      <c r="F337" s="20">
        <v>17.770427271069654</v>
      </c>
      <c r="G337" s="20">
        <v>17.584765699989084</v>
      </c>
      <c r="H337" s="20">
        <v>20.222283751257059</v>
      </c>
      <c r="I337" s="20">
        <v>7.5310353004157795</v>
      </c>
      <c r="J337" s="20">
        <v>10.164514567111482</v>
      </c>
      <c r="K337" s="20">
        <v>13.964482500147943</v>
      </c>
      <c r="L337" s="20">
        <v>9.5999849437198197</v>
      </c>
      <c r="M337" s="53">
        <v>13.110683794998693</v>
      </c>
    </row>
    <row r="338" spans="1:13" x14ac:dyDescent="0.35">
      <c r="A338" s="19" t="str">
        <f>B3&amp;C322&amp;D338</f>
        <v>DISTRIBUCION VOLUMEN X CRITERIO (Consumiciones)J.Iberico Ing.&gt;500MIL</v>
      </c>
      <c r="B338" s="19">
        <v>0</v>
      </c>
      <c r="C338" s="19">
        <v>0</v>
      </c>
      <c r="D338" s="20" t="s">
        <v>16</v>
      </c>
      <c r="E338" s="20">
        <v>14.966960517231412</v>
      </c>
      <c r="F338" s="20">
        <v>16.757730777720198</v>
      </c>
      <c r="G338" s="20">
        <v>12.048100007060647</v>
      </c>
      <c r="H338" s="20">
        <v>11.581224872761045</v>
      </c>
      <c r="I338" s="20">
        <v>15.819686441838055</v>
      </c>
      <c r="J338" s="20">
        <v>10.980063064029723</v>
      </c>
      <c r="K338" s="20">
        <v>14.619165346150561</v>
      </c>
      <c r="L338" s="20">
        <v>19.050134479957059</v>
      </c>
      <c r="M338" s="53">
        <v>13.427217691447591</v>
      </c>
    </row>
    <row r="339" spans="1:13" x14ac:dyDescent="0.35">
      <c r="A339" s="19" t="str">
        <f>B3&amp;C322&amp;D339</f>
        <v>DISTRIBUCION VOLUMEN X CRITERIO (Consumiciones)J.Iberico Ing.DE 15 A 19 AÑOS</v>
      </c>
      <c r="B339" s="19">
        <v>0</v>
      </c>
      <c r="C339" s="19">
        <v>0</v>
      </c>
      <c r="D339" s="20" t="s">
        <v>39</v>
      </c>
      <c r="E339" s="20">
        <v>4.7740853731119932</v>
      </c>
      <c r="F339" s="20">
        <v>11.646438528051286</v>
      </c>
      <c r="G339" s="20">
        <v>8.8404032394115095</v>
      </c>
      <c r="H339" s="20">
        <v>3.3356869785933245</v>
      </c>
      <c r="I339" s="20" t="s">
        <v>284</v>
      </c>
      <c r="J339" s="20">
        <v>4.0906507683771842</v>
      </c>
      <c r="K339" s="20" t="s">
        <v>284</v>
      </c>
      <c r="L339" s="20" t="s">
        <v>284</v>
      </c>
      <c r="M339" s="53" t="s">
        <v>284</v>
      </c>
    </row>
    <row r="340" spans="1:13" x14ac:dyDescent="0.35">
      <c r="A340" s="19" t="str">
        <f>B3&amp;C322&amp;D340</f>
        <v>DISTRIBUCION VOLUMEN X CRITERIO (Consumiciones)J.Iberico Ing.DE 20 A 24 AÑOS</v>
      </c>
      <c r="B340" s="19">
        <v>0</v>
      </c>
      <c r="C340" s="19">
        <v>0</v>
      </c>
      <c r="D340" s="20" t="s">
        <v>40</v>
      </c>
      <c r="E340" s="20">
        <v>6.3461586861070574</v>
      </c>
      <c r="F340" s="20">
        <v>1.5393958369321126</v>
      </c>
      <c r="G340" s="20">
        <v>0.83305891101085783</v>
      </c>
      <c r="H340" s="20">
        <v>1.9125539350425842</v>
      </c>
      <c r="I340" s="20">
        <v>0.34316547389210156</v>
      </c>
      <c r="J340" s="20" t="s">
        <v>284</v>
      </c>
      <c r="K340" s="20">
        <v>1.8425637957221856</v>
      </c>
      <c r="L340" s="20">
        <v>0.89751082536768112</v>
      </c>
      <c r="M340" s="53">
        <v>5.4165820605988246</v>
      </c>
    </row>
    <row r="341" spans="1:13" x14ac:dyDescent="0.35">
      <c r="A341" s="19" t="str">
        <f>B3&amp;C322&amp;D341</f>
        <v>DISTRIBUCION VOLUMEN X CRITERIO (Consumiciones)J.Iberico Ing.DE 25 A 34 AÑOS</v>
      </c>
      <c r="B341" s="19">
        <v>0</v>
      </c>
      <c r="C341" s="19">
        <v>0</v>
      </c>
      <c r="D341" s="20" t="s">
        <v>41</v>
      </c>
      <c r="E341" s="20">
        <v>6.1490900495532719</v>
      </c>
      <c r="F341" s="20">
        <v>6.0077316774150207</v>
      </c>
      <c r="G341" s="20">
        <v>5.1122717138017189</v>
      </c>
      <c r="H341" s="20">
        <v>5.1548871032694592</v>
      </c>
      <c r="I341" s="20">
        <v>3.4372655525552931</v>
      </c>
      <c r="J341" s="20">
        <v>8.9968796892953442</v>
      </c>
      <c r="K341" s="20">
        <v>4.8625893403117963</v>
      </c>
      <c r="L341" s="20">
        <v>6.1224173346668884</v>
      </c>
      <c r="M341" s="53">
        <v>2.0698617000837864</v>
      </c>
    </row>
    <row r="342" spans="1:13" x14ac:dyDescent="0.35">
      <c r="A342" s="19" t="str">
        <f>B3&amp;C322&amp;D342</f>
        <v>DISTRIBUCION VOLUMEN X CRITERIO (Consumiciones)J.Iberico Ing.DE 35 A 49 AÑOS</v>
      </c>
      <c r="B342" s="19">
        <v>0</v>
      </c>
      <c r="C342" s="19">
        <v>0</v>
      </c>
      <c r="D342" s="20" t="s">
        <v>42</v>
      </c>
      <c r="E342" s="20">
        <v>21.733038122349306</v>
      </c>
      <c r="F342" s="20">
        <v>20.414105535402392</v>
      </c>
      <c r="G342" s="20">
        <v>23.515538729135869</v>
      </c>
      <c r="H342" s="20">
        <v>22.898221927989951</v>
      </c>
      <c r="I342" s="20">
        <v>23.557461244630826</v>
      </c>
      <c r="J342" s="20">
        <v>26.815678981658266</v>
      </c>
      <c r="K342" s="20">
        <v>29.071312801225613</v>
      </c>
      <c r="L342" s="20">
        <v>22.984536027038732</v>
      </c>
      <c r="M342" s="53">
        <v>18.834550889971755</v>
      </c>
    </row>
    <row r="343" spans="1:13" x14ac:dyDescent="0.35">
      <c r="A343" s="19" t="str">
        <f>B3&amp;C322&amp;D343</f>
        <v>DISTRIBUCION VOLUMEN X CRITERIO (Consumiciones)J.Iberico Ing.DE 50 A 59 AÑOS</v>
      </c>
      <c r="B343" s="19">
        <v>0</v>
      </c>
      <c r="C343" s="19">
        <v>0</v>
      </c>
      <c r="D343" s="20" t="s">
        <v>43</v>
      </c>
      <c r="E343" s="20">
        <v>22.583164131185228</v>
      </c>
      <c r="F343" s="20">
        <v>14.747806544020268</v>
      </c>
      <c r="G343" s="20">
        <v>25.960017114371432</v>
      </c>
      <c r="H343" s="20">
        <v>25.934120926269582</v>
      </c>
      <c r="I343" s="20">
        <v>23.683444550770258</v>
      </c>
      <c r="J343" s="20">
        <v>17.808444088097687</v>
      </c>
      <c r="K343" s="20">
        <v>27.615254755501784</v>
      </c>
      <c r="L343" s="20">
        <v>17.017126029864226</v>
      </c>
      <c r="M343" s="53">
        <v>26.069893650698226</v>
      </c>
    </row>
    <row r="344" spans="1:13" x14ac:dyDescent="0.35">
      <c r="A344" s="19" t="str">
        <f>B3&amp;C322&amp;D344</f>
        <v>DISTRIBUCION VOLUMEN X CRITERIO (Consumiciones)J.Iberico Ing.DE 60 A 75 AÑOS</v>
      </c>
      <c r="B344" s="19">
        <v>0</v>
      </c>
      <c r="C344" s="19">
        <v>0</v>
      </c>
      <c r="D344" s="20" t="s">
        <v>44</v>
      </c>
      <c r="E344" s="20">
        <v>38.414482343458253</v>
      </c>
      <c r="F344" s="20">
        <v>45.644517379704808</v>
      </c>
      <c r="G344" s="20">
        <v>35.738717706519097</v>
      </c>
      <c r="H344" s="20">
        <v>40.764529128835086</v>
      </c>
      <c r="I344" s="20">
        <v>48.978659018141414</v>
      </c>
      <c r="J344" s="20">
        <v>42.288351864502914</v>
      </c>
      <c r="K344" s="20">
        <v>36.608289991912521</v>
      </c>
      <c r="L344" s="20">
        <v>52.97840597010839</v>
      </c>
      <c r="M344" s="53">
        <v>47.609106093276452</v>
      </c>
    </row>
    <row r="345" spans="1:13" x14ac:dyDescent="0.35">
      <c r="A345" s="19" t="str">
        <f>B3&amp;C322&amp;D345</f>
        <v>DISTRIBUCION VOLUMEN X CRITERIO (Consumiciones)J.Iberico Ing.NIVEL ALTO</v>
      </c>
      <c r="B345" s="19">
        <v>0</v>
      </c>
      <c r="C345" s="19">
        <v>0</v>
      </c>
      <c r="D345" s="20" t="s">
        <v>256</v>
      </c>
      <c r="E345" s="20">
        <v>16.615803990789964</v>
      </c>
      <c r="F345" s="20">
        <v>26.964243728527286</v>
      </c>
      <c r="G345" s="20">
        <v>20.247667904542325</v>
      </c>
      <c r="H345" s="20">
        <v>33.277142847105992</v>
      </c>
      <c r="I345" s="20">
        <v>29.396581433692887</v>
      </c>
      <c r="J345" s="20">
        <v>29.971333796679968</v>
      </c>
      <c r="K345" s="20">
        <v>30.77587170501095</v>
      </c>
      <c r="L345" s="20">
        <v>32.628953617857917</v>
      </c>
      <c r="M345" s="53">
        <v>31.477605211761805</v>
      </c>
    </row>
    <row r="346" spans="1:13" x14ac:dyDescent="0.35">
      <c r="A346" s="19" t="str">
        <f>B3&amp;C322&amp;D346</f>
        <v>DISTRIBUCION VOLUMEN X CRITERIO (Consumiciones)J.Iberico Ing.NIVEL MEDIO ALTO</v>
      </c>
      <c r="B346" s="19">
        <v>0</v>
      </c>
      <c r="C346" s="19">
        <v>0</v>
      </c>
      <c r="D346" s="20" t="s">
        <v>257</v>
      </c>
      <c r="E346" s="20">
        <v>12.801331170266678</v>
      </c>
      <c r="F346" s="20">
        <v>11.120216022725092</v>
      </c>
      <c r="G346" s="20">
        <v>10.930025330501621</v>
      </c>
      <c r="H346" s="20">
        <v>12.299382080296668</v>
      </c>
      <c r="I346" s="20">
        <v>14.342349851910141</v>
      </c>
      <c r="J346" s="20">
        <v>6.1268610925239253</v>
      </c>
      <c r="K346" s="20">
        <v>11.501673384312927</v>
      </c>
      <c r="L346" s="20">
        <v>11.760871074246035</v>
      </c>
      <c r="M346" s="53">
        <v>11.566687168310933</v>
      </c>
    </row>
    <row r="347" spans="1:13" x14ac:dyDescent="0.35">
      <c r="A347" s="19" t="str">
        <f>B3&amp;C322&amp;D347</f>
        <v>DISTRIBUCION VOLUMEN X CRITERIO (Consumiciones)J.Iberico Ing.NIVEL MEDIO</v>
      </c>
      <c r="B347" s="19">
        <v>0</v>
      </c>
      <c r="C347" s="19">
        <v>0</v>
      </c>
      <c r="D347" s="20" t="s">
        <v>258</v>
      </c>
      <c r="E347" s="20">
        <v>32.291677294942303</v>
      </c>
      <c r="F347" s="20">
        <v>33.130797033646189</v>
      </c>
      <c r="G347" s="20">
        <v>30.071241821939132</v>
      </c>
      <c r="H347" s="20">
        <v>24.982970402511658</v>
      </c>
      <c r="I347" s="20">
        <v>23.009340912698416</v>
      </c>
      <c r="J347" s="20">
        <v>34.63400648002316</v>
      </c>
      <c r="K347" s="20">
        <v>25.265456613648769</v>
      </c>
      <c r="L347" s="20">
        <v>23.086214802278775</v>
      </c>
      <c r="M347" s="53">
        <v>30.251458342354475</v>
      </c>
    </row>
    <row r="348" spans="1:13" x14ac:dyDescent="0.35">
      <c r="A348" s="19" t="str">
        <f>B3&amp;C322&amp;D348</f>
        <v>DISTRIBUCION VOLUMEN X CRITERIO (Consumiciones)J.Iberico Ing.NIVEL MEDIO BAJO</v>
      </c>
      <c r="B348" s="19">
        <v>0</v>
      </c>
      <c r="C348" s="19">
        <v>0</v>
      </c>
      <c r="D348" s="20" t="s">
        <v>259</v>
      </c>
      <c r="E348" s="20">
        <v>16.912477425542551</v>
      </c>
      <c r="F348" s="20">
        <v>13.85139710610161</v>
      </c>
      <c r="G348" s="20">
        <v>17.981998427950767</v>
      </c>
      <c r="H348" s="20">
        <v>12.241336142378611</v>
      </c>
      <c r="I348" s="20">
        <v>8.4718254865359341</v>
      </c>
      <c r="J348" s="20">
        <v>11.18999252139114</v>
      </c>
      <c r="K348" s="20">
        <v>17.891297415295195</v>
      </c>
      <c r="L348" s="20">
        <v>15.038173536338917</v>
      </c>
      <c r="M348" s="53">
        <v>13.772183430719648</v>
      </c>
    </row>
    <row r="349" spans="1:13" x14ac:dyDescent="0.35">
      <c r="A349" s="19" t="str">
        <f>B3&amp;C322&amp;D349</f>
        <v>DISTRIBUCION VOLUMEN X CRITERIO (Consumiciones)J.Iberico Ing.HOMBRE</v>
      </c>
      <c r="B349" s="19">
        <v>0</v>
      </c>
      <c r="C349" s="19">
        <v>0</v>
      </c>
      <c r="D349" s="20" t="s">
        <v>21</v>
      </c>
      <c r="E349" s="20">
        <v>48.525662609216155</v>
      </c>
      <c r="F349" s="20">
        <v>60.021970547590264</v>
      </c>
      <c r="G349" s="20">
        <v>54.306510362099445</v>
      </c>
      <c r="H349" s="20">
        <v>46.997569390220647</v>
      </c>
      <c r="I349" s="20">
        <v>56.741978883008684</v>
      </c>
      <c r="J349" s="20">
        <v>54.564081217584381</v>
      </c>
      <c r="K349" s="20">
        <v>55.468448979860206</v>
      </c>
      <c r="L349" s="20">
        <v>64.461664657533163</v>
      </c>
      <c r="M349" s="53">
        <v>60.005383958801652</v>
      </c>
    </row>
    <row r="350" spans="1:13" x14ac:dyDescent="0.35">
      <c r="A350" s="19" t="str">
        <f>B3&amp;C322&amp;D350</f>
        <v>DISTRIBUCION VOLUMEN X CRITERIO (Consumiciones)J.Iberico Ing.MUJER</v>
      </c>
      <c r="B350" s="19">
        <v>0</v>
      </c>
      <c r="C350" s="19">
        <v>0</v>
      </c>
      <c r="D350" s="20" t="s">
        <v>22</v>
      </c>
      <c r="E350" s="20">
        <v>51.474337390783845</v>
      </c>
      <c r="F350" s="20">
        <v>39.978014457496016</v>
      </c>
      <c r="G350" s="20">
        <v>45.693489637900555</v>
      </c>
      <c r="H350" s="20">
        <v>53.002430609779353</v>
      </c>
      <c r="I350" s="20">
        <v>43.258021116991316</v>
      </c>
      <c r="J350" s="20">
        <v>45.435918782415612</v>
      </c>
      <c r="K350" s="20">
        <v>44.531559239119716</v>
      </c>
      <c r="L350" s="20">
        <v>35.538335342466823</v>
      </c>
      <c r="M350" s="53">
        <v>39.994616041198363</v>
      </c>
    </row>
    <row r="351" spans="1:13" x14ac:dyDescent="0.35">
      <c r="A351" s="19" t="str">
        <f>B3&amp;C351&amp;D351</f>
        <v>DISTRIBUCION VOLUMEN X CRITERIO (Consumiciones)Lomo embuchado Ing.T.ESPAÑA</v>
      </c>
      <c r="B351" s="19">
        <v>0</v>
      </c>
      <c r="C351" s="19" t="s">
        <v>135</v>
      </c>
      <c r="D351" s="20" t="s">
        <v>36</v>
      </c>
      <c r="E351" s="20">
        <v>100</v>
      </c>
      <c r="F351" s="20">
        <v>100</v>
      </c>
      <c r="G351" s="20">
        <v>100</v>
      </c>
      <c r="H351" s="20">
        <v>100</v>
      </c>
      <c r="I351" s="20">
        <v>100</v>
      </c>
      <c r="J351" s="20">
        <v>100</v>
      </c>
      <c r="K351" s="20">
        <v>100</v>
      </c>
      <c r="L351" s="20">
        <v>100</v>
      </c>
      <c r="M351" s="53">
        <v>100</v>
      </c>
    </row>
    <row r="352" spans="1:13" x14ac:dyDescent="0.35">
      <c r="A352" s="19" t="str">
        <f>B3&amp;C351&amp;D352</f>
        <v>DISTRIBUCION VOLUMEN X CRITERIO (Consumiciones)Lomo embuchado Ing.BCN AM</v>
      </c>
      <c r="B352" s="19">
        <v>0</v>
      </c>
      <c r="C352" s="19">
        <v>0</v>
      </c>
      <c r="D352" s="20" t="s">
        <v>1</v>
      </c>
      <c r="E352" s="20">
        <v>12.597269456801971</v>
      </c>
      <c r="F352" s="20">
        <v>6.380142943570652</v>
      </c>
      <c r="G352" s="20">
        <v>1.7596526253400606</v>
      </c>
      <c r="H352" s="20">
        <v>7.3096310536530655</v>
      </c>
      <c r="I352" s="20">
        <v>1.9151245999832065</v>
      </c>
      <c r="J352" s="20">
        <v>2.0531475508889838</v>
      </c>
      <c r="K352" s="20">
        <v>3.375568591313745</v>
      </c>
      <c r="L352" s="20" t="s">
        <v>284</v>
      </c>
      <c r="M352" s="53" t="s">
        <v>284</v>
      </c>
    </row>
    <row r="353" spans="1:13" x14ac:dyDescent="0.35">
      <c r="A353" s="19" t="str">
        <f>B3&amp;C351&amp;D353</f>
        <v>DISTRIBUCION VOLUMEN X CRITERIO (Consumiciones)Lomo embuchado Ing.REST.CAT ARAGON</v>
      </c>
      <c r="B353" s="19">
        <v>0</v>
      </c>
      <c r="C353" s="19">
        <v>0</v>
      </c>
      <c r="D353" s="20" t="s">
        <v>2</v>
      </c>
      <c r="E353" s="20" t="s">
        <v>284</v>
      </c>
      <c r="F353" s="20" t="s">
        <v>284</v>
      </c>
      <c r="G353" s="20">
        <v>13.667086423361019</v>
      </c>
      <c r="H353" s="20">
        <v>4.5706522890258077</v>
      </c>
      <c r="I353" s="20" t="s">
        <v>284</v>
      </c>
      <c r="J353" s="20" t="s">
        <v>284</v>
      </c>
      <c r="K353" s="20">
        <v>6.8554461926725709</v>
      </c>
      <c r="L353" s="20" t="s">
        <v>284</v>
      </c>
      <c r="M353" s="53">
        <v>4.2686587103729616</v>
      </c>
    </row>
    <row r="354" spans="1:13" x14ac:dyDescent="0.35">
      <c r="A354" s="19" t="str">
        <f>B3&amp;C351&amp;D354</f>
        <v>DISTRIBUCION VOLUMEN X CRITERIO (Consumiciones)Lomo embuchado Ing.LEVANTE</v>
      </c>
      <c r="B354" s="19">
        <v>0</v>
      </c>
      <c r="C354" s="19">
        <v>0</v>
      </c>
      <c r="D354" s="20" t="s">
        <v>3</v>
      </c>
      <c r="E354" s="20">
        <v>5.26143450538334</v>
      </c>
      <c r="F354" s="20">
        <v>9.0642494359648307</v>
      </c>
      <c r="G354" s="20">
        <v>1.3816819710942516</v>
      </c>
      <c r="H354" s="20">
        <v>13.69684468156974</v>
      </c>
      <c r="I354" s="20">
        <v>54.805025050614375</v>
      </c>
      <c r="J354" s="20">
        <v>32.400295753708185</v>
      </c>
      <c r="K354" s="20">
        <v>27.790392735090524</v>
      </c>
      <c r="L354" s="20">
        <v>30.622086465093272</v>
      </c>
      <c r="M354" s="53">
        <v>14.348723755447073</v>
      </c>
    </row>
    <row r="355" spans="1:13" x14ac:dyDescent="0.35">
      <c r="A355" s="19" t="str">
        <f>B3&amp;C351&amp;D355</f>
        <v>DISTRIBUCION VOLUMEN X CRITERIO (Consumiciones)Lomo embuchado Ing.ANDALUCIA</v>
      </c>
      <c r="B355" s="19">
        <v>0</v>
      </c>
      <c r="C355" s="19">
        <v>0</v>
      </c>
      <c r="D355" s="20" t="s">
        <v>4</v>
      </c>
      <c r="E355" s="20">
        <v>35.423229021270757</v>
      </c>
      <c r="F355" s="20">
        <v>23.992729036299821</v>
      </c>
      <c r="G355" s="20">
        <v>25.667569116195988</v>
      </c>
      <c r="H355" s="20">
        <v>16.515284697132017</v>
      </c>
      <c r="I355" s="20">
        <v>26.682020469664035</v>
      </c>
      <c r="J355" s="20">
        <v>23.074864644976294</v>
      </c>
      <c r="K355" s="20">
        <v>27.727471214363312</v>
      </c>
      <c r="L355" s="20">
        <v>45.880325110289618</v>
      </c>
      <c r="M355" s="53">
        <v>34.582861142207406</v>
      </c>
    </row>
    <row r="356" spans="1:13" x14ac:dyDescent="0.35">
      <c r="A356" s="19" t="str">
        <f>B3&amp;C351&amp;D356</f>
        <v>DISTRIBUCION VOLUMEN X CRITERIO (Consumiciones)Lomo embuchado Ing.MDD AM</v>
      </c>
      <c r="B356" s="19">
        <v>0</v>
      </c>
      <c r="C356" s="19">
        <v>0</v>
      </c>
      <c r="D356" s="20" t="s">
        <v>5</v>
      </c>
      <c r="E356" s="20">
        <v>24.088240734871601</v>
      </c>
      <c r="F356" s="20">
        <v>39.560404477104896</v>
      </c>
      <c r="G356" s="20">
        <v>2.690219559567415</v>
      </c>
      <c r="H356" s="20">
        <v>10.676393275223763</v>
      </c>
      <c r="I356" s="20">
        <v>9.9537426644150671</v>
      </c>
      <c r="J356" s="20">
        <v>4.4577060271743587</v>
      </c>
      <c r="K356" s="20">
        <v>12.088302343253263</v>
      </c>
      <c r="L356" s="20">
        <v>5.5503274745572808</v>
      </c>
      <c r="M356" s="53">
        <v>8.314773590975145</v>
      </c>
    </row>
    <row r="357" spans="1:13" x14ac:dyDescent="0.35">
      <c r="A357" s="19" t="str">
        <f>B3&amp;C351&amp;D357</f>
        <v>DISTRIBUCION VOLUMEN X CRITERIO (Consumiciones)Lomo embuchado Ing.RTO CENTRO</v>
      </c>
      <c r="B357" s="19">
        <v>0</v>
      </c>
      <c r="C357" s="19">
        <v>0</v>
      </c>
      <c r="D357" s="20" t="s">
        <v>6</v>
      </c>
      <c r="E357" s="20">
        <v>12.235192417400032</v>
      </c>
      <c r="F357" s="20">
        <v>11.073234816980076</v>
      </c>
      <c r="G357" s="20">
        <v>27.955500317690696</v>
      </c>
      <c r="H357" s="20">
        <v>7.230650549974861</v>
      </c>
      <c r="I357" s="20">
        <v>5.320771950775776</v>
      </c>
      <c r="J357" s="20">
        <v>26.785825022989812</v>
      </c>
      <c r="K357" s="20">
        <v>8.4374747485465367</v>
      </c>
      <c r="L357" s="20">
        <v>6.1895285981324308</v>
      </c>
      <c r="M357" s="53">
        <v>6.0081925639244593</v>
      </c>
    </row>
    <row r="358" spans="1:13" x14ac:dyDescent="0.35">
      <c r="A358" s="19" t="str">
        <f>B3&amp;C351&amp;D358</f>
        <v>DISTRIBUCION VOLUMEN X CRITERIO (Consumiciones)Lomo embuchado Ing.NORTE-CENTRO</v>
      </c>
      <c r="B358" s="19">
        <v>0</v>
      </c>
      <c r="C358" s="19">
        <v>0</v>
      </c>
      <c r="D358" s="20" t="s">
        <v>7</v>
      </c>
      <c r="E358" s="20">
        <v>5.5103630763499094</v>
      </c>
      <c r="F358" s="20">
        <v>1.599165052356192</v>
      </c>
      <c r="G358" s="20">
        <v>1.7548659213933078</v>
      </c>
      <c r="H358" s="20">
        <v>9.9364452126491418</v>
      </c>
      <c r="I358" s="20">
        <v>1.3232648834236773</v>
      </c>
      <c r="J358" s="20" t="s">
        <v>284</v>
      </c>
      <c r="K358" s="20">
        <v>9.3458332959237733</v>
      </c>
      <c r="L358" s="20">
        <v>6.3106195879911304</v>
      </c>
      <c r="M358" s="53">
        <v>21.633869412521449</v>
      </c>
    </row>
    <row r="359" spans="1:13" x14ac:dyDescent="0.35">
      <c r="A359" s="19" t="str">
        <f>B3&amp;C351&amp;D359</f>
        <v>DISTRIBUCION VOLUMEN X CRITERIO (Consumiciones)Lomo embuchado Ing.NOROESTE</v>
      </c>
      <c r="B359" s="19">
        <v>0</v>
      </c>
      <c r="C359" s="19">
        <v>0</v>
      </c>
      <c r="D359" s="20" t="s">
        <v>8</v>
      </c>
      <c r="E359" s="20">
        <v>4.8842707879223779</v>
      </c>
      <c r="F359" s="20">
        <v>8.3300800424207271</v>
      </c>
      <c r="G359" s="20">
        <v>25.12340682632745</v>
      </c>
      <c r="H359" s="20">
        <v>30.06409406036067</v>
      </c>
      <c r="I359" s="20" t="s">
        <v>284</v>
      </c>
      <c r="J359" s="20">
        <v>11.228153049893862</v>
      </c>
      <c r="K359" s="20">
        <v>4.3795467920145414</v>
      </c>
      <c r="L359" s="20">
        <v>5.4471026984637181</v>
      </c>
      <c r="M359" s="53">
        <v>10.842927585431493</v>
      </c>
    </row>
    <row r="360" spans="1:13" x14ac:dyDescent="0.35">
      <c r="A360" s="19" t="str">
        <f>B3&amp;C351&amp;D360</f>
        <v>DISTRIBUCION VOLUMEN X CRITERIO (Consumiciones)Lomo embuchado Ing.&lt;2MIL</v>
      </c>
      <c r="B360" s="19">
        <v>0</v>
      </c>
      <c r="C360" s="19">
        <v>0</v>
      </c>
      <c r="D360" s="20" t="s">
        <v>9</v>
      </c>
      <c r="E360" s="21" t="s">
        <v>284</v>
      </c>
      <c r="F360" s="20" t="s">
        <v>284</v>
      </c>
      <c r="G360" s="20">
        <v>11.333389702224492</v>
      </c>
      <c r="H360" s="20" t="s">
        <v>284</v>
      </c>
      <c r="I360" s="20" t="s">
        <v>284</v>
      </c>
      <c r="J360" s="20" t="s">
        <v>284</v>
      </c>
      <c r="K360" s="20" t="s">
        <v>284</v>
      </c>
      <c r="L360" s="20" t="s">
        <v>284</v>
      </c>
      <c r="M360" s="53">
        <v>10.388608620365368</v>
      </c>
    </row>
    <row r="361" spans="1:13" x14ac:dyDescent="0.35">
      <c r="A361" s="19" t="str">
        <f>B3&amp;C351&amp;D361</f>
        <v>DISTRIBUCION VOLUMEN X CRITERIO (Consumiciones)Lomo embuchado Ing.2-5MIL</v>
      </c>
      <c r="B361" s="19">
        <v>0</v>
      </c>
      <c r="C361" s="19">
        <v>0</v>
      </c>
      <c r="D361" s="20" t="s">
        <v>10</v>
      </c>
      <c r="E361" s="20" t="s">
        <v>284</v>
      </c>
      <c r="F361" s="20" t="s">
        <v>284</v>
      </c>
      <c r="G361" s="20" t="s">
        <v>284</v>
      </c>
      <c r="H361" s="20" t="s">
        <v>284</v>
      </c>
      <c r="I361" s="20">
        <v>1.3232648834236773</v>
      </c>
      <c r="J361" s="20">
        <v>0.91019992526653604</v>
      </c>
      <c r="K361" s="20" t="s">
        <v>284</v>
      </c>
      <c r="L361" s="20" t="s">
        <v>284</v>
      </c>
      <c r="M361" s="53" t="s">
        <v>284</v>
      </c>
    </row>
    <row r="362" spans="1:13" x14ac:dyDescent="0.35">
      <c r="A362" s="19" t="str">
        <f>B3&amp;C351&amp;D362</f>
        <v>DISTRIBUCION VOLUMEN X CRITERIO (Consumiciones)Lomo embuchado Ing.5-10MIL</v>
      </c>
      <c r="B362" s="19">
        <v>0</v>
      </c>
      <c r="C362" s="19">
        <v>0</v>
      </c>
      <c r="D362" s="20" t="s">
        <v>11</v>
      </c>
      <c r="E362" s="20" t="s">
        <v>284</v>
      </c>
      <c r="F362" s="20" t="s">
        <v>284</v>
      </c>
      <c r="G362" s="20">
        <v>1.3816819710942516</v>
      </c>
      <c r="H362" s="20">
        <v>1.8788020837397619</v>
      </c>
      <c r="I362" s="20">
        <v>1.9496804530569214</v>
      </c>
      <c r="J362" s="20">
        <v>0.98781407268226873</v>
      </c>
      <c r="K362" s="20">
        <v>11.811591304766576</v>
      </c>
      <c r="L362" s="20">
        <v>15.607622381047923</v>
      </c>
      <c r="M362" s="53">
        <v>4.7812862087378427</v>
      </c>
    </row>
    <row r="363" spans="1:13" x14ac:dyDescent="0.35">
      <c r="A363" s="19" t="str">
        <f>B3&amp;C351&amp;D363</f>
        <v>DISTRIBUCION VOLUMEN X CRITERIO (Consumiciones)Lomo embuchado Ing.10-30MIL</v>
      </c>
      <c r="B363" s="19">
        <v>0</v>
      </c>
      <c r="C363" s="19">
        <v>0</v>
      </c>
      <c r="D363" s="20" t="s">
        <v>12</v>
      </c>
      <c r="E363" s="20">
        <v>27.400945367144736</v>
      </c>
      <c r="F363" s="20">
        <v>27.468523666693706</v>
      </c>
      <c r="G363" s="20">
        <v>22.671376479067714</v>
      </c>
      <c r="H363" s="20">
        <v>22.287038719523409</v>
      </c>
      <c r="I363" s="20">
        <v>17.101788529897465</v>
      </c>
      <c r="J363" s="20">
        <v>40.786523330356353</v>
      </c>
      <c r="K363" s="20">
        <v>30.942810712248107</v>
      </c>
      <c r="L363" s="20">
        <v>45.790205579447999</v>
      </c>
      <c r="M363" s="53">
        <v>30.00857144363853</v>
      </c>
    </row>
    <row r="364" spans="1:13" x14ac:dyDescent="0.35">
      <c r="A364" s="19" t="str">
        <f>B3&amp;C351&amp;D364</f>
        <v>DISTRIBUCION VOLUMEN X CRITERIO (Consumiciones)Lomo embuchado Ing.30-100MIL</v>
      </c>
      <c r="B364" s="19">
        <v>0</v>
      </c>
      <c r="C364" s="19">
        <v>0</v>
      </c>
      <c r="D364" s="20" t="s">
        <v>13</v>
      </c>
      <c r="E364" s="20">
        <v>18.458393755505909</v>
      </c>
      <c r="F364" s="20">
        <v>10.7316196803034</v>
      </c>
      <c r="G364" s="20">
        <v>23.295388313251234</v>
      </c>
      <c r="H364" s="20">
        <v>11.525356700529853</v>
      </c>
      <c r="I364" s="20">
        <v>16.144145993301176</v>
      </c>
      <c r="J364" s="20">
        <v>28.485103659554621</v>
      </c>
      <c r="K364" s="20">
        <v>19.757749288470155</v>
      </c>
      <c r="L364" s="20">
        <v>21.804296346300571</v>
      </c>
      <c r="M364" s="53">
        <v>21.402092925050102</v>
      </c>
    </row>
    <row r="365" spans="1:13" x14ac:dyDescent="0.35">
      <c r="A365" s="19" t="str">
        <f>B3&amp;C351&amp;D365</f>
        <v>DISTRIBUCION VOLUMEN X CRITERIO (Consumiciones)Lomo embuchado Ing.100-200MIL</v>
      </c>
      <c r="B365" s="19">
        <v>0</v>
      </c>
      <c r="C365" s="19">
        <v>0</v>
      </c>
      <c r="D365" s="20" t="s">
        <v>14</v>
      </c>
      <c r="E365" s="20">
        <v>19.784805435214277</v>
      </c>
      <c r="F365" s="20">
        <v>9.9639397698814864</v>
      </c>
      <c r="G365" s="20">
        <v>5.0967700625366339</v>
      </c>
      <c r="H365" s="20">
        <v>27.881543318532813</v>
      </c>
      <c r="I365" s="20">
        <v>1.2740266646763012</v>
      </c>
      <c r="J365" s="20">
        <v>22.348505728240504</v>
      </c>
      <c r="K365" s="20">
        <v>0.98514418732966758</v>
      </c>
      <c r="L365" s="20">
        <v>4.6927671080040856</v>
      </c>
      <c r="M365" s="53">
        <v>3.7584610722728611</v>
      </c>
    </row>
    <row r="366" spans="1:13" x14ac:dyDescent="0.35">
      <c r="A366" s="19" t="str">
        <f>B3&amp;C351&amp;D366</f>
        <v>DISTRIBUCION VOLUMEN X CRITERIO (Consumiciones)Lomo embuchado Ing.200-500MIL</v>
      </c>
      <c r="B366" s="19">
        <v>0</v>
      </c>
      <c r="C366" s="19">
        <v>0</v>
      </c>
      <c r="D366" s="20" t="s">
        <v>15</v>
      </c>
      <c r="E366" s="20">
        <v>11.409202453194107</v>
      </c>
      <c r="F366" s="20" t="s">
        <v>284</v>
      </c>
      <c r="G366" s="20">
        <v>20.272384880221576</v>
      </c>
      <c r="H366" s="20">
        <v>29.218215778320051</v>
      </c>
      <c r="I366" s="20">
        <v>35.525027289775437</v>
      </c>
      <c r="J366" s="20">
        <v>1.5358150850291912</v>
      </c>
      <c r="K366" s="20">
        <v>7.2635088644334651</v>
      </c>
      <c r="L366" s="20">
        <v>5.4471026984637181</v>
      </c>
      <c r="M366" s="53">
        <v>22.850084112107833</v>
      </c>
    </row>
    <row r="367" spans="1:13" x14ac:dyDescent="0.35">
      <c r="A367" s="19" t="str">
        <f>B3&amp;C351&amp;D367</f>
        <v>DISTRIBUCION VOLUMEN X CRITERIO (Consumiciones)Lomo embuchado Ing.&gt;500MIL</v>
      </c>
      <c r="B367" s="19">
        <v>0</v>
      </c>
      <c r="C367" s="19">
        <v>0</v>
      </c>
      <c r="D367" s="20" t="s">
        <v>16</v>
      </c>
      <c r="E367" s="20">
        <v>22.946643286897199</v>
      </c>
      <c r="F367" s="20">
        <v>51.835916883121399</v>
      </c>
      <c r="G367" s="20">
        <v>15.948983964418643</v>
      </c>
      <c r="H367" s="20">
        <v>7.2090364320025495</v>
      </c>
      <c r="I367" s="20">
        <v>26.682020469664035</v>
      </c>
      <c r="J367" s="20">
        <v>4.9460309110327261</v>
      </c>
      <c r="K367" s="20">
        <v>29.239228291095902</v>
      </c>
      <c r="L367" s="20">
        <v>6.6580114786648892</v>
      </c>
      <c r="M367" s="53">
        <v>6.8109037308834424</v>
      </c>
    </row>
    <row r="368" spans="1:13" x14ac:dyDescent="0.35">
      <c r="A368" s="19" t="str">
        <f>B3&amp;C351&amp;D368</f>
        <v>DISTRIBUCION VOLUMEN X CRITERIO (Consumiciones)Lomo embuchado Ing.DE 15 A 19 AÑOS</v>
      </c>
      <c r="B368" s="19">
        <v>0</v>
      </c>
      <c r="C368" s="19">
        <v>0</v>
      </c>
      <c r="D368" s="20" t="s">
        <v>39</v>
      </c>
      <c r="E368" s="20" t="s">
        <v>284</v>
      </c>
      <c r="F368" s="20" t="s">
        <v>284</v>
      </c>
      <c r="G368" s="20" t="s">
        <v>284</v>
      </c>
      <c r="H368" s="20" t="s">
        <v>284</v>
      </c>
      <c r="I368" s="20" t="s">
        <v>284</v>
      </c>
      <c r="J368" s="20" t="s">
        <v>284</v>
      </c>
      <c r="K368" s="20" t="s">
        <v>284</v>
      </c>
      <c r="L368" s="20" t="s">
        <v>284</v>
      </c>
      <c r="M368" s="53" t="s">
        <v>284</v>
      </c>
    </row>
    <row r="369" spans="1:13" x14ac:dyDescent="0.35">
      <c r="A369" s="19" t="str">
        <f>B3&amp;C351&amp;D369</f>
        <v>DISTRIBUCION VOLUMEN X CRITERIO (Consumiciones)Lomo embuchado Ing.DE 20 A 24 AÑOS</v>
      </c>
      <c r="B369" s="19">
        <v>0</v>
      </c>
      <c r="C369" s="19">
        <v>0</v>
      </c>
      <c r="D369" s="20" t="s">
        <v>40</v>
      </c>
      <c r="E369" s="20">
        <v>6.9699870510055826</v>
      </c>
      <c r="F369" s="20" t="s">
        <v>284</v>
      </c>
      <c r="G369" s="20">
        <v>4.2819492581470842</v>
      </c>
      <c r="H369" s="20" t="s">
        <v>284</v>
      </c>
      <c r="I369" s="20" t="s">
        <v>284</v>
      </c>
      <c r="J369" s="20">
        <v>14.676088736712947</v>
      </c>
      <c r="K369" s="20">
        <v>4.1361574694921632</v>
      </c>
      <c r="L369" s="20" t="s">
        <v>284</v>
      </c>
      <c r="M369" s="53" t="s">
        <v>284</v>
      </c>
    </row>
    <row r="370" spans="1:13" x14ac:dyDescent="0.35">
      <c r="A370" s="19" t="str">
        <f>B3&amp;C351&amp;D370</f>
        <v>DISTRIBUCION VOLUMEN X CRITERIO (Consumiciones)Lomo embuchado Ing.DE 25 A 34 AÑOS</v>
      </c>
      <c r="B370" s="19">
        <v>0</v>
      </c>
      <c r="C370" s="19">
        <v>0</v>
      </c>
      <c r="D370" s="20" t="s">
        <v>41</v>
      </c>
      <c r="E370" s="20">
        <v>30.816844170947423</v>
      </c>
      <c r="F370" s="20">
        <v>7.0062709594917765</v>
      </c>
      <c r="G370" s="20">
        <v>1.4676538337139602</v>
      </c>
      <c r="H370" s="20">
        <v>7.2915925804952053</v>
      </c>
      <c r="I370" s="20">
        <v>39.152580166630898</v>
      </c>
      <c r="J370" s="20">
        <v>11.792615962749874</v>
      </c>
      <c r="K370" s="20">
        <v>11.418986807620451</v>
      </c>
      <c r="L370" s="20">
        <v>18.233905477160437</v>
      </c>
      <c r="M370" s="53">
        <v>6.7506521206784633</v>
      </c>
    </row>
    <row r="371" spans="1:13" x14ac:dyDescent="0.35">
      <c r="A371" s="19" t="str">
        <f>B3&amp;C351&amp;D371</f>
        <v>DISTRIBUCION VOLUMEN X CRITERIO (Consumiciones)Lomo embuchado Ing.DE 35 A 49 AÑOS</v>
      </c>
      <c r="B371" s="19">
        <v>0</v>
      </c>
      <c r="C371" s="19">
        <v>0</v>
      </c>
      <c r="D371" s="20" t="s">
        <v>42</v>
      </c>
      <c r="E371" s="20">
        <v>12.359656702883319</v>
      </c>
      <c r="F371" s="20">
        <v>39.389470656602683</v>
      </c>
      <c r="G371" s="20">
        <v>41.373671568571119</v>
      </c>
      <c r="H371" s="20">
        <v>27.752675184300379</v>
      </c>
      <c r="I371" s="20">
        <v>11.908502281145331</v>
      </c>
      <c r="J371" s="20">
        <v>5.4587534882241791</v>
      </c>
      <c r="K371" s="20">
        <v>23.849476442995581</v>
      </c>
      <c r="L371" s="20">
        <v>11.739852717532195</v>
      </c>
      <c r="M371" s="53">
        <v>34.482759553224831</v>
      </c>
    </row>
    <row r="372" spans="1:13" x14ac:dyDescent="0.35">
      <c r="A372" s="19" t="str">
        <f>B3&amp;C351&amp;D372</f>
        <v>DISTRIBUCION VOLUMEN X CRITERIO (Consumiciones)Lomo embuchado Ing.DE 50 A 59 AÑOS</v>
      </c>
      <c r="B372" s="19">
        <v>0</v>
      </c>
      <c r="C372" s="19">
        <v>0</v>
      </c>
      <c r="D372" s="20" t="s">
        <v>43</v>
      </c>
      <c r="E372" s="20">
        <v>25.884745541264088</v>
      </c>
      <c r="F372" s="20">
        <v>30.523347145126571</v>
      </c>
      <c r="G372" s="20">
        <v>15.585371780200729</v>
      </c>
      <c r="H372" s="20">
        <v>31.693395285165337</v>
      </c>
      <c r="I372" s="20">
        <v>14.585204743289514</v>
      </c>
      <c r="J372" s="20">
        <v>41.135783018542902</v>
      </c>
      <c r="K372" s="20">
        <v>32.555206308965971</v>
      </c>
      <c r="L372" s="20">
        <v>37.176878759593798</v>
      </c>
      <c r="M372" s="53">
        <v>26.822817753584044</v>
      </c>
    </row>
    <row r="373" spans="1:13" x14ac:dyDescent="0.35">
      <c r="A373" s="19" t="str">
        <f>B3&amp;C351&amp;D373</f>
        <v>DISTRIBUCION VOLUMEN X CRITERIO (Consumiciones)Lomo embuchado Ing.DE 60 A 75 AÑOS</v>
      </c>
      <c r="B373" s="19">
        <v>0</v>
      </c>
      <c r="C373" s="19">
        <v>0</v>
      </c>
      <c r="D373" s="20" t="s">
        <v>44</v>
      </c>
      <c r="E373" s="21">
        <v>23.968753597841228</v>
      </c>
      <c r="F373" s="20">
        <v>23.080927201696252</v>
      </c>
      <c r="G373" s="20">
        <v>37.291329753087837</v>
      </c>
      <c r="H373" s="20">
        <v>33.262331376157832</v>
      </c>
      <c r="I373" s="21">
        <v>34.353675489583239</v>
      </c>
      <c r="J373" s="20">
        <v>26.936742893033095</v>
      </c>
      <c r="K373" s="20">
        <v>28.040209700312698</v>
      </c>
      <c r="L373" s="20">
        <v>32.849374229571957</v>
      </c>
      <c r="M373" s="53">
        <v>31.943751642048728</v>
      </c>
    </row>
    <row r="374" spans="1:13" x14ac:dyDescent="0.35">
      <c r="A374" s="19" t="str">
        <f>B3&amp;C351&amp;D374</f>
        <v>DISTRIBUCION VOLUMEN X CRITERIO (Consumiciones)Lomo embuchado Ing.NIVEL ALTO</v>
      </c>
      <c r="B374" s="19">
        <v>0</v>
      </c>
      <c r="C374" s="19">
        <v>0</v>
      </c>
      <c r="D374" s="20" t="s">
        <v>256</v>
      </c>
      <c r="E374" s="20">
        <v>25.394436589382334</v>
      </c>
      <c r="F374" s="20">
        <v>44.603467348795981</v>
      </c>
      <c r="G374" s="20">
        <v>8.1635253323438679</v>
      </c>
      <c r="H374" s="20">
        <v>41.602083962717423</v>
      </c>
      <c r="I374" s="20">
        <v>40.8939290745734</v>
      </c>
      <c r="J374" s="20">
        <v>11.707851783930186</v>
      </c>
      <c r="K374" s="20">
        <v>28.394860497707679</v>
      </c>
      <c r="L374" s="20">
        <v>39.541124053817626</v>
      </c>
      <c r="M374" s="53">
        <v>47.839270084579972</v>
      </c>
    </row>
    <row r="375" spans="1:13" x14ac:dyDescent="0.35">
      <c r="A375" s="19" t="str">
        <f>B3&amp;C351&amp;D375</f>
        <v>DISTRIBUCION VOLUMEN X CRITERIO (Consumiciones)Lomo embuchado Ing.NIVEL MEDIO ALTO</v>
      </c>
      <c r="B375" s="19">
        <v>0</v>
      </c>
      <c r="C375" s="19">
        <v>0</v>
      </c>
      <c r="D375" s="20" t="s">
        <v>257</v>
      </c>
      <c r="E375" s="20">
        <v>28.064752733712535</v>
      </c>
      <c r="F375" s="20">
        <v>6.5290087565308301</v>
      </c>
      <c r="G375" s="20">
        <v>6.0492609381644211</v>
      </c>
      <c r="H375" s="20">
        <v>3.4631318412424847</v>
      </c>
      <c r="I375" s="20">
        <v>14.324659694167918</v>
      </c>
      <c r="J375" s="20">
        <v>32.379127897578051</v>
      </c>
      <c r="K375" s="20">
        <v>7.704409240460766</v>
      </c>
      <c r="L375" s="20">
        <v>11.684280125232373</v>
      </c>
      <c r="M375" s="53">
        <v>11.99937745817145</v>
      </c>
    </row>
    <row r="376" spans="1:13" x14ac:dyDescent="0.35">
      <c r="A376" s="19" t="str">
        <f>B3&amp;C351&amp;D376</f>
        <v>DISTRIBUCION VOLUMEN X CRITERIO (Consumiciones)Lomo embuchado Ing.NIVEL MEDIO</v>
      </c>
      <c r="B376" s="19">
        <v>0</v>
      </c>
      <c r="C376" s="19">
        <v>0</v>
      </c>
      <c r="D376" s="20" t="s">
        <v>258</v>
      </c>
      <c r="E376" s="20">
        <v>40.091302699884743</v>
      </c>
      <c r="F376" s="20">
        <v>15.079268219239353</v>
      </c>
      <c r="G376" s="20">
        <v>26.018350536790557</v>
      </c>
      <c r="H376" s="20">
        <v>30.211481415007786</v>
      </c>
      <c r="I376" s="20">
        <v>9.0182090443447187</v>
      </c>
      <c r="J376" s="20">
        <v>5.241293683962251</v>
      </c>
      <c r="K376" s="20">
        <v>17.347330222490303</v>
      </c>
      <c r="L376" s="20">
        <v>26.618153325777516</v>
      </c>
      <c r="M376" s="53">
        <v>32.732868031544108</v>
      </c>
    </row>
    <row r="377" spans="1:13" x14ac:dyDescent="0.35">
      <c r="A377" s="19" t="str">
        <f>B3&amp;C351&amp;D377</f>
        <v>DISTRIBUCION VOLUMEN X CRITERIO (Consumiciones)Lomo embuchado Ing.NIVEL MEDIO BAJO</v>
      </c>
      <c r="B377" s="19">
        <v>0</v>
      </c>
      <c r="C377" s="19">
        <v>0</v>
      </c>
      <c r="D377" s="20" t="s">
        <v>259</v>
      </c>
      <c r="E377" s="20">
        <v>6.4495015089912062</v>
      </c>
      <c r="F377" s="20">
        <v>19.116870467166386</v>
      </c>
      <c r="G377" s="20">
        <v>44.001088521597225</v>
      </c>
      <c r="H377" s="20">
        <v>3.5902163334786255</v>
      </c>
      <c r="I377" s="20">
        <v>33.848035602660872</v>
      </c>
      <c r="J377" s="20">
        <v>20.521444793966197</v>
      </c>
      <c r="K377" s="20">
        <v>15.14369760450939</v>
      </c>
      <c r="L377" s="20" t="s">
        <v>284</v>
      </c>
      <c r="M377" s="53">
        <v>7.4284871300564799</v>
      </c>
    </row>
    <row r="378" spans="1:13" x14ac:dyDescent="0.35">
      <c r="A378" s="19" t="str">
        <f>B3&amp;C351&amp;D378</f>
        <v>DISTRIBUCION VOLUMEN X CRITERIO (Consumiciones)Lomo embuchado Ing.HOMBRE</v>
      </c>
      <c r="B378" s="19">
        <v>0</v>
      </c>
      <c r="C378" s="19">
        <v>0</v>
      </c>
      <c r="D378" s="20" t="s">
        <v>21</v>
      </c>
      <c r="E378" s="20">
        <v>28.985033627283695</v>
      </c>
      <c r="F378" s="20">
        <v>52.853828582357984</v>
      </c>
      <c r="G378" s="20">
        <v>11.717204387579363</v>
      </c>
      <c r="H378" s="20">
        <v>32.478337110566855</v>
      </c>
      <c r="I378" s="20">
        <v>43.657734901990061</v>
      </c>
      <c r="J378" s="20">
        <v>40.083684253765163</v>
      </c>
      <c r="K378" s="20">
        <v>44.708748205361353</v>
      </c>
      <c r="L378" s="20">
        <v>70.457793348691013</v>
      </c>
      <c r="M378" s="53">
        <v>57.707964330138104</v>
      </c>
    </row>
    <row r="379" spans="1:13" x14ac:dyDescent="0.35">
      <c r="A379" s="19" t="str">
        <f>B3&amp;C351&amp;D379</f>
        <v>DISTRIBUCION VOLUMEN X CRITERIO (Consumiciones)Lomo embuchado Ing.MUJER</v>
      </c>
      <c r="B379" s="19">
        <v>0</v>
      </c>
      <c r="C379" s="19">
        <v>0</v>
      </c>
      <c r="D379" s="20" t="s">
        <v>22</v>
      </c>
      <c r="E379" s="20">
        <v>71.014950202643348</v>
      </c>
      <c r="F379" s="20">
        <v>47.146171417642016</v>
      </c>
      <c r="G379" s="20">
        <v>88.282795612420657</v>
      </c>
      <c r="H379" s="20">
        <v>67.521662889433131</v>
      </c>
      <c r="I379" s="20">
        <v>56.342218448821193</v>
      </c>
      <c r="J379" s="20">
        <v>59.916302495620663</v>
      </c>
      <c r="K379" s="20">
        <v>55.291284442982537</v>
      </c>
      <c r="L379" s="20">
        <v>29.542195467450611</v>
      </c>
      <c r="M379" s="53">
        <v>42.292035669861903</v>
      </c>
    </row>
    <row r="380" spans="1:13" x14ac:dyDescent="0.35">
      <c r="A380" s="19" t="str">
        <f>B3&amp;C380&amp;D380</f>
        <v>DISTRIBUCION VOLUMEN X CRITERIO (Consumiciones)Chorizo Ing.T.ESPAÑA</v>
      </c>
      <c r="B380" s="19">
        <v>0</v>
      </c>
      <c r="C380" s="19" t="s">
        <v>136</v>
      </c>
      <c r="D380" s="20" t="s">
        <v>36</v>
      </c>
      <c r="E380" s="20">
        <v>100</v>
      </c>
      <c r="F380" s="20">
        <v>100</v>
      </c>
      <c r="G380" s="20">
        <v>100</v>
      </c>
      <c r="H380" s="20">
        <v>100</v>
      </c>
      <c r="I380" s="20">
        <v>100</v>
      </c>
      <c r="J380" s="20">
        <v>100</v>
      </c>
      <c r="K380" s="20">
        <v>100</v>
      </c>
      <c r="L380" s="20">
        <v>100</v>
      </c>
      <c r="M380" s="53">
        <v>100</v>
      </c>
    </row>
    <row r="381" spans="1:13" x14ac:dyDescent="0.35">
      <c r="A381" s="19" t="str">
        <f>B3&amp;C380&amp;D381</f>
        <v>DISTRIBUCION VOLUMEN X CRITERIO (Consumiciones)Chorizo Ing.BCN AM</v>
      </c>
      <c r="B381" s="19">
        <v>0</v>
      </c>
      <c r="C381" s="19">
        <v>0</v>
      </c>
      <c r="D381" s="20" t="s">
        <v>1</v>
      </c>
      <c r="E381" s="20">
        <v>6.0483981247161669</v>
      </c>
      <c r="F381" s="21">
        <v>26.743215413443259</v>
      </c>
      <c r="G381" s="20">
        <v>7.7507713937054277</v>
      </c>
      <c r="H381" s="20">
        <v>6.8099833905156837</v>
      </c>
      <c r="I381" s="20">
        <v>2.3344181889842841</v>
      </c>
      <c r="J381" s="20">
        <v>4.0830446593432086</v>
      </c>
      <c r="K381" s="21">
        <v>4.9956329147890566</v>
      </c>
      <c r="L381" s="20">
        <v>11.921738629506979</v>
      </c>
      <c r="M381" s="53">
        <v>8.7633461900078231</v>
      </c>
    </row>
    <row r="382" spans="1:13" x14ac:dyDescent="0.35">
      <c r="A382" s="19" t="str">
        <f>B3&amp;C380&amp;D382</f>
        <v>DISTRIBUCION VOLUMEN X CRITERIO (Consumiciones)Chorizo Ing.REST.CAT ARAGON</v>
      </c>
      <c r="B382" s="19">
        <v>0</v>
      </c>
      <c r="C382" s="19">
        <v>0</v>
      </c>
      <c r="D382" s="20" t="s">
        <v>2</v>
      </c>
      <c r="E382" s="20">
        <v>5.5248391821997727</v>
      </c>
      <c r="F382" s="20">
        <v>9.2339165902583922</v>
      </c>
      <c r="G382" s="20">
        <v>7.8604693785698689</v>
      </c>
      <c r="H382" s="20">
        <v>19.318303146003846</v>
      </c>
      <c r="I382" s="20">
        <v>11.577814630471938</v>
      </c>
      <c r="J382" s="20">
        <v>7.8958099037466933</v>
      </c>
      <c r="K382" s="20">
        <v>13.865987984470751</v>
      </c>
      <c r="L382" s="20">
        <v>21.290758222910597</v>
      </c>
      <c r="M382" s="53">
        <v>16.176777698886934</v>
      </c>
    </row>
    <row r="383" spans="1:13" x14ac:dyDescent="0.35">
      <c r="A383" s="19" t="str">
        <f>B3&amp;C380&amp;D383</f>
        <v>DISTRIBUCION VOLUMEN X CRITERIO (Consumiciones)Chorizo Ing.LEVANTE</v>
      </c>
      <c r="B383" s="19">
        <v>0</v>
      </c>
      <c r="C383" s="19">
        <v>0</v>
      </c>
      <c r="D383" s="20" t="s">
        <v>3</v>
      </c>
      <c r="E383" s="20">
        <v>15.226408277720285</v>
      </c>
      <c r="F383" s="20">
        <v>7.6094021765503648</v>
      </c>
      <c r="G383" s="20">
        <v>20.528074090915418</v>
      </c>
      <c r="H383" s="20">
        <v>21.795989386365683</v>
      </c>
      <c r="I383" s="20">
        <v>17.418561680082647</v>
      </c>
      <c r="J383" s="20">
        <v>10.519561623706606</v>
      </c>
      <c r="K383" s="20">
        <v>15.379458717333112</v>
      </c>
      <c r="L383" s="20">
        <v>19.814708355702944</v>
      </c>
      <c r="M383" s="53">
        <v>7.5505004873378345</v>
      </c>
    </row>
    <row r="384" spans="1:13" x14ac:dyDescent="0.35">
      <c r="A384" s="19" t="str">
        <f>B3&amp;C380&amp;D384</f>
        <v>DISTRIBUCION VOLUMEN X CRITERIO (Consumiciones)Chorizo Ing.ANDALUCIA</v>
      </c>
      <c r="B384" s="19">
        <v>0</v>
      </c>
      <c r="C384" s="19">
        <v>0</v>
      </c>
      <c r="D384" s="20" t="s">
        <v>4</v>
      </c>
      <c r="E384" s="20">
        <v>10.755349854334048</v>
      </c>
      <c r="F384" s="20">
        <v>7.6857338301786715</v>
      </c>
      <c r="G384" s="20">
        <v>19.83930187129673</v>
      </c>
      <c r="H384" s="20">
        <v>10.286827304032579</v>
      </c>
      <c r="I384" s="20">
        <v>18.384794297289751</v>
      </c>
      <c r="J384" s="20">
        <v>12.038130745955073</v>
      </c>
      <c r="K384" s="20">
        <v>21.531705746329258</v>
      </c>
      <c r="L384" s="20">
        <v>20.278926282431975</v>
      </c>
      <c r="M384" s="53">
        <v>12.755707801908983</v>
      </c>
    </row>
    <row r="385" spans="1:13" x14ac:dyDescent="0.35">
      <c r="A385" s="19" t="str">
        <f>B3&amp;C380&amp;D385</f>
        <v>DISTRIBUCION VOLUMEN X CRITERIO (Consumiciones)Chorizo Ing.MDD AM</v>
      </c>
      <c r="B385" s="19">
        <v>0</v>
      </c>
      <c r="C385" s="19">
        <v>0</v>
      </c>
      <c r="D385" s="20" t="s">
        <v>5</v>
      </c>
      <c r="E385" s="20">
        <v>19.883380012841787</v>
      </c>
      <c r="F385" s="20">
        <v>15.75729326560027</v>
      </c>
      <c r="G385" s="20">
        <v>11.599439028577528</v>
      </c>
      <c r="H385" s="20">
        <v>14.411693961954638</v>
      </c>
      <c r="I385" s="20">
        <v>22.320654886906656</v>
      </c>
      <c r="J385" s="20">
        <v>13.563602264707875</v>
      </c>
      <c r="K385" s="20">
        <v>12.469812265464522</v>
      </c>
      <c r="L385" s="20">
        <v>10.649378916661519</v>
      </c>
      <c r="M385" s="53">
        <v>22.972163084979154</v>
      </c>
    </row>
    <row r="386" spans="1:13" x14ac:dyDescent="0.35">
      <c r="A386" s="19" t="str">
        <f>B3&amp;C380&amp;D386</f>
        <v>DISTRIBUCION VOLUMEN X CRITERIO (Consumiciones)Chorizo Ing.RTO CENTRO</v>
      </c>
      <c r="B386" s="19">
        <v>0</v>
      </c>
      <c r="C386" s="19">
        <v>0</v>
      </c>
      <c r="D386" s="20" t="s">
        <v>6</v>
      </c>
      <c r="E386" s="20">
        <v>15.829744441649488</v>
      </c>
      <c r="F386" s="20">
        <v>8.3422682062401936</v>
      </c>
      <c r="G386" s="20">
        <v>8.5742417141876128</v>
      </c>
      <c r="H386" s="20">
        <v>5.2934695174083517</v>
      </c>
      <c r="I386" s="20">
        <v>13.759307121705724</v>
      </c>
      <c r="J386" s="20">
        <v>14.21362304923516</v>
      </c>
      <c r="K386" s="20">
        <v>13.602657562527559</v>
      </c>
      <c r="L386" s="20">
        <v>7.2959683626395027</v>
      </c>
      <c r="M386" s="53">
        <v>16.002217345446077</v>
      </c>
    </row>
    <row r="387" spans="1:13" x14ac:dyDescent="0.35">
      <c r="A387" s="19" t="str">
        <f>B3&amp;C380&amp;D387</f>
        <v>DISTRIBUCION VOLUMEN X CRITERIO (Consumiciones)Chorizo Ing.NORTE-CENTRO</v>
      </c>
      <c r="B387" s="19">
        <v>0</v>
      </c>
      <c r="C387" s="19">
        <v>0</v>
      </c>
      <c r="D387" s="20" t="s">
        <v>7</v>
      </c>
      <c r="E387" s="20">
        <v>5.9263279743344297</v>
      </c>
      <c r="F387" s="20">
        <v>11.217237025704678</v>
      </c>
      <c r="G387" s="20">
        <v>9.9617667119836302</v>
      </c>
      <c r="H387" s="20">
        <v>4.014643528227432</v>
      </c>
      <c r="I387" s="20">
        <v>2.3348830760731794</v>
      </c>
      <c r="J387" s="20">
        <v>16.182407589413746</v>
      </c>
      <c r="K387" s="20">
        <v>8.0945708373067617</v>
      </c>
      <c r="L387" s="20">
        <v>3.3226444205835257</v>
      </c>
      <c r="M387" s="53">
        <v>7.5962151670209339</v>
      </c>
    </row>
    <row r="388" spans="1:13" x14ac:dyDescent="0.35">
      <c r="A388" s="19" t="str">
        <f>B3&amp;C380&amp;D388</f>
        <v>DISTRIBUCION VOLUMEN X CRITERIO (Consumiciones)Chorizo Ing.NOROESTE</v>
      </c>
      <c r="B388" s="19">
        <v>0</v>
      </c>
      <c r="C388" s="19">
        <v>0</v>
      </c>
      <c r="D388" s="20" t="s">
        <v>8</v>
      </c>
      <c r="E388" s="20">
        <v>20.805540877349664</v>
      </c>
      <c r="F388" s="20">
        <v>13.410939877116764</v>
      </c>
      <c r="G388" s="20">
        <v>13.885935810763783</v>
      </c>
      <c r="H388" s="20">
        <v>18.06907080128514</v>
      </c>
      <c r="I388" s="20">
        <v>11.869553611915403</v>
      </c>
      <c r="J388" s="20">
        <v>21.503810496669644</v>
      </c>
      <c r="K388" s="20">
        <v>10.060170040124499</v>
      </c>
      <c r="L388" s="20">
        <v>5.4258857178150794</v>
      </c>
      <c r="M388" s="53">
        <v>8.1830611043247696</v>
      </c>
    </row>
    <row r="389" spans="1:13" x14ac:dyDescent="0.35">
      <c r="A389" s="19" t="str">
        <f>B3&amp;C380&amp;D389</f>
        <v>DISTRIBUCION VOLUMEN X CRITERIO (Consumiciones)Chorizo Ing.&lt;2MIL</v>
      </c>
      <c r="B389" s="19">
        <v>0</v>
      </c>
      <c r="C389" s="19">
        <v>0</v>
      </c>
      <c r="D389" s="21" t="s">
        <v>9</v>
      </c>
      <c r="E389" s="21">
        <v>3.8719512709825663</v>
      </c>
      <c r="F389" s="21">
        <v>3.7473980747668798</v>
      </c>
      <c r="G389" s="21">
        <v>9.9205220885397587</v>
      </c>
      <c r="H389" s="20">
        <v>1.1334868380504162</v>
      </c>
      <c r="I389" s="21">
        <v>4.4883722841535674</v>
      </c>
      <c r="J389" s="21">
        <v>3.6443783492896205</v>
      </c>
      <c r="K389" s="20">
        <v>3.1522570547150659</v>
      </c>
      <c r="L389" s="20">
        <v>7.7957272459485267</v>
      </c>
      <c r="M389" s="53">
        <v>3.5112121062168518</v>
      </c>
    </row>
    <row r="390" spans="1:13" x14ac:dyDescent="0.35">
      <c r="A390" s="19" t="str">
        <f>B3&amp;C380&amp;D390</f>
        <v>DISTRIBUCION VOLUMEN X CRITERIO (Consumiciones)Chorizo Ing.2-5MIL</v>
      </c>
      <c r="B390" s="19">
        <v>0</v>
      </c>
      <c r="C390" s="19">
        <v>0</v>
      </c>
      <c r="D390" s="20" t="s">
        <v>10</v>
      </c>
      <c r="E390" s="20">
        <v>3.3285865985072687</v>
      </c>
      <c r="F390" s="20">
        <v>6.2542088402032663</v>
      </c>
      <c r="G390" s="20">
        <v>5.4747794857993952</v>
      </c>
      <c r="H390" s="20">
        <v>15.238413264830402</v>
      </c>
      <c r="I390" s="20">
        <v>1.2706972127142511</v>
      </c>
      <c r="J390" s="20">
        <v>3.1615995385512705</v>
      </c>
      <c r="K390" s="20">
        <v>4.5147719139117068</v>
      </c>
      <c r="L390" s="20">
        <v>1.6359981280792857</v>
      </c>
      <c r="M390" s="53">
        <v>4.5507707054639104</v>
      </c>
    </row>
    <row r="391" spans="1:13" x14ac:dyDescent="0.35">
      <c r="A391" s="19" t="str">
        <f>B3&amp;C380&amp;D391</f>
        <v>DISTRIBUCION VOLUMEN X CRITERIO (Consumiciones)Chorizo Ing.5-10MIL</v>
      </c>
      <c r="B391" s="19">
        <v>0</v>
      </c>
      <c r="C391" s="19">
        <v>0</v>
      </c>
      <c r="D391" s="20" t="s">
        <v>11</v>
      </c>
      <c r="E391" s="20">
        <v>5.6120614897713068</v>
      </c>
      <c r="F391" s="20">
        <v>5.7747458520310122</v>
      </c>
      <c r="G391" s="20">
        <v>2.8771662823231363</v>
      </c>
      <c r="H391" s="20">
        <v>4.2077244374347114</v>
      </c>
      <c r="I391" s="20">
        <v>7.3423859463310901</v>
      </c>
      <c r="J391" s="20">
        <v>15.955337434383733</v>
      </c>
      <c r="K391" s="20">
        <v>4.7364346617017734</v>
      </c>
      <c r="L391" s="20">
        <v>11.226687104176662</v>
      </c>
      <c r="M391" s="53">
        <v>2.1790147824883088</v>
      </c>
    </row>
    <row r="392" spans="1:13" x14ac:dyDescent="0.35">
      <c r="A392" s="19" t="str">
        <f>B3&amp;C380&amp;D392</f>
        <v>DISTRIBUCION VOLUMEN X CRITERIO (Consumiciones)Chorizo Ing.10-30MIL</v>
      </c>
      <c r="B392" s="19">
        <v>0</v>
      </c>
      <c r="C392" s="19">
        <v>0</v>
      </c>
      <c r="D392" s="20" t="s">
        <v>12</v>
      </c>
      <c r="E392" s="20">
        <v>17.111151816167709</v>
      </c>
      <c r="F392" s="20">
        <v>11.877208709947377</v>
      </c>
      <c r="G392" s="20">
        <v>17.126334569109915</v>
      </c>
      <c r="H392" s="20">
        <v>11.718602780468764</v>
      </c>
      <c r="I392" s="20">
        <v>11.780564003446097</v>
      </c>
      <c r="J392" s="20">
        <v>22.738588650036899</v>
      </c>
      <c r="K392" s="20">
        <v>19.758313335955748</v>
      </c>
      <c r="L392" s="20">
        <v>16.689114472227633</v>
      </c>
      <c r="M392" s="53">
        <v>23.488849610268737</v>
      </c>
    </row>
    <row r="393" spans="1:13" x14ac:dyDescent="0.35">
      <c r="A393" s="19" t="str">
        <f>B3&amp;C380&amp;D393</f>
        <v>DISTRIBUCION VOLUMEN X CRITERIO (Consumiciones)Chorizo Ing.30-100MIL</v>
      </c>
      <c r="B393" s="19">
        <v>0</v>
      </c>
      <c r="C393" s="19">
        <v>0</v>
      </c>
      <c r="D393" s="20" t="s">
        <v>13</v>
      </c>
      <c r="E393" s="20">
        <v>27.758196207001536</v>
      </c>
      <c r="F393" s="20">
        <v>25.052634446638077</v>
      </c>
      <c r="G393" s="20">
        <v>19.016620344377987</v>
      </c>
      <c r="H393" s="20">
        <v>18.735229648640662</v>
      </c>
      <c r="I393" s="20">
        <v>22.443576607567763</v>
      </c>
      <c r="J393" s="20">
        <v>18.93955086086612</v>
      </c>
      <c r="K393" s="20">
        <v>26.270194697495558</v>
      </c>
      <c r="L393" s="20">
        <v>23.736673254814018</v>
      </c>
      <c r="M393" s="53">
        <v>22.314257008574142</v>
      </c>
    </row>
    <row r="394" spans="1:13" x14ac:dyDescent="0.35">
      <c r="A394" s="19" t="str">
        <f>B3&amp;C380&amp;D394</f>
        <v>DISTRIBUCION VOLUMEN X CRITERIO (Consumiciones)Chorizo Ing.100-200MIL</v>
      </c>
      <c r="B394" s="19">
        <v>0</v>
      </c>
      <c r="C394" s="19">
        <v>0</v>
      </c>
      <c r="D394" s="20" t="s">
        <v>14</v>
      </c>
      <c r="E394" s="20">
        <v>1.9037093748997611</v>
      </c>
      <c r="F394" s="20">
        <v>9.8360733894029586</v>
      </c>
      <c r="G394" s="20">
        <v>10.589992065664743</v>
      </c>
      <c r="H394" s="20">
        <v>9.688987011098801</v>
      </c>
      <c r="I394" s="20">
        <v>9.5491738695579009</v>
      </c>
      <c r="J394" s="20">
        <v>10.369590786492958</v>
      </c>
      <c r="K394" s="20">
        <v>4.664107945932674</v>
      </c>
      <c r="L394" s="20">
        <v>8.7990904080692136</v>
      </c>
      <c r="M394" s="53">
        <v>6.5981483942315666</v>
      </c>
    </row>
    <row r="395" spans="1:13" x14ac:dyDescent="0.35">
      <c r="A395" s="19" t="str">
        <f>B3&amp;C380&amp;D395</f>
        <v>DISTRIBUCION VOLUMEN X CRITERIO (Consumiciones)Chorizo Ing.200-500MIL</v>
      </c>
      <c r="B395" s="19">
        <v>0</v>
      </c>
      <c r="C395" s="19">
        <v>0</v>
      </c>
      <c r="D395" s="20" t="s">
        <v>15</v>
      </c>
      <c r="E395" s="20">
        <v>17.815809806467154</v>
      </c>
      <c r="F395" s="20">
        <v>11.715757386913623</v>
      </c>
      <c r="G395" s="20">
        <v>20.003338452758225</v>
      </c>
      <c r="H395" s="20">
        <v>18.262802814920402</v>
      </c>
      <c r="I395" s="20">
        <v>23.81767349918475</v>
      </c>
      <c r="J395" s="20">
        <v>11.710241132740627</v>
      </c>
      <c r="K395" s="20">
        <v>16.796940071953209</v>
      </c>
      <c r="L395" s="20">
        <v>12.806476536851655</v>
      </c>
      <c r="M395" s="53">
        <v>21.552086211814316</v>
      </c>
    </row>
    <row r="396" spans="1:13" x14ac:dyDescent="0.35">
      <c r="A396" s="19" t="str">
        <f>B3&amp;C380&amp;D396</f>
        <v>DISTRIBUCION VOLUMEN X CRITERIO (Consumiciones)Chorizo Ing.&gt;500MIL</v>
      </c>
      <c r="B396" s="19">
        <v>0</v>
      </c>
      <c r="C396" s="19">
        <v>0</v>
      </c>
      <c r="D396" s="20" t="s">
        <v>16</v>
      </c>
      <c r="E396" s="20">
        <v>22.598517960777961</v>
      </c>
      <c r="F396" s="20">
        <v>25.741990327010384</v>
      </c>
      <c r="G396" s="20">
        <v>14.991244391445763</v>
      </c>
      <c r="H396" s="20">
        <v>21.01473676891008</v>
      </c>
      <c r="I396" s="20">
        <v>19.307546929118836</v>
      </c>
      <c r="J396" s="20">
        <v>13.480705836101919</v>
      </c>
      <c r="K396" s="20">
        <v>20.106972455025314</v>
      </c>
      <c r="L396" s="20">
        <v>17.31023641313385</v>
      </c>
      <c r="M396" s="53">
        <v>15.805650338856864</v>
      </c>
    </row>
    <row r="397" spans="1:13" x14ac:dyDescent="0.35">
      <c r="A397" s="19" t="str">
        <f>B3&amp;C380&amp;D397</f>
        <v>DISTRIBUCION VOLUMEN X CRITERIO (Consumiciones)Chorizo Ing.DE 15 A 19 AÑOS</v>
      </c>
      <c r="B397" s="19">
        <v>0</v>
      </c>
      <c r="C397" s="19">
        <v>0</v>
      </c>
      <c r="D397" s="20" t="s">
        <v>39</v>
      </c>
      <c r="E397" s="21" t="s">
        <v>284</v>
      </c>
      <c r="F397" s="21" t="s">
        <v>284</v>
      </c>
      <c r="G397" s="20">
        <v>2.9643163711784113</v>
      </c>
      <c r="H397" s="20" t="s">
        <v>284</v>
      </c>
      <c r="I397" s="21">
        <v>3.2697667238752928</v>
      </c>
      <c r="J397" s="21" t="s">
        <v>284</v>
      </c>
      <c r="K397" s="21" t="s">
        <v>284</v>
      </c>
      <c r="L397" s="21" t="s">
        <v>284</v>
      </c>
      <c r="M397" s="53" t="s">
        <v>284</v>
      </c>
    </row>
    <row r="398" spans="1:13" x14ac:dyDescent="0.35">
      <c r="A398" s="19" t="str">
        <f>B3&amp;C380&amp;D398</f>
        <v>DISTRIBUCION VOLUMEN X CRITERIO (Consumiciones)Chorizo Ing.DE 20 A 24 AÑOS</v>
      </c>
      <c r="B398" s="19">
        <v>0</v>
      </c>
      <c r="C398" s="19">
        <v>0</v>
      </c>
      <c r="D398" s="20" t="s">
        <v>40</v>
      </c>
      <c r="E398" s="20">
        <v>1.5168246004104646</v>
      </c>
      <c r="F398" s="20">
        <v>2.039808711139262</v>
      </c>
      <c r="G398" s="20">
        <v>6.8476236433910698</v>
      </c>
      <c r="H398" s="20">
        <v>5.6209876874888387</v>
      </c>
      <c r="I398" s="20">
        <v>2.7594071742690534</v>
      </c>
      <c r="J398" s="20" t="s">
        <v>284</v>
      </c>
      <c r="K398" s="20" t="s">
        <v>284</v>
      </c>
      <c r="L398" s="20">
        <v>9.795748625753637</v>
      </c>
      <c r="M398" s="53">
        <v>11.872792315129935</v>
      </c>
    </row>
    <row r="399" spans="1:13" x14ac:dyDescent="0.35">
      <c r="A399" s="19" t="str">
        <f>B3&amp;C380&amp;D399</f>
        <v>DISTRIBUCION VOLUMEN X CRITERIO (Consumiciones)Chorizo Ing.DE 25 A 34 AÑOS</v>
      </c>
      <c r="B399" s="19">
        <v>0</v>
      </c>
      <c r="C399" s="19">
        <v>0</v>
      </c>
      <c r="D399" s="20" t="s">
        <v>41</v>
      </c>
      <c r="E399" s="20">
        <v>13.045752108456279</v>
      </c>
      <c r="F399" s="20">
        <v>7.9020011731543454</v>
      </c>
      <c r="G399" s="20">
        <v>6.0421285362311448</v>
      </c>
      <c r="H399" s="20">
        <v>16.755198958232913</v>
      </c>
      <c r="I399" s="20">
        <v>7.5488444107600809</v>
      </c>
      <c r="J399" s="20">
        <v>11.644716702059441</v>
      </c>
      <c r="K399" s="20">
        <v>13.466124963312748</v>
      </c>
      <c r="L399" s="20">
        <v>24.316172872353057</v>
      </c>
      <c r="M399" s="53">
        <v>7.7965129629639929</v>
      </c>
    </row>
    <row r="400" spans="1:13" x14ac:dyDescent="0.35">
      <c r="A400" s="19" t="str">
        <f>B3&amp;C380&amp;D400</f>
        <v>DISTRIBUCION VOLUMEN X CRITERIO (Consumiciones)Chorizo Ing.DE 35 A 49 AÑOS</v>
      </c>
      <c r="B400" s="19">
        <v>0</v>
      </c>
      <c r="C400" s="19">
        <v>0</v>
      </c>
      <c r="D400" s="20" t="s">
        <v>42</v>
      </c>
      <c r="E400" s="20">
        <v>20.47770947956991</v>
      </c>
      <c r="F400" s="20">
        <v>22.748169393952548</v>
      </c>
      <c r="G400" s="20">
        <v>35.493459973366612</v>
      </c>
      <c r="H400" s="20">
        <v>13.53205820115018</v>
      </c>
      <c r="I400" s="20">
        <v>31.224021619929616</v>
      </c>
      <c r="J400" s="20">
        <v>20.893173974549427</v>
      </c>
      <c r="K400" s="20">
        <v>15.977669775229279</v>
      </c>
      <c r="L400" s="20">
        <v>20.395268055245417</v>
      </c>
      <c r="M400" s="53">
        <v>21.513938751670096</v>
      </c>
    </row>
    <row r="401" spans="1:13" x14ac:dyDescent="0.35">
      <c r="A401" s="19" t="str">
        <f>B3&amp;C380&amp;D401</f>
        <v>DISTRIBUCION VOLUMEN X CRITERIO (Consumiciones)Chorizo Ing.DE 50 A 59 AÑOS</v>
      </c>
      <c r="B401" s="19">
        <v>0</v>
      </c>
      <c r="C401" s="19">
        <v>0</v>
      </c>
      <c r="D401" s="20" t="s">
        <v>43</v>
      </c>
      <c r="E401" s="20">
        <v>16.551816505356463</v>
      </c>
      <c r="F401" s="20">
        <v>15.815727504680272</v>
      </c>
      <c r="G401" s="20">
        <v>17.16149852217206</v>
      </c>
      <c r="H401" s="20">
        <v>35.956578288195892</v>
      </c>
      <c r="I401" s="20">
        <v>21.262063033829556</v>
      </c>
      <c r="J401" s="20">
        <v>24.842240604265825</v>
      </c>
      <c r="K401" s="20">
        <v>38.100543020458169</v>
      </c>
      <c r="L401" s="20">
        <v>21.36458090830914</v>
      </c>
      <c r="M401" s="53">
        <v>23.237429992099177</v>
      </c>
    </row>
    <row r="402" spans="1:13" x14ac:dyDescent="0.35">
      <c r="A402" s="19" t="str">
        <f>B3&amp;C380&amp;D402</f>
        <v>DISTRIBUCION VOLUMEN X CRITERIO (Consumiciones)Chorizo Ing.DE 60 A 75 AÑOS</v>
      </c>
      <c r="B402" s="19">
        <v>0</v>
      </c>
      <c r="C402" s="19">
        <v>0</v>
      </c>
      <c r="D402" s="20" t="s">
        <v>44</v>
      </c>
      <c r="E402" s="20">
        <v>48.407888302323393</v>
      </c>
      <c r="F402" s="20">
        <v>51.494303220385298</v>
      </c>
      <c r="G402" s="20">
        <v>31.490959033774285</v>
      </c>
      <c r="H402" s="20">
        <v>28.135167382828858</v>
      </c>
      <c r="I402" s="20">
        <v>33.935889176063569</v>
      </c>
      <c r="J402" s="20">
        <v>42.619849384681316</v>
      </c>
      <c r="K402" s="20">
        <v>32.455670104308751</v>
      </c>
      <c r="L402" s="20">
        <v>24.128232507756117</v>
      </c>
      <c r="M402" s="53">
        <v>35.579303737961808</v>
      </c>
    </row>
    <row r="403" spans="1:13" x14ac:dyDescent="0.35">
      <c r="A403" s="19" t="str">
        <f>B3&amp;C380&amp;D403</f>
        <v>DISTRIBUCION VOLUMEN X CRITERIO (Consumiciones)Chorizo Ing.NIVEL ALTO</v>
      </c>
      <c r="B403" s="19">
        <v>0</v>
      </c>
      <c r="C403" s="19">
        <v>0</v>
      </c>
      <c r="D403" s="20" t="s">
        <v>256</v>
      </c>
      <c r="E403" s="20">
        <v>24.380141709871239</v>
      </c>
      <c r="F403" s="20">
        <v>16.872102764234288</v>
      </c>
      <c r="G403" s="20">
        <v>16.588950394164783</v>
      </c>
      <c r="H403" s="20">
        <v>32.887695548626596</v>
      </c>
      <c r="I403" s="20">
        <v>25.408251978092778</v>
      </c>
      <c r="J403" s="20">
        <v>19.276750008861619</v>
      </c>
      <c r="K403" s="20">
        <v>35.402838300683889</v>
      </c>
      <c r="L403" s="20">
        <v>25.35914509285962</v>
      </c>
      <c r="M403" s="53">
        <v>31.73506169146539</v>
      </c>
    </row>
    <row r="404" spans="1:13" x14ac:dyDescent="0.35">
      <c r="A404" s="19" t="str">
        <f>B3&amp;C380&amp;D404</f>
        <v>DISTRIBUCION VOLUMEN X CRITERIO (Consumiciones)Chorizo Ing.NIVEL MEDIO ALTO</v>
      </c>
      <c r="B404" s="19">
        <v>0</v>
      </c>
      <c r="C404" s="19">
        <v>0</v>
      </c>
      <c r="D404" s="20" t="s">
        <v>257</v>
      </c>
      <c r="E404" s="20">
        <v>15.96283872187623</v>
      </c>
      <c r="F404" s="20">
        <v>8.9149322626810044</v>
      </c>
      <c r="G404" s="20">
        <v>8.210591641572206</v>
      </c>
      <c r="H404" s="20">
        <v>25.241074575162266</v>
      </c>
      <c r="I404" s="20">
        <v>10.115142633862289</v>
      </c>
      <c r="J404" s="20">
        <v>6.0093417588543696</v>
      </c>
      <c r="K404" s="20">
        <v>16.396898160516475</v>
      </c>
      <c r="L404" s="20">
        <v>24.58144874310501</v>
      </c>
      <c r="M404" s="53">
        <v>15.256115075113414</v>
      </c>
    </row>
    <row r="405" spans="1:13" x14ac:dyDescent="0.35">
      <c r="A405" s="19" t="str">
        <f>B3&amp;C380&amp;D405</f>
        <v>DISTRIBUCION VOLUMEN X CRITERIO (Consumiciones)Chorizo Ing.NIVEL MEDIO</v>
      </c>
      <c r="B405" s="19">
        <v>0</v>
      </c>
      <c r="C405" s="19">
        <v>0</v>
      </c>
      <c r="D405" s="20" t="s">
        <v>258</v>
      </c>
      <c r="E405" s="20">
        <v>28.02803134026745</v>
      </c>
      <c r="F405" s="20">
        <v>41.712618049720291</v>
      </c>
      <c r="G405" s="20">
        <v>38.215122564599874</v>
      </c>
      <c r="H405" s="20">
        <v>19.992319496310675</v>
      </c>
      <c r="I405" s="20">
        <v>31.282838233943622</v>
      </c>
      <c r="J405" s="20">
        <v>24.702871487173208</v>
      </c>
      <c r="K405" s="20">
        <v>19.865706478010157</v>
      </c>
      <c r="L405" s="20">
        <v>14.165382888554202</v>
      </c>
      <c r="M405" s="53">
        <v>25.538415176250606</v>
      </c>
    </row>
    <row r="406" spans="1:13" x14ac:dyDescent="0.35">
      <c r="A406" s="19" t="str">
        <f>B3&amp;C380&amp;D406</f>
        <v>DISTRIBUCION VOLUMEN X CRITERIO (Consumiciones)Chorizo Ing.NIVEL MEDIO BAJO</v>
      </c>
      <c r="B406" s="19">
        <v>0</v>
      </c>
      <c r="C406" s="19">
        <v>0</v>
      </c>
      <c r="D406" s="20" t="s">
        <v>259</v>
      </c>
      <c r="E406" s="20">
        <v>19.646262741198562</v>
      </c>
      <c r="F406" s="20">
        <v>5.5120971964335421</v>
      </c>
      <c r="G406" s="20">
        <v>12.776815501185512</v>
      </c>
      <c r="H406" s="20">
        <v>10.151634635594867</v>
      </c>
      <c r="I406" s="20">
        <v>15.856762606354982</v>
      </c>
      <c r="J406" s="20">
        <v>25.028808321544695</v>
      </c>
      <c r="K406" s="20">
        <v>14.382210285719227</v>
      </c>
      <c r="L406" s="20">
        <v>16.647052675088723</v>
      </c>
      <c r="M406" s="53">
        <v>11.323243151277113</v>
      </c>
    </row>
    <row r="407" spans="1:13" x14ac:dyDescent="0.35">
      <c r="A407" s="19" t="str">
        <f>B3&amp;C380&amp;D407</f>
        <v>DISTRIBUCION VOLUMEN X CRITERIO (Consumiciones)Chorizo Ing.HOMBRE</v>
      </c>
      <c r="B407" s="19">
        <v>0</v>
      </c>
      <c r="C407" s="19">
        <v>0</v>
      </c>
      <c r="D407" s="20" t="s">
        <v>21</v>
      </c>
      <c r="E407" s="20">
        <v>42.766589514640039</v>
      </c>
      <c r="F407" s="20">
        <v>63.769601170089494</v>
      </c>
      <c r="G407" s="20">
        <v>35.441585196664796</v>
      </c>
      <c r="H407" s="20">
        <v>45.61242534819074</v>
      </c>
      <c r="I407" s="20">
        <v>48.350401228645474</v>
      </c>
      <c r="J407" s="20">
        <v>45.808808128200255</v>
      </c>
      <c r="K407" s="20">
        <v>51.358278501497068</v>
      </c>
      <c r="L407" s="20">
        <v>46.121940906218668</v>
      </c>
      <c r="M407" s="53">
        <v>36.443473537249787</v>
      </c>
    </row>
    <row r="408" spans="1:13" x14ac:dyDescent="0.35">
      <c r="A408" s="19" t="str">
        <f>B3&amp;C380&amp;D408</f>
        <v>DISTRIBUCION VOLUMEN X CRITERIO (Consumiciones)Chorizo Ing.MUJER</v>
      </c>
      <c r="B408" s="19">
        <v>0</v>
      </c>
      <c r="C408" s="19">
        <v>0</v>
      </c>
      <c r="D408" s="20" t="s">
        <v>22</v>
      </c>
      <c r="E408" s="20">
        <v>57.233382348224069</v>
      </c>
      <c r="F408" s="20">
        <v>36.230398829910499</v>
      </c>
      <c r="G408" s="20">
        <v>64.558414803335211</v>
      </c>
      <c r="H408" s="20">
        <v>54.38757465180926</v>
      </c>
      <c r="I408" s="20">
        <v>51.649563038296201</v>
      </c>
      <c r="J408" s="20">
        <v>54.191191871799745</v>
      </c>
      <c r="K408" s="20">
        <v>48.641721498502918</v>
      </c>
      <c r="L408" s="20">
        <v>53.878059093781324</v>
      </c>
      <c r="M408" s="53">
        <v>63.556526462750206</v>
      </c>
    </row>
    <row r="409" spans="1:13" x14ac:dyDescent="0.35">
      <c r="A409" s="19" t="str">
        <f>B3&amp;C409&amp;D409</f>
        <v>DISTRIBUCION VOLUMEN X CRITERIO (Consumiciones)Pates/Foie-gras IngT.ESPAÑA</v>
      </c>
      <c r="B409" s="19">
        <v>0</v>
      </c>
      <c r="C409" s="19" t="s">
        <v>179</v>
      </c>
      <c r="D409" s="20" t="s">
        <v>36</v>
      </c>
      <c r="E409" s="20">
        <v>100</v>
      </c>
      <c r="F409" s="20">
        <v>100</v>
      </c>
      <c r="G409" s="20">
        <v>100</v>
      </c>
      <c r="H409" s="20">
        <v>100</v>
      </c>
      <c r="I409" s="20">
        <v>100</v>
      </c>
      <c r="J409" s="20">
        <v>100</v>
      </c>
      <c r="K409" s="20">
        <v>100</v>
      </c>
      <c r="L409" s="20">
        <v>100</v>
      </c>
      <c r="M409" s="53">
        <v>100</v>
      </c>
    </row>
    <row r="410" spans="1:13" x14ac:dyDescent="0.35">
      <c r="A410" s="19" t="str">
        <f>B3&amp;C409&amp;D410</f>
        <v>DISTRIBUCION VOLUMEN X CRITERIO (Consumiciones)Pates/Foie-gras IngBCN AM</v>
      </c>
      <c r="B410" s="19">
        <v>0</v>
      </c>
      <c r="C410" s="19">
        <v>0</v>
      </c>
      <c r="D410" s="20" t="s">
        <v>1</v>
      </c>
      <c r="E410" s="20" t="s">
        <v>284</v>
      </c>
      <c r="F410" s="20">
        <v>2.1335616137670663</v>
      </c>
      <c r="G410" s="20">
        <v>9.895867678613433</v>
      </c>
      <c r="H410" s="20">
        <v>6.6454242049436676</v>
      </c>
      <c r="I410" s="20" t="s">
        <v>284</v>
      </c>
      <c r="J410" s="20" t="s">
        <v>284</v>
      </c>
      <c r="K410" s="20">
        <v>8.7808353398262327</v>
      </c>
      <c r="L410" s="20">
        <v>2.7366132558530896</v>
      </c>
      <c r="M410" s="53">
        <v>8.1224880209443633</v>
      </c>
    </row>
    <row r="411" spans="1:13" x14ac:dyDescent="0.35">
      <c r="A411" s="19" t="str">
        <f>B3&amp;C409&amp;D411</f>
        <v>DISTRIBUCION VOLUMEN X CRITERIO (Consumiciones)Pates/Foie-gras IngREST.CAT ARAGON</v>
      </c>
      <c r="B411" s="19">
        <v>0</v>
      </c>
      <c r="C411" s="19">
        <v>0</v>
      </c>
      <c r="D411" s="20" t="s">
        <v>2</v>
      </c>
      <c r="E411" s="20">
        <v>9.9976398283423507</v>
      </c>
      <c r="F411" s="20" t="s">
        <v>284</v>
      </c>
      <c r="G411" s="20">
        <v>5.5177753194688828</v>
      </c>
      <c r="H411" s="20" t="s">
        <v>284</v>
      </c>
      <c r="I411" s="20">
        <v>8.0106212731983941</v>
      </c>
      <c r="J411" s="20">
        <v>8.630015541886479</v>
      </c>
      <c r="K411" s="20">
        <v>1.0488871305245524</v>
      </c>
      <c r="L411" s="20">
        <v>3.8421654247901866</v>
      </c>
      <c r="M411" s="53" t="s">
        <v>284</v>
      </c>
    </row>
    <row r="412" spans="1:13" x14ac:dyDescent="0.35">
      <c r="A412" s="19" t="str">
        <f>B3&amp;C409&amp;D412</f>
        <v>DISTRIBUCION VOLUMEN X CRITERIO (Consumiciones)Pates/Foie-gras IngLEVANTE</v>
      </c>
      <c r="B412" s="19">
        <v>0</v>
      </c>
      <c r="C412" s="19">
        <v>0</v>
      </c>
      <c r="D412" s="20" t="s">
        <v>3</v>
      </c>
      <c r="E412" s="20">
        <v>8.933841692668901</v>
      </c>
      <c r="F412" s="20">
        <v>2.9769332998096334</v>
      </c>
      <c r="G412" s="20">
        <v>1.4267011377724641</v>
      </c>
      <c r="H412" s="20">
        <v>3.2217699729397871</v>
      </c>
      <c r="I412" s="20" t="s">
        <v>284</v>
      </c>
      <c r="J412" s="20">
        <v>4.6282455805692022</v>
      </c>
      <c r="K412" s="20">
        <v>6.5461266702314749</v>
      </c>
      <c r="L412" s="20">
        <v>2.7589223430930789</v>
      </c>
      <c r="M412" s="53" t="s">
        <v>284</v>
      </c>
    </row>
    <row r="413" spans="1:13" x14ac:dyDescent="0.35">
      <c r="A413" s="19" t="str">
        <f>B3&amp;C409&amp;D413</f>
        <v>DISTRIBUCION VOLUMEN X CRITERIO (Consumiciones)Pates/Foie-gras IngANDALUCIA</v>
      </c>
      <c r="B413" s="19">
        <v>0</v>
      </c>
      <c r="C413" s="19">
        <v>0</v>
      </c>
      <c r="D413" s="20" t="s">
        <v>4</v>
      </c>
      <c r="E413" s="20">
        <v>68.194139688272486</v>
      </c>
      <c r="F413" s="20">
        <v>73.812115624837872</v>
      </c>
      <c r="G413" s="20">
        <v>48.589293619661269</v>
      </c>
      <c r="H413" s="20">
        <v>57.951271883837506</v>
      </c>
      <c r="I413" s="20">
        <v>64.494994101272766</v>
      </c>
      <c r="J413" s="20">
        <v>69.047168218249368</v>
      </c>
      <c r="K413" s="20">
        <v>62.912036793773737</v>
      </c>
      <c r="L413" s="20">
        <v>46.115073803842868</v>
      </c>
      <c r="M413" s="53">
        <v>63.729189046844759</v>
      </c>
    </row>
    <row r="414" spans="1:13" x14ac:dyDescent="0.35">
      <c r="A414" s="19" t="str">
        <f>B3&amp;C409&amp;D414</f>
        <v>DISTRIBUCION VOLUMEN X CRITERIO (Consumiciones)Pates/Foie-gras IngMDD AM</v>
      </c>
      <c r="B414" s="19">
        <v>0</v>
      </c>
      <c r="C414" s="19">
        <v>0</v>
      </c>
      <c r="D414" s="20" t="s">
        <v>5</v>
      </c>
      <c r="E414" s="20">
        <v>4.6837865119655753</v>
      </c>
      <c r="F414" s="20">
        <v>12.798390862397182</v>
      </c>
      <c r="G414" s="20">
        <v>10.358197518614501</v>
      </c>
      <c r="H414" s="20">
        <v>5.9623668403411534</v>
      </c>
      <c r="I414" s="20">
        <v>13.667261885668053</v>
      </c>
      <c r="J414" s="20">
        <v>7.5267503385129206</v>
      </c>
      <c r="K414" s="20">
        <v>3.1915025669715296</v>
      </c>
      <c r="L414" s="20">
        <v>10.836145623197151</v>
      </c>
      <c r="M414" s="53">
        <v>6.4313323886634022</v>
      </c>
    </row>
    <row r="415" spans="1:13" x14ac:dyDescent="0.35">
      <c r="A415" s="19" t="str">
        <f>B3&amp;C409&amp;D415</f>
        <v>DISTRIBUCION VOLUMEN X CRITERIO (Consumiciones)Pates/Foie-gras IngRTO CENTRO</v>
      </c>
      <c r="B415" s="19">
        <v>0</v>
      </c>
      <c r="C415" s="19">
        <v>0</v>
      </c>
      <c r="D415" s="20" t="s">
        <v>6</v>
      </c>
      <c r="E415" s="20">
        <v>4.2382488208494369</v>
      </c>
      <c r="F415" s="20">
        <v>5.5077914666219678</v>
      </c>
      <c r="G415" s="20">
        <v>23.114293902127123</v>
      </c>
      <c r="H415" s="20">
        <v>6.5256802948370316</v>
      </c>
      <c r="I415" s="20">
        <v>7.7864197398857318</v>
      </c>
      <c r="J415" s="20">
        <v>3.8841926193238492</v>
      </c>
      <c r="K415" s="20">
        <v>10.874661935567625</v>
      </c>
      <c r="L415" s="20">
        <v>10.397393490849495</v>
      </c>
      <c r="M415" s="53" t="s">
        <v>284</v>
      </c>
    </row>
    <row r="416" spans="1:13" x14ac:dyDescent="0.35">
      <c r="A416" s="19" t="str">
        <f>B3&amp;C409&amp;D416</f>
        <v>DISTRIBUCION VOLUMEN X CRITERIO (Consumiciones)Pates/Foie-gras IngNORTE-CENTRO</v>
      </c>
      <c r="B416" s="19">
        <v>0</v>
      </c>
      <c r="C416" s="19">
        <v>0</v>
      </c>
      <c r="D416" s="20" t="s">
        <v>7</v>
      </c>
      <c r="E416" s="20">
        <v>3.9523467588406302</v>
      </c>
      <c r="F416" s="20" t="s">
        <v>284</v>
      </c>
      <c r="G416" s="20" t="s">
        <v>284</v>
      </c>
      <c r="H416" s="20">
        <v>9.8954365376560318</v>
      </c>
      <c r="I416" s="20">
        <v>3.0133457366993506</v>
      </c>
      <c r="J416" s="20" t="s">
        <v>284</v>
      </c>
      <c r="K416" s="20">
        <v>4.5096518747701158</v>
      </c>
      <c r="L416" s="20">
        <v>10.846473063814365</v>
      </c>
      <c r="M416" s="53">
        <v>17.729183473570838</v>
      </c>
    </row>
    <row r="417" spans="1:13" x14ac:dyDescent="0.35">
      <c r="A417" s="19" t="str">
        <f>B3&amp;C409&amp;D417</f>
        <v>DISTRIBUCION VOLUMEN X CRITERIO (Consumiciones)Pates/Foie-gras IngNOROESTE</v>
      </c>
      <c r="B417" s="19">
        <v>0</v>
      </c>
      <c r="C417" s="19">
        <v>0</v>
      </c>
      <c r="D417" s="20" t="s">
        <v>8</v>
      </c>
      <c r="E417" s="20" t="s">
        <v>284</v>
      </c>
      <c r="F417" s="20">
        <v>2.7712095271162829</v>
      </c>
      <c r="G417" s="20">
        <v>1.0978769866337157</v>
      </c>
      <c r="H417" s="20">
        <v>9.7980484715957452</v>
      </c>
      <c r="I417" s="20">
        <v>3.0273479963930443</v>
      </c>
      <c r="J417" s="20">
        <v>6.2836089386173661</v>
      </c>
      <c r="K417" s="20">
        <v>2.1363242698580982</v>
      </c>
      <c r="L417" s="20">
        <v>12.467210899744222</v>
      </c>
      <c r="M417" s="53">
        <v>3.9878098566135951</v>
      </c>
    </row>
    <row r="418" spans="1:13" x14ac:dyDescent="0.35">
      <c r="A418" s="19" t="str">
        <f>B3&amp;C409&amp;D418</f>
        <v>DISTRIBUCION VOLUMEN X CRITERIO (Consumiciones)Pates/Foie-gras Ing&lt;2MIL</v>
      </c>
      <c r="B418" s="19">
        <v>0</v>
      </c>
      <c r="C418" s="19">
        <v>0</v>
      </c>
      <c r="D418" s="21" t="s">
        <v>9</v>
      </c>
      <c r="E418" s="21" t="s">
        <v>284</v>
      </c>
      <c r="F418" s="20">
        <v>6.6827404826614627</v>
      </c>
      <c r="G418" s="21" t="s">
        <v>284</v>
      </c>
      <c r="H418" s="21" t="s">
        <v>284</v>
      </c>
      <c r="I418" s="21">
        <v>4.1821092137762905</v>
      </c>
      <c r="J418" s="21" t="s">
        <v>284</v>
      </c>
      <c r="K418" s="21" t="s">
        <v>284</v>
      </c>
      <c r="L418" s="21">
        <v>11.475678842432863</v>
      </c>
      <c r="M418" s="53" t="s">
        <v>284</v>
      </c>
    </row>
    <row r="419" spans="1:13" x14ac:dyDescent="0.35">
      <c r="A419" s="19" t="str">
        <f>B3&amp;C409&amp;D419</f>
        <v>DISTRIBUCION VOLUMEN X CRITERIO (Consumiciones)Pates/Foie-gras Ing2-5MIL</v>
      </c>
      <c r="B419" s="19">
        <v>0</v>
      </c>
      <c r="C419" s="19">
        <v>0</v>
      </c>
      <c r="D419" s="21" t="s">
        <v>10</v>
      </c>
      <c r="E419" s="21">
        <v>19.020155755925021</v>
      </c>
      <c r="F419" s="20" t="s">
        <v>284</v>
      </c>
      <c r="G419" s="20">
        <v>0.66543460196452442</v>
      </c>
      <c r="H419" s="20">
        <v>2.9502206882819499</v>
      </c>
      <c r="I419" s="20">
        <v>4.1419586625749814</v>
      </c>
      <c r="J419" s="20" t="s">
        <v>284</v>
      </c>
      <c r="K419" s="20" t="s">
        <v>284</v>
      </c>
      <c r="L419" s="21">
        <v>5.9103244380482742</v>
      </c>
      <c r="M419" s="53">
        <v>13.997388921167433</v>
      </c>
    </row>
    <row r="420" spans="1:13" x14ac:dyDescent="0.35">
      <c r="A420" s="19" t="str">
        <f>B3&amp;C409&amp;D420</f>
        <v>DISTRIBUCION VOLUMEN X CRITERIO (Consumiciones)Pates/Foie-gras Ing5-10MIL</v>
      </c>
      <c r="B420" s="19">
        <v>0</v>
      </c>
      <c r="C420" s="19">
        <v>0</v>
      </c>
      <c r="D420" s="20" t="s">
        <v>11</v>
      </c>
      <c r="E420" s="20">
        <v>4.3039507182954129</v>
      </c>
      <c r="F420" s="20">
        <v>5.5077914666219678</v>
      </c>
      <c r="G420" s="20">
        <v>2.6800658196799612</v>
      </c>
      <c r="H420" s="20">
        <v>0.52406062851089896</v>
      </c>
      <c r="I420" s="20">
        <v>4.533767451143925</v>
      </c>
      <c r="J420" s="20">
        <v>3.8220258551946489</v>
      </c>
      <c r="K420" s="20">
        <v>0.69564959370450619</v>
      </c>
      <c r="L420" s="20" t="s">
        <v>284</v>
      </c>
      <c r="M420" s="53" t="s">
        <v>284</v>
      </c>
    </row>
    <row r="421" spans="1:13" x14ac:dyDescent="0.35">
      <c r="A421" s="19" t="str">
        <f>B3&amp;C409&amp;D421</f>
        <v>DISTRIBUCION VOLUMEN X CRITERIO (Consumiciones)Pates/Foie-gras Ing10-30MIL</v>
      </c>
      <c r="B421" s="19">
        <v>0</v>
      </c>
      <c r="C421" s="19">
        <v>0</v>
      </c>
      <c r="D421" s="20" t="s">
        <v>12</v>
      </c>
      <c r="E421" s="20">
        <v>12.442065763074856</v>
      </c>
      <c r="F421" s="20">
        <v>19.70938144782475</v>
      </c>
      <c r="G421" s="20">
        <v>14.409862064219384</v>
      </c>
      <c r="H421" s="20">
        <v>10.703807713730388</v>
      </c>
      <c r="I421" s="20">
        <v>16.95660603986898</v>
      </c>
      <c r="J421" s="20">
        <v>43.126960325973094</v>
      </c>
      <c r="K421" s="20">
        <v>30.834536198780345</v>
      </c>
      <c r="L421" s="20">
        <v>12.963381926071166</v>
      </c>
      <c r="M421" s="53">
        <v>22.284777577604352</v>
      </c>
    </row>
    <row r="422" spans="1:13" x14ac:dyDescent="0.35">
      <c r="A422" s="19" t="str">
        <f>B3&amp;C409&amp;D422</f>
        <v>DISTRIBUCION VOLUMEN X CRITERIO (Consumiciones)Pates/Foie-gras Ing30-100MIL</v>
      </c>
      <c r="B422" s="19">
        <v>0</v>
      </c>
      <c r="C422" s="19">
        <v>0</v>
      </c>
      <c r="D422" s="20" t="s">
        <v>13</v>
      </c>
      <c r="E422" s="20">
        <v>18.582187118810271</v>
      </c>
      <c r="F422" s="20">
        <v>33.992513040320226</v>
      </c>
      <c r="G422" s="20">
        <v>11.526091114240492</v>
      </c>
      <c r="H422" s="20">
        <v>24.530356859364925</v>
      </c>
      <c r="I422" s="20">
        <v>25.282194397813019</v>
      </c>
      <c r="J422" s="20">
        <v>13.644212758106327</v>
      </c>
      <c r="K422" s="20">
        <v>24.513783756216522</v>
      </c>
      <c r="L422" s="20">
        <v>16.787369938140099</v>
      </c>
      <c r="M422" s="53">
        <v>6.4313323886634022</v>
      </c>
    </row>
    <row r="423" spans="1:13" x14ac:dyDescent="0.35">
      <c r="A423" s="19" t="str">
        <f>B3&amp;C409&amp;D423</f>
        <v>DISTRIBUCION VOLUMEN X CRITERIO (Consumiciones)Pates/Foie-gras Ing100-200MIL</v>
      </c>
      <c r="B423" s="19">
        <v>0</v>
      </c>
      <c r="C423" s="19">
        <v>0</v>
      </c>
      <c r="D423" s="20" t="s">
        <v>14</v>
      </c>
      <c r="E423" s="20">
        <v>9.7191780836990613</v>
      </c>
      <c r="F423" s="20">
        <v>13.393779757272444</v>
      </c>
      <c r="G423" s="20">
        <v>17.882517828731196</v>
      </c>
      <c r="H423" s="20">
        <v>21.529166640506368</v>
      </c>
      <c r="I423" s="20">
        <v>14.147471744918363</v>
      </c>
      <c r="J423" s="20">
        <v>16.797855407294364</v>
      </c>
      <c r="K423" s="20">
        <v>18.751373121134478</v>
      </c>
      <c r="L423" s="20">
        <v>8.9840563589173161</v>
      </c>
      <c r="M423" s="53">
        <v>26.967874255793767</v>
      </c>
    </row>
    <row r="424" spans="1:13" x14ac:dyDescent="0.35">
      <c r="A424" s="19" t="str">
        <f>B3&amp;C409&amp;D424</f>
        <v>DISTRIBUCION VOLUMEN X CRITERIO (Consumiciones)Pates/Foie-gras Ing200-500MIL</v>
      </c>
      <c r="B424" s="19">
        <v>0</v>
      </c>
      <c r="C424" s="19">
        <v>0</v>
      </c>
      <c r="D424" s="20" t="s">
        <v>15</v>
      </c>
      <c r="E424" s="20">
        <v>3.9228319595190402</v>
      </c>
      <c r="F424" s="20">
        <v>10.269394857304775</v>
      </c>
      <c r="G424" s="20">
        <v>26.906670200057725</v>
      </c>
      <c r="H424" s="20">
        <v>15.505816107150192</v>
      </c>
      <c r="I424" s="20">
        <v>5.9290128275041072</v>
      </c>
      <c r="J424" s="20">
        <v>16.13678580028207</v>
      </c>
      <c r="K424" s="20">
        <v>13.210392757462145</v>
      </c>
      <c r="L424" s="20">
        <v>22.328764540638375</v>
      </c>
      <c r="M424" s="53">
        <v>10.046129988254323</v>
      </c>
    </row>
    <row r="425" spans="1:13" x14ac:dyDescent="0.35">
      <c r="A425" s="19" t="str">
        <f>B3&amp;C409&amp;D425</f>
        <v>DISTRIBUCION VOLUMEN X CRITERIO (Consumiciones)Pates/Foie-gras Ing&gt;500MIL</v>
      </c>
      <c r="B425" s="19">
        <v>0</v>
      </c>
      <c r="C425" s="19">
        <v>0</v>
      </c>
      <c r="D425" s="20" t="s">
        <v>16</v>
      </c>
      <c r="E425" s="20">
        <v>32.009638302868233</v>
      </c>
      <c r="F425" s="20">
        <v>10.444396553444362</v>
      </c>
      <c r="G425" s="20">
        <v>25.929364020423822</v>
      </c>
      <c r="H425" s="20">
        <v>24.256579614161005</v>
      </c>
      <c r="I425" s="20">
        <v>24.826869682680556</v>
      </c>
      <c r="J425" s="20">
        <v>6.4721426538787474</v>
      </c>
      <c r="K425" s="20">
        <v>11.99428188160095</v>
      </c>
      <c r="L425" s="20">
        <v>21.5504148782179</v>
      </c>
      <c r="M425" s="53">
        <v>20.272505228427594</v>
      </c>
    </row>
    <row r="426" spans="1:13" x14ac:dyDescent="0.35">
      <c r="A426" s="19" t="str">
        <f>B3&amp;C409&amp;D426</f>
        <v>DISTRIBUCION VOLUMEN X CRITERIO (Consumiciones)Pates/Foie-gras IngDE 15 A 19 AÑOS</v>
      </c>
      <c r="B426" s="19">
        <v>0</v>
      </c>
      <c r="C426" s="19">
        <v>0</v>
      </c>
      <c r="D426" s="21" t="s">
        <v>39</v>
      </c>
      <c r="E426" s="21" t="s">
        <v>284</v>
      </c>
      <c r="F426" s="20" t="s">
        <v>284</v>
      </c>
      <c r="G426" s="20">
        <v>13.347020087944461</v>
      </c>
      <c r="H426" s="20" t="s">
        <v>284</v>
      </c>
      <c r="I426" s="20" t="s">
        <v>284</v>
      </c>
      <c r="J426" s="21" t="s">
        <v>284</v>
      </c>
      <c r="K426" s="21" t="s">
        <v>284</v>
      </c>
      <c r="L426" s="21" t="s">
        <v>284</v>
      </c>
      <c r="M426" s="53" t="s">
        <v>284</v>
      </c>
    </row>
    <row r="427" spans="1:13" x14ac:dyDescent="0.35">
      <c r="A427" s="19" t="str">
        <f>B3&amp;C409&amp;D427</f>
        <v>DISTRIBUCION VOLUMEN X CRITERIO (Consumiciones)Pates/Foie-gras IngDE 20 A 24 AÑOS</v>
      </c>
      <c r="B427" s="19">
        <v>0</v>
      </c>
      <c r="C427" s="19">
        <v>0</v>
      </c>
      <c r="D427" s="20" t="s">
        <v>40</v>
      </c>
      <c r="E427" s="20" t="s">
        <v>284</v>
      </c>
      <c r="F427" s="20" t="s">
        <v>284</v>
      </c>
      <c r="G427" s="20">
        <v>4.6143175265440872</v>
      </c>
      <c r="H427" s="20" t="s">
        <v>284</v>
      </c>
      <c r="I427" s="20" t="s">
        <v>284</v>
      </c>
      <c r="J427" s="20" t="s">
        <v>284</v>
      </c>
      <c r="K427" s="20" t="s">
        <v>284</v>
      </c>
      <c r="L427" s="20" t="s">
        <v>284</v>
      </c>
      <c r="M427" s="53" t="s">
        <v>284</v>
      </c>
    </row>
    <row r="428" spans="1:13" x14ac:dyDescent="0.35">
      <c r="A428" s="19" t="str">
        <f>B3&amp;C409&amp;D428</f>
        <v>DISTRIBUCION VOLUMEN X CRITERIO (Consumiciones)Pates/Foie-gras IngDE 25 A 34 AÑOS</v>
      </c>
      <c r="B428" s="19">
        <v>0</v>
      </c>
      <c r="C428" s="19">
        <v>0</v>
      </c>
      <c r="D428" s="20" t="s">
        <v>41</v>
      </c>
      <c r="E428" s="20">
        <v>2.4971639429148746</v>
      </c>
      <c r="F428" s="20">
        <v>1.8068252656952777</v>
      </c>
      <c r="G428" s="20">
        <v>3.4637329249390647</v>
      </c>
      <c r="H428" s="20">
        <v>1.1987495078126611</v>
      </c>
      <c r="I428" s="20">
        <v>0.83591558582737235</v>
      </c>
      <c r="J428" s="20">
        <v>2.266480810304552</v>
      </c>
      <c r="K428" s="20">
        <v>2.1681442078551494</v>
      </c>
      <c r="L428" s="20">
        <v>8.7927717691485352</v>
      </c>
      <c r="M428" s="53">
        <v>13.329639646041372</v>
      </c>
    </row>
    <row r="429" spans="1:13" x14ac:dyDescent="0.35">
      <c r="A429" s="19" t="str">
        <f>B3&amp;C409&amp;D429</f>
        <v>DISTRIBUCION VOLUMEN X CRITERIO (Consumiciones)Pates/Foie-gras IngDE 35 A 49 AÑOS</v>
      </c>
      <c r="B429" s="19">
        <v>0</v>
      </c>
      <c r="C429" s="19">
        <v>0</v>
      </c>
      <c r="D429" s="20" t="s">
        <v>42</v>
      </c>
      <c r="E429" s="20">
        <v>33.263995267773311</v>
      </c>
      <c r="F429" s="20">
        <v>50.102215357845537</v>
      </c>
      <c r="G429" s="20">
        <v>12.280290354355984</v>
      </c>
      <c r="H429" s="20">
        <v>23.513899191063761</v>
      </c>
      <c r="I429" s="20">
        <v>22.052151164241238</v>
      </c>
      <c r="J429" s="20">
        <v>25.048767750429196</v>
      </c>
      <c r="K429" s="20">
        <v>21.979526045256588</v>
      </c>
      <c r="L429" s="20">
        <v>14.750608718482628</v>
      </c>
      <c r="M429" s="53">
        <v>34.471340135514154</v>
      </c>
    </row>
    <row r="430" spans="1:13" x14ac:dyDescent="0.35">
      <c r="A430" s="19" t="str">
        <f>B3&amp;C409&amp;D430</f>
        <v>DISTRIBUCION VOLUMEN X CRITERIO (Consumiciones)Pates/Foie-gras IngDE 50 A 59 AÑOS</v>
      </c>
      <c r="B430" s="19">
        <v>0</v>
      </c>
      <c r="C430" s="19">
        <v>0</v>
      </c>
      <c r="D430" s="20" t="s">
        <v>43</v>
      </c>
      <c r="E430" s="20">
        <v>34.943227143580522</v>
      </c>
      <c r="F430" s="20">
        <v>25.569044853912498</v>
      </c>
      <c r="G430" s="20">
        <v>36.898848463745253</v>
      </c>
      <c r="H430" s="20">
        <v>30.138951549033521</v>
      </c>
      <c r="I430" s="20">
        <v>49.418310647291754</v>
      </c>
      <c r="J430" s="20">
        <v>47.866680634559273</v>
      </c>
      <c r="K430" s="20">
        <v>48.03734394945802</v>
      </c>
      <c r="L430" s="20">
        <v>31.100057467773006</v>
      </c>
      <c r="M430" s="53">
        <v>28.697748815330961</v>
      </c>
    </row>
    <row r="431" spans="1:13" x14ac:dyDescent="0.35">
      <c r="A431" s="19" t="str">
        <f>B3&amp;C409&amp;D431</f>
        <v>DISTRIBUCION VOLUMEN X CRITERIO (Consumiciones)Pates/Foie-gras IngDE 60 A 75 AÑOS</v>
      </c>
      <c r="B431" s="19">
        <v>0</v>
      </c>
      <c r="C431" s="19">
        <v>0</v>
      </c>
      <c r="D431" s="21" t="s">
        <v>44</v>
      </c>
      <c r="E431" s="21">
        <v>29.295605943539414</v>
      </c>
      <c r="F431" s="20">
        <v>22.521924100746702</v>
      </c>
      <c r="G431" s="20">
        <v>29.39579012889687</v>
      </c>
      <c r="H431" s="20">
        <v>45.14840064901459</v>
      </c>
      <c r="I431" s="20">
        <v>27.693608345897086</v>
      </c>
      <c r="J431" s="20">
        <v>24.818055169006289</v>
      </c>
      <c r="K431" s="20">
        <v>27.815011142603694</v>
      </c>
      <c r="L431" s="20">
        <v>45.356555061877359</v>
      </c>
      <c r="M431" s="53">
        <v>23.501270009795029</v>
      </c>
    </row>
    <row r="432" spans="1:13" x14ac:dyDescent="0.35">
      <c r="A432" s="19" t="str">
        <f>B3&amp;C409&amp;D432</f>
        <v>DISTRIBUCION VOLUMEN X CRITERIO (Consumiciones)Pates/Foie-gras IngNIVEL ALTO</v>
      </c>
      <c r="B432" s="19">
        <v>0</v>
      </c>
      <c r="C432" s="19">
        <v>0</v>
      </c>
      <c r="D432" s="20" t="s">
        <v>256</v>
      </c>
      <c r="E432" s="20">
        <v>33.192133817441771</v>
      </c>
      <c r="F432" s="20">
        <v>31.161731898199697</v>
      </c>
      <c r="G432" s="20">
        <v>25.702179301107574</v>
      </c>
      <c r="H432" s="20">
        <v>25.426806024821484</v>
      </c>
      <c r="I432" s="20">
        <v>24.634802847071484</v>
      </c>
      <c r="J432" s="20">
        <v>43.580254924463937</v>
      </c>
      <c r="K432" s="20">
        <v>32.617989509570897</v>
      </c>
      <c r="L432" s="20">
        <v>33.72718658591851</v>
      </c>
      <c r="M432" s="53">
        <v>31.408798248877336</v>
      </c>
    </row>
    <row r="433" spans="1:13" x14ac:dyDescent="0.35">
      <c r="A433" s="19" t="str">
        <f>B3&amp;C409&amp;D433</f>
        <v>DISTRIBUCION VOLUMEN X CRITERIO (Consumiciones)Pates/Foie-gras IngNIVEL MEDIO ALTO</v>
      </c>
      <c r="B433" s="19">
        <v>0</v>
      </c>
      <c r="C433" s="19">
        <v>0</v>
      </c>
      <c r="D433" s="20" t="s">
        <v>257</v>
      </c>
      <c r="E433" s="20">
        <v>13.812681812990343</v>
      </c>
      <c r="F433" s="20">
        <v>3.4654558225478813</v>
      </c>
      <c r="G433" s="20">
        <v>10.825077626752702</v>
      </c>
      <c r="H433" s="20">
        <v>4.3305615375439155</v>
      </c>
      <c r="I433" s="20">
        <v>7.1742851134658503</v>
      </c>
      <c r="J433" s="20">
        <v>11.172364837185448</v>
      </c>
      <c r="K433" s="20">
        <v>8.585164419085535</v>
      </c>
      <c r="L433" s="20">
        <v>6.154074381313686</v>
      </c>
      <c r="M433" s="53">
        <v>4.573782483478726</v>
      </c>
    </row>
    <row r="434" spans="1:13" x14ac:dyDescent="0.35">
      <c r="A434" s="19" t="str">
        <f>B3&amp;C409&amp;D434</f>
        <v>DISTRIBUCION VOLUMEN X CRITERIO (Consumiciones)Pates/Foie-gras IngNIVEL MEDIO</v>
      </c>
      <c r="B434" s="19">
        <v>0</v>
      </c>
      <c r="C434" s="19">
        <v>0</v>
      </c>
      <c r="D434" s="20" t="s">
        <v>258</v>
      </c>
      <c r="E434" s="20">
        <v>22.922328236169452</v>
      </c>
      <c r="F434" s="20">
        <v>36.225869920061939</v>
      </c>
      <c r="G434" s="20">
        <v>37.815542606636001</v>
      </c>
      <c r="H434" s="20">
        <v>39.373273980847074</v>
      </c>
      <c r="I434" s="20">
        <v>28.775916084813364</v>
      </c>
      <c r="J434" s="20">
        <v>20.294811136371454</v>
      </c>
      <c r="K434" s="20">
        <v>16.697344629450477</v>
      </c>
      <c r="L434" s="20">
        <v>29.393390298350614</v>
      </c>
      <c r="M434" s="53">
        <v>24.928237131658843</v>
      </c>
    </row>
    <row r="435" spans="1:13" x14ac:dyDescent="0.35">
      <c r="A435" s="19" t="str">
        <f>B3&amp;C409&amp;D435</f>
        <v>DISTRIBUCION VOLUMEN X CRITERIO (Consumiciones)Pates/Foie-gras IngNIVEL MEDIO BAJO</v>
      </c>
      <c r="B435" s="19">
        <v>0</v>
      </c>
      <c r="C435" s="19">
        <v>0</v>
      </c>
      <c r="D435" s="20" t="s">
        <v>259</v>
      </c>
      <c r="E435" s="20">
        <v>19.922522551467697</v>
      </c>
      <c r="F435" s="20">
        <v>20.508067638055785</v>
      </c>
      <c r="G435" s="20">
        <v>14.971316876359047</v>
      </c>
      <c r="H435" s="20">
        <v>15.704036429486932</v>
      </c>
      <c r="I435" s="20">
        <v>3.9796677466149144</v>
      </c>
      <c r="J435" s="20">
        <v>11.648784636985937</v>
      </c>
      <c r="K435" s="20">
        <v>20.97591899435297</v>
      </c>
      <c r="L435" s="20">
        <v>15.149287029530614</v>
      </c>
      <c r="M435" s="53">
        <v>21.26637323379466</v>
      </c>
    </row>
    <row r="436" spans="1:13" x14ac:dyDescent="0.35">
      <c r="A436" s="19" t="str">
        <f>B3&amp;C409&amp;D436</f>
        <v>DISTRIBUCION VOLUMEN X CRITERIO (Consumiciones)Pates/Foie-gras IngHOMBRE</v>
      </c>
      <c r="B436" s="19">
        <v>0</v>
      </c>
      <c r="C436" s="19">
        <v>0</v>
      </c>
      <c r="D436" s="20" t="s">
        <v>21</v>
      </c>
      <c r="E436" s="20">
        <v>53.582003366518052</v>
      </c>
      <c r="F436" s="20">
        <v>68.218127541715063</v>
      </c>
      <c r="G436" s="20">
        <v>62.133603267975865</v>
      </c>
      <c r="H436" s="20">
        <v>65.128946355840455</v>
      </c>
      <c r="I436" s="20">
        <v>63.27410369641693</v>
      </c>
      <c r="J436" s="20">
        <v>59.356254749344082</v>
      </c>
      <c r="K436" s="20">
        <v>69.920842696108281</v>
      </c>
      <c r="L436" s="20">
        <v>56.785135468229683</v>
      </c>
      <c r="M436" s="53">
        <v>56.167802917887563</v>
      </c>
    </row>
    <row r="437" spans="1:13" x14ac:dyDescent="0.35">
      <c r="A437" s="19" t="str">
        <f>B3&amp;C409&amp;D437</f>
        <v>DISTRIBUCION VOLUMEN X CRITERIO (Consumiciones)Pates/Foie-gras IngMUJER</v>
      </c>
      <c r="B437" s="19">
        <v>0</v>
      </c>
      <c r="C437" s="19">
        <v>0</v>
      </c>
      <c r="D437" s="20" t="s">
        <v>22</v>
      </c>
      <c r="E437" s="20">
        <v>46.417996633481955</v>
      </c>
      <c r="F437" s="20">
        <v>31.781880440118293</v>
      </c>
      <c r="G437" s="20">
        <v>37.866391596281318</v>
      </c>
      <c r="H437" s="20">
        <v>34.871062613404888</v>
      </c>
      <c r="I437" s="20">
        <v>36.725889175211805</v>
      </c>
      <c r="J437" s="20">
        <v>40.643729614955234</v>
      </c>
      <c r="K437" s="20">
        <v>30.079200576139069</v>
      </c>
      <c r="L437" s="20">
        <v>43.214857549051857</v>
      </c>
      <c r="M437" s="53">
        <v>43.832197082112437</v>
      </c>
    </row>
    <row r="438" spans="1:13" x14ac:dyDescent="0.35">
      <c r="A438" s="19" t="str">
        <f>B3&amp;C438&amp;D438</f>
        <v>DISTRIBUCION VOLUMEN X CRITERIO (Consumiciones)Rto carn.transf.IngT.ESPAÑA</v>
      </c>
      <c r="B438" s="19">
        <v>0</v>
      </c>
      <c r="C438" s="19" t="s">
        <v>180</v>
      </c>
      <c r="D438" s="20" t="s">
        <v>36</v>
      </c>
      <c r="E438" s="20">
        <v>100</v>
      </c>
      <c r="F438" s="20">
        <v>100</v>
      </c>
      <c r="G438" s="20">
        <v>100</v>
      </c>
      <c r="H438" s="20">
        <v>100</v>
      </c>
      <c r="I438" s="20">
        <v>100</v>
      </c>
      <c r="J438" s="20">
        <v>100</v>
      </c>
      <c r="K438" s="20">
        <v>100</v>
      </c>
      <c r="L438" s="20">
        <v>100</v>
      </c>
      <c r="M438" s="53">
        <v>100</v>
      </c>
    </row>
    <row r="439" spans="1:13" x14ac:dyDescent="0.35">
      <c r="A439" s="19" t="str">
        <f>B3&amp;C438&amp;D439</f>
        <v>DISTRIBUCION VOLUMEN X CRITERIO (Consumiciones)Rto carn.transf.IngBCN AM</v>
      </c>
      <c r="B439" s="19">
        <v>0</v>
      </c>
      <c r="C439" s="19">
        <v>0</v>
      </c>
      <c r="D439" s="20" t="s">
        <v>1</v>
      </c>
      <c r="E439" s="21">
        <v>6.5868742806705463</v>
      </c>
      <c r="F439" s="21">
        <v>8.7059476018836435</v>
      </c>
      <c r="G439" s="21">
        <v>7.847119316089544</v>
      </c>
      <c r="H439" s="21">
        <v>7.9320706151187776</v>
      </c>
      <c r="I439" s="21">
        <v>7.6898470913174251</v>
      </c>
      <c r="J439" s="21">
        <v>9.0263803147812318</v>
      </c>
      <c r="K439" s="21">
        <v>10.695048829733841</v>
      </c>
      <c r="L439" s="21">
        <v>11.162245471057076</v>
      </c>
      <c r="M439" s="53">
        <v>9.6485034101708642</v>
      </c>
    </row>
    <row r="440" spans="1:13" x14ac:dyDescent="0.35">
      <c r="A440" s="19" t="str">
        <f>B3&amp;C438&amp;D440</f>
        <v>DISTRIBUCION VOLUMEN X CRITERIO (Consumiciones)Rto carn.transf.IngREST.CAT ARAGON</v>
      </c>
      <c r="B440" s="19">
        <v>0</v>
      </c>
      <c r="C440" s="19">
        <v>0</v>
      </c>
      <c r="D440" s="20" t="s">
        <v>2</v>
      </c>
      <c r="E440" s="20">
        <v>12.518734900153298</v>
      </c>
      <c r="F440" s="20">
        <v>11.252921983634842</v>
      </c>
      <c r="G440" s="20">
        <v>9.2583615862252859</v>
      </c>
      <c r="H440" s="20">
        <v>10.823761570322576</v>
      </c>
      <c r="I440" s="21">
        <v>11.486220377436462</v>
      </c>
      <c r="J440" s="21">
        <v>11.815239572863705</v>
      </c>
      <c r="K440" s="20">
        <v>12.120149113632097</v>
      </c>
      <c r="L440" s="20">
        <v>13.690692879383553</v>
      </c>
      <c r="M440" s="53">
        <v>11.52191301556147</v>
      </c>
    </row>
    <row r="441" spans="1:13" x14ac:dyDescent="0.35">
      <c r="A441" s="19" t="str">
        <f>B3&amp;C438&amp;D441</f>
        <v>DISTRIBUCION VOLUMEN X CRITERIO (Consumiciones)Rto carn.transf.IngLEVANTE</v>
      </c>
      <c r="B441" s="19">
        <v>0</v>
      </c>
      <c r="C441" s="19">
        <v>0</v>
      </c>
      <c r="D441" s="20" t="s">
        <v>3</v>
      </c>
      <c r="E441" s="20">
        <v>17.809897926470118</v>
      </c>
      <c r="F441" s="20">
        <v>18.335320612469179</v>
      </c>
      <c r="G441" s="20">
        <v>18.626933259685348</v>
      </c>
      <c r="H441" s="20">
        <v>18.338864061547113</v>
      </c>
      <c r="I441" s="20">
        <v>16.297460248059618</v>
      </c>
      <c r="J441" s="20">
        <v>18.988183052189438</v>
      </c>
      <c r="K441" s="20">
        <v>19.082583359194512</v>
      </c>
      <c r="L441" s="20">
        <v>17.932406740803771</v>
      </c>
      <c r="M441" s="53">
        <v>17.810470109245859</v>
      </c>
    </row>
    <row r="442" spans="1:13" x14ac:dyDescent="0.35">
      <c r="A442" s="19" t="str">
        <f>B3&amp;C438&amp;D442</f>
        <v>DISTRIBUCION VOLUMEN X CRITERIO (Consumiciones)Rto carn.transf.IngANDALUCIA</v>
      </c>
      <c r="B442" s="19">
        <v>0</v>
      </c>
      <c r="C442" s="19">
        <v>0</v>
      </c>
      <c r="D442" s="20" t="s">
        <v>4</v>
      </c>
      <c r="E442" s="20">
        <v>20.66775075972544</v>
      </c>
      <c r="F442" s="20">
        <v>18.470763081022906</v>
      </c>
      <c r="G442" s="20">
        <v>20.823111500514266</v>
      </c>
      <c r="H442" s="20">
        <v>20.641050183329384</v>
      </c>
      <c r="I442" s="20">
        <v>17.910671934998035</v>
      </c>
      <c r="J442" s="20">
        <v>18.442465166364201</v>
      </c>
      <c r="K442" s="20">
        <v>17.121654808838009</v>
      </c>
      <c r="L442" s="20">
        <v>18.14186122435331</v>
      </c>
      <c r="M442" s="53">
        <v>20.248459540361136</v>
      </c>
    </row>
    <row r="443" spans="1:13" x14ac:dyDescent="0.35">
      <c r="A443" s="19" t="str">
        <f>B3&amp;C438&amp;D443</f>
        <v>DISTRIBUCION VOLUMEN X CRITERIO (Consumiciones)Rto carn.transf.IngMDD AM</v>
      </c>
      <c r="B443" s="19">
        <v>0</v>
      </c>
      <c r="C443" s="19">
        <v>0</v>
      </c>
      <c r="D443" s="20" t="s">
        <v>5</v>
      </c>
      <c r="E443" s="20">
        <v>15.596262301828503</v>
      </c>
      <c r="F443" s="20">
        <v>19.041505093470452</v>
      </c>
      <c r="G443" s="20">
        <v>16.969670996660444</v>
      </c>
      <c r="H443" s="20">
        <v>13.582437797693972</v>
      </c>
      <c r="I443" s="20">
        <v>17.820872278604231</v>
      </c>
      <c r="J443" s="20">
        <v>20.554028462229475</v>
      </c>
      <c r="K443" s="20">
        <v>16.791022531790091</v>
      </c>
      <c r="L443" s="20">
        <v>18.293566983146469</v>
      </c>
      <c r="M443" s="53">
        <v>18.256966270409496</v>
      </c>
    </row>
    <row r="444" spans="1:13" x14ac:dyDescent="0.35">
      <c r="A444" s="19" t="str">
        <f>B3&amp;C438&amp;D444</f>
        <v>DISTRIBUCION VOLUMEN X CRITERIO (Consumiciones)Rto carn.transf.IngRTO CENTRO</v>
      </c>
      <c r="B444" s="19">
        <v>0</v>
      </c>
      <c r="C444" s="19">
        <v>0</v>
      </c>
      <c r="D444" s="20" t="s">
        <v>6</v>
      </c>
      <c r="E444" s="20">
        <v>13.503197208372589</v>
      </c>
      <c r="F444" s="20">
        <v>13.635502257754089</v>
      </c>
      <c r="G444" s="20">
        <v>11.38989149619697</v>
      </c>
      <c r="H444" s="20">
        <v>13.338160881809614</v>
      </c>
      <c r="I444" s="20">
        <v>13.695243132092367</v>
      </c>
      <c r="J444" s="20">
        <v>9.9450193020183466</v>
      </c>
      <c r="K444" s="20">
        <v>11.447015237022478</v>
      </c>
      <c r="L444" s="20">
        <v>10.942259635183099</v>
      </c>
      <c r="M444" s="53">
        <v>12.279032055058892</v>
      </c>
    </row>
    <row r="445" spans="1:13" x14ac:dyDescent="0.35">
      <c r="A445" s="19" t="str">
        <f>B3&amp;C438&amp;D445</f>
        <v>DISTRIBUCION VOLUMEN X CRITERIO (Consumiciones)Rto carn.transf.IngNORTE-CENTRO</v>
      </c>
      <c r="B445" s="19">
        <v>0</v>
      </c>
      <c r="C445" s="19">
        <v>0</v>
      </c>
      <c r="D445" s="20" t="s">
        <v>7</v>
      </c>
      <c r="E445" s="20">
        <v>7.615616792416545</v>
      </c>
      <c r="F445" s="20">
        <v>5.1747165707192355</v>
      </c>
      <c r="G445" s="20">
        <v>7.9505145835714188</v>
      </c>
      <c r="H445" s="20">
        <v>7.7688387354362689</v>
      </c>
      <c r="I445" s="21">
        <v>8.9599755103417582</v>
      </c>
      <c r="J445" s="21">
        <v>5.0263303488285436</v>
      </c>
      <c r="K445" s="20">
        <v>7.7807585179055128</v>
      </c>
      <c r="L445" s="20">
        <v>5.8547576686973359</v>
      </c>
      <c r="M445" s="53">
        <v>6.5183001406387664</v>
      </c>
    </row>
    <row r="446" spans="1:13" x14ac:dyDescent="0.35">
      <c r="A446" s="19" t="str">
        <f>B3&amp;C438&amp;D446</f>
        <v>DISTRIBUCION VOLUMEN X CRITERIO (Consumiciones)Rto carn.transf.IngNOROESTE</v>
      </c>
      <c r="B446" s="19">
        <v>0</v>
      </c>
      <c r="C446" s="19">
        <v>0</v>
      </c>
      <c r="D446" s="20" t="s">
        <v>8</v>
      </c>
      <c r="E446" s="20">
        <v>5.7016775351033946</v>
      </c>
      <c r="F446" s="20">
        <v>5.3833227990456507</v>
      </c>
      <c r="G446" s="20">
        <v>7.1344139270884916</v>
      </c>
      <c r="H446" s="20">
        <v>7.5748193293686485</v>
      </c>
      <c r="I446" s="20">
        <v>6.1397083664407246</v>
      </c>
      <c r="J446" s="20">
        <v>6.2023591189678653</v>
      </c>
      <c r="K446" s="20">
        <v>4.9617622380837449</v>
      </c>
      <c r="L446" s="20">
        <v>3.9822072259625418</v>
      </c>
      <c r="M446" s="53">
        <v>3.7163508982822369</v>
      </c>
    </row>
    <row r="447" spans="1:13" x14ac:dyDescent="0.35">
      <c r="A447" s="19" t="str">
        <f>B3&amp;C438&amp;D447</f>
        <v>DISTRIBUCION VOLUMEN X CRITERIO (Consumiciones)Rto carn.transf.Ing&lt;2MIL</v>
      </c>
      <c r="B447" s="19">
        <v>0</v>
      </c>
      <c r="C447" s="19">
        <v>0</v>
      </c>
      <c r="D447" s="21" t="s">
        <v>9</v>
      </c>
      <c r="E447" s="21">
        <v>5.8591589652400815</v>
      </c>
      <c r="F447" s="21">
        <v>3.5391266221379483</v>
      </c>
      <c r="G447" s="21">
        <v>3.3564991174939371</v>
      </c>
      <c r="H447" s="21">
        <v>3.1939725274184547</v>
      </c>
      <c r="I447" s="21">
        <v>3.3057623143321035</v>
      </c>
      <c r="J447" s="21">
        <v>4.0469880673190852</v>
      </c>
      <c r="K447" s="21">
        <v>3.0885678271630477</v>
      </c>
      <c r="L447" s="21">
        <v>2.3343046424915315</v>
      </c>
      <c r="M447" s="53">
        <v>2.6713510533314602</v>
      </c>
    </row>
    <row r="448" spans="1:13" x14ac:dyDescent="0.35">
      <c r="A448" s="19" t="str">
        <f>B3&amp;C438&amp;D448</f>
        <v>DISTRIBUCION VOLUMEN X CRITERIO (Consumiciones)Rto carn.transf.Ing2-5MIL</v>
      </c>
      <c r="B448" s="19">
        <v>0</v>
      </c>
      <c r="C448" s="19">
        <v>0</v>
      </c>
      <c r="D448" s="21" t="s">
        <v>10</v>
      </c>
      <c r="E448" s="21">
        <v>5.1799586284244707</v>
      </c>
      <c r="F448" s="21">
        <v>5.0867490049368795</v>
      </c>
      <c r="G448" s="21">
        <v>4.7692556156590857</v>
      </c>
      <c r="H448" s="20">
        <v>5.6455163535056503</v>
      </c>
      <c r="I448" s="21">
        <v>3.6704670823162457</v>
      </c>
      <c r="J448" s="21">
        <v>5.1467130624025632</v>
      </c>
      <c r="K448" s="21">
        <v>3.4250841924991096</v>
      </c>
      <c r="L448" s="21">
        <v>3.1996256918528485</v>
      </c>
      <c r="M448" s="53">
        <v>4.6477464051381485</v>
      </c>
    </row>
    <row r="449" spans="1:13" x14ac:dyDescent="0.35">
      <c r="A449" s="19" t="str">
        <f>B3&amp;C438&amp;D449</f>
        <v>DISTRIBUCION VOLUMEN X CRITERIO (Consumiciones)Rto carn.transf.Ing5-10MIL</v>
      </c>
      <c r="B449" s="19">
        <v>0</v>
      </c>
      <c r="C449" s="19">
        <v>0</v>
      </c>
      <c r="D449" s="20" t="s">
        <v>11</v>
      </c>
      <c r="E449" s="21">
        <v>8.743498455618024</v>
      </c>
      <c r="F449" s="20">
        <v>7.1761708718404247</v>
      </c>
      <c r="G449" s="21">
        <v>7.2007272738816299</v>
      </c>
      <c r="H449" s="20">
        <v>7.871013026444321</v>
      </c>
      <c r="I449" s="21">
        <v>7.1872310107298176</v>
      </c>
      <c r="J449" s="21">
        <v>7.0990536576678833</v>
      </c>
      <c r="K449" s="21">
        <v>6.8223386933017647</v>
      </c>
      <c r="L449" s="21">
        <v>7.7064332339948152</v>
      </c>
      <c r="M449" s="53">
        <v>7.4493331059278054</v>
      </c>
    </row>
    <row r="450" spans="1:13" x14ac:dyDescent="0.35">
      <c r="A450" s="19" t="str">
        <f>B3&amp;C438&amp;D450</f>
        <v>DISTRIBUCION VOLUMEN X CRITERIO (Consumiciones)Rto carn.transf.Ing10-30MIL</v>
      </c>
      <c r="B450" s="19">
        <v>0</v>
      </c>
      <c r="C450" s="19">
        <v>0</v>
      </c>
      <c r="D450" s="20" t="s">
        <v>12</v>
      </c>
      <c r="E450" s="20">
        <v>15.341063846198773</v>
      </c>
      <c r="F450" s="20">
        <v>15.082753947510778</v>
      </c>
      <c r="G450" s="20">
        <v>17.196202049445734</v>
      </c>
      <c r="H450" s="20">
        <v>16.703846832320789</v>
      </c>
      <c r="I450" s="20">
        <v>15.927368137117478</v>
      </c>
      <c r="J450" s="20">
        <v>17.051404502359397</v>
      </c>
      <c r="K450" s="20">
        <v>19.33754008482466</v>
      </c>
      <c r="L450" s="20">
        <v>18.005018786521131</v>
      </c>
      <c r="M450" s="53">
        <v>18.249054199736232</v>
      </c>
    </row>
    <row r="451" spans="1:13" x14ac:dyDescent="0.35">
      <c r="A451" s="19" t="str">
        <f>B3&amp;C438&amp;D451</f>
        <v>DISTRIBUCION VOLUMEN X CRITERIO (Consumiciones)Rto carn.transf.Ing30-100MIL</v>
      </c>
      <c r="B451" s="19">
        <v>0</v>
      </c>
      <c r="C451" s="19">
        <v>0</v>
      </c>
      <c r="D451" s="20" t="s">
        <v>13</v>
      </c>
      <c r="E451" s="20">
        <v>22.184228634781316</v>
      </c>
      <c r="F451" s="20">
        <v>21.77870023972622</v>
      </c>
      <c r="G451" s="20">
        <v>24.704638236003706</v>
      </c>
      <c r="H451" s="20">
        <v>21.508707312254451</v>
      </c>
      <c r="I451" s="20">
        <v>22.492448544722635</v>
      </c>
      <c r="J451" s="20">
        <v>22.816012763952084</v>
      </c>
      <c r="K451" s="20">
        <v>25.632434130623849</v>
      </c>
      <c r="L451" s="20">
        <v>24.336684945258138</v>
      </c>
      <c r="M451" s="53">
        <v>23.58425238000558</v>
      </c>
    </row>
    <row r="452" spans="1:13" x14ac:dyDescent="0.35">
      <c r="A452" s="19" t="str">
        <f>B3&amp;C438&amp;D452</f>
        <v>DISTRIBUCION VOLUMEN X CRITERIO (Consumiciones)Rto carn.transf.Ing100-200MIL</v>
      </c>
      <c r="B452" s="19">
        <v>0</v>
      </c>
      <c r="C452" s="19">
        <v>0</v>
      </c>
      <c r="D452" s="20" t="s">
        <v>14</v>
      </c>
      <c r="E452" s="20">
        <v>11.388639870536208</v>
      </c>
      <c r="F452" s="20">
        <v>11.612121833307709</v>
      </c>
      <c r="G452" s="20">
        <v>10.514139143905629</v>
      </c>
      <c r="H452" s="20">
        <v>10.502537002651131</v>
      </c>
      <c r="I452" s="20">
        <v>13.97047600288216</v>
      </c>
      <c r="J452" s="20">
        <v>12.879130011622422</v>
      </c>
      <c r="K452" s="20">
        <v>11.789149033175102</v>
      </c>
      <c r="L452" s="20">
        <v>11.640455723100565</v>
      </c>
      <c r="M452" s="53">
        <v>12.290774753608542</v>
      </c>
    </row>
    <row r="453" spans="1:13" x14ac:dyDescent="0.35">
      <c r="A453" s="19" t="str">
        <f>B3&amp;C438&amp;D453</f>
        <v>DISTRIBUCION VOLUMEN X CRITERIO (Consumiciones)Rto carn.transf.Ing200-500MIL</v>
      </c>
      <c r="B453" s="19">
        <v>0</v>
      </c>
      <c r="C453" s="19">
        <v>0</v>
      </c>
      <c r="D453" s="20" t="s">
        <v>15</v>
      </c>
      <c r="E453" s="20">
        <v>15.721268929637771</v>
      </c>
      <c r="F453" s="20">
        <v>17.159477727099311</v>
      </c>
      <c r="G453" s="20">
        <v>16.937918238035376</v>
      </c>
      <c r="H453" s="20">
        <v>19.736144105179182</v>
      </c>
      <c r="I453" s="20">
        <v>15.315667642837512</v>
      </c>
      <c r="J453" s="20">
        <v>13.044754332998304</v>
      </c>
      <c r="K453" s="20">
        <v>14.616124348202552</v>
      </c>
      <c r="L453" s="20">
        <v>15.986755684460274</v>
      </c>
      <c r="M453" s="53">
        <v>15.737769808450363</v>
      </c>
    </row>
    <row r="454" spans="1:13" x14ac:dyDescent="0.35">
      <c r="A454" s="19" t="str">
        <f>B3&amp;C438&amp;D454</f>
        <v>DISTRIBUCION VOLUMEN X CRITERIO (Consumiciones)Rto carn.transf.Ing&gt;500MIL</v>
      </c>
      <c r="B454" s="19">
        <v>0</v>
      </c>
      <c r="C454" s="19">
        <v>0</v>
      </c>
      <c r="D454" s="20" t="s">
        <v>16</v>
      </c>
      <c r="E454" s="20">
        <v>15.582193203829744</v>
      </c>
      <c r="F454" s="20">
        <v>18.564899753440724</v>
      </c>
      <c r="G454" s="20">
        <v>15.320630642642186</v>
      </c>
      <c r="H454" s="20">
        <v>14.83825649097332</v>
      </c>
      <c r="I454" s="20">
        <v>18.130588811446497</v>
      </c>
      <c r="J454" s="20">
        <v>17.915954278163873</v>
      </c>
      <c r="K454" s="20">
        <v>15.288737169982646</v>
      </c>
      <c r="L454" s="20">
        <v>16.790732149384954</v>
      </c>
      <c r="M454" s="53">
        <v>15.369710313327117</v>
      </c>
    </row>
    <row r="455" spans="1:13" x14ac:dyDescent="0.35">
      <c r="A455" s="19" t="str">
        <f>B3&amp;C438&amp;D455</f>
        <v>DISTRIBUCION VOLUMEN X CRITERIO (Consumiciones)Rto carn.transf.IngDE 15 A 19 AÑOS</v>
      </c>
      <c r="B455" s="19">
        <v>0</v>
      </c>
      <c r="C455" s="19">
        <v>0</v>
      </c>
      <c r="D455" s="21" t="s">
        <v>39</v>
      </c>
      <c r="E455" s="21">
        <v>7.4793993642219103</v>
      </c>
      <c r="F455" s="21">
        <v>6.8050940398708555</v>
      </c>
      <c r="G455" s="21">
        <v>5.4470932853351615</v>
      </c>
      <c r="H455" s="21">
        <v>8.1914407629008075</v>
      </c>
      <c r="I455" s="21">
        <v>2.9527741421963665</v>
      </c>
      <c r="J455" s="21">
        <v>3.694904262885824</v>
      </c>
      <c r="K455" s="21">
        <v>3.9802773084453027</v>
      </c>
      <c r="L455" s="21">
        <v>4.8500514570560229</v>
      </c>
      <c r="M455" s="53">
        <v>3.5054166902280683</v>
      </c>
    </row>
    <row r="456" spans="1:13" x14ac:dyDescent="0.35">
      <c r="A456" s="19" t="str">
        <f>B3&amp;C438&amp;D456</f>
        <v>DISTRIBUCION VOLUMEN X CRITERIO (Consumiciones)Rto carn.transf.IngDE 20 A 24 AÑOS</v>
      </c>
      <c r="B456" s="19">
        <v>0</v>
      </c>
      <c r="C456" s="19">
        <v>0</v>
      </c>
      <c r="D456" s="20" t="s">
        <v>40</v>
      </c>
      <c r="E456" s="20">
        <v>4.194462791625071</v>
      </c>
      <c r="F456" s="20">
        <v>3.3596588029632661</v>
      </c>
      <c r="G456" s="20">
        <v>6.5722893096136019</v>
      </c>
      <c r="H456" s="20">
        <v>5.7419530364824878</v>
      </c>
      <c r="I456" s="21">
        <v>6.2930583041187456</v>
      </c>
      <c r="J456" s="21">
        <v>4.5889328831272875</v>
      </c>
      <c r="K456" s="21">
        <v>5.6712680405656508</v>
      </c>
      <c r="L456" s="20">
        <v>5.2913596334133972</v>
      </c>
      <c r="M456" s="53">
        <v>4.8051179468564227</v>
      </c>
    </row>
    <row r="457" spans="1:13" x14ac:dyDescent="0.35">
      <c r="A457" s="19" t="str">
        <f>B3&amp;C438&amp;D457</f>
        <v>DISTRIBUCION VOLUMEN X CRITERIO (Consumiciones)Rto carn.transf.IngDE 25 A 34 AÑOS</v>
      </c>
      <c r="B457" s="19">
        <v>0</v>
      </c>
      <c r="C457" s="19">
        <v>0</v>
      </c>
      <c r="D457" s="20" t="s">
        <v>41</v>
      </c>
      <c r="E457" s="20">
        <v>14.649992561637456</v>
      </c>
      <c r="F457" s="20">
        <v>16.313135972030043</v>
      </c>
      <c r="G457" s="20">
        <v>15.65633213972801</v>
      </c>
      <c r="H457" s="20">
        <v>16.266171678925488</v>
      </c>
      <c r="I457" s="20">
        <v>13.708661105791652</v>
      </c>
      <c r="J457" s="20">
        <v>12.829516382960415</v>
      </c>
      <c r="K457" s="20">
        <v>13.873031198157918</v>
      </c>
      <c r="L457" s="20">
        <v>12.347706602604196</v>
      </c>
      <c r="M457" s="53">
        <v>12.693344101653919</v>
      </c>
    </row>
    <row r="458" spans="1:13" x14ac:dyDescent="0.35">
      <c r="A458" s="19" t="str">
        <f>B3&amp;C438&amp;D458</f>
        <v>DISTRIBUCION VOLUMEN X CRITERIO (Consumiciones)Rto carn.transf.IngDE 35 A 49 AÑOS</v>
      </c>
      <c r="B458" s="19">
        <v>0</v>
      </c>
      <c r="C458" s="19">
        <v>0</v>
      </c>
      <c r="D458" s="20" t="s">
        <v>42</v>
      </c>
      <c r="E458" s="20">
        <v>31.592803316936163</v>
      </c>
      <c r="F458" s="20">
        <v>34.155850515610673</v>
      </c>
      <c r="G458" s="20">
        <v>30.64103907152743</v>
      </c>
      <c r="H458" s="20">
        <v>30.370094765771306</v>
      </c>
      <c r="I458" s="20">
        <v>31.625909438966417</v>
      </c>
      <c r="J458" s="20">
        <v>30.44031534922037</v>
      </c>
      <c r="K458" s="20">
        <v>31.080177311893458</v>
      </c>
      <c r="L458" s="20">
        <v>32.803979070620102</v>
      </c>
      <c r="M458" s="53">
        <v>29.35000857331001</v>
      </c>
    </row>
    <row r="459" spans="1:13" x14ac:dyDescent="0.35">
      <c r="A459" s="19" t="str">
        <f>B3&amp;C438&amp;D459</f>
        <v>DISTRIBUCION VOLUMEN X CRITERIO (Consumiciones)Rto carn.transf.IngDE 50 A 59 AÑOS</v>
      </c>
      <c r="B459" s="19">
        <v>0</v>
      </c>
      <c r="C459" s="19">
        <v>0</v>
      </c>
      <c r="D459" s="20" t="s">
        <v>43</v>
      </c>
      <c r="E459" s="20">
        <v>25.470568605755901</v>
      </c>
      <c r="F459" s="20">
        <v>24.689580165929264</v>
      </c>
      <c r="G459" s="20">
        <v>25.118789125493635</v>
      </c>
      <c r="H459" s="20">
        <v>24.214970458514458</v>
      </c>
      <c r="I459" s="20">
        <v>26.752246821133529</v>
      </c>
      <c r="J459" s="20">
        <v>26.481389070567086</v>
      </c>
      <c r="K459" s="20">
        <v>24.079391898363657</v>
      </c>
      <c r="L459" s="20">
        <v>21.67250251965319</v>
      </c>
      <c r="M459" s="53">
        <v>26.369267054958566</v>
      </c>
    </row>
    <row r="460" spans="1:13" x14ac:dyDescent="0.35">
      <c r="A460" s="19" t="str">
        <f>B3&amp;C438&amp;D460</f>
        <v>DISTRIBUCION VOLUMEN X CRITERIO (Consumiciones)Rto carn.transf.IngDE 60 A 75 AÑOS</v>
      </c>
      <c r="B460" s="19">
        <v>0</v>
      </c>
      <c r="C460" s="19">
        <v>0</v>
      </c>
      <c r="D460" s="20" t="s">
        <v>44</v>
      </c>
      <c r="E460" s="21">
        <v>16.61277218934946</v>
      </c>
      <c r="F460" s="21">
        <v>14.676677087070159</v>
      </c>
      <c r="G460" s="21">
        <v>16.564472147092808</v>
      </c>
      <c r="H460" s="20">
        <v>15.215380937702086</v>
      </c>
      <c r="I460" s="20">
        <v>18.667350187793293</v>
      </c>
      <c r="J460" s="20">
        <v>21.964958065967441</v>
      </c>
      <c r="K460" s="20">
        <v>21.31583968368907</v>
      </c>
      <c r="L460" s="20">
        <v>23.034390945295275</v>
      </c>
      <c r="M460" s="53">
        <v>23.276844492925193</v>
      </c>
    </row>
    <row r="461" spans="1:13" x14ac:dyDescent="0.35">
      <c r="A461" s="19" t="str">
        <f>B3&amp;C438&amp;D461</f>
        <v>DISTRIBUCION VOLUMEN X CRITERIO (Consumiciones)Rto carn.transf.IngNIVEL ALTO</v>
      </c>
      <c r="B461" s="19">
        <v>0</v>
      </c>
      <c r="C461" s="19">
        <v>0</v>
      </c>
      <c r="D461" s="20" t="s">
        <v>256</v>
      </c>
      <c r="E461" s="20">
        <v>26.300364473912296</v>
      </c>
      <c r="F461" s="20">
        <v>28.710785402324372</v>
      </c>
      <c r="G461" s="20">
        <v>23.684002514189935</v>
      </c>
      <c r="H461" s="20">
        <v>22.611191552615566</v>
      </c>
      <c r="I461" s="20">
        <v>23.881691445368219</v>
      </c>
      <c r="J461" s="20">
        <v>21.234654420310605</v>
      </c>
      <c r="K461" s="20">
        <v>26.603856571995603</v>
      </c>
      <c r="L461" s="20">
        <v>24.306426307187824</v>
      </c>
      <c r="M461" s="53">
        <v>25.308114729129006</v>
      </c>
    </row>
    <row r="462" spans="1:13" x14ac:dyDescent="0.35">
      <c r="A462" s="19" t="str">
        <f>B3&amp;C438&amp;D462</f>
        <v>DISTRIBUCION VOLUMEN X CRITERIO (Consumiciones)Rto carn.transf.IngNIVEL MEDIO ALTO</v>
      </c>
      <c r="B462" s="19">
        <v>0</v>
      </c>
      <c r="C462" s="19">
        <v>0</v>
      </c>
      <c r="D462" s="20" t="s">
        <v>257</v>
      </c>
      <c r="E462" s="20">
        <v>14.85692066772735</v>
      </c>
      <c r="F462" s="20">
        <v>13.960994664525645</v>
      </c>
      <c r="G462" s="20">
        <v>12.356981638794712</v>
      </c>
      <c r="H462" s="20">
        <v>12.695627089763937</v>
      </c>
      <c r="I462" s="20">
        <v>13.125886156395447</v>
      </c>
      <c r="J462" s="20">
        <v>19.176943317897269</v>
      </c>
      <c r="K462" s="20">
        <v>16.853763663321953</v>
      </c>
      <c r="L462" s="20">
        <v>18.542823464243835</v>
      </c>
      <c r="M462" s="53">
        <v>17.342677481198002</v>
      </c>
    </row>
    <row r="463" spans="1:13" x14ac:dyDescent="0.35">
      <c r="A463" s="19" t="str">
        <f>B3&amp;C438&amp;D463</f>
        <v>DISTRIBUCION VOLUMEN X CRITERIO (Consumiciones)Rto carn.transf.IngNIVEL MEDIO</v>
      </c>
      <c r="B463" s="19">
        <v>0</v>
      </c>
      <c r="C463" s="19">
        <v>0</v>
      </c>
      <c r="D463" s="20" t="s">
        <v>258</v>
      </c>
      <c r="E463" s="20">
        <v>28.180204310926126</v>
      </c>
      <c r="F463" s="20">
        <v>28.057739284921169</v>
      </c>
      <c r="G463" s="20">
        <v>30.931440707020684</v>
      </c>
      <c r="H463" s="20">
        <v>30.611376950794668</v>
      </c>
      <c r="I463" s="20">
        <v>28.747303278981523</v>
      </c>
      <c r="J463" s="20">
        <v>24.380822554887281</v>
      </c>
      <c r="K463" s="20">
        <v>25.313487274385171</v>
      </c>
      <c r="L463" s="20">
        <v>24.828705383030169</v>
      </c>
      <c r="M463" s="53">
        <v>25.19042552803381</v>
      </c>
    </row>
    <row r="464" spans="1:13" x14ac:dyDescent="0.35">
      <c r="A464" s="19" t="str">
        <f>B3&amp;C438&amp;D464</f>
        <v>DISTRIBUCION VOLUMEN X CRITERIO (Consumiciones)Rto carn.transf.IngNIVEL MEDIO BAJO</v>
      </c>
      <c r="B464" s="19">
        <v>0</v>
      </c>
      <c r="C464" s="19">
        <v>0</v>
      </c>
      <c r="D464" s="20" t="s">
        <v>259</v>
      </c>
      <c r="E464" s="21">
        <v>13.584603678074222</v>
      </c>
      <c r="F464" s="21">
        <v>10.555238957504114</v>
      </c>
      <c r="G464" s="20">
        <v>14.032171790281003</v>
      </c>
      <c r="H464" s="20">
        <v>15.707035321210283</v>
      </c>
      <c r="I464" s="20">
        <v>16.899052181916328</v>
      </c>
      <c r="J464" s="20">
        <v>14.464769625996304</v>
      </c>
      <c r="K464" s="20">
        <v>13.526843901934416</v>
      </c>
      <c r="L464" s="20">
        <v>15.14732004768857</v>
      </c>
      <c r="M464" s="53">
        <v>14.956754947438315</v>
      </c>
    </row>
    <row r="465" spans="1:13" x14ac:dyDescent="0.35">
      <c r="A465" s="19" t="str">
        <f>B3&amp;C438&amp;D465</f>
        <v>DISTRIBUCION VOLUMEN X CRITERIO (Consumiciones)Rto carn.transf.IngHOMBRE</v>
      </c>
      <c r="B465" s="19">
        <v>0</v>
      </c>
      <c r="C465" s="19">
        <v>0</v>
      </c>
      <c r="D465" s="20" t="s">
        <v>21</v>
      </c>
      <c r="E465" s="20">
        <v>48.75368509121563</v>
      </c>
      <c r="F465" s="20">
        <v>46.267969501813603</v>
      </c>
      <c r="G465" s="20">
        <v>43.563403933818392</v>
      </c>
      <c r="H465" s="20">
        <v>47.047825005283109</v>
      </c>
      <c r="I465" s="20">
        <v>48.283756307110579</v>
      </c>
      <c r="J465" s="20">
        <v>46.286067036799068</v>
      </c>
      <c r="K465" s="20">
        <v>46.417326605595974</v>
      </c>
      <c r="L465" s="20">
        <v>46.148700740549501</v>
      </c>
      <c r="M465" s="53">
        <v>42.751836421245024</v>
      </c>
    </row>
    <row r="466" spans="1:13" x14ac:dyDescent="0.35">
      <c r="A466" s="19" t="str">
        <f>B3&amp;C438&amp;D466</f>
        <v>DISTRIBUCION VOLUMEN X CRITERIO (Consumiciones)Rto carn.transf.IngMUJER</v>
      </c>
      <c r="B466" s="19">
        <v>0</v>
      </c>
      <c r="C466" s="19">
        <v>0</v>
      </c>
      <c r="D466" s="20" t="s">
        <v>22</v>
      </c>
      <c r="E466" s="20">
        <v>51.24631490878437</v>
      </c>
      <c r="F466" s="20">
        <v>53.732019109767279</v>
      </c>
      <c r="G466" s="20">
        <v>56.436611938592804</v>
      </c>
      <c r="H466" s="20">
        <v>52.952174994716891</v>
      </c>
      <c r="I466" s="20">
        <v>51.716243692889421</v>
      </c>
      <c r="J466" s="20">
        <v>53.713943639686548</v>
      </c>
      <c r="K466" s="20">
        <v>53.582658069261981</v>
      </c>
      <c r="L466" s="20">
        <v>53.851299259450499</v>
      </c>
      <c r="M466" s="53">
        <v>57.248152178076772</v>
      </c>
    </row>
    <row r="467" spans="1:13" x14ac:dyDescent="0.35">
      <c r="A467" s="19" t="str">
        <f>B3&amp;C467&amp;D467</f>
        <v>DISTRIBUCION VOLUMEN X CRITERIO (Consumiciones).T.Pescados/Marisc.IngT.ESPAÑA</v>
      </c>
      <c r="B467" s="19">
        <v>0</v>
      </c>
      <c r="C467" s="19" t="s">
        <v>181</v>
      </c>
      <c r="D467" s="20" t="s">
        <v>36</v>
      </c>
      <c r="E467" s="20">
        <v>100</v>
      </c>
      <c r="F467" s="20">
        <v>100</v>
      </c>
      <c r="G467" s="20">
        <v>100</v>
      </c>
      <c r="H467" s="20">
        <v>100</v>
      </c>
      <c r="I467" s="20">
        <v>100</v>
      </c>
      <c r="J467" s="20">
        <v>100</v>
      </c>
      <c r="K467" s="20">
        <v>100</v>
      </c>
      <c r="L467" s="20">
        <v>100</v>
      </c>
      <c r="M467" s="53">
        <v>100</v>
      </c>
    </row>
    <row r="468" spans="1:13" x14ac:dyDescent="0.35">
      <c r="A468" s="19" t="str">
        <f>B3&amp;C467&amp;D468</f>
        <v>DISTRIBUCION VOLUMEN X CRITERIO (Consumiciones).T.Pescados/Marisc.IngBCN AM</v>
      </c>
      <c r="B468" s="19">
        <v>0</v>
      </c>
      <c r="C468" s="19">
        <v>0</v>
      </c>
      <c r="D468" s="21" t="s">
        <v>1</v>
      </c>
      <c r="E468" s="21">
        <v>10.411741541388855</v>
      </c>
      <c r="F468" s="20">
        <v>7.0233932420339675</v>
      </c>
      <c r="G468" s="21">
        <v>8.3279129499930278</v>
      </c>
      <c r="H468" s="20">
        <v>8.006958614935721</v>
      </c>
      <c r="I468" s="21">
        <v>7.5091124804586782</v>
      </c>
      <c r="J468" s="21">
        <v>9.1018082009602068</v>
      </c>
      <c r="K468" s="21">
        <v>7.599137452248371</v>
      </c>
      <c r="L468" s="20">
        <v>8.4358796662388205</v>
      </c>
      <c r="M468" s="53">
        <v>8.828925365917538</v>
      </c>
    </row>
    <row r="469" spans="1:13" x14ac:dyDescent="0.35">
      <c r="A469" s="19" t="str">
        <f>B3&amp;C467&amp;D469</f>
        <v>DISTRIBUCION VOLUMEN X CRITERIO (Consumiciones).T.Pescados/Marisc.IngREST.CAT ARAGON</v>
      </c>
      <c r="B469" s="19">
        <v>0</v>
      </c>
      <c r="C469" s="19">
        <v>0</v>
      </c>
      <c r="D469" s="21" t="s">
        <v>2</v>
      </c>
      <c r="E469" s="21">
        <v>12.367741737930995</v>
      </c>
      <c r="F469" s="20">
        <v>13.212535930826611</v>
      </c>
      <c r="G469" s="20">
        <v>14.309648445918235</v>
      </c>
      <c r="H469" s="20">
        <v>11.649833829543658</v>
      </c>
      <c r="I469" s="20">
        <v>13.398271519944052</v>
      </c>
      <c r="J469" s="21">
        <v>11.673042139556904</v>
      </c>
      <c r="K469" s="20">
        <v>15.205064369115059</v>
      </c>
      <c r="L469" s="21">
        <v>15.070146728126366</v>
      </c>
      <c r="M469" s="53">
        <v>13.756365151957773</v>
      </c>
    </row>
    <row r="470" spans="1:13" x14ac:dyDescent="0.35">
      <c r="A470" s="19" t="str">
        <f>B3&amp;C467&amp;D470</f>
        <v>DISTRIBUCION VOLUMEN X CRITERIO (Consumiciones).T.Pescados/Marisc.IngLEVANTE</v>
      </c>
      <c r="B470" s="19">
        <v>0</v>
      </c>
      <c r="C470" s="19">
        <v>0</v>
      </c>
      <c r="D470" s="21" t="s">
        <v>3</v>
      </c>
      <c r="E470" s="20">
        <v>19.788133269813194</v>
      </c>
      <c r="F470" s="20">
        <v>19.661991448264203</v>
      </c>
      <c r="G470" s="20">
        <v>17.652219535544099</v>
      </c>
      <c r="H470" s="20">
        <v>20.282664831117835</v>
      </c>
      <c r="I470" s="20">
        <v>18.525383649373246</v>
      </c>
      <c r="J470" s="20">
        <v>20.364934838872493</v>
      </c>
      <c r="K470" s="21">
        <v>17.03704463901942</v>
      </c>
      <c r="L470" s="20">
        <v>18.152706667960842</v>
      </c>
      <c r="M470" s="53">
        <v>16.679663496892346</v>
      </c>
    </row>
    <row r="471" spans="1:13" x14ac:dyDescent="0.35">
      <c r="A471" s="19" t="str">
        <f>B3&amp;C467&amp;D471</f>
        <v>DISTRIBUCION VOLUMEN X CRITERIO (Consumiciones).T.Pescados/Marisc.IngANDALUCIA</v>
      </c>
      <c r="B471" s="19">
        <v>0</v>
      </c>
      <c r="C471" s="19">
        <v>0</v>
      </c>
      <c r="D471" s="20" t="s">
        <v>4</v>
      </c>
      <c r="E471" s="20">
        <v>19.005610708413357</v>
      </c>
      <c r="F471" s="20">
        <v>21.628370055817197</v>
      </c>
      <c r="G471" s="20">
        <v>21.445804958618204</v>
      </c>
      <c r="H471" s="20">
        <v>20.45375665458014</v>
      </c>
      <c r="I471" s="20">
        <v>20.162684477557921</v>
      </c>
      <c r="J471" s="20">
        <v>20.535883040639799</v>
      </c>
      <c r="K471" s="20">
        <v>22.671660364176095</v>
      </c>
      <c r="L471" s="20">
        <v>18.271659825870227</v>
      </c>
      <c r="M471" s="53">
        <v>18.501381319821498</v>
      </c>
    </row>
    <row r="472" spans="1:13" x14ac:dyDescent="0.35">
      <c r="A472" s="19" t="str">
        <f>B3&amp;C467&amp;D472</f>
        <v>DISTRIBUCION VOLUMEN X CRITERIO (Consumiciones).T.Pescados/Marisc.IngMDD AM</v>
      </c>
      <c r="B472" s="19">
        <v>0</v>
      </c>
      <c r="C472" s="19">
        <v>0</v>
      </c>
      <c r="D472" s="21" t="s">
        <v>5</v>
      </c>
      <c r="E472" s="20">
        <v>13.788007938593399</v>
      </c>
      <c r="F472" s="20">
        <v>15.039650237558424</v>
      </c>
      <c r="G472" s="20">
        <v>12.925485779621241</v>
      </c>
      <c r="H472" s="20">
        <v>13.869291131564326</v>
      </c>
      <c r="I472" s="20">
        <v>14.755483475083029</v>
      </c>
      <c r="J472" s="21">
        <v>16.039081618701548</v>
      </c>
      <c r="K472" s="20">
        <v>12.060777580841716</v>
      </c>
      <c r="L472" s="20">
        <v>15.173949903242384</v>
      </c>
      <c r="M472" s="53">
        <v>16.944468928488682</v>
      </c>
    </row>
    <row r="473" spans="1:13" x14ac:dyDescent="0.35">
      <c r="A473" s="19" t="str">
        <f>B3&amp;C467&amp;D473</f>
        <v>DISTRIBUCION VOLUMEN X CRITERIO (Consumiciones).T.Pescados/Marisc.IngRTO CENTRO</v>
      </c>
      <c r="B473" s="19">
        <v>0</v>
      </c>
      <c r="C473" s="19">
        <v>0</v>
      </c>
      <c r="D473" s="20" t="s">
        <v>6</v>
      </c>
      <c r="E473" s="21">
        <v>8.6488724818928446</v>
      </c>
      <c r="F473" s="20">
        <v>7.8220391253243955</v>
      </c>
      <c r="G473" s="20">
        <v>9.1974970137797563</v>
      </c>
      <c r="H473" s="20">
        <v>8.2352373849506577</v>
      </c>
      <c r="I473" s="20">
        <v>9.7473063929543748</v>
      </c>
      <c r="J473" s="20">
        <v>8.3048289162780247</v>
      </c>
      <c r="K473" s="20">
        <v>9.2129895699013016</v>
      </c>
      <c r="L473" s="20">
        <v>10.256660528389588</v>
      </c>
      <c r="M473" s="53">
        <v>9.3649139728621638</v>
      </c>
    </row>
    <row r="474" spans="1:13" x14ac:dyDescent="0.35">
      <c r="A474" s="19" t="str">
        <f>B3&amp;C467&amp;D474</f>
        <v>DISTRIBUCION VOLUMEN X CRITERIO (Consumiciones).T.Pescados/Marisc.IngNORTE-CENTRO</v>
      </c>
      <c r="B474" s="19">
        <v>0</v>
      </c>
      <c r="C474" s="19">
        <v>0</v>
      </c>
      <c r="D474" s="21" t="s">
        <v>7</v>
      </c>
      <c r="E474" s="21">
        <v>8.6765948931800594</v>
      </c>
      <c r="F474" s="20">
        <v>6.0941695438890493</v>
      </c>
      <c r="G474" s="21">
        <v>7.2831591081864353</v>
      </c>
      <c r="H474" s="21">
        <v>7.3962334696563019</v>
      </c>
      <c r="I474" s="21">
        <v>6.9654589710482302</v>
      </c>
      <c r="J474" s="20">
        <v>5.9258090104675807</v>
      </c>
      <c r="K474" s="21">
        <v>6.9669686710679457</v>
      </c>
      <c r="L474" s="21">
        <v>8.2557699917666074</v>
      </c>
      <c r="M474" s="53">
        <v>8.5936476916722899</v>
      </c>
    </row>
    <row r="475" spans="1:13" x14ac:dyDescent="0.35">
      <c r="A475" s="19" t="str">
        <f>B3&amp;C467&amp;D475</f>
        <v>DISTRIBUCION VOLUMEN X CRITERIO (Consumiciones).T.Pescados/Marisc.IngNOROESTE</v>
      </c>
      <c r="B475" s="19">
        <v>0</v>
      </c>
      <c r="C475" s="19">
        <v>0</v>
      </c>
      <c r="D475" s="21" t="s">
        <v>8</v>
      </c>
      <c r="E475" s="21">
        <v>7.3133116709713679</v>
      </c>
      <c r="F475" s="20">
        <v>9.517827141256765</v>
      </c>
      <c r="G475" s="20">
        <v>8.8582558510901492</v>
      </c>
      <c r="H475" s="20">
        <v>10.10603729537517</v>
      </c>
      <c r="I475" s="20">
        <v>8.9363330480651868</v>
      </c>
      <c r="J475" s="20">
        <v>8.0546284969483857</v>
      </c>
      <c r="K475" s="20">
        <v>9.2463452798933652</v>
      </c>
      <c r="L475" s="21">
        <v>6.3832714867413891</v>
      </c>
      <c r="M475" s="53">
        <v>7.3306466641818862</v>
      </c>
    </row>
    <row r="476" spans="1:13" x14ac:dyDescent="0.35">
      <c r="A476" s="19" t="str">
        <f>B3&amp;C467&amp;D476</f>
        <v>DISTRIBUCION VOLUMEN X CRITERIO (Consumiciones).T.Pescados/Marisc.Ing&lt;2MIL</v>
      </c>
      <c r="B476" s="19">
        <v>0</v>
      </c>
      <c r="C476" s="19">
        <v>0</v>
      </c>
      <c r="D476" s="21" t="s">
        <v>9</v>
      </c>
      <c r="E476" s="21">
        <v>5.1516329732197095</v>
      </c>
      <c r="F476" s="21">
        <v>4.5449976755595651</v>
      </c>
      <c r="G476" s="21">
        <v>4.6932954499449782</v>
      </c>
      <c r="H476" s="21">
        <v>5.6526525508205463</v>
      </c>
      <c r="I476" s="21">
        <v>8.6980003564718</v>
      </c>
      <c r="J476" s="21">
        <v>4.3020365976838688</v>
      </c>
      <c r="K476" s="21">
        <v>5.349337473820114</v>
      </c>
      <c r="L476" s="21">
        <v>6.4432870032560245</v>
      </c>
      <c r="M476" s="53">
        <v>5.8170752284151455</v>
      </c>
    </row>
    <row r="477" spans="1:13" x14ac:dyDescent="0.35">
      <c r="A477" s="19" t="str">
        <f>B3&amp;C467&amp;D477</f>
        <v>DISTRIBUCION VOLUMEN X CRITERIO (Consumiciones).T.Pescados/Marisc.Ing2-5MIL</v>
      </c>
      <c r="B477" s="19">
        <v>0</v>
      </c>
      <c r="C477" s="19">
        <v>0</v>
      </c>
      <c r="D477" s="21" t="s">
        <v>10</v>
      </c>
      <c r="E477" s="21">
        <v>5.6191006203183269</v>
      </c>
      <c r="F477" s="21">
        <v>3.6326961487788876</v>
      </c>
      <c r="G477" s="21">
        <v>3.9695738813993131</v>
      </c>
      <c r="H477" s="21">
        <v>3.6414939288826118</v>
      </c>
      <c r="I477" s="21">
        <v>3.5592702396388476</v>
      </c>
      <c r="J477" s="21">
        <v>3.3350204093433056</v>
      </c>
      <c r="K477" s="21">
        <v>3.6938659783026897</v>
      </c>
      <c r="L477" s="21">
        <v>3.408534354554396</v>
      </c>
      <c r="M477" s="53">
        <v>2.9527429964440777</v>
      </c>
    </row>
    <row r="478" spans="1:13" x14ac:dyDescent="0.35">
      <c r="A478" s="19" t="str">
        <f>B3&amp;C467&amp;D478</f>
        <v>DISTRIBUCION VOLUMEN X CRITERIO (Consumiciones).T.Pescados/Marisc.Ing5-10MIL</v>
      </c>
      <c r="B478" s="19">
        <v>0</v>
      </c>
      <c r="C478" s="19">
        <v>0</v>
      </c>
      <c r="D478" s="21" t="s">
        <v>11</v>
      </c>
      <c r="E478" s="21">
        <v>6.6290438011249915</v>
      </c>
      <c r="F478" s="21">
        <v>9.171286453749147</v>
      </c>
      <c r="G478" s="20">
        <v>9.3845012613483512</v>
      </c>
      <c r="H478" s="21">
        <v>6.8136625078362032</v>
      </c>
      <c r="I478" s="21">
        <v>8.6308285520305965</v>
      </c>
      <c r="J478" s="21">
        <v>9.8769235587727042</v>
      </c>
      <c r="K478" s="21">
        <v>8.2063176229871075</v>
      </c>
      <c r="L478" s="21">
        <v>8.5474546739258077</v>
      </c>
      <c r="M478" s="53">
        <v>7.7060521199544683</v>
      </c>
    </row>
    <row r="479" spans="1:13" x14ac:dyDescent="0.35">
      <c r="A479" s="19" t="str">
        <f>B3&amp;C467&amp;D479</f>
        <v>DISTRIBUCION VOLUMEN X CRITERIO (Consumiciones).T.Pescados/Marisc.Ing10-30MIL</v>
      </c>
      <c r="B479" s="19">
        <v>0</v>
      </c>
      <c r="C479" s="19">
        <v>0</v>
      </c>
      <c r="D479" s="20" t="s">
        <v>12</v>
      </c>
      <c r="E479" s="20">
        <v>16.788480066995234</v>
      </c>
      <c r="F479" s="20">
        <v>17.852982664390613</v>
      </c>
      <c r="G479" s="20">
        <v>18.280260194757584</v>
      </c>
      <c r="H479" s="20">
        <v>16.38724751570048</v>
      </c>
      <c r="I479" s="20">
        <v>16.984384630350988</v>
      </c>
      <c r="J479" s="20">
        <v>18.148703613691517</v>
      </c>
      <c r="K479" s="20">
        <v>18.247863351057582</v>
      </c>
      <c r="L479" s="20">
        <v>19.568306941909455</v>
      </c>
      <c r="M479" s="53">
        <v>18.063042076739428</v>
      </c>
    </row>
    <row r="480" spans="1:13" x14ac:dyDescent="0.35">
      <c r="A480" s="19" t="str">
        <f>B3&amp;C467&amp;D480</f>
        <v>DISTRIBUCION VOLUMEN X CRITERIO (Consumiciones).T.Pescados/Marisc.Ing30-100MIL</v>
      </c>
      <c r="B480" s="19">
        <v>0</v>
      </c>
      <c r="C480" s="19">
        <v>0</v>
      </c>
      <c r="D480" s="20" t="s">
        <v>13</v>
      </c>
      <c r="E480" s="20">
        <v>23.59483407499507</v>
      </c>
      <c r="F480" s="20">
        <v>19.400716993405204</v>
      </c>
      <c r="G480" s="20">
        <v>19.583025101425168</v>
      </c>
      <c r="H480" s="20">
        <v>20.568645804914361</v>
      </c>
      <c r="I480" s="20">
        <v>17.587638319902148</v>
      </c>
      <c r="J480" s="20">
        <v>18.883006308013943</v>
      </c>
      <c r="K480" s="20">
        <v>23.145164146475352</v>
      </c>
      <c r="L480" s="20">
        <v>20.0175731655251</v>
      </c>
      <c r="M480" s="53">
        <v>23.305509665461212</v>
      </c>
    </row>
    <row r="481" spans="1:13" x14ac:dyDescent="0.35">
      <c r="A481" s="19" t="str">
        <f>B3&amp;C467&amp;D481</f>
        <v>DISTRIBUCION VOLUMEN X CRITERIO (Consumiciones).T.Pescados/Marisc.Ing100-200MIL</v>
      </c>
      <c r="B481" s="19">
        <v>0</v>
      </c>
      <c r="C481" s="19">
        <v>0</v>
      </c>
      <c r="D481" s="21" t="s">
        <v>14</v>
      </c>
      <c r="E481" s="20">
        <v>8.1044080271797849</v>
      </c>
      <c r="F481" s="20">
        <v>9.2730228321913266</v>
      </c>
      <c r="G481" s="20">
        <v>8.2838955933162648</v>
      </c>
      <c r="H481" s="20">
        <v>9.2532535521370942</v>
      </c>
      <c r="I481" s="20">
        <v>9.3663781784835241</v>
      </c>
      <c r="J481" s="20">
        <v>10.57253372796818</v>
      </c>
      <c r="K481" s="20">
        <v>9.9877854030132838</v>
      </c>
      <c r="L481" s="20">
        <v>9.7206348603004624</v>
      </c>
      <c r="M481" s="53">
        <v>8.9077751810700008</v>
      </c>
    </row>
    <row r="482" spans="1:13" x14ac:dyDescent="0.35">
      <c r="A482" s="19" t="str">
        <f>B3&amp;C467&amp;D482</f>
        <v>DISTRIBUCION VOLUMEN X CRITERIO (Consumiciones).T.Pescados/Marisc.Ing200-500MIL</v>
      </c>
      <c r="B482" s="19">
        <v>0</v>
      </c>
      <c r="C482" s="19">
        <v>0</v>
      </c>
      <c r="D482" s="21" t="s">
        <v>15</v>
      </c>
      <c r="E482" s="20">
        <v>11.104666522820608</v>
      </c>
      <c r="F482" s="20">
        <v>14.113567443378896</v>
      </c>
      <c r="G482" s="20">
        <v>14.965283783955091</v>
      </c>
      <c r="H482" s="20">
        <v>15.751413489302134</v>
      </c>
      <c r="I482" s="20">
        <v>13.476464017437184</v>
      </c>
      <c r="J482" s="20">
        <v>15.729698018815021</v>
      </c>
      <c r="K482" s="20">
        <v>13.80472018712682</v>
      </c>
      <c r="L482" s="20">
        <v>14.066813324654223</v>
      </c>
      <c r="M482" s="53">
        <v>14.908564686565059</v>
      </c>
    </row>
    <row r="483" spans="1:13" x14ac:dyDescent="0.35">
      <c r="A483" s="19" t="str">
        <f>B3&amp;C467&amp;D483</f>
        <v>DISTRIBUCION VOLUMEN X CRITERIO (Consumiciones).T.Pescados/Marisc.Ing&gt;500MIL</v>
      </c>
      <c r="B483" s="19">
        <v>0</v>
      </c>
      <c r="C483" s="19">
        <v>0</v>
      </c>
      <c r="D483" s="20" t="s">
        <v>16</v>
      </c>
      <c r="E483" s="20">
        <v>23.007842458656722</v>
      </c>
      <c r="F483" s="20">
        <v>22.010711413523158</v>
      </c>
      <c r="G483" s="20">
        <v>20.840149194466836</v>
      </c>
      <c r="H483" s="20">
        <v>21.931639898613227</v>
      </c>
      <c r="I483" s="20">
        <v>21.697071080749023</v>
      </c>
      <c r="J483" s="20">
        <v>19.152101255880822</v>
      </c>
      <c r="K483" s="20">
        <v>17.564936580685565</v>
      </c>
      <c r="L483" s="20">
        <v>18.227424862669345</v>
      </c>
      <c r="M483" s="53">
        <v>18.339255673862457</v>
      </c>
    </row>
    <row r="484" spans="1:13" x14ac:dyDescent="0.35">
      <c r="A484" s="19" t="str">
        <f>B3&amp;C467&amp;D484</f>
        <v>DISTRIBUCION VOLUMEN X CRITERIO (Consumiciones).T.Pescados/Marisc.IngDE 15 A 19 AÑOS</v>
      </c>
      <c r="B484" s="19">
        <v>0</v>
      </c>
      <c r="C484" s="19">
        <v>0</v>
      </c>
      <c r="D484" s="21" t="s">
        <v>39</v>
      </c>
      <c r="E484" s="21">
        <v>2.2072123844335776</v>
      </c>
      <c r="F484" s="21">
        <v>2.1780766373217548</v>
      </c>
      <c r="G484" s="21">
        <v>1.99830661581198</v>
      </c>
      <c r="H484" s="21">
        <v>1.0233649335747554</v>
      </c>
      <c r="I484" s="21">
        <v>0.5663548445470018</v>
      </c>
      <c r="J484" s="21">
        <v>0.20849181668753675</v>
      </c>
      <c r="K484" s="21">
        <v>0.83605475359113168</v>
      </c>
      <c r="L484" s="21">
        <v>0.33689394129653177</v>
      </c>
      <c r="M484" s="53">
        <v>0.88953281925234962</v>
      </c>
    </row>
    <row r="485" spans="1:13" x14ac:dyDescent="0.35">
      <c r="A485" s="19" t="str">
        <f>B3&amp;C467&amp;D485</f>
        <v>DISTRIBUCION VOLUMEN X CRITERIO (Consumiciones).T.Pescados/Marisc.IngDE 20 A 24 AÑOS</v>
      </c>
      <c r="B485" s="19">
        <v>0</v>
      </c>
      <c r="C485" s="19">
        <v>0</v>
      </c>
      <c r="D485" s="21" t="s">
        <v>40</v>
      </c>
      <c r="E485" s="21">
        <v>1.2133785380255633</v>
      </c>
      <c r="F485" s="21">
        <v>0.93418066690309198</v>
      </c>
      <c r="G485" s="21">
        <v>1.0539854641308024</v>
      </c>
      <c r="H485" s="21">
        <v>1.3924588801610773</v>
      </c>
      <c r="I485" s="21">
        <v>1.7529541579986418</v>
      </c>
      <c r="J485" s="21">
        <v>1.5422163516875882</v>
      </c>
      <c r="K485" s="21">
        <v>1.3549167475607027</v>
      </c>
      <c r="L485" s="21">
        <v>1.3368162908470891</v>
      </c>
      <c r="M485" s="53">
        <v>2.532428906730062</v>
      </c>
    </row>
    <row r="486" spans="1:13" x14ac:dyDescent="0.35">
      <c r="A486" s="19" t="str">
        <f>B3&amp;C467&amp;D486</f>
        <v>DISTRIBUCION VOLUMEN X CRITERIO (Consumiciones).T.Pescados/Marisc.IngDE 25 A 34 AÑOS</v>
      </c>
      <c r="B486" s="19">
        <v>0</v>
      </c>
      <c r="C486" s="19">
        <v>0</v>
      </c>
      <c r="D486" s="20" t="s">
        <v>41</v>
      </c>
      <c r="E486" s="20">
        <v>6.6919023926157131</v>
      </c>
      <c r="F486" s="20">
        <v>7.6637260504541391</v>
      </c>
      <c r="G486" s="20">
        <v>5.4608675312290549</v>
      </c>
      <c r="H486" s="20">
        <v>6.0244747183755916</v>
      </c>
      <c r="I486" s="20">
        <v>6.5118397618441817</v>
      </c>
      <c r="J486" s="20">
        <v>4.8911290881176486</v>
      </c>
      <c r="K486" s="20">
        <v>5.5504456818683057</v>
      </c>
      <c r="L486" s="20">
        <v>5.8439164877561396</v>
      </c>
      <c r="M486" s="53">
        <v>4.5947463257144587</v>
      </c>
    </row>
    <row r="487" spans="1:13" x14ac:dyDescent="0.35">
      <c r="A487" s="19" t="str">
        <f>B3&amp;C467&amp;D487</f>
        <v>DISTRIBUCION VOLUMEN X CRITERIO (Consumiciones).T.Pescados/Marisc.IngDE 35 A 49 AÑOS</v>
      </c>
      <c r="B487" s="19">
        <v>0</v>
      </c>
      <c r="C487" s="19">
        <v>0</v>
      </c>
      <c r="D487" s="20" t="s">
        <v>42</v>
      </c>
      <c r="E487" s="20">
        <v>16.060277195628505</v>
      </c>
      <c r="F487" s="20">
        <v>15.742084499381681</v>
      </c>
      <c r="G487" s="20">
        <v>17.218699279749437</v>
      </c>
      <c r="H487" s="20">
        <v>16.222986153452851</v>
      </c>
      <c r="I487" s="20">
        <v>17.821086531488568</v>
      </c>
      <c r="J487" s="20">
        <v>18.222721739669897</v>
      </c>
      <c r="K487" s="20">
        <v>16.461123372661518</v>
      </c>
      <c r="L487" s="20">
        <v>17.997595822623026</v>
      </c>
      <c r="M487" s="53">
        <v>14.922119752999366</v>
      </c>
    </row>
    <row r="488" spans="1:13" x14ac:dyDescent="0.35">
      <c r="A488" s="19" t="str">
        <f>B3&amp;C467&amp;D488</f>
        <v>DISTRIBUCION VOLUMEN X CRITERIO (Consumiciones).T.Pescados/Marisc.IngDE 50 A 59 AÑOS</v>
      </c>
      <c r="B488" s="19">
        <v>0</v>
      </c>
      <c r="C488" s="19">
        <v>0</v>
      </c>
      <c r="D488" s="20" t="s">
        <v>43</v>
      </c>
      <c r="E488" s="20">
        <v>24.029427200720082</v>
      </c>
      <c r="F488" s="20">
        <v>24.210269065464693</v>
      </c>
      <c r="G488" s="20">
        <v>23.882229443947594</v>
      </c>
      <c r="H488" s="20">
        <v>24.869887640894774</v>
      </c>
      <c r="I488" s="20">
        <v>26.280726984779196</v>
      </c>
      <c r="J488" s="20">
        <v>26.329932077271817</v>
      </c>
      <c r="K488" s="20">
        <v>27.775373762643213</v>
      </c>
      <c r="L488" s="20">
        <v>26.732789463431324</v>
      </c>
      <c r="M488" s="53">
        <v>25.496387414249881</v>
      </c>
    </row>
    <row r="489" spans="1:13" x14ac:dyDescent="0.35">
      <c r="A489" s="19" t="str">
        <f>B3&amp;C467&amp;D489</f>
        <v>DISTRIBUCION VOLUMEN X CRITERIO (Consumiciones).T.Pescados/Marisc.IngDE 60 A 75 AÑOS</v>
      </c>
      <c r="B489" s="19">
        <v>0</v>
      </c>
      <c r="C489" s="19">
        <v>0</v>
      </c>
      <c r="D489" s="21" t="s">
        <v>44</v>
      </c>
      <c r="E489" s="21">
        <v>49.797810833886999</v>
      </c>
      <c r="F489" s="20">
        <v>49.271644705451436</v>
      </c>
      <c r="G489" s="20">
        <v>50.385887947120288</v>
      </c>
      <c r="H489" s="20">
        <v>50.466836261161433</v>
      </c>
      <c r="I489" s="20">
        <v>47.067073842725179</v>
      </c>
      <c r="J489" s="20">
        <v>48.805524887834444</v>
      </c>
      <c r="K489" s="20">
        <v>48.022080449722544</v>
      </c>
      <c r="L489" s="20">
        <v>47.752026276260487</v>
      </c>
      <c r="M489" s="53">
        <v>51.56480744628341</v>
      </c>
    </row>
    <row r="490" spans="1:13" x14ac:dyDescent="0.35">
      <c r="A490" s="19" t="str">
        <f>B3&amp;C467&amp;D490</f>
        <v>DISTRIBUCION VOLUMEN X CRITERIO (Consumiciones).T.Pescados/Marisc.IngNIVEL ALTO</v>
      </c>
      <c r="B490" s="19">
        <v>0</v>
      </c>
      <c r="C490" s="19">
        <v>0</v>
      </c>
      <c r="D490" s="20" t="s">
        <v>256</v>
      </c>
      <c r="E490" s="20">
        <v>25.093218655267226</v>
      </c>
      <c r="F490" s="20">
        <v>22.143967081758444</v>
      </c>
      <c r="G490" s="20">
        <v>23.893605910528304</v>
      </c>
      <c r="H490" s="20">
        <v>25.762207467662652</v>
      </c>
      <c r="I490" s="20">
        <v>24.222911884797021</v>
      </c>
      <c r="J490" s="20">
        <v>25.366985711351592</v>
      </c>
      <c r="K490" s="20">
        <v>26.293809553706392</v>
      </c>
      <c r="L490" s="20">
        <v>22.53367171914973</v>
      </c>
      <c r="M490" s="53">
        <v>23.080695772179187</v>
      </c>
    </row>
    <row r="491" spans="1:13" x14ac:dyDescent="0.35">
      <c r="A491" s="19" t="str">
        <f>B3&amp;C467&amp;D491</f>
        <v>DISTRIBUCION VOLUMEN X CRITERIO (Consumiciones).T.Pescados/Marisc.IngNIVEL MEDIO ALTO</v>
      </c>
      <c r="B491" s="19">
        <v>0</v>
      </c>
      <c r="C491" s="19">
        <v>0</v>
      </c>
      <c r="D491" s="20" t="s">
        <v>257</v>
      </c>
      <c r="E491" s="20">
        <v>14.018774047037663</v>
      </c>
      <c r="F491" s="20">
        <v>14.542979485511601</v>
      </c>
      <c r="G491" s="20">
        <v>14.766367369905689</v>
      </c>
      <c r="H491" s="20">
        <v>12.754148976718959</v>
      </c>
      <c r="I491" s="20">
        <v>14.520742713076935</v>
      </c>
      <c r="J491" s="20">
        <v>12.834317812354504</v>
      </c>
      <c r="K491" s="20">
        <v>15.429016087046813</v>
      </c>
      <c r="L491" s="20">
        <v>15.369718632510423</v>
      </c>
      <c r="M491" s="53">
        <v>12.902465221464476</v>
      </c>
    </row>
    <row r="492" spans="1:13" x14ac:dyDescent="0.35">
      <c r="A492" s="19" t="str">
        <f>B3&amp;C467&amp;D492</f>
        <v>DISTRIBUCION VOLUMEN X CRITERIO (Consumiciones).T.Pescados/Marisc.IngNIVEL MEDIO</v>
      </c>
      <c r="B492" s="19">
        <v>0</v>
      </c>
      <c r="C492" s="19">
        <v>0</v>
      </c>
      <c r="D492" s="20" t="s">
        <v>258</v>
      </c>
      <c r="E492" s="20">
        <v>24.571691237994731</v>
      </c>
      <c r="F492" s="20">
        <v>23.989193036356209</v>
      </c>
      <c r="G492" s="20">
        <v>27.674265017692406</v>
      </c>
      <c r="H492" s="20">
        <v>25.137035302386636</v>
      </c>
      <c r="I492" s="20">
        <v>24.482272330849369</v>
      </c>
      <c r="J492" s="20">
        <v>24.928225486351909</v>
      </c>
      <c r="K492" s="20">
        <v>25.893585304169626</v>
      </c>
      <c r="L492" s="20">
        <v>25.399394136440801</v>
      </c>
      <c r="M492" s="53">
        <v>30.174220064268521</v>
      </c>
    </row>
    <row r="493" spans="1:13" x14ac:dyDescent="0.35">
      <c r="A493" s="19" t="str">
        <f>B3&amp;C467&amp;D493</f>
        <v>DISTRIBUCION VOLUMEN X CRITERIO (Consumiciones).T.Pescados/Marisc.IngNIVEL MEDIO BAJO</v>
      </c>
      <c r="B493" s="19">
        <v>0</v>
      </c>
      <c r="C493" s="19">
        <v>0</v>
      </c>
      <c r="D493" s="21" t="s">
        <v>259</v>
      </c>
      <c r="E493" s="21">
        <v>16.074213172738467</v>
      </c>
      <c r="F493" s="20">
        <v>15.028815098879061</v>
      </c>
      <c r="G493" s="20">
        <v>14.766490049272123</v>
      </c>
      <c r="H493" s="20">
        <v>15.536604071721161</v>
      </c>
      <c r="I493" s="20">
        <v>14.787491105212242</v>
      </c>
      <c r="J493" s="20">
        <v>15.208270467014684</v>
      </c>
      <c r="K493" s="20">
        <v>13.10828290535961</v>
      </c>
      <c r="L493" s="20">
        <v>14.812983915361007</v>
      </c>
      <c r="M493" s="53">
        <v>14.848218512959473</v>
      </c>
    </row>
    <row r="494" spans="1:13" x14ac:dyDescent="0.35">
      <c r="A494" s="19" t="str">
        <f>B3&amp;C467&amp;D494</f>
        <v>DISTRIBUCION VOLUMEN X CRITERIO (Consumiciones).T.Pescados/Marisc.IngHOMBRE</v>
      </c>
      <c r="B494" s="19">
        <v>0</v>
      </c>
      <c r="C494" s="19">
        <v>0</v>
      </c>
      <c r="D494" s="20" t="s">
        <v>21</v>
      </c>
      <c r="E494" s="20">
        <v>56.157017230906391</v>
      </c>
      <c r="F494" s="20">
        <v>55.84439662855074</v>
      </c>
      <c r="G494" s="20">
        <v>54.735934708405466</v>
      </c>
      <c r="H494" s="20">
        <v>56.660261182568185</v>
      </c>
      <c r="I494" s="20">
        <v>55.362669239068765</v>
      </c>
      <c r="J494" s="20">
        <v>53.574511118379021</v>
      </c>
      <c r="K494" s="20">
        <v>53.762659312956075</v>
      </c>
      <c r="L494" s="20">
        <v>55.289821478630174</v>
      </c>
      <c r="M494" s="53">
        <v>51.835291777054728</v>
      </c>
    </row>
    <row r="495" spans="1:13" x14ac:dyDescent="0.35">
      <c r="A495" s="19" t="str">
        <f>B3&amp;C467&amp;D495</f>
        <v>DISTRIBUCION VOLUMEN X CRITERIO (Consumiciones).T.Pescados/Marisc.IngMUJER</v>
      </c>
      <c r="B495" s="19">
        <v>0</v>
      </c>
      <c r="C495" s="19">
        <v>0</v>
      </c>
      <c r="D495" s="20" t="s">
        <v>22</v>
      </c>
      <c r="E495" s="20">
        <v>43.842997011277681</v>
      </c>
      <c r="F495" s="20">
        <v>44.155584996426057</v>
      </c>
      <c r="G495" s="20">
        <v>45.264065291594541</v>
      </c>
      <c r="H495" s="20">
        <v>43.339752029155633</v>
      </c>
      <c r="I495" s="20">
        <v>44.637364775415953</v>
      </c>
      <c r="J495" s="20">
        <v>46.425500927861698</v>
      </c>
      <c r="K495" s="20">
        <v>46.237340687043911</v>
      </c>
      <c r="L495" s="20">
        <v>44.710212459503325</v>
      </c>
      <c r="M495" s="53">
        <v>48.164733406533628</v>
      </c>
    </row>
    <row r="496" spans="1:13" x14ac:dyDescent="0.35">
      <c r="A496" s="19" t="str">
        <f>B3&amp;C496&amp;D496</f>
        <v>DISTRIBUCION VOLUMEN X CRITERIO (Consumiciones)Pescados Ing.T.ESPAÑA</v>
      </c>
      <c r="B496" s="19">
        <v>0</v>
      </c>
      <c r="C496" s="19" t="s">
        <v>137</v>
      </c>
      <c r="D496" s="20" t="s">
        <v>36</v>
      </c>
      <c r="E496" s="20">
        <v>100</v>
      </c>
      <c r="F496" s="20">
        <v>100</v>
      </c>
      <c r="G496" s="20">
        <v>100</v>
      </c>
      <c r="H496" s="20">
        <v>100</v>
      </c>
      <c r="I496" s="20">
        <v>100</v>
      </c>
      <c r="J496" s="20">
        <v>100</v>
      </c>
      <c r="K496" s="20">
        <v>100</v>
      </c>
      <c r="L496" s="20">
        <v>100</v>
      </c>
      <c r="M496" s="53">
        <v>100</v>
      </c>
    </row>
    <row r="497" spans="1:13" x14ac:dyDescent="0.35">
      <c r="A497" s="19" t="str">
        <f>B3&amp;C496&amp;D497</f>
        <v>DISTRIBUCION VOLUMEN X CRITERIO (Consumiciones)Pescados Ing.BCN AM</v>
      </c>
      <c r="B497" s="19">
        <v>0</v>
      </c>
      <c r="C497" s="19">
        <v>0</v>
      </c>
      <c r="D497" s="20" t="s">
        <v>1</v>
      </c>
      <c r="E497" s="21">
        <v>9.8578172625179405</v>
      </c>
      <c r="F497" s="20">
        <v>7.4994018853597426</v>
      </c>
      <c r="G497" s="20">
        <v>8.3045854002467703</v>
      </c>
      <c r="H497" s="21">
        <v>8.3675742018044446</v>
      </c>
      <c r="I497" s="20">
        <v>8.0842626003339291</v>
      </c>
      <c r="J497" s="21">
        <v>9.557522944781633</v>
      </c>
      <c r="K497" s="21">
        <v>8.5016105168781433</v>
      </c>
      <c r="L497" s="21">
        <v>9.2686445323934663</v>
      </c>
      <c r="M497" s="53">
        <v>9.6822099025397037</v>
      </c>
    </row>
    <row r="498" spans="1:13" x14ac:dyDescent="0.35">
      <c r="A498" s="19" t="str">
        <f>B3&amp;C496&amp;D498</f>
        <v>DISTRIBUCION VOLUMEN X CRITERIO (Consumiciones)Pescados Ing.REST.CAT ARAGON</v>
      </c>
      <c r="B498" s="19">
        <v>0</v>
      </c>
      <c r="C498" s="19">
        <v>0</v>
      </c>
      <c r="D498" s="21" t="s">
        <v>2</v>
      </c>
      <c r="E498" s="21">
        <v>10.14154154983288</v>
      </c>
      <c r="F498" s="20">
        <v>11.838765999099977</v>
      </c>
      <c r="G498" s="20">
        <v>13.279456571488666</v>
      </c>
      <c r="H498" s="20">
        <v>9.5906871818441708</v>
      </c>
      <c r="I498" s="20">
        <v>12.182091601963846</v>
      </c>
      <c r="J498" s="20">
        <v>11.270936005270435</v>
      </c>
      <c r="K498" s="20">
        <v>13.957222605532211</v>
      </c>
      <c r="L498" s="20">
        <v>14.022076227322412</v>
      </c>
      <c r="M498" s="53">
        <v>14.268242405957979</v>
      </c>
    </row>
    <row r="499" spans="1:13" x14ac:dyDescent="0.35">
      <c r="A499" s="19" t="str">
        <f>B3&amp;C496&amp;D499</f>
        <v>DISTRIBUCION VOLUMEN X CRITERIO (Consumiciones)Pescados Ing.LEVANTE</v>
      </c>
      <c r="B499" s="19">
        <v>0</v>
      </c>
      <c r="C499" s="19">
        <v>0</v>
      </c>
      <c r="D499" s="20" t="s">
        <v>3</v>
      </c>
      <c r="E499" s="21">
        <v>18.387365659336751</v>
      </c>
      <c r="F499" s="20">
        <v>17.729483227884185</v>
      </c>
      <c r="G499" s="20">
        <v>16.029845020374122</v>
      </c>
      <c r="H499" s="20">
        <v>19.726981930995947</v>
      </c>
      <c r="I499" s="20">
        <v>18.110214942627227</v>
      </c>
      <c r="J499" s="20">
        <v>18.543469137197054</v>
      </c>
      <c r="K499" s="20">
        <v>15.628057307097713</v>
      </c>
      <c r="L499" s="20">
        <v>16.425235064991757</v>
      </c>
      <c r="M499" s="53">
        <v>15.278290559529143</v>
      </c>
    </row>
    <row r="500" spans="1:13" x14ac:dyDescent="0.35">
      <c r="A500" s="19" t="str">
        <f>B3&amp;C496&amp;D500</f>
        <v>DISTRIBUCION VOLUMEN X CRITERIO (Consumiciones)Pescados Ing.ANDALUCIA</v>
      </c>
      <c r="B500" s="19">
        <v>0</v>
      </c>
      <c r="C500" s="19">
        <v>0</v>
      </c>
      <c r="D500" s="20" t="s">
        <v>4</v>
      </c>
      <c r="E500" s="20">
        <v>19.536975196017551</v>
      </c>
      <c r="F500" s="20">
        <v>22.624935562013903</v>
      </c>
      <c r="G500" s="20">
        <v>23.544201706064541</v>
      </c>
      <c r="H500" s="20">
        <v>20.453050195590407</v>
      </c>
      <c r="I500" s="20">
        <v>21.559129143188148</v>
      </c>
      <c r="J500" s="20">
        <v>20.523180598992578</v>
      </c>
      <c r="K500" s="20">
        <v>24.518265438270902</v>
      </c>
      <c r="L500" s="20">
        <v>18.800596112139406</v>
      </c>
      <c r="M500" s="53">
        <v>18.990184415160165</v>
      </c>
    </row>
    <row r="501" spans="1:13" x14ac:dyDescent="0.35">
      <c r="A501" s="19" t="str">
        <f>B3&amp;C496&amp;D501</f>
        <v>DISTRIBUCION VOLUMEN X CRITERIO (Consumiciones)Pescados Ing.MDD AM</v>
      </c>
      <c r="B501" s="19">
        <v>0</v>
      </c>
      <c r="C501" s="19">
        <v>0</v>
      </c>
      <c r="D501" s="20" t="s">
        <v>5</v>
      </c>
      <c r="E501" s="20">
        <v>16.141886593614519</v>
      </c>
      <c r="F501" s="20">
        <v>17.415509040624116</v>
      </c>
      <c r="G501" s="20">
        <v>13.596073888976939</v>
      </c>
      <c r="H501" s="20">
        <v>16.394311916999062</v>
      </c>
      <c r="I501" s="20">
        <v>17.072479246094446</v>
      </c>
      <c r="J501" s="20">
        <v>18.990800649404726</v>
      </c>
      <c r="K501" s="20">
        <v>13.211049658526147</v>
      </c>
      <c r="L501" s="20">
        <v>18.211846759356895</v>
      </c>
      <c r="M501" s="53">
        <v>19.158193789402766</v>
      </c>
    </row>
    <row r="502" spans="1:13" x14ac:dyDescent="0.35">
      <c r="A502" s="19" t="str">
        <f>B3&amp;C496&amp;D502</f>
        <v>DISTRIBUCION VOLUMEN X CRITERIO (Consumiciones)Pescados Ing.RTO CENTRO</v>
      </c>
      <c r="B502" s="19">
        <v>0</v>
      </c>
      <c r="C502" s="19">
        <v>0</v>
      </c>
      <c r="D502" s="20" t="s">
        <v>6</v>
      </c>
      <c r="E502" s="20">
        <v>8.7802066121166504</v>
      </c>
      <c r="F502" s="20">
        <v>6.7772153894283624</v>
      </c>
      <c r="G502" s="20">
        <v>9.4865735179323387</v>
      </c>
      <c r="H502" s="20">
        <v>7.5193540211746361</v>
      </c>
      <c r="I502" s="20">
        <v>7.8894554708248936</v>
      </c>
      <c r="J502" s="20">
        <v>6.9997734586738316</v>
      </c>
      <c r="K502" s="20">
        <v>8.0440908973512251</v>
      </c>
      <c r="L502" s="20">
        <v>7.68648160260864</v>
      </c>
      <c r="M502" s="53">
        <v>7.1967371037677532</v>
      </c>
    </row>
    <row r="503" spans="1:13" x14ac:dyDescent="0.35">
      <c r="A503" s="19" t="str">
        <f>B3&amp;C496&amp;D503</f>
        <v>DISTRIBUCION VOLUMEN X CRITERIO (Consumiciones)Pescados Ing.NORTE-CENTRO</v>
      </c>
      <c r="B503" s="19">
        <v>0</v>
      </c>
      <c r="C503" s="19">
        <v>0</v>
      </c>
      <c r="D503" s="20" t="s">
        <v>7</v>
      </c>
      <c r="E503" s="21">
        <v>9.5415059227526058</v>
      </c>
      <c r="F503" s="20">
        <v>6.6830050004837185</v>
      </c>
      <c r="G503" s="20">
        <v>7.5869584859602934</v>
      </c>
      <c r="H503" s="20">
        <v>7.9130205338647315</v>
      </c>
      <c r="I503" s="20">
        <v>7.3692387890338908</v>
      </c>
      <c r="J503" s="20">
        <v>6.0551126192794698</v>
      </c>
      <c r="K503" s="20">
        <v>7.530466994550439</v>
      </c>
      <c r="L503" s="20">
        <v>9.0365466603815356</v>
      </c>
      <c r="M503" s="53">
        <v>8.1195665995555117</v>
      </c>
    </row>
    <row r="504" spans="1:13" x14ac:dyDescent="0.35">
      <c r="A504" s="19" t="str">
        <f>B3&amp;C496&amp;D504</f>
        <v>DISTRIBUCION VOLUMEN X CRITERIO (Consumiciones)Pescados Ing.NOROESTE</v>
      </c>
      <c r="B504" s="19">
        <v>0</v>
      </c>
      <c r="C504" s="19">
        <v>0</v>
      </c>
      <c r="D504" s="20" t="s">
        <v>8</v>
      </c>
      <c r="E504" s="21">
        <v>7.612701203811099</v>
      </c>
      <c r="F504" s="20">
        <v>9.4316721621393604</v>
      </c>
      <c r="G504" s="20">
        <v>8.1723202211159176</v>
      </c>
      <c r="H504" s="20">
        <v>10.035014226230658</v>
      </c>
      <c r="I504" s="20">
        <v>7.7331443734587442</v>
      </c>
      <c r="J504" s="20">
        <v>8.0592056170705373</v>
      </c>
      <c r="K504" s="20">
        <v>8.6092587194822734</v>
      </c>
      <c r="L504" s="20">
        <v>6.5485980195650297</v>
      </c>
      <c r="M504" s="53">
        <v>7.3065676871373437</v>
      </c>
    </row>
    <row r="505" spans="1:13" x14ac:dyDescent="0.35">
      <c r="A505" s="19" t="str">
        <f>B3&amp;C496&amp;D505</f>
        <v>DISTRIBUCION VOLUMEN X CRITERIO (Consumiciones)Pescados Ing.&lt;2MIL</v>
      </c>
      <c r="B505" s="19">
        <v>0</v>
      </c>
      <c r="C505" s="19">
        <v>0</v>
      </c>
      <c r="D505" s="21" t="s">
        <v>9</v>
      </c>
      <c r="E505" s="21">
        <v>5.5351534247279375</v>
      </c>
      <c r="F505" s="21">
        <v>4.3375135049112599</v>
      </c>
      <c r="G505" s="21">
        <v>4.4304546888631808</v>
      </c>
      <c r="H505" s="21">
        <v>5.1526696248083601</v>
      </c>
      <c r="I505" s="21">
        <v>7.2912096934937498</v>
      </c>
      <c r="J505" s="21">
        <v>3.6211177742799117</v>
      </c>
      <c r="K505" s="21">
        <v>4.2980094527932229</v>
      </c>
      <c r="L505" s="20">
        <v>4.1997215938874835</v>
      </c>
      <c r="M505" s="53">
        <v>3.6352861462144537</v>
      </c>
    </row>
    <row r="506" spans="1:13" x14ac:dyDescent="0.35">
      <c r="A506" s="19" t="str">
        <f>B3&amp;C496&amp;D506</f>
        <v>DISTRIBUCION VOLUMEN X CRITERIO (Consumiciones)Pescados Ing.2-5MIL</v>
      </c>
      <c r="B506" s="19">
        <v>0</v>
      </c>
      <c r="C506" s="19">
        <v>0</v>
      </c>
      <c r="D506" s="21" t="s">
        <v>10</v>
      </c>
      <c r="E506" s="21">
        <v>4.5420073963614973</v>
      </c>
      <c r="F506" s="20">
        <v>3.878344922126701</v>
      </c>
      <c r="G506" s="20">
        <v>3.8064080364853115</v>
      </c>
      <c r="H506" s="21">
        <v>3.3322449181939615</v>
      </c>
      <c r="I506" s="20">
        <v>3.3901775817863133</v>
      </c>
      <c r="J506" s="21">
        <v>3.4390529624349542</v>
      </c>
      <c r="K506" s="21">
        <v>3.2467636543421232</v>
      </c>
      <c r="L506" s="20">
        <v>2.8084986778504897</v>
      </c>
      <c r="M506" s="53">
        <v>2.9428579703834492</v>
      </c>
    </row>
    <row r="507" spans="1:13" x14ac:dyDescent="0.35">
      <c r="A507" s="19" t="str">
        <f>B3&amp;C496&amp;D507</f>
        <v>DISTRIBUCION VOLUMEN X CRITERIO (Consumiciones)Pescados Ing.5-10MIL</v>
      </c>
      <c r="B507" s="19">
        <v>0</v>
      </c>
      <c r="C507" s="19">
        <v>0</v>
      </c>
      <c r="D507" s="21" t="s">
        <v>11</v>
      </c>
      <c r="E507" s="21">
        <v>5.8091925351786227</v>
      </c>
      <c r="F507" s="20">
        <v>7.1488805736524714</v>
      </c>
      <c r="G507" s="20">
        <v>7.4262613664809711</v>
      </c>
      <c r="H507" s="20">
        <v>4.9195816037995925</v>
      </c>
      <c r="I507" s="20">
        <v>6.6394551821190877</v>
      </c>
      <c r="J507" s="20">
        <v>9.6864958694858103</v>
      </c>
      <c r="K507" s="20">
        <v>6.9551542074522841</v>
      </c>
      <c r="L507" s="20">
        <v>7.111004297179198</v>
      </c>
      <c r="M507" s="53">
        <v>6.8515523478297942</v>
      </c>
    </row>
    <row r="508" spans="1:13" x14ac:dyDescent="0.35">
      <c r="A508" s="19" t="str">
        <f>B3&amp;C496&amp;D508</f>
        <v>DISTRIBUCION VOLUMEN X CRITERIO (Consumiciones)Pescados Ing.10-30MIL</v>
      </c>
      <c r="B508" s="19">
        <v>0</v>
      </c>
      <c r="C508" s="19">
        <v>0</v>
      </c>
      <c r="D508" s="20" t="s">
        <v>12</v>
      </c>
      <c r="E508" s="20">
        <v>15.464510513107296</v>
      </c>
      <c r="F508" s="20">
        <v>17.19025741382163</v>
      </c>
      <c r="G508" s="20">
        <v>17.528020902919621</v>
      </c>
      <c r="H508" s="20">
        <v>14.524017797035405</v>
      </c>
      <c r="I508" s="20">
        <v>15.809195025853025</v>
      </c>
      <c r="J508" s="20">
        <v>17.860206892628067</v>
      </c>
      <c r="K508" s="20">
        <v>18.040327490213297</v>
      </c>
      <c r="L508" s="20">
        <v>18.34429365600181</v>
      </c>
      <c r="M508" s="53">
        <v>16.980962849621598</v>
      </c>
    </row>
    <row r="509" spans="1:13" x14ac:dyDescent="0.35">
      <c r="A509" s="19" t="str">
        <f>B3&amp;C496&amp;D509</f>
        <v>DISTRIBUCION VOLUMEN X CRITERIO (Consumiciones)Pescados Ing.30-100MIL</v>
      </c>
      <c r="B509" s="19">
        <v>0</v>
      </c>
      <c r="C509" s="19">
        <v>0</v>
      </c>
      <c r="D509" s="20" t="s">
        <v>13</v>
      </c>
      <c r="E509" s="20">
        <v>23.661757797228521</v>
      </c>
      <c r="F509" s="20">
        <v>17.73530704587046</v>
      </c>
      <c r="G509" s="20">
        <v>19.656180151409895</v>
      </c>
      <c r="H509" s="20">
        <v>21.518697033873764</v>
      </c>
      <c r="I509" s="20">
        <v>18.20190790654339</v>
      </c>
      <c r="J509" s="20">
        <v>20.031715785663458</v>
      </c>
      <c r="K509" s="20">
        <v>23.578513159011333</v>
      </c>
      <c r="L509" s="20">
        <v>22.061073541867913</v>
      </c>
      <c r="M509" s="53">
        <v>25.568800129463259</v>
      </c>
    </row>
    <row r="510" spans="1:13" x14ac:dyDescent="0.35">
      <c r="A510" s="19" t="str">
        <f>B3&amp;C496&amp;D510</f>
        <v>DISTRIBUCION VOLUMEN X CRITERIO (Consumiciones)Pescados Ing.100-200MIL</v>
      </c>
      <c r="B510" s="19">
        <v>0</v>
      </c>
      <c r="C510" s="19">
        <v>0</v>
      </c>
      <c r="D510" s="20" t="s">
        <v>14</v>
      </c>
      <c r="E510" s="20">
        <v>8.7952283663411901</v>
      </c>
      <c r="F510" s="20">
        <v>10.302565477153621</v>
      </c>
      <c r="G510" s="20">
        <v>8.9177569650477455</v>
      </c>
      <c r="H510" s="20">
        <v>8.4460918290331861</v>
      </c>
      <c r="I510" s="20">
        <v>9.6973831936728629</v>
      </c>
      <c r="J510" s="20">
        <v>10.033866794524748</v>
      </c>
      <c r="K510" s="20">
        <v>11.195494242356039</v>
      </c>
      <c r="L510" s="20">
        <v>9.8401835201328218</v>
      </c>
      <c r="M510" s="53">
        <v>9.2323218423922615</v>
      </c>
    </row>
    <row r="511" spans="1:13" x14ac:dyDescent="0.35">
      <c r="A511" s="19" t="str">
        <f>B3&amp;C496&amp;D511</f>
        <v>DISTRIBUCION VOLUMEN X CRITERIO (Consumiciones)Pescados Ing.200-500MIL</v>
      </c>
      <c r="B511" s="19">
        <v>0</v>
      </c>
      <c r="C511" s="19">
        <v>0</v>
      </c>
      <c r="D511" s="20" t="s">
        <v>15</v>
      </c>
      <c r="E511" s="20">
        <v>12.016968020703624</v>
      </c>
      <c r="F511" s="20">
        <v>14.596770468933611</v>
      </c>
      <c r="G511" s="20">
        <v>16.014884739180086</v>
      </c>
      <c r="H511" s="20">
        <v>16.928600584616767</v>
      </c>
      <c r="I511" s="20">
        <v>14.030109013002617</v>
      </c>
      <c r="J511" s="20">
        <v>15.010733400230702</v>
      </c>
      <c r="K511" s="20">
        <v>13.679763569480983</v>
      </c>
      <c r="L511" s="20">
        <v>14.378166280744839</v>
      </c>
      <c r="M511" s="53">
        <v>15.049899451708448</v>
      </c>
    </row>
    <row r="512" spans="1:13" x14ac:dyDescent="0.35">
      <c r="A512" s="19" t="str">
        <f>B3&amp;C496&amp;D512</f>
        <v>DISTRIBUCION VOLUMEN X CRITERIO (Consumiciones)Pescados Ing.&gt;500MIL</v>
      </c>
      <c r="B512" s="19">
        <v>0</v>
      </c>
      <c r="C512" s="19">
        <v>0</v>
      </c>
      <c r="D512" s="20" t="s">
        <v>16</v>
      </c>
      <c r="E512" s="20">
        <v>24.175181946351305</v>
      </c>
      <c r="F512" s="20">
        <v>24.810360593530252</v>
      </c>
      <c r="G512" s="20">
        <v>22.220061292716416</v>
      </c>
      <c r="H512" s="20">
        <v>25.178088500544632</v>
      </c>
      <c r="I512" s="20">
        <v>24.940578571054083</v>
      </c>
      <c r="J512" s="20">
        <v>20.316819796784806</v>
      </c>
      <c r="K512" s="20">
        <v>19.006003003346482</v>
      </c>
      <c r="L512" s="20">
        <v>21.257054863941296</v>
      </c>
      <c r="M512" s="53">
        <v>19.73832356921509</v>
      </c>
    </row>
    <row r="513" spans="1:13" x14ac:dyDescent="0.35">
      <c r="A513" s="19" t="str">
        <f>B3&amp;C496&amp;D513</f>
        <v>DISTRIBUCION VOLUMEN X CRITERIO (Consumiciones)Pescados Ing.DE 15 A 19 AÑOS</v>
      </c>
      <c r="B513" s="19">
        <v>0</v>
      </c>
      <c r="C513" s="19">
        <v>0</v>
      </c>
      <c r="D513" s="21" t="s">
        <v>39</v>
      </c>
      <c r="E513" s="21">
        <v>2.8325898966290746</v>
      </c>
      <c r="F513" s="20">
        <v>1.2353320584220677</v>
      </c>
      <c r="G513" s="20">
        <v>2.6688541757699729</v>
      </c>
      <c r="H513" s="20">
        <v>1.6844241654570162</v>
      </c>
      <c r="I513" s="20">
        <v>0.36053015162597951</v>
      </c>
      <c r="J513" s="21">
        <v>0.3567690919300166</v>
      </c>
      <c r="K513" s="21">
        <v>1.0006892200523188</v>
      </c>
      <c r="L513" s="21">
        <v>0.26662101501068797</v>
      </c>
      <c r="M513" s="53">
        <v>1.4587744467690549</v>
      </c>
    </row>
    <row r="514" spans="1:13" x14ac:dyDescent="0.35">
      <c r="A514" s="19" t="str">
        <f>B3&amp;C496&amp;D514</f>
        <v>DISTRIBUCION VOLUMEN X CRITERIO (Consumiciones)Pescados Ing.DE 20 A 24 AÑOS</v>
      </c>
      <c r="B514" s="19">
        <v>0</v>
      </c>
      <c r="C514" s="19">
        <v>0</v>
      </c>
      <c r="D514" s="20" t="s">
        <v>40</v>
      </c>
      <c r="E514" s="21">
        <v>1.5244785235818588</v>
      </c>
      <c r="F514" s="20">
        <v>1.1341981525270732</v>
      </c>
      <c r="G514" s="20">
        <v>1.2520318579928633</v>
      </c>
      <c r="H514" s="20">
        <v>1.9578047821077063</v>
      </c>
      <c r="I514" s="20">
        <v>2.1869083696275027</v>
      </c>
      <c r="J514" s="20">
        <v>2.0694447078379588</v>
      </c>
      <c r="K514" s="20">
        <v>1.8555397722031797</v>
      </c>
      <c r="L514" s="20">
        <v>1.9800341209849768</v>
      </c>
      <c r="M514" s="53">
        <v>3.2934564095673178</v>
      </c>
    </row>
    <row r="515" spans="1:13" x14ac:dyDescent="0.35">
      <c r="A515" s="19" t="str">
        <f>B3&amp;C496&amp;D515</f>
        <v>DISTRIBUCION VOLUMEN X CRITERIO (Consumiciones)Pescados Ing.DE 25 A 34 AÑOS</v>
      </c>
      <c r="B515" s="19">
        <v>0</v>
      </c>
      <c r="C515" s="19">
        <v>0</v>
      </c>
      <c r="D515" s="20" t="s">
        <v>41</v>
      </c>
      <c r="E515" s="20">
        <v>7.682851373950367</v>
      </c>
      <c r="F515" s="20">
        <v>9.2587282338802641</v>
      </c>
      <c r="G515" s="20">
        <v>5.7882542536819317</v>
      </c>
      <c r="H515" s="20">
        <v>6.9900900554454655</v>
      </c>
      <c r="I515" s="20">
        <v>7.2747488432713201</v>
      </c>
      <c r="J515" s="20">
        <v>5.9241216421793146</v>
      </c>
      <c r="K515" s="20">
        <v>6.517741512963461</v>
      </c>
      <c r="L515" s="20">
        <v>6.9306100776446886</v>
      </c>
      <c r="M515" s="53">
        <v>5.6766140404542531</v>
      </c>
    </row>
    <row r="516" spans="1:13" x14ac:dyDescent="0.35">
      <c r="A516" s="19" t="str">
        <f>B3&amp;C496&amp;D516</f>
        <v>DISTRIBUCION VOLUMEN X CRITERIO (Consumiciones)Pescados Ing.DE 35 A 49 AÑOS</v>
      </c>
      <c r="B516" s="19">
        <v>0</v>
      </c>
      <c r="C516" s="19">
        <v>0</v>
      </c>
      <c r="D516" s="20" t="s">
        <v>42</v>
      </c>
      <c r="E516" s="20">
        <v>17.43296907055484</v>
      </c>
      <c r="F516" s="20">
        <v>16.517830429406317</v>
      </c>
      <c r="G516" s="20">
        <v>17.608391680898684</v>
      </c>
      <c r="H516" s="20">
        <v>15.459471806302725</v>
      </c>
      <c r="I516" s="20">
        <v>19.115361527803408</v>
      </c>
      <c r="J516" s="20">
        <v>19.023070935675456</v>
      </c>
      <c r="K516" s="20">
        <v>16.429913921285756</v>
      </c>
      <c r="L516" s="20">
        <v>19.460213772978527</v>
      </c>
      <c r="M516" s="53">
        <v>16.915488291510261</v>
      </c>
    </row>
    <row r="517" spans="1:13" x14ac:dyDescent="0.35">
      <c r="A517" s="19" t="str">
        <f>B3&amp;C496&amp;D517</f>
        <v>DISTRIBUCION VOLUMEN X CRITERIO (Consumiciones)Pescados Ing.DE 50 A 59 AÑOS</v>
      </c>
      <c r="B517" s="19">
        <v>0</v>
      </c>
      <c r="C517" s="19">
        <v>0</v>
      </c>
      <c r="D517" s="20" t="s">
        <v>43</v>
      </c>
      <c r="E517" s="21">
        <v>24.028295087030617</v>
      </c>
      <c r="F517" s="20">
        <v>24.886102226351756</v>
      </c>
      <c r="G517" s="20">
        <v>24.714295659592871</v>
      </c>
      <c r="H517" s="20">
        <v>23.058910633510894</v>
      </c>
      <c r="I517" s="20">
        <v>25.179557688847666</v>
      </c>
      <c r="J517" s="20">
        <v>24.676338613938125</v>
      </c>
      <c r="K517" s="20">
        <v>27.081964793695189</v>
      </c>
      <c r="L517" s="20">
        <v>25.997190722222758</v>
      </c>
      <c r="M517" s="53">
        <v>23.193821165628016</v>
      </c>
    </row>
    <row r="518" spans="1:13" x14ac:dyDescent="0.35">
      <c r="A518" s="19" t="str">
        <f>B3&amp;C496&amp;D518</f>
        <v>DISTRIBUCION VOLUMEN X CRITERIO (Consumiciones)Pescados Ing.DE 60 A 75 AÑOS</v>
      </c>
      <c r="B518" s="19">
        <v>0</v>
      </c>
      <c r="C518" s="19">
        <v>0</v>
      </c>
      <c r="D518" s="21" t="s">
        <v>44</v>
      </c>
      <c r="E518" s="21">
        <v>46.498828522721112</v>
      </c>
      <c r="F518" s="21">
        <v>46.967801432979222</v>
      </c>
      <c r="G518" s="21">
        <v>47.968193849695083</v>
      </c>
      <c r="H518" s="21">
        <v>50.84928813248348</v>
      </c>
      <c r="I518" s="21">
        <v>45.882893534306454</v>
      </c>
      <c r="J518" s="21">
        <v>47.950254493103991</v>
      </c>
      <c r="K518" s="21">
        <v>47.114175131258051</v>
      </c>
      <c r="L518" s="21">
        <v>45.365328031175395</v>
      </c>
      <c r="M518" s="53">
        <v>49.46184564607109</v>
      </c>
    </row>
    <row r="519" spans="1:13" x14ac:dyDescent="0.35">
      <c r="A519" s="19" t="str">
        <f>B3&amp;C496&amp;D519</f>
        <v>DISTRIBUCION VOLUMEN X CRITERIO (Consumiciones)Pescados Ing.NIVEL ALTO</v>
      </c>
      <c r="B519" s="19">
        <v>0</v>
      </c>
      <c r="C519" s="19">
        <v>0</v>
      </c>
      <c r="D519" s="20" t="s">
        <v>256</v>
      </c>
      <c r="E519" s="20">
        <v>25.057987563953475</v>
      </c>
      <c r="F519" s="20">
        <v>23.076622778616095</v>
      </c>
      <c r="G519" s="20">
        <v>24.77638823262793</v>
      </c>
      <c r="H519" s="20">
        <v>24.983667981413468</v>
      </c>
      <c r="I519" s="20">
        <v>25.99192963338751</v>
      </c>
      <c r="J519" s="20">
        <v>27.473258229077601</v>
      </c>
      <c r="K519" s="20">
        <v>25.71615793027366</v>
      </c>
      <c r="L519" s="20">
        <v>24.25197240013641</v>
      </c>
      <c r="M519" s="53">
        <v>22.849554840837389</v>
      </c>
    </row>
    <row r="520" spans="1:13" x14ac:dyDescent="0.35">
      <c r="A520" s="19" t="str">
        <f>B3&amp;C496&amp;D520</f>
        <v>DISTRIBUCION VOLUMEN X CRITERIO (Consumiciones)Pescados Ing.NIVEL MEDIO ALTO</v>
      </c>
      <c r="B520" s="19">
        <v>0</v>
      </c>
      <c r="C520" s="19">
        <v>0</v>
      </c>
      <c r="D520" s="20" t="s">
        <v>257</v>
      </c>
      <c r="E520" s="20">
        <v>14.720969854949381</v>
      </c>
      <c r="F520" s="20">
        <v>14.56332084767911</v>
      </c>
      <c r="G520" s="20">
        <v>15.162489390790684</v>
      </c>
      <c r="H520" s="20">
        <v>13.434370999524173</v>
      </c>
      <c r="I520" s="20">
        <v>13.587430626881931</v>
      </c>
      <c r="J520" s="20">
        <v>12.795421020561459</v>
      </c>
      <c r="K520" s="20">
        <v>16.699890418439217</v>
      </c>
      <c r="L520" s="20">
        <v>16.445646279598193</v>
      </c>
      <c r="M520" s="53">
        <v>14.389942608282007</v>
      </c>
    </row>
    <row r="521" spans="1:13" x14ac:dyDescent="0.35">
      <c r="A521" s="19" t="str">
        <f>B3&amp;C496&amp;D521</f>
        <v>DISTRIBUCION VOLUMEN X CRITERIO (Consumiciones)Pescados Ing.NIVEL MEDIO</v>
      </c>
      <c r="B521" s="19">
        <v>0</v>
      </c>
      <c r="C521" s="19">
        <v>0</v>
      </c>
      <c r="D521" s="20" t="s">
        <v>258</v>
      </c>
      <c r="E521" s="20">
        <v>24.616441298771736</v>
      </c>
      <c r="F521" s="20">
        <v>21.664442913944129</v>
      </c>
      <c r="G521" s="20">
        <v>26.253064265516844</v>
      </c>
      <c r="H521" s="20">
        <v>23.821615901501943</v>
      </c>
      <c r="I521" s="20">
        <v>25.398050242663007</v>
      </c>
      <c r="J521" s="20">
        <v>24.649726707470212</v>
      </c>
      <c r="K521" s="20">
        <v>26.223236456346321</v>
      </c>
      <c r="L521" s="20">
        <v>24.38853484471479</v>
      </c>
      <c r="M521" s="53">
        <v>29.855774008656937</v>
      </c>
    </row>
    <row r="522" spans="1:13" x14ac:dyDescent="0.35">
      <c r="A522" s="19" t="str">
        <f>B3&amp;C496&amp;D522</f>
        <v>DISTRIBUCION VOLUMEN X CRITERIO (Consumiciones)Pescados Ing.NIVEL MEDIO BAJO</v>
      </c>
      <c r="B522" s="19">
        <v>0</v>
      </c>
      <c r="C522" s="19">
        <v>0</v>
      </c>
      <c r="D522" s="20" t="s">
        <v>259</v>
      </c>
      <c r="E522" s="21">
        <v>15.226260651012542</v>
      </c>
      <c r="F522" s="20">
        <v>16.056458182160281</v>
      </c>
      <c r="G522" s="20">
        <v>15.329370586902199</v>
      </c>
      <c r="H522" s="20">
        <v>16.539771129346345</v>
      </c>
      <c r="I522" s="20">
        <v>13.435536728344236</v>
      </c>
      <c r="J522" s="20">
        <v>13.026538522744419</v>
      </c>
      <c r="K522" s="20">
        <v>13.38178289568352</v>
      </c>
      <c r="L522" s="20">
        <v>13.204212180047373</v>
      </c>
      <c r="M522" s="53">
        <v>15.302807179956623</v>
      </c>
    </row>
    <row r="523" spans="1:13" x14ac:dyDescent="0.35">
      <c r="A523" s="19" t="str">
        <f>B3&amp;C496&amp;D523</f>
        <v>DISTRIBUCION VOLUMEN X CRITERIO (Consumiciones)Pescados Ing.HOMBRE</v>
      </c>
      <c r="B523" s="19">
        <v>0</v>
      </c>
      <c r="C523" s="19">
        <v>0</v>
      </c>
      <c r="D523" s="20" t="s">
        <v>21</v>
      </c>
      <c r="E523" s="20">
        <v>55.950870056711423</v>
      </c>
      <c r="F523" s="20">
        <v>54.217388192561025</v>
      </c>
      <c r="G523" s="20">
        <v>53.34066782102763</v>
      </c>
      <c r="H523" s="20">
        <v>57.572809528817793</v>
      </c>
      <c r="I523" s="20">
        <v>55.928804686365027</v>
      </c>
      <c r="J523" s="20">
        <v>53.017946855342544</v>
      </c>
      <c r="K523" s="20">
        <v>49.933018732174546</v>
      </c>
      <c r="L523" s="20">
        <v>54.288906469177469</v>
      </c>
      <c r="M523" s="53">
        <v>52.151018505687766</v>
      </c>
    </row>
    <row r="524" spans="1:13" x14ac:dyDescent="0.35">
      <c r="A524" s="19" t="str">
        <f>B3&amp;C496&amp;D524</f>
        <v>DISTRIBUCION VOLUMEN X CRITERIO (Consumiciones)Pescados Ing.MUJER</v>
      </c>
      <c r="B524" s="19">
        <v>0</v>
      </c>
      <c r="C524" s="19">
        <v>0</v>
      </c>
      <c r="D524" s="20" t="s">
        <v>22</v>
      </c>
      <c r="E524" s="20">
        <v>44.04912994328857</v>
      </c>
      <c r="F524" s="20">
        <v>45.782611807438983</v>
      </c>
      <c r="G524" s="20">
        <v>46.659361803291553</v>
      </c>
      <c r="H524" s="20">
        <v>42.427190471182215</v>
      </c>
      <c r="I524" s="20">
        <v>44.071206861867211</v>
      </c>
      <c r="J524" s="20">
        <v>46.982053144657456</v>
      </c>
      <c r="K524" s="20">
        <v>50.067010784744184</v>
      </c>
      <c r="L524" s="20">
        <v>45.711105425469754</v>
      </c>
      <c r="M524" s="53">
        <v>47.848970727241344</v>
      </c>
    </row>
    <row r="525" spans="1:13" x14ac:dyDescent="0.35">
      <c r="A525" s="19" t="str">
        <f>B3&amp;C525&amp;D525</f>
        <v>DISTRIBUCION VOLUMEN X CRITERIO (Consumiciones)Merluza/Pescadil.IngT.ESPAÑA</v>
      </c>
      <c r="B525" s="19">
        <v>0</v>
      </c>
      <c r="C525" s="19" t="s">
        <v>182</v>
      </c>
      <c r="D525" s="20" t="s">
        <v>36</v>
      </c>
      <c r="E525" s="20">
        <v>100</v>
      </c>
      <c r="F525" s="20">
        <v>100</v>
      </c>
      <c r="G525" s="20">
        <v>100</v>
      </c>
      <c r="H525" s="20">
        <v>100</v>
      </c>
      <c r="I525" s="20">
        <v>100</v>
      </c>
      <c r="J525" s="20">
        <v>100</v>
      </c>
      <c r="K525" s="20">
        <v>100</v>
      </c>
      <c r="L525" s="20">
        <v>100</v>
      </c>
      <c r="M525" s="53">
        <v>100</v>
      </c>
    </row>
    <row r="526" spans="1:13" x14ac:dyDescent="0.35">
      <c r="A526" s="19" t="str">
        <f>B3&amp;C525&amp;D526</f>
        <v>DISTRIBUCION VOLUMEN X CRITERIO (Consumiciones)Merluza/Pescadil.IngBCN AM</v>
      </c>
      <c r="B526" s="19">
        <v>0</v>
      </c>
      <c r="C526" s="19">
        <v>0</v>
      </c>
      <c r="D526" s="20" t="s">
        <v>1</v>
      </c>
      <c r="E526" s="20">
        <v>3.9714557146190876</v>
      </c>
      <c r="F526" s="20">
        <v>2.0661252940797996</v>
      </c>
      <c r="G526" s="20">
        <v>4.5229003980790248</v>
      </c>
      <c r="H526" s="20">
        <v>5.3980521721570636</v>
      </c>
      <c r="I526" s="20">
        <v>4.9917567110406669</v>
      </c>
      <c r="J526" s="20">
        <v>3.8281547935032298</v>
      </c>
      <c r="K526" s="20">
        <v>4.6565541426560646</v>
      </c>
      <c r="L526" s="20">
        <v>3.0121263091595472</v>
      </c>
      <c r="M526" s="53">
        <v>1.5780383870606998</v>
      </c>
    </row>
    <row r="527" spans="1:13" x14ac:dyDescent="0.35">
      <c r="A527" s="19" t="str">
        <f>B3&amp;C525&amp;D527</f>
        <v>DISTRIBUCION VOLUMEN X CRITERIO (Consumiciones)Merluza/Pescadil.IngREST.CAT ARAGON</v>
      </c>
      <c r="B527" s="19">
        <v>0</v>
      </c>
      <c r="C527" s="19">
        <v>0</v>
      </c>
      <c r="D527" s="20" t="s">
        <v>2</v>
      </c>
      <c r="E527" s="20">
        <v>1.8194099123886129</v>
      </c>
      <c r="F527" s="20">
        <v>0.8965279701010711</v>
      </c>
      <c r="G527" s="20">
        <v>14.285152403996756</v>
      </c>
      <c r="H527" s="20">
        <v>2.9744087557377057</v>
      </c>
      <c r="I527" s="20">
        <v>7.4839792067840554</v>
      </c>
      <c r="J527" s="20">
        <v>13.893978645401123</v>
      </c>
      <c r="K527" s="20">
        <v>24.723163264078533</v>
      </c>
      <c r="L527" s="20">
        <v>20.184024629791757</v>
      </c>
      <c r="M527" s="53">
        <v>16.321846251640661</v>
      </c>
    </row>
    <row r="528" spans="1:13" x14ac:dyDescent="0.35">
      <c r="A528" s="19" t="str">
        <f>B3&amp;C525&amp;D528</f>
        <v>DISTRIBUCION VOLUMEN X CRITERIO (Consumiciones)Merluza/Pescadil.IngLEVANTE</v>
      </c>
      <c r="B528" s="19">
        <v>0</v>
      </c>
      <c r="C528" s="19">
        <v>0</v>
      </c>
      <c r="D528" s="20" t="s">
        <v>3</v>
      </c>
      <c r="E528" s="20">
        <v>11.615686068320171</v>
      </c>
      <c r="F528" s="20">
        <v>7.231925806568924</v>
      </c>
      <c r="G528" s="20">
        <v>6.428787177812521</v>
      </c>
      <c r="H528" s="20">
        <v>20.144502922220493</v>
      </c>
      <c r="I528" s="20">
        <v>6.4321009134661518</v>
      </c>
      <c r="J528" s="20">
        <v>14.29587753946628</v>
      </c>
      <c r="K528" s="20">
        <v>11.359837229166416</v>
      </c>
      <c r="L528" s="20">
        <v>19.701810218897915</v>
      </c>
      <c r="M528" s="53">
        <v>7.4243000335489491</v>
      </c>
    </row>
    <row r="529" spans="1:13" x14ac:dyDescent="0.35">
      <c r="A529" s="19" t="str">
        <f>B3&amp;C525&amp;D529</f>
        <v>DISTRIBUCION VOLUMEN X CRITERIO (Consumiciones)Merluza/Pescadil.IngANDALUCIA</v>
      </c>
      <c r="B529" s="19">
        <v>0</v>
      </c>
      <c r="C529" s="19">
        <v>0</v>
      </c>
      <c r="D529" s="20" t="s">
        <v>4</v>
      </c>
      <c r="E529" s="20">
        <v>22.253425515916113</v>
      </c>
      <c r="F529" s="20">
        <v>25.067159294040632</v>
      </c>
      <c r="G529" s="20">
        <v>31.042951172178633</v>
      </c>
      <c r="H529" s="20">
        <v>21.374960341448705</v>
      </c>
      <c r="I529" s="20">
        <v>35.774729793526085</v>
      </c>
      <c r="J529" s="20">
        <v>15.946592047152594</v>
      </c>
      <c r="K529" s="20">
        <v>18.046783080495171</v>
      </c>
      <c r="L529" s="20">
        <v>15.090950370261643</v>
      </c>
      <c r="M529" s="53">
        <v>16.745004443764312</v>
      </c>
    </row>
    <row r="530" spans="1:13" x14ac:dyDescent="0.35">
      <c r="A530" s="19" t="str">
        <f>B3&amp;C525&amp;D530</f>
        <v>DISTRIBUCION VOLUMEN X CRITERIO (Consumiciones)Merluza/Pescadil.IngMDD AM</v>
      </c>
      <c r="B530" s="19">
        <v>0</v>
      </c>
      <c r="C530" s="19">
        <v>0</v>
      </c>
      <c r="D530" s="20" t="s">
        <v>5</v>
      </c>
      <c r="E530" s="20">
        <v>13.703785065442048</v>
      </c>
      <c r="F530" s="20">
        <v>26.561109152910305</v>
      </c>
      <c r="G530" s="20">
        <v>11.141135750689649</v>
      </c>
      <c r="H530" s="20">
        <v>22.254790470109963</v>
      </c>
      <c r="I530" s="20">
        <v>16.960023496087555</v>
      </c>
      <c r="J530" s="20">
        <v>16.570446159819664</v>
      </c>
      <c r="K530" s="20">
        <v>13.351313715818728</v>
      </c>
      <c r="L530" s="20">
        <v>17.477301696334489</v>
      </c>
      <c r="M530" s="53">
        <v>28.568634086909441</v>
      </c>
    </row>
    <row r="531" spans="1:13" x14ac:dyDescent="0.35">
      <c r="A531" s="19" t="str">
        <f>B3&amp;C525&amp;D531</f>
        <v>DISTRIBUCION VOLUMEN X CRITERIO (Consumiciones)Merluza/Pescadil.IngRTO CENTRO</v>
      </c>
      <c r="B531" s="19">
        <v>0</v>
      </c>
      <c r="C531" s="19">
        <v>0</v>
      </c>
      <c r="D531" s="20" t="s">
        <v>6</v>
      </c>
      <c r="E531" s="20">
        <v>8.5099005764892635</v>
      </c>
      <c r="F531" s="20">
        <v>7.5413949663049582</v>
      </c>
      <c r="G531" s="20">
        <v>10.273270256302764</v>
      </c>
      <c r="H531" s="20">
        <v>5.1691924104521885</v>
      </c>
      <c r="I531" s="20">
        <v>19.197873263723338</v>
      </c>
      <c r="J531" s="20">
        <v>8.9103230043997943</v>
      </c>
      <c r="K531" s="20">
        <v>10.021774959999037</v>
      </c>
      <c r="L531" s="20">
        <v>9.0744023433578249</v>
      </c>
      <c r="M531" s="53">
        <v>18.078436854403446</v>
      </c>
    </row>
    <row r="532" spans="1:13" x14ac:dyDescent="0.35">
      <c r="A532" s="19" t="str">
        <f>B3&amp;C525&amp;D532</f>
        <v>DISTRIBUCION VOLUMEN X CRITERIO (Consumiciones)Merluza/Pescadil.IngNORTE-CENTRO</v>
      </c>
      <c r="B532" s="19">
        <v>0</v>
      </c>
      <c r="C532" s="19">
        <v>0</v>
      </c>
      <c r="D532" s="20" t="s">
        <v>7</v>
      </c>
      <c r="E532" s="20">
        <v>18.546262471153931</v>
      </c>
      <c r="F532" s="20">
        <v>16.117562683406486</v>
      </c>
      <c r="G532" s="20">
        <v>12.181362880286384</v>
      </c>
      <c r="H532" s="20">
        <v>15.222531801914837</v>
      </c>
      <c r="I532" s="20">
        <v>6.4335063362856992</v>
      </c>
      <c r="J532" s="20">
        <v>9.0457635130786027</v>
      </c>
      <c r="K532" s="20">
        <v>9.6018580898187018</v>
      </c>
      <c r="L532" s="20">
        <v>9.0066423416245378</v>
      </c>
      <c r="M532" s="53">
        <v>6.93984732285272</v>
      </c>
    </row>
    <row r="533" spans="1:13" x14ac:dyDescent="0.35">
      <c r="A533" s="19" t="str">
        <f>B3&amp;C525&amp;D533</f>
        <v>DISTRIBUCION VOLUMEN X CRITERIO (Consumiciones)Merluza/Pescadil.IngNOROESTE</v>
      </c>
      <c r="B533" s="19">
        <v>0</v>
      </c>
      <c r="C533" s="19">
        <v>0</v>
      </c>
      <c r="D533" s="20" t="s">
        <v>8</v>
      </c>
      <c r="E533" s="20">
        <v>19.580075395922226</v>
      </c>
      <c r="F533" s="20">
        <v>14.518174201543621</v>
      </c>
      <c r="G533" s="20">
        <v>10.124430623747397</v>
      </c>
      <c r="H533" s="20">
        <v>7.4615480696458558</v>
      </c>
      <c r="I533" s="20">
        <v>2.7260147284790599</v>
      </c>
      <c r="J533" s="20">
        <v>17.508857376001927</v>
      </c>
      <c r="K533" s="20">
        <v>8.2387155179673481</v>
      </c>
      <c r="L533" s="20">
        <v>6.4527448369808171</v>
      </c>
      <c r="M533" s="53">
        <v>4.3438884997733975</v>
      </c>
    </row>
    <row r="534" spans="1:13" x14ac:dyDescent="0.35">
      <c r="A534" s="19" t="str">
        <f>B3&amp;C525&amp;D534</f>
        <v>DISTRIBUCION VOLUMEN X CRITERIO (Consumiciones)Merluza/Pescadil.Ing&lt;2MIL</v>
      </c>
      <c r="B534" s="19">
        <v>0</v>
      </c>
      <c r="C534" s="19">
        <v>0</v>
      </c>
      <c r="D534" s="20" t="s">
        <v>9</v>
      </c>
      <c r="E534" s="20">
        <v>4.9103899153272392</v>
      </c>
      <c r="F534" s="20">
        <v>5.7758041911092084</v>
      </c>
      <c r="G534" s="20">
        <v>11.441571737556355</v>
      </c>
      <c r="H534" s="20">
        <v>12.539607414070964</v>
      </c>
      <c r="I534" s="20">
        <v>11.736955901118089</v>
      </c>
      <c r="J534" s="20" t="s">
        <v>284</v>
      </c>
      <c r="K534" s="20">
        <v>6.5106228119774316</v>
      </c>
      <c r="L534" s="20">
        <v>4.4994197449074713</v>
      </c>
      <c r="M534" s="53">
        <v>10.232026297667463</v>
      </c>
    </row>
    <row r="535" spans="1:13" x14ac:dyDescent="0.35">
      <c r="A535" s="19" t="str">
        <f>B3&amp;C525&amp;D535</f>
        <v>DISTRIBUCION VOLUMEN X CRITERIO (Consumiciones)Merluza/Pescadil.Ing2-5MIL</v>
      </c>
      <c r="B535" s="19">
        <v>0</v>
      </c>
      <c r="C535" s="19">
        <v>0</v>
      </c>
      <c r="D535" s="20" t="s">
        <v>10</v>
      </c>
      <c r="E535" s="20">
        <v>9.8307373070086239</v>
      </c>
      <c r="F535" s="20">
        <v>2.7738781607459062</v>
      </c>
      <c r="G535" s="20">
        <v>4.1524539492081614</v>
      </c>
      <c r="H535" s="20">
        <v>0.32307455285391418</v>
      </c>
      <c r="I535" s="20">
        <v>1.3737876027623748</v>
      </c>
      <c r="J535" s="20">
        <v>7.2761916363115384</v>
      </c>
      <c r="K535" s="20">
        <v>6.9161242977274631</v>
      </c>
      <c r="L535" s="20">
        <v>3.1773810675412046</v>
      </c>
      <c r="M535" s="53">
        <v>0.7518999299592114</v>
      </c>
    </row>
    <row r="536" spans="1:13" x14ac:dyDescent="0.35">
      <c r="A536" s="19" t="str">
        <f>B3&amp;C525&amp;D536</f>
        <v>DISTRIBUCION VOLUMEN X CRITERIO (Consumiciones)Merluza/Pescadil.Ing5-10MIL</v>
      </c>
      <c r="B536" s="19">
        <v>0</v>
      </c>
      <c r="C536" s="19">
        <v>0</v>
      </c>
      <c r="D536" s="20" t="s">
        <v>11</v>
      </c>
      <c r="E536" s="20">
        <v>8.3971956289379754</v>
      </c>
      <c r="F536" s="20">
        <v>9.2226886936282941</v>
      </c>
      <c r="G536" s="20">
        <v>7.8820907388621215</v>
      </c>
      <c r="H536" s="20">
        <v>4.4189614225114342</v>
      </c>
      <c r="I536" s="20">
        <v>3.6238284597827555</v>
      </c>
      <c r="J536" s="20">
        <v>20.07337831636838</v>
      </c>
      <c r="K536" s="20">
        <v>13.340745040482178</v>
      </c>
      <c r="L536" s="20">
        <v>11.556054045658126</v>
      </c>
      <c r="M536" s="53">
        <v>10.261531715528456</v>
      </c>
    </row>
    <row r="537" spans="1:13" x14ac:dyDescent="0.35">
      <c r="A537" s="19" t="str">
        <f>B3&amp;C525&amp;D537</f>
        <v>DISTRIBUCION VOLUMEN X CRITERIO (Consumiciones)Merluza/Pescadil.Ing10-30MIL</v>
      </c>
      <c r="B537" s="19">
        <v>0</v>
      </c>
      <c r="C537" s="19">
        <v>0</v>
      </c>
      <c r="D537" s="20" t="s">
        <v>12</v>
      </c>
      <c r="E537" s="20">
        <v>12.565319604380282</v>
      </c>
      <c r="F537" s="20">
        <v>12.533285916899553</v>
      </c>
      <c r="G537" s="20">
        <v>17.087204842866864</v>
      </c>
      <c r="H537" s="20">
        <v>12.993558015074818</v>
      </c>
      <c r="I537" s="20">
        <v>16.232117168251996</v>
      </c>
      <c r="J537" s="20">
        <v>15.869749681798897</v>
      </c>
      <c r="K537" s="20">
        <v>21.023095292518317</v>
      </c>
      <c r="L537" s="20">
        <v>20.577417137039987</v>
      </c>
      <c r="M537" s="53">
        <v>6.1931830889753448</v>
      </c>
    </row>
    <row r="538" spans="1:13" x14ac:dyDescent="0.35">
      <c r="A538" s="19" t="str">
        <f>B3&amp;C525&amp;D538</f>
        <v>DISTRIBUCION VOLUMEN X CRITERIO (Consumiciones)Merluza/Pescadil.Ing30-100MIL</v>
      </c>
      <c r="B538" s="19">
        <v>0</v>
      </c>
      <c r="C538" s="19">
        <v>0</v>
      </c>
      <c r="D538" s="20" t="s">
        <v>13</v>
      </c>
      <c r="E538" s="20">
        <v>28.524795376561869</v>
      </c>
      <c r="F538" s="20">
        <v>10.87009505666194</v>
      </c>
      <c r="G538" s="20">
        <v>15.268048591130782</v>
      </c>
      <c r="H538" s="20">
        <v>16.675853959044083</v>
      </c>
      <c r="I538" s="20">
        <v>13.366283994581346</v>
      </c>
      <c r="J538" s="20">
        <v>4.7249351312705006</v>
      </c>
      <c r="K538" s="20">
        <v>11.847497082636576</v>
      </c>
      <c r="L538" s="20">
        <v>32.378874991722626</v>
      </c>
      <c r="M538" s="53">
        <v>16.63878670519891</v>
      </c>
    </row>
    <row r="539" spans="1:13" x14ac:dyDescent="0.35">
      <c r="A539" s="19" t="str">
        <f>B3&amp;C525&amp;D539</f>
        <v>DISTRIBUCION VOLUMEN X CRITERIO (Consumiciones)Merluza/Pescadil.Ing100-200MIL</v>
      </c>
      <c r="B539" s="19">
        <v>0</v>
      </c>
      <c r="C539" s="19">
        <v>0</v>
      </c>
      <c r="D539" s="20" t="s">
        <v>14</v>
      </c>
      <c r="E539" s="20">
        <v>4.9275282986796354</v>
      </c>
      <c r="F539" s="20">
        <v>9.8379274122935847</v>
      </c>
      <c r="G539" s="20">
        <v>9.5988958173925116</v>
      </c>
      <c r="H539" s="20">
        <v>7.4159815366323159</v>
      </c>
      <c r="I539" s="20">
        <v>10.372777400096885</v>
      </c>
      <c r="J539" s="20">
        <v>18.585190342743598</v>
      </c>
      <c r="K539" s="20">
        <v>8.2537053523092254</v>
      </c>
      <c r="L539" s="20">
        <v>6.1222359305305121</v>
      </c>
      <c r="M539" s="53">
        <v>10.734563069081405</v>
      </c>
    </row>
    <row r="540" spans="1:13" x14ac:dyDescent="0.35">
      <c r="A540" s="19" t="str">
        <f>B3&amp;C525&amp;D540</f>
        <v>DISTRIBUCION VOLUMEN X CRITERIO (Consumiciones)Merluza/Pescadil.Ing200-500MIL</v>
      </c>
      <c r="B540" s="19">
        <v>0</v>
      </c>
      <c r="C540" s="19">
        <v>0</v>
      </c>
      <c r="D540" s="20" t="s">
        <v>15</v>
      </c>
      <c r="E540" s="20">
        <v>9.4271660121981782</v>
      </c>
      <c r="F540" s="20">
        <v>6.5937866288454172</v>
      </c>
      <c r="G540" s="20">
        <v>13.250144605345286</v>
      </c>
      <c r="H540" s="20">
        <v>9.5947994963744794</v>
      </c>
      <c r="I540" s="20">
        <v>14.478439963065842</v>
      </c>
      <c r="J540" s="20">
        <v>12.244921759556934</v>
      </c>
      <c r="K540" s="20">
        <v>10.415745341241294</v>
      </c>
      <c r="L540" s="20">
        <v>4.2181478403921631</v>
      </c>
      <c r="M540" s="53">
        <v>9.3740060388108368</v>
      </c>
    </row>
    <row r="541" spans="1:13" x14ac:dyDescent="0.35">
      <c r="A541" s="19" t="str">
        <f>B3&amp;C525&amp;D541</f>
        <v>DISTRIBUCION VOLUMEN X CRITERIO (Consumiciones)Merluza/Pescadil.Ing&gt;500MIL</v>
      </c>
      <c r="B541" s="19">
        <v>0</v>
      </c>
      <c r="C541" s="19">
        <v>0</v>
      </c>
      <c r="D541" s="20" t="s">
        <v>16</v>
      </c>
      <c r="E541" s="20">
        <v>21.416871458163474</v>
      </c>
      <c r="F541" s="20">
        <v>42.392529743671517</v>
      </c>
      <c r="G541" s="20">
        <v>21.319589717637932</v>
      </c>
      <c r="H541" s="20">
        <v>36.038166214700624</v>
      </c>
      <c r="I541" s="20">
        <v>28.815794839956375</v>
      </c>
      <c r="J541" s="20">
        <v>21.225619289596573</v>
      </c>
      <c r="K541" s="20">
        <v>21.69246478110751</v>
      </c>
      <c r="L541" s="20">
        <v>17.47047839690303</v>
      </c>
      <c r="M541" s="53">
        <v>35.8140034490674</v>
      </c>
    </row>
    <row r="542" spans="1:13" x14ac:dyDescent="0.35">
      <c r="A542" s="19" t="str">
        <f>B3&amp;C525&amp;D542</f>
        <v>DISTRIBUCION VOLUMEN X CRITERIO (Consumiciones)Merluza/Pescadil.IngDE 15 A 19 AÑOS</v>
      </c>
      <c r="B542" s="19">
        <v>0</v>
      </c>
      <c r="C542" s="19">
        <v>0</v>
      </c>
      <c r="D542" s="20" t="s">
        <v>39</v>
      </c>
      <c r="E542" s="20" t="s">
        <v>284</v>
      </c>
      <c r="F542" s="20" t="s">
        <v>284</v>
      </c>
      <c r="G542" s="20" t="s">
        <v>284</v>
      </c>
      <c r="H542" s="20" t="s">
        <v>284</v>
      </c>
      <c r="I542" s="20" t="s">
        <v>284</v>
      </c>
      <c r="J542" s="20" t="s">
        <v>284</v>
      </c>
      <c r="K542" s="20" t="s">
        <v>284</v>
      </c>
      <c r="L542" s="20" t="s">
        <v>284</v>
      </c>
      <c r="M542" s="53" t="s">
        <v>284</v>
      </c>
    </row>
    <row r="543" spans="1:13" x14ac:dyDescent="0.35">
      <c r="A543" s="19" t="str">
        <f>B3&amp;C525&amp;D543</f>
        <v>DISTRIBUCION VOLUMEN X CRITERIO (Consumiciones)Merluza/Pescadil.IngDE 20 A 24 AÑOS</v>
      </c>
      <c r="B543" s="19">
        <v>0</v>
      </c>
      <c r="C543" s="19">
        <v>0</v>
      </c>
      <c r="D543" s="20" t="s">
        <v>40</v>
      </c>
      <c r="E543" s="20" t="s">
        <v>284</v>
      </c>
      <c r="F543" s="20" t="s">
        <v>284</v>
      </c>
      <c r="G543" s="20">
        <v>0.8860575237495899</v>
      </c>
      <c r="H543" s="20">
        <v>0.769486003414661</v>
      </c>
      <c r="I543" s="20" t="s">
        <v>284</v>
      </c>
      <c r="J543" s="20" t="s">
        <v>284</v>
      </c>
      <c r="K543" s="20" t="s">
        <v>284</v>
      </c>
      <c r="L543" s="20">
        <v>1.2659802069388317</v>
      </c>
      <c r="M543" s="53" t="s">
        <v>284</v>
      </c>
    </row>
    <row r="544" spans="1:13" x14ac:dyDescent="0.35">
      <c r="A544" s="19" t="str">
        <f>B3&amp;C525&amp;D544</f>
        <v>DISTRIBUCION VOLUMEN X CRITERIO (Consumiciones)Merluza/Pescadil.IngDE 25 A 34 AÑOS</v>
      </c>
      <c r="B544" s="19">
        <v>0</v>
      </c>
      <c r="C544" s="19">
        <v>0</v>
      </c>
      <c r="D544" s="20" t="s">
        <v>41</v>
      </c>
      <c r="E544" s="20">
        <v>1.8849290264217042</v>
      </c>
      <c r="F544" s="20">
        <v>0.66799159931854601</v>
      </c>
      <c r="G544" s="20">
        <v>1.15727716187909</v>
      </c>
      <c r="H544" s="20">
        <v>1.3933660437499646</v>
      </c>
      <c r="I544" s="20">
        <v>1.1703677601286535</v>
      </c>
      <c r="J544" s="20">
        <v>4.9394293212886398</v>
      </c>
      <c r="K544" s="20">
        <v>0.98973388833415532</v>
      </c>
      <c r="L544" s="20">
        <v>1.8553411695489206</v>
      </c>
      <c r="M544" s="53">
        <v>2.652589449149799</v>
      </c>
    </row>
    <row r="545" spans="1:13" x14ac:dyDescent="0.35">
      <c r="A545" s="19" t="str">
        <f>B3&amp;C525&amp;D545</f>
        <v>DISTRIBUCION VOLUMEN X CRITERIO (Consumiciones)Merluza/Pescadil.IngDE 35 A 49 AÑOS</v>
      </c>
      <c r="B545" s="19">
        <v>0</v>
      </c>
      <c r="C545" s="19">
        <v>0</v>
      </c>
      <c r="D545" s="20" t="s">
        <v>42</v>
      </c>
      <c r="E545" s="20">
        <v>14.940330768277821</v>
      </c>
      <c r="F545" s="20">
        <v>15.491144736216365</v>
      </c>
      <c r="G545" s="20">
        <v>19.847360246344952</v>
      </c>
      <c r="H545" s="20">
        <v>10.968671811724482</v>
      </c>
      <c r="I545" s="20">
        <v>6.0104975402166572</v>
      </c>
      <c r="J545" s="20">
        <v>21.76721521606876</v>
      </c>
      <c r="K545" s="20">
        <v>20.846288030990216</v>
      </c>
      <c r="L545" s="20">
        <v>27.828164541607631</v>
      </c>
      <c r="M545" s="53">
        <v>10.558010253029707</v>
      </c>
    </row>
    <row r="546" spans="1:13" x14ac:dyDescent="0.35">
      <c r="A546" s="19" t="str">
        <f>B3&amp;C525&amp;D546</f>
        <v>DISTRIBUCION VOLUMEN X CRITERIO (Consumiciones)Merluza/Pescadil.IngDE 50 A 59 AÑOS</v>
      </c>
      <c r="B546" s="19">
        <v>0</v>
      </c>
      <c r="C546" s="19">
        <v>0</v>
      </c>
      <c r="D546" s="20" t="s">
        <v>43</v>
      </c>
      <c r="E546" s="20">
        <v>25.956328273326783</v>
      </c>
      <c r="F546" s="20">
        <v>35.037562487586406</v>
      </c>
      <c r="G546" s="20">
        <v>16.430470155277433</v>
      </c>
      <c r="H546" s="20">
        <v>16.712272368619765</v>
      </c>
      <c r="I546" s="20">
        <v>18.825811778382132</v>
      </c>
      <c r="J546" s="20">
        <v>27.065974733551997</v>
      </c>
      <c r="K546" s="20">
        <v>23.042055147191512</v>
      </c>
      <c r="L546" s="20">
        <v>19.387093161534292</v>
      </c>
      <c r="M546" s="53">
        <v>11.318856275124926</v>
      </c>
    </row>
    <row r="547" spans="1:13" x14ac:dyDescent="0.35">
      <c r="A547" s="19" t="str">
        <f>B3&amp;C525&amp;D547</f>
        <v>DISTRIBUCION VOLUMEN X CRITERIO (Consumiciones)Merluza/Pescadil.IngDE 60 A 75 AÑOS</v>
      </c>
      <c r="B547" s="19">
        <v>0</v>
      </c>
      <c r="C547" s="19">
        <v>0</v>
      </c>
      <c r="D547" s="20" t="s">
        <v>44</v>
      </c>
      <c r="E547" s="20">
        <v>57.218432099014407</v>
      </c>
      <c r="F547" s="20">
        <v>48.803294532983102</v>
      </c>
      <c r="G547" s="20">
        <v>61.67883654670765</v>
      </c>
      <c r="H547" s="20">
        <v>70.156205730938098</v>
      </c>
      <c r="I547" s="20">
        <v>73.9933108915574</v>
      </c>
      <c r="J547" s="20">
        <v>46.227370347325419</v>
      </c>
      <c r="K547" s="20">
        <v>55.121927745629975</v>
      </c>
      <c r="L547" s="20">
        <v>49.663427633813413</v>
      </c>
      <c r="M547" s="53">
        <v>75.470538725493071</v>
      </c>
    </row>
    <row r="548" spans="1:13" x14ac:dyDescent="0.35">
      <c r="A548" s="19" t="str">
        <f>B3&amp;C525&amp;D548</f>
        <v>DISTRIBUCION VOLUMEN X CRITERIO (Consumiciones)Merluza/Pescadil.IngNIVEL ALTO</v>
      </c>
      <c r="B548" s="19">
        <v>0</v>
      </c>
      <c r="C548" s="19">
        <v>0</v>
      </c>
      <c r="D548" s="20" t="s">
        <v>256</v>
      </c>
      <c r="E548" s="20">
        <v>29.922666601363868</v>
      </c>
      <c r="F548" s="20">
        <v>13.616754925574382</v>
      </c>
      <c r="G548" s="20">
        <v>21.525944696566867</v>
      </c>
      <c r="H548" s="20">
        <v>23.16818837996831</v>
      </c>
      <c r="I548" s="20">
        <v>31.987658099064415</v>
      </c>
      <c r="J548" s="20">
        <v>14.67621350723021</v>
      </c>
      <c r="K548" s="20">
        <v>21.879359503386546</v>
      </c>
      <c r="L548" s="20">
        <v>16.003411039402724</v>
      </c>
      <c r="M548" s="53">
        <v>14.157992007110023</v>
      </c>
    </row>
    <row r="549" spans="1:13" x14ac:dyDescent="0.35">
      <c r="A549" s="19" t="str">
        <f>B3&amp;C525&amp;D549</f>
        <v>DISTRIBUCION VOLUMEN X CRITERIO (Consumiciones)Merluza/Pescadil.IngNIVEL MEDIO ALTO</v>
      </c>
      <c r="B549" s="19">
        <v>0</v>
      </c>
      <c r="C549" s="19">
        <v>0</v>
      </c>
      <c r="D549" s="20" t="s">
        <v>257</v>
      </c>
      <c r="E549" s="20">
        <v>16.648860850300061</v>
      </c>
      <c r="F549" s="20">
        <v>20.197085917459042</v>
      </c>
      <c r="G549" s="20">
        <v>7.7194698317536057</v>
      </c>
      <c r="H549" s="20">
        <v>9.9049913850093514</v>
      </c>
      <c r="I549" s="20">
        <v>9.0381274486705276</v>
      </c>
      <c r="J549" s="20">
        <v>11.436701339455345</v>
      </c>
      <c r="K549" s="20">
        <v>11.501088747999951</v>
      </c>
      <c r="L549" s="20">
        <v>7.03928005036303</v>
      </c>
      <c r="M549" s="53">
        <v>15.961695340227541</v>
      </c>
    </row>
    <row r="550" spans="1:13" x14ac:dyDescent="0.35">
      <c r="A550" s="19" t="str">
        <f>B3&amp;C525&amp;D550</f>
        <v>DISTRIBUCION VOLUMEN X CRITERIO (Consumiciones)Merluza/Pescadil.IngNIVEL MEDIO</v>
      </c>
      <c r="B550" s="19">
        <v>0</v>
      </c>
      <c r="C550" s="19">
        <v>0</v>
      </c>
      <c r="D550" s="20" t="s">
        <v>258</v>
      </c>
      <c r="E550" s="20">
        <v>17.265241241022064</v>
      </c>
      <c r="F550" s="20">
        <v>23.406905735010671</v>
      </c>
      <c r="G550" s="20">
        <v>38.144579201946563</v>
      </c>
      <c r="H550" s="20">
        <v>14.061107462596926</v>
      </c>
      <c r="I550" s="20">
        <v>18.122889115073612</v>
      </c>
      <c r="J550" s="20">
        <v>27.352777918123866</v>
      </c>
      <c r="K550" s="20">
        <v>36.067544482273263</v>
      </c>
      <c r="L550" s="20">
        <v>28.439948404138288</v>
      </c>
      <c r="M550" s="53">
        <v>21.886954756004965</v>
      </c>
    </row>
    <row r="551" spans="1:13" x14ac:dyDescent="0.35">
      <c r="A551" s="19" t="str">
        <f>B3&amp;C525&amp;D551</f>
        <v>DISTRIBUCION VOLUMEN X CRITERIO (Consumiciones)Merluza/Pescadil.IngNIVEL MEDIO BAJO</v>
      </c>
      <c r="B551" s="19">
        <v>0</v>
      </c>
      <c r="C551" s="19">
        <v>0</v>
      </c>
      <c r="D551" s="20" t="s">
        <v>259</v>
      </c>
      <c r="E551" s="20">
        <v>12.456154692726326</v>
      </c>
      <c r="F551" s="20">
        <v>14.13891266704152</v>
      </c>
      <c r="G551" s="20">
        <v>23.268916456625167</v>
      </c>
      <c r="H551" s="20">
        <v>21.041506454823633</v>
      </c>
      <c r="I551" s="20">
        <v>9.3451316476279302</v>
      </c>
      <c r="J551" s="20">
        <v>26.004563823977861</v>
      </c>
      <c r="K551" s="20">
        <v>17.573057396869697</v>
      </c>
      <c r="L551" s="20">
        <v>15.238072424013744</v>
      </c>
      <c r="M551" s="53">
        <v>15.906018799183052</v>
      </c>
    </row>
    <row r="552" spans="1:13" x14ac:dyDescent="0.35">
      <c r="A552" s="19" t="str">
        <f>B3&amp;C525&amp;D552</f>
        <v>DISTRIBUCION VOLUMEN X CRITERIO (Consumiciones)Merluza/Pescadil.IngHOMBRE</v>
      </c>
      <c r="B552" s="19">
        <v>0</v>
      </c>
      <c r="C552" s="19">
        <v>0</v>
      </c>
      <c r="D552" s="20" t="s">
        <v>21</v>
      </c>
      <c r="E552" s="20">
        <v>66.533408143451041</v>
      </c>
      <c r="F552" s="20">
        <v>57.47987249315328</v>
      </c>
      <c r="G552" s="20">
        <v>53.46249854694387</v>
      </c>
      <c r="H552" s="20">
        <v>69.799790141526088</v>
      </c>
      <c r="I552" s="20">
        <v>75.582788353005824</v>
      </c>
      <c r="J552" s="20">
        <v>45.120639572105169</v>
      </c>
      <c r="K552" s="20">
        <v>45.684858583063651</v>
      </c>
      <c r="L552" s="20">
        <v>49.688297888896784</v>
      </c>
      <c r="M552" s="53">
        <v>67.923378908894009</v>
      </c>
    </row>
    <row r="553" spans="1:13" x14ac:dyDescent="0.35">
      <c r="A553" s="19" t="str">
        <f>B3&amp;C525&amp;D553</f>
        <v>DISTRIBUCION VOLUMEN X CRITERIO (Consumiciones)Merluza/Pescadil.IngMUJER</v>
      </c>
      <c r="B553" s="19">
        <v>0</v>
      </c>
      <c r="C553" s="19">
        <v>0</v>
      </c>
      <c r="D553" s="20" t="s">
        <v>22</v>
      </c>
      <c r="E553" s="20">
        <v>33.466609862835313</v>
      </c>
      <c r="F553" s="20">
        <v>42.520127506846713</v>
      </c>
      <c r="G553" s="20">
        <v>46.537501453056137</v>
      </c>
      <c r="H553" s="20">
        <v>30.200209858473919</v>
      </c>
      <c r="I553" s="20">
        <v>24.417191108456098</v>
      </c>
      <c r="J553" s="20">
        <v>54.879360427894838</v>
      </c>
      <c r="K553" s="20">
        <v>54.315141416936342</v>
      </c>
      <c r="L553" s="20">
        <v>50.311732626753624</v>
      </c>
      <c r="M553" s="53">
        <v>32.076621091105999</v>
      </c>
    </row>
    <row r="554" spans="1:13" x14ac:dyDescent="0.35">
      <c r="A554" s="19" t="str">
        <f>B3&amp;C554&amp;D554</f>
        <v>DISTRIBUCION VOLUMEN X CRITERIO (Consumiciones)Boquerones Ing.T.ESPAÑA</v>
      </c>
      <c r="B554" s="19">
        <v>0</v>
      </c>
      <c r="C554" s="19" t="s">
        <v>138</v>
      </c>
      <c r="D554" s="20" t="s">
        <v>36</v>
      </c>
      <c r="E554" s="20">
        <v>100</v>
      </c>
      <c r="F554" s="20">
        <v>100</v>
      </c>
      <c r="G554" s="20">
        <v>100</v>
      </c>
      <c r="H554" s="20">
        <v>100</v>
      </c>
      <c r="I554" s="20">
        <v>100</v>
      </c>
      <c r="J554" s="20">
        <v>100</v>
      </c>
      <c r="K554" s="20">
        <v>100</v>
      </c>
      <c r="L554" s="20">
        <v>100</v>
      </c>
      <c r="M554" s="53">
        <v>100</v>
      </c>
    </row>
    <row r="555" spans="1:13" x14ac:dyDescent="0.35">
      <c r="A555" s="19" t="str">
        <f>B3&amp;C554&amp;D555</f>
        <v>DISTRIBUCION VOLUMEN X CRITERIO (Consumiciones)Boquerones Ing.BCN AM</v>
      </c>
      <c r="B555" s="19">
        <v>0</v>
      </c>
      <c r="C555" s="19">
        <v>0</v>
      </c>
      <c r="D555" s="20" t="s">
        <v>1</v>
      </c>
      <c r="E555" s="20">
        <v>6.1805333029720071</v>
      </c>
      <c r="F555" s="20">
        <v>24.391455406849516</v>
      </c>
      <c r="G555" s="20">
        <v>1.5636994801206217</v>
      </c>
      <c r="H555" s="20">
        <v>3.831478218377693</v>
      </c>
      <c r="I555" s="20">
        <v>3.3374771620128314</v>
      </c>
      <c r="J555" s="20">
        <v>4.5272104812061915</v>
      </c>
      <c r="K555" s="20">
        <v>2.4562652816481556</v>
      </c>
      <c r="L555" s="20">
        <v>6.0082419530179143</v>
      </c>
      <c r="M555" s="53">
        <v>1.3566085902375671</v>
      </c>
    </row>
    <row r="556" spans="1:13" x14ac:dyDescent="0.35">
      <c r="A556" s="19" t="str">
        <f>B3&amp;C554&amp;D556</f>
        <v>DISTRIBUCION VOLUMEN X CRITERIO (Consumiciones)Boquerones Ing.REST.CAT ARAGON</v>
      </c>
      <c r="B556" s="19">
        <v>0</v>
      </c>
      <c r="C556" s="19">
        <v>0</v>
      </c>
      <c r="D556" s="20" t="s">
        <v>2</v>
      </c>
      <c r="E556" s="20">
        <v>25.353535353535349</v>
      </c>
      <c r="F556" s="20">
        <v>13.479317452099112</v>
      </c>
      <c r="G556" s="20">
        <v>10.707724668948575</v>
      </c>
      <c r="H556" s="20">
        <v>26.299729297224527</v>
      </c>
      <c r="I556" s="20">
        <v>16.445179805904683</v>
      </c>
      <c r="J556" s="20">
        <v>22.010365147235241</v>
      </c>
      <c r="K556" s="20">
        <v>10.606354854540195</v>
      </c>
      <c r="L556" s="20">
        <v>9.4615641395282886</v>
      </c>
      <c r="M556" s="53">
        <v>12.471926362528187</v>
      </c>
    </row>
    <row r="557" spans="1:13" x14ac:dyDescent="0.35">
      <c r="A557" s="19" t="str">
        <f>B3&amp;C554&amp;D557</f>
        <v>DISTRIBUCION VOLUMEN X CRITERIO (Consumiciones)Boquerones Ing.LEVANTE</v>
      </c>
      <c r="B557" s="19">
        <v>0</v>
      </c>
      <c r="C557" s="19">
        <v>0</v>
      </c>
      <c r="D557" s="20" t="s">
        <v>3</v>
      </c>
      <c r="E557" s="20">
        <v>3.3806081890289974</v>
      </c>
      <c r="F557" s="20">
        <v>2.6066411569293808</v>
      </c>
      <c r="G557" s="20">
        <v>8.686982106319336</v>
      </c>
      <c r="H557" s="20">
        <v>6.7897935507045881</v>
      </c>
      <c r="I557" s="20">
        <v>2.8865992407058663</v>
      </c>
      <c r="J557" s="20">
        <v>5.4019003797607974</v>
      </c>
      <c r="K557" s="20">
        <v>5.430614320901701</v>
      </c>
      <c r="L557" s="20">
        <v>7.7286624994091797</v>
      </c>
      <c r="M557" s="53">
        <v>12.667671844871981</v>
      </c>
    </row>
    <row r="558" spans="1:13" x14ac:dyDescent="0.35">
      <c r="A558" s="19" t="str">
        <f>B3&amp;C554&amp;D558</f>
        <v>DISTRIBUCION VOLUMEN X CRITERIO (Consumiciones)Boquerones Ing.ANDALUCIA</v>
      </c>
      <c r="B558" s="19">
        <v>0</v>
      </c>
      <c r="C558" s="19">
        <v>0</v>
      </c>
      <c r="D558" s="20" t="s">
        <v>4</v>
      </c>
      <c r="E558" s="20">
        <v>25.062806083064054</v>
      </c>
      <c r="F558" s="20">
        <v>27.041514546136504</v>
      </c>
      <c r="G558" s="20">
        <v>29.533228696689957</v>
      </c>
      <c r="H558" s="20">
        <v>23.677213233854516</v>
      </c>
      <c r="I558" s="20">
        <v>48.644521590546731</v>
      </c>
      <c r="J558" s="20">
        <v>37.602176756282354</v>
      </c>
      <c r="K558" s="20">
        <v>41.949652126403763</v>
      </c>
      <c r="L558" s="20">
        <v>37.764392399678592</v>
      </c>
      <c r="M558" s="53">
        <v>34.422433348084276</v>
      </c>
    </row>
    <row r="559" spans="1:13" x14ac:dyDescent="0.35">
      <c r="A559" s="19" t="str">
        <f>B3&amp;C554&amp;D559</f>
        <v>DISTRIBUCION VOLUMEN X CRITERIO (Consumiciones)Boquerones Ing.MDD AM</v>
      </c>
      <c r="B559" s="19">
        <v>0</v>
      </c>
      <c r="C559" s="19">
        <v>0</v>
      </c>
      <c r="D559" s="20" t="s">
        <v>5</v>
      </c>
      <c r="E559" s="20">
        <v>28.316840011847184</v>
      </c>
      <c r="F559" s="20">
        <v>21.940351421096146</v>
      </c>
      <c r="G559" s="20">
        <v>13.833529979620293</v>
      </c>
      <c r="H559" s="20">
        <v>32.793974638402254</v>
      </c>
      <c r="I559" s="20">
        <v>19.385709787594184</v>
      </c>
      <c r="J559" s="20">
        <v>19.757057227204928</v>
      </c>
      <c r="K559" s="20">
        <v>13.210437977317346</v>
      </c>
      <c r="L559" s="20">
        <v>17.769733421562606</v>
      </c>
      <c r="M559" s="53">
        <v>17.741496226017105</v>
      </c>
    </row>
    <row r="560" spans="1:13" x14ac:dyDescent="0.35">
      <c r="A560" s="19" t="str">
        <f>B3&amp;C554&amp;D560</f>
        <v>DISTRIBUCION VOLUMEN X CRITERIO (Consumiciones)Boquerones Ing.RTO CENTRO</v>
      </c>
      <c r="B560" s="19">
        <v>0</v>
      </c>
      <c r="C560" s="19">
        <v>0</v>
      </c>
      <c r="D560" s="20" t="s">
        <v>6</v>
      </c>
      <c r="E560" s="20">
        <v>6.59229706524125</v>
      </c>
      <c r="F560" s="20">
        <v>7.3396800553691719</v>
      </c>
      <c r="G560" s="20">
        <v>33.865392787946504</v>
      </c>
      <c r="H560" s="20">
        <v>5.8631300554511903</v>
      </c>
      <c r="I560" s="20">
        <v>3.1968910254481862</v>
      </c>
      <c r="J560" s="20">
        <v>3.1714849859859151</v>
      </c>
      <c r="K560" s="20">
        <v>9.9886341190205439</v>
      </c>
      <c r="L560" s="20">
        <v>18.480898756912605</v>
      </c>
      <c r="M560" s="53">
        <v>6.8243672110100642</v>
      </c>
    </row>
    <row r="561" spans="1:13" x14ac:dyDescent="0.35">
      <c r="A561" s="19" t="str">
        <f>B3&amp;C554&amp;D561</f>
        <v>DISTRIBUCION VOLUMEN X CRITERIO (Consumiciones)Boquerones Ing.NORTE-CENTRO</v>
      </c>
      <c r="B561" s="19">
        <v>0</v>
      </c>
      <c r="C561" s="19">
        <v>0</v>
      </c>
      <c r="D561" s="20" t="s">
        <v>7</v>
      </c>
      <c r="E561" s="20">
        <v>4.7138386225034559</v>
      </c>
      <c r="F561" s="20">
        <v>1.9274822479361706</v>
      </c>
      <c r="G561" s="20">
        <v>0.38023647112015058</v>
      </c>
      <c r="H561" s="20">
        <v>0.74467938791723909</v>
      </c>
      <c r="I561" s="20">
        <v>6.1035937114561962</v>
      </c>
      <c r="J561" s="20">
        <v>1.7762484045319171</v>
      </c>
      <c r="K561" s="20">
        <v>8.6399960566983225</v>
      </c>
      <c r="L561" s="20">
        <v>2.1329237959067919</v>
      </c>
      <c r="M561" s="53">
        <v>1.0609531030552708</v>
      </c>
    </row>
    <row r="562" spans="1:13" x14ac:dyDescent="0.35">
      <c r="A562" s="19" t="str">
        <f>B3&amp;C554&amp;D562</f>
        <v>DISTRIBUCION VOLUMEN X CRITERIO (Consumiciones)Boquerones Ing.NOROESTE</v>
      </c>
      <c r="B562" s="19">
        <v>0</v>
      </c>
      <c r="C562" s="19">
        <v>0</v>
      </c>
      <c r="D562" s="20" t="s">
        <v>8</v>
      </c>
      <c r="E562" s="20">
        <v>0.39953315546916673</v>
      </c>
      <c r="F562" s="20">
        <v>1.2735378836043068</v>
      </c>
      <c r="G562" s="20">
        <v>1.4292109007667169</v>
      </c>
      <c r="H562" s="20" t="s">
        <v>284</v>
      </c>
      <c r="I562" s="20" t="s">
        <v>284</v>
      </c>
      <c r="J562" s="20">
        <v>5.7535439431132982</v>
      </c>
      <c r="K562" s="20">
        <v>7.718043457928907</v>
      </c>
      <c r="L562" s="20">
        <v>0.65359396417261428</v>
      </c>
      <c r="M562" s="53">
        <v>13.454545716629115</v>
      </c>
    </row>
    <row r="563" spans="1:13" x14ac:dyDescent="0.35">
      <c r="A563" s="19" t="str">
        <f>B3&amp;C554&amp;D563</f>
        <v>DISTRIBUCION VOLUMEN X CRITERIO (Consumiciones)Boquerones Ing.&lt;2MIL</v>
      </c>
      <c r="B563" s="19">
        <v>0</v>
      </c>
      <c r="C563" s="19">
        <v>0</v>
      </c>
      <c r="D563" s="20" t="s">
        <v>9</v>
      </c>
      <c r="E563" s="20">
        <v>2.2493584408988987</v>
      </c>
      <c r="F563" s="20">
        <v>7.1692607262657511</v>
      </c>
      <c r="G563" s="20">
        <v>4.9255974403849478</v>
      </c>
      <c r="H563" s="20">
        <v>2.4832004090475892</v>
      </c>
      <c r="I563" s="20">
        <v>6.1035937114561962</v>
      </c>
      <c r="J563" s="20">
        <v>0.99868936964366339</v>
      </c>
      <c r="K563" s="20">
        <v>2.5352739529396549</v>
      </c>
      <c r="L563" s="20">
        <v>10.456873020749635</v>
      </c>
      <c r="M563" s="53" t="s">
        <v>284</v>
      </c>
    </row>
    <row r="564" spans="1:13" x14ac:dyDescent="0.35">
      <c r="A564" s="19" t="str">
        <f>B3&amp;C554&amp;D564</f>
        <v>DISTRIBUCION VOLUMEN X CRITERIO (Consumiciones)Boquerones Ing.2-5MIL</v>
      </c>
      <c r="B564" s="19">
        <v>0</v>
      </c>
      <c r="C564" s="19">
        <v>0</v>
      </c>
      <c r="D564" s="20" t="s">
        <v>10</v>
      </c>
      <c r="E564" s="20">
        <v>6.7606694046636715</v>
      </c>
      <c r="F564" s="20">
        <v>4.1017974425613755</v>
      </c>
      <c r="G564" s="20">
        <v>0.54590525405387791</v>
      </c>
      <c r="H564" s="20">
        <v>1.8303969444403994</v>
      </c>
      <c r="I564" s="20" t="s">
        <v>284</v>
      </c>
      <c r="J564" s="20">
        <v>10.776553624512966</v>
      </c>
      <c r="K564" s="20">
        <v>4.57918254489568</v>
      </c>
      <c r="L564" s="20">
        <v>1.1047389752800492</v>
      </c>
      <c r="M564" s="53">
        <v>3.9991207093137069</v>
      </c>
    </row>
    <row r="565" spans="1:13" x14ac:dyDescent="0.35">
      <c r="A565" s="19" t="str">
        <f>B3&amp;C554&amp;D565</f>
        <v>DISTRIBUCION VOLUMEN X CRITERIO (Consumiciones)Boquerones Ing.5-10MIL</v>
      </c>
      <c r="B565" s="19">
        <v>0</v>
      </c>
      <c r="C565" s="19">
        <v>0</v>
      </c>
      <c r="D565" s="20" t="s">
        <v>11</v>
      </c>
      <c r="E565" s="20">
        <v>7.1912094567709097</v>
      </c>
      <c r="F565" s="20">
        <v>2.0694143602425346</v>
      </c>
      <c r="G565" s="20">
        <v>4.9374539216338516</v>
      </c>
      <c r="H565" s="20" t="s">
        <v>284</v>
      </c>
      <c r="I565" s="20">
        <v>7.3139278129080001</v>
      </c>
      <c r="J565" s="20">
        <v>2.8855284621914312</v>
      </c>
      <c r="K565" s="20">
        <v>1.7036442679668486</v>
      </c>
      <c r="L565" s="20">
        <v>5.293874367821525</v>
      </c>
      <c r="M565" s="53">
        <v>2.7287570817735531</v>
      </c>
    </row>
    <row r="566" spans="1:13" x14ac:dyDescent="0.35">
      <c r="A566" s="19" t="str">
        <f>B3&amp;C554&amp;D566</f>
        <v>DISTRIBUCION VOLUMEN X CRITERIO (Consumiciones)Boquerones Ing.10-30MIL</v>
      </c>
      <c r="B566" s="19">
        <v>0</v>
      </c>
      <c r="C566" s="19">
        <v>0</v>
      </c>
      <c r="D566" s="20" t="s">
        <v>12</v>
      </c>
      <c r="E566" s="20">
        <v>21.327772045903508</v>
      </c>
      <c r="F566" s="20">
        <v>10.669305343720049</v>
      </c>
      <c r="G566" s="20">
        <v>13.304806610030726</v>
      </c>
      <c r="H566" s="20">
        <v>11.612635331161886</v>
      </c>
      <c r="I566" s="20">
        <v>13.687802960565239</v>
      </c>
      <c r="J566" s="20">
        <v>11.376343430371136</v>
      </c>
      <c r="K566" s="20">
        <v>12.449915193736361</v>
      </c>
      <c r="L566" s="20">
        <v>19.651498322068349</v>
      </c>
      <c r="M566" s="53">
        <v>14.197945150519672</v>
      </c>
    </row>
    <row r="567" spans="1:13" x14ac:dyDescent="0.35">
      <c r="A567" s="19" t="str">
        <f>B3&amp;C554&amp;D567</f>
        <v>DISTRIBUCION VOLUMEN X CRITERIO (Consumiciones)Boquerones Ing.30-100MIL</v>
      </c>
      <c r="B567" s="19">
        <v>0</v>
      </c>
      <c r="C567" s="19">
        <v>0</v>
      </c>
      <c r="D567" s="20" t="s">
        <v>13</v>
      </c>
      <c r="E567" s="20">
        <v>7.4731315948343493</v>
      </c>
      <c r="F567" s="20">
        <v>17.883848554092193</v>
      </c>
      <c r="G567" s="20">
        <v>11.084068663723986</v>
      </c>
      <c r="H567" s="20">
        <v>12.337028191598668</v>
      </c>
      <c r="I567" s="20">
        <v>7.8856405967658807</v>
      </c>
      <c r="J567" s="20">
        <v>10.98001648393433</v>
      </c>
      <c r="K567" s="20">
        <v>14.748533268719036</v>
      </c>
      <c r="L567" s="20">
        <v>16.587884624474171</v>
      </c>
      <c r="M567" s="53">
        <v>22.482910288806153</v>
      </c>
    </row>
    <row r="568" spans="1:13" x14ac:dyDescent="0.35">
      <c r="A568" s="19" t="str">
        <f>B3&amp;C554&amp;D568</f>
        <v>DISTRIBUCION VOLUMEN X CRITERIO (Consumiciones)Boquerones Ing.100-200MIL</v>
      </c>
      <c r="B568" s="19">
        <v>0</v>
      </c>
      <c r="C568" s="19">
        <v>0</v>
      </c>
      <c r="D568" s="20" t="s">
        <v>14</v>
      </c>
      <c r="E568" s="20">
        <v>11.329747879695589</v>
      </c>
      <c r="F568" s="20">
        <v>11.489311278204216</v>
      </c>
      <c r="G568" s="20">
        <v>8.0664261653159386</v>
      </c>
      <c r="H568" s="20">
        <v>6.7154392811894743</v>
      </c>
      <c r="I568" s="20">
        <v>17.502592149147347</v>
      </c>
      <c r="J568" s="20">
        <v>18.934826798793917</v>
      </c>
      <c r="K568" s="20">
        <v>17.219641903430276</v>
      </c>
      <c r="L568" s="20">
        <v>11.714196247104976</v>
      </c>
      <c r="M568" s="53">
        <v>20.535031565574666</v>
      </c>
    </row>
    <row r="569" spans="1:13" x14ac:dyDescent="0.35">
      <c r="A569" s="19" t="str">
        <f>B3&amp;C554&amp;D569</f>
        <v>DISTRIBUCION VOLUMEN X CRITERIO (Consumiciones)Boquerones Ing.200-500MIL</v>
      </c>
      <c r="B569" s="19">
        <v>0</v>
      </c>
      <c r="C569" s="19">
        <v>0</v>
      </c>
      <c r="D569" s="20" t="s">
        <v>15</v>
      </c>
      <c r="E569" s="20" t="s">
        <v>284</v>
      </c>
      <c r="F569" s="20">
        <v>1.8769706949174552</v>
      </c>
      <c r="G569" s="20">
        <v>40.410964716360922</v>
      </c>
      <c r="H569" s="20">
        <v>8.5635480024141586</v>
      </c>
      <c r="I569" s="20">
        <v>6.4380040150735729</v>
      </c>
      <c r="J569" s="20">
        <v>11.827623675752927</v>
      </c>
      <c r="K569" s="20">
        <v>15.42132661768354</v>
      </c>
      <c r="L569" s="20">
        <v>9.3191555986198402</v>
      </c>
      <c r="M569" s="53">
        <v>12.817972893822526</v>
      </c>
    </row>
    <row r="570" spans="1:13" x14ac:dyDescent="0.35">
      <c r="A570" s="19" t="str">
        <f>B3&amp;C554&amp;D570</f>
        <v>DISTRIBUCION VOLUMEN X CRITERIO (Consumiciones)Boquerones Ing.&gt;500MIL</v>
      </c>
      <c r="B570" s="19">
        <v>0</v>
      </c>
      <c r="C570" s="19">
        <v>0</v>
      </c>
      <c r="D570" s="20" t="s">
        <v>16</v>
      </c>
      <c r="E570" s="20">
        <v>43.668117828554756</v>
      </c>
      <c r="F570" s="20">
        <v>44.740085796099919</v>
      </c>
      <c r="G570" s="20">
        <v>16.724776889060262</v>
      </c>
      <c r="H570" s="20">
        <v>56.457749817562842</v>
      </c>
      <c r="I570" s="20">
        <v>41.068426720896234</v>
      </c>
      <c r="J570" s="20">
        <v>32.220398286383357</v>
      </c>
      <c r="K570" s="20">
        <v>31.342477556221837</v>
      </c>
      <c r="L570" s="20">
        <v>25.871782979628495</v>
      </c>
      <c r="M570" s="53">
        <v>23.238259427269448</v>
      </c>
    </row>
    <row r="571" spans="1:13" x14ac:dyDescent="0.35">
      <c r="A571" s="19" t="str">
        <f>B3&amp;C554&amp;D571</f>
        <v>DISTRIBUCION VOLUMEN X CRITERIO (Consumiciones)Boquerones Ing.DE 15 A 19 AÑOS</v>
      </c>
      <c r="B571" s="19">
        <v>0</v>
      </c>
      <c r="C571" s="19">
        <v>0</v>
      </c>
      <c r="D571" s="20" t="s">
        <v>39</v>
      </c>
      <c r="E571" s="20" t="s">
        <v>284</v>
      </c>
      <c r="F571" s="20">
        <v>6.3877128609267908</v>
      </c>
      <c r="G571" s="20">
        <v>30.394376504547754</v>
      </c>
      <c r="H571" s="20" t="s">
        <v>284</v>
      </c>
      <c r="I571" s="20" t="s">
        <v>284</v>
      </c>
      <c r="J571" s="20" t="s">
        <v>284</v>
      </c>
      <c r="K571" s="20" t="s">
        <v>284</v>
      </c>
      <c r="L571" s="20" t="s">
        <v>284</v>
      </c>
      <c r="M571" s="53" t="s">
        <v>284</v>
      </c>
    </row>
    <row r="572" spans="1:13" x14ac:dyDescent="0.35">
      <c r="A572" s="19" t="str">
        <f>B3&amp;C554&amp;D572</f>
        <v>DISTRIBUCION VOLUMEN X CRITERIO (Consumiciones)Boquerones Ing.DE 20 A 24 AÑOS</v>
      </c>
      <c r="B572" s="19">
        <v>0</v>
      </c>
      <c r="C572" s="19">
        <v>0</v>
      </c>
      <c r="D572" s="20" t="s">
        <v>40</v>
      </c>
      <c r="E572" s="20" t="s">
        <v>284</v>
      </c>
      <c r="F572" s="20">
        <v>0.66976651166232537</v>
      </c>
      <c r="G572" s="20" t="s">
        <v>284</v>
      </c>
      <c r="H572" s="20" t="s">
        <v>284</v>
      </c>
      <c r="I572" s="20" t="s">
        <v>284</v>
      </c>
      <c r="J572" s="20" t="s">
        <v>284</v>
      </c>
      <c r="K572" s="20">
        <v>4.176203835474765</v>
      </c>
      <c r="L572" s="20">
        <v>5.9536028264876872</v>
      </c>
      <c r="M572" s="53">
        <v>3.5405009458380965</v>
      </c>
    </row>
    <row r="573" spans="1:13" x14ac:dyDescent="0.35">
      <c r="A573" s="19" t="str">
        <f>B3&amp;C554&amp;D573</f>
        <v>DISTRIBUCION VOLUMEN X CRITERIO (Consumiciones)Boquerones Ing.DE 25 A 34 AÑOS</v>
      </c>
      <c r="B573" s="19">
        <v>0</v>
      </c>
      <c r="C573" s="19">
        <v>0</v>
      </c>
      <c r="D573" s="20" t="s">
        <v>41</v>
      </c>
      <c r="E573" s="20">
        <v>7.4620199750927565</v>
      </c>
      <c r="F573" s="20">
        <v>3.4281101569881449</v>
      </c>
      <c r="G573" s="20">
        <v>3.1930916054890792</v>
      </c>
      <c r="H573" s="20">
        <v>3.2366307131958303</v>
      </c>
      <c r="I573" s="20">
        <v>2.0196586184697396</v>
      </c>
      <c r="J573" s="20">
        <v>1.6580981266823922</v>
      </c>
      <c r="K573" s="20">
        <v>2.1507875950662507</v>
      </c>
      <c r="L573" s="20">
        <v>1.6533594082336813</v>
      </c>
      <c r="M573" s="53">
        <v>2.6830589513954055</v>
      </c>
    </row>
    <row r="574" spans="1:13" x14ac:dyDescent="0.35">
      <c r="A574" s="19" t="str">
        <f>B3&amp;C554&amp;D574</f>
        <v>DISTRIBUCION VOLUMEN X CRITERIO (Consumiciones)Boquerones Ing.DE 35 A 49 AÑOS</v>
      </c>
      <c r="B574" s="19">
        <v>0</v>
      </c>
      <c r="C574" s="19">
        <v>0</v>
      </c>
      <c r="D574" s="20" t="s">
        <v>42</v>
      </c>
      <c r="E574" s="20">
        <v>15.01360977791237</v>
      </c>
      <c r="F574" s="20">
        <v>6.4213174216286539</v>
      </c>
      <c r="G574" s="20">
        <v>7.8815186886385504</v>
      </c>
      <c r="H574" s="20">
        <v>2.9928703878994405</v>
      </c>
      <c r="I574" s="20">
        <v>17.914147218027317</v>
      </c>
      <c r="J574" s="20">
        <v>6.5169775617068479</v>
      </c>
      <c r="K574" s="20">
        <v>14.487773417596728</v>
      </c>
      <c r="L574" s="20">
        <v>8.559746774117313</v>
      </c>
      <c r="M574" s="53">
        <v>7.9154516358890907</v>
      </c>
    </row>
    <row r="575" spans="1:13" x14ac:dyDescent="0.35">
      <c r="A575" s="19" t="str">
        <f>B3&amp;C554&amp;D575</f>
        <v>DISTRIBUCION VOLUMEN X CRITERIO (Consumiciones)Boquerones Ing.DE 50 A 59 AÑOS</v>
      </c>
      <c r="B575" s="19">
        <v>0</v>
      </c>
      <c r="C575" s="19">
        <v>0</v>
      </c>
      <c r="D575" s="20" t="s">
        <v>43</v>
      </c>
      <c r="E575" s="20">
        <v>22.559905911186078</v>
      </c>
      <c r="F575" s="20">
        <v>18.143543902728627</v>
      </c>
      <c r="G575" s="20">
        <v>16.467634148295286</v>
      </c>
      <c r="H575" s="20">
        <v>29.320459984369467</v>
      </c>
      <c r="I575" s="20">
        <v>8.4902521153340906</v>
      </c>
      <c r="J575" s="20">
        <v>27.561720550039976</v>
      </c>
      <c r="K575" s="20">
        <v>30.446315305968792</v>
      </c>
      <c r="L575" s="20">
        <v>33.097881315876542</v>
      </c>
      <c r="M575" s="53">
        <v>34.015158394847653</v>
      </c>
    </row>
    <row r="576" spans="1:13" x14ac:dyDescent="0.35">
      <c r="A576" s="19" t="str">
        <f>B3&amp;C554&amp;D576</f>
        <v>DISTRIBUCION VOLUMEN X CRITERIO (Consumiciones)Boquerones Ing.DE 60 A 75 AÑOS</v>
      </c>
      <c r="B576" s="19">
        <v>0</v>
      </c>
      <c r="C576" s="19">
        <v>0</v>
      </c>
      <c r="D576" s="20" t="s">
        <v>44</v>
      </c>
      <c r="E576" s="20">
        <v>54.964448685640157</v>
      </c>
      <c r="F576" s="20">
        <v>64.949543583997965</v>
      </c>
      <c r="G576" s="20">
        <v>42.063370567142371</v>
      </c>
      <c r="H576" s="20">
        <v>64.450034869365282</v>
      </c>
      <c r="I576" s="20">
        <v>71.575926405025058</v>
      </c>
      <c r="J576" s="20">
        <v>64.263193484803736</v>
      </c>
      <c r="K576" s="20">
        <v>48.738919845893456</v>
      </c>
      <c r="L576" s="20">
        <v>50.735424445809898</v>
      </c>
      <c r="M576" s="53">
        <v>51.845813735481492</v>
      </c>
    </row>
    <row r="577" spans="1:13" x14ac:dyDescent="0.35">
      <c r="A577" s="19" t="str">
        <f>B3&amp;C554&amp;D577</f>
        <v>DISTRIBUCION VOLUMEN X CRITERIO (Consumiciones)Boquerones Ing.NIVEL ALTO</v>
      </c>
      <c r="B577" s="19">
        <v>0</v>
      </c>
      <c r="C577" s="19">
        <v>0</v>
      </c>
      <c r="D577" s="20" t="s">
        <v>256</v>
      </c>
      <c r="E577" s="20">
        <v>27.70726985546678</v>
      </c>
      <c r="F577" s="20">
        <v>25.806880664391375</v>
      </c>
      <c r="G577" s="20">
        <v>20.491329460148236</v>
      </c>
      <c r="H577" s="20">
        <v>46.212871407282279</v>
      </c>
      <c r="I577" s="20">
        <v>21.628034118097712</v>
      </c>
      <c r="J577" s="20">
        <v>29.4650086359099</v>
      </c>
      <c r="K577" s="20">
        <v>29.479538344817175</v>
      </c>
      <c r="L577" s="20">
        <v>25.103721581509671</v>
      </c>
      <c r="M577" s="53">
        <v>21.315265110946786</v>
      </c>
    </row>
    <row r="578" spans="1:13" x14ac:dyDescent="0.35">
      <c r="A578" s="19" t="str">
        <f>B3&amp;C554&amp;D578</f>
        <v>DISTRIBUCION VOLUMEN X CRITERIO (Consumiciones)Boquerones Ing.NIVEL MEDIO ALTO</v>
      </c>
      <c r="B578" s="19">
        <v>0</v>
      </c>
      <c r="C578" s="19">
        <v>0</v>
      </c>
      <c r="D578" s="20" t="s">
        <v>257</v>
      </c>
      <c r="E578" s="20">
        <v>20.891985274756316</v>
      </c>
      <c r="F578" s="20">
        <v>11.004610953935682</v>
      </c>
      <c r="G578" s="20">
        <v>9.5449154601998316</v>
      </c>
      <c r="H578" s="20">
        <v>6.3700383967535092</v>
      </c>
      <c r="I578" s="20">
        <v>16.489321548831676</v>
      </c>
      <c r="J578" s="20">
        <v>15.207683185085259</v>
      </c>
      <c r="K578" s="20">
        <v>22.248346395219219</v>
      </c>
      <c r="L578" s="20">
        <v>15.405994469915393</v>
      </c>
      <c r="M578" s="53">
        <v>16.011417325293827</v>
      </c>
    </row>
    <row r="579" spans="1:13" x14ac:dyDescent="0.35">
      <c r="A579" s="19" t="str">
        <f>B3&amp;C554&amp;D579</f>
        <v>DISTRIBUCION VOLUMEN X CRITERIO (Consumiciones)Boquerones Ing.NIVEL MEDIO</v>
      </c>
      <c r="B579" s="19">
        <v>0</v>
      </c>
      <c r="C579" s="19">
        <v>0</v>
      </c>
      <c r="D579" s="20" t="s">
        <v>258</v>
      </c>
      <c r="E579" s="20">
        <v>24.874608892504078</v>
      </c>
      <c r="F579" s="20">
        <v>31.302445157410137</v>
      </c>
      <c r="G579" s="20">
        <v>49.459007735055671</v>
      </c>
      <c r="H579" s="20">
        <v>15.613781732335957</v>
      </c>
      <c r="I579" s="20">
        <v>28.802040026392795</v>
      </c>
      <c r="J579" s="20">
        <v>33.094653135133321</v>
      </c>
      <c r="K579" s="20">
        <v>17.370121112083293</v>
      </c>
      <c r="L579" s="20">
        <v>30.85515432244647</v>
      </c>
      <c r="M579" s="53">
        <v>38.250014534723093</v>
      </c>
    </row>
    <row r="580" spans="1:13" x14ac:dyDescent="0.35">
      <c r="A580" s="19" t="str">
        <f>B3&amp;C554&amp;D580</f>
        <v>DISTRIBUCION VOLUMEN X CRITERIO (Consumiciones)Boquerones Ing.NIVEL MEDIO BAJO</v>
      </c>
      <c r="B580" s="19">
        <v>0</v>
      </c>
      <c r="C580" s="19">
        <v>0</v>
      </c>
      <c r="D580" s="20" t="s">
        <v>259</v>
      </c>
      <c r="E580" s="20">
        <v>10.507182840529085</v>
      </c>
      <c r="F580" s="20">
        <v>10.390053282188108</v>
      </c>
      <c r="G580" s="20">
        <v>10.910466085643645</v>
      </c>
      <c r="H580" s="20">
        <v>10.567387677764998</v>
      </c>
      <c r="I580" s="20">
        <v>11.680743490546931</v>
      </c>
      <c r="J580" s="20">
        <v>5.595264602772124</v>
      </c>
      <c r="K580" s="20">
        <v>22.613607351874311</v>
      </c>
      <c r="L580" s="20">
        <v>17.713995367963324</v>
      </c>
      <c r="M580" s="53">
        <v>15.373345383940116</v>
      </c>
    </row>
    <row r="581" spans="1:13" x14ac:dyDescent="0.35">
      <c r="A581" s="19" t="str">
        <f>B3&amp;C554&amp;D581</f>
        <v>DISTRIBUCION VOLUMEN X CRITERIO (Consumiciones)Boquerones Ing.HOMBRE</v>
      </c>
      <c r="B581" s="19">
        <v>0</v>
      </c>
      <c r="C581" s="19">
        <v>0</v>
      </c>
      <c r="D581" s="20" t="s">
        <v>21</v>
      </c>
      <c r="E581" s="20">
        <v>60.321618790844497</v>
      </c>
      <c r="F581" s="20">
        <v>61.507929694499822</v>
      </c>
      <c r="G581" s="20">
        <v>64.687152502929322</v>
      </c>
      <c r="H581" s="20">
        <v>48.426105261795314</v>
      </c>
      <c r="I581" s="20">
        <v>66.394796849711497</v>
      </c>
      <c r="J581" s="20">
        <v>61.472194836541163</v>
      </c>
      <c r="K581" s="20">
        <v>49.925340877124619</v>
      </c>
      <c r="L581" s="20">
        <v>43.031089001276172</v>
      </c>
      <c r="M581" s="53">
        <v>50.921261200745917</v>
      </c>
    </row>
    <row r="582" spans="1:13" x14ac:dyDescent="0.35">
      <c r="A582" s="19" t="str">
        <f>B3&amp;C554&amp;D582</f>
        <v>DISTRIBUCION VOLUMEN X CRITERIO (Consumiciones)Boquerones Ing.MUJER</v>
      </c>
      <c r="B582" s="19">
        <v>0</v>
      </c>
      <c r="C582" s="19">
        <v>0</v>
      </c>
      <c r="D582" s="20" t="s">
        <v>22</v>
      </c>
      <c r="E582" s="20">
        <v>39.678381209155511</v>
      </c>
      <c r="F582" s="20">
        <v>38.492046122598126</v>
      </c>
      <c r="G582" s="20">
        <v>35.31284749707067</v>
      </c>
      <c r="H582" s="20">
        <v>51.573894738204693</v>
      </c>
      <c r="I582" s="20">
        <v>33.605183094975942</v>
      </c>
      <c r="J582" s="20">
        <v>38.527770907568701</v>
      </c>
      <c r="K582" s="20">
        <v>50.074659122875374</v>
      </c>
      <c r="L582" s="20">
        <v>56.968910998723821</v>
      </c>
      <c r="M582" s="53">
        <v>49.07873879925409</v>
      </c>
    </row>
    <row r="583" spans="1:13" x14ac:dyDescent="0.35">
      <c r="A583" s="19" t="str">
        <f>B3&amp;C583&amp;D583</f>
        <v>DISTRIBUCION VOLUMEN X CRITERIO (Consumiciones)Sardinas Ing.T.ESPAÑA</v>
      </c>
      <c r="B583" s="19">
        <v>0</v>
      </c>
      <c r="C583" s="19" t="s">
        <v>139</v>
      </c>
      <c r="D583" s="20" t="s">
        <v>36</v>
      </c>
      <c r="E583" s="20">
        <v>100</v>
      </c>
      <c r="F583" s="20">
        <v>100</v>
      </c>
      <c r="G583" s="20">
        <v>100</v>
      </c>
      <c r="H583" s="20">
        <v>100</v>
      </c>
      <c r="I583" s="20">
        <v>100</v>
      </c>
      <c r="J583" s="20">
        <v>100</v>
      </c>
      <c r="K583" s="20">
        <v>100</v>
      </c>
      <c r="L583" s="20">
        <v>100</v>
      </c>
      <c r="M583" s="53">
        <v>100</v>
      </c>
    </row>
    <row r="584" spans="1:13" x14ac:dyDescent="0.35">
      <c r="A584" s="19" t="str">
        <f>B3&amp;C583&amp;D584</f>
        <v>DISTRIBUCION VOLUMEN X CRITERIO (Consumiciones)Sardinas Ing.BCN AM</v>
      </c>
      <c r="B584" s="19">
        <v>0</v>
      </c>
      <c r="C584" s="19">
        <v>0</v>
      </c>
      <c r="D584" s="20" t="s">
        <v>1</v>
      </c>
      <c r="E584" s="20">
        <v>4.2323863273799818</v>
      </c>
      <c r="F584" s="20">
        <v>3.7044497974896338</v>
      </c>
      <c r="G584" s="20">
        <v>3.1711665740517279</v>
      </c>
      <c r="H584" s="20">
        <v>2.3071114184157913</v>
      </c>
      <c r="I584" s="20">
        <v>6.5147421606620242</v>
      </c>
      <c r="J584" s="20">
        <v>1.3235100848591759</v>
      </c>
      <c r="K584" s="20">
        <v>3.0994292556861538</v>
      </c>
      <c r="L584" s="20">
        <v>3.1487717908082407</v>
      </c>
      <c r="M584" s="53">
        <v>12.443696388129281</v>
      </c>
    </row>
    <row r="585" spans="1:13" x14ac:dyDescent="0.35">
      <c r="A585" s="19" t="str">
        <f>B3&amp;C583&amp;D585</f>
        <v>DISTRIBUCION VOLUMEN X CRITERIO (Consumiciones)Sardinas Ing.REST.CAT ARAGON</v>
      </c>
      <c r="B585" s="19">
        <v>0</v>
      </c>
      <c r="C585" s="19">
        <v>0</v>
      </c>
      <c r="D585" s="20" t="s">
        <v>2</v>
      </c>
      <c r="E585" s="20">
        <v>10.266131834005714</v>
      </c>
      <c r="F585" s="20">
        <v>6.1079738500283343</v>
      </c>
      <c r="G585" s="20">
        <v>7.3477777924433223</v>
      </c>
      <c r="H585" s="20">
        <v>14.598219068361736</v>
      </c>
      <c r="I585" s="20">
        <v>11.649932010745513</v>
      </c>
      <c r="J585" s="20">
        <v>10.697871180042947</v>
      </c>
      <c r="K585" s="20">
        <v>7.6929086235572806</v>
      </c>
      <c r="L585" s="20">
        <v>14.673212957358627</v>
      </c>
      <c r="M585" s="53">
        <v>4.2621054759404382</v>
      </c>
    </row>
    <row r="586" spans="1:13" x14ac:dyDescent="0.35">
      <c r="A586" s="19" t="str">
        <f>B3&amp;C583&amp;D586</f>
        <v>DISTRIBUCION VOLUMEN X CRITERIO (Consumiciones)Sardinas Ing.LEVANTE</v>
      </c>
      <c r="B586" s="19">
        <v>0</v>
      </c>
      <c r="C586" s="19">
        <v>0</v>
      </c>
      <c r="D586" s="20" t="s">
        <v>3</v>
      </c>
      <c r="E586" s="20">
        <v>24.342935742089178</v>
      </c>
      <c r="F586" s="20">
        <v>36.307160344250065</v>
      </c>
      <c r="G586" s="20">
        <v>16.96323427107119</v>
      </c>
      <c r="H586" s="20">
        <v>23.881864212269914</v>
      </c>
      <c r="I586" s="20">
        <v>29.552406589183327</v>
      </c>
      <c r="J586" s="20">
        <v>18.688471864426724</v>
      </c>
      <c r="K586" s="20">
        <v>12.40061071727127</v>
      </c>
      <c r="L586" s="20">
        <v>19.073454602579091</v>
      </c>
      <c r="M586" s="53">
        <v>16.851785953033701</v>
      </c>
    </row>
    <row r="587" spans="1:13" x14ac:dyDescent="0.35">
      <c r="A587" s="19" t="str">
        <f>B3&amp;C583&amp;D587</f>
        <v>DISTRIBUCION VOLUMEN X CRITERIO (Consumiciones)Sardinas Ing.ANDALUCIA</v>
      </c>
      <c r="B587" s="19">
        <v>0</v>
      </c>
      <c r="C587" s="19">
        <v>0</v>
      </c>
      <c r="D587" s="20" t="s">
        <v>4</v>
      </c>
      <c r="E587" s="20">
        <v>22.737097723357031</v>
      </c>
      <c r="F587" s="20">
        <v>18.025899042795309</v>
      </c>
      <c r="G587" s="20">
        <v>41.030770965174398</v>
      </c>
      <c r="H587" s="20">
        <v>6.5310246138820371</v>
      </c>
      <c r="I587" s="20">
        <v>5.9019445996616584</v>
      </c>
      <c r="J587" s="20">
        <v>12.279707429753355</v>
      </c>
      <c r="K587" s="20">
        <v>37.245139809763486</v>
      </c>
      <c r="L587" s="20">
        <v>7.6558709854781846</v>
      </c>
      <c r="M587" s="53">
        <v>12.204256496503673</v>
      </c>
    </row>
    <row r="588" spans="1:13" x14ac:dyDescent="0.35">
      <c r="A588" s="19" t="str">
        <f>B3&amp;C583&amp;D588</f>
        <v>DISTRIBUCION VOLUMEN X CRITERIO (Consumiciones)Sardinas Ing.MDD AM</v>
      </c>
      <c r="B588" s="19">
        <v>0</v>
      </c>
      <c r="C588" s="19">
        <v>0</v>
      </c>
      <c r="D588" s="20" t="s">
        <v>5</v>
      </c>
      <c r="E588" s="20">
        <v>3.3682964528045032</v>
      </c>
      <c r="F588" s="20">
        <v>11.003170083660901</v>
      </c>
      <c r="G588" s="20">
        <v>7.5956572655541317</v>
      </c>
      <c r="H588" s="20">
        <v>1.8558206723007631</v>
      </c>
      <c r="I588" s="20">
        <v>1.1201170013186375</v>
      </c>
      <c r="J588" s="20">
        <v>9.9415215927127285</v>
      </c>
      <c r="K588" s="20">
        <v>9.1129044872251654</v>
      </c>
      <c r="L588" s="20">
        <v>6.4408125147274218</v>
      </c>
      <c r="M588" s="53">
        <v>5.8904156468864839</v>
      </c>
    </row>
    <row r="589" spans="1:13" x14ac:dyDescent="0.35">
      <c r="A589" s="19" t="str">
        <f>B3&amp;C583&amp;D589</f>
        <v>DISTRIBUCION VOLUMEN X CRITERIO (Consumiciones)Sardinas Ing.RTO CENTRO</v>
      </c>
      <c r="B589" s="19">
        <v>0</v>
      </c>
      <c r="C589" s="19">
        <v>0</v>
      </c>
      <c r="D589" s="20" t="s">
        <v>6</v>
      </c>
      <c r="E589" s="20">
        <v>26.428208818712285</v>
      </c>
      <c r="F589" s="20">
        <v>9.206198692126895</v>
      </c>
      <c r="G589" s="20">
        <v>6.9654260301297857</v>
      </c>
      <c r="H589" s="20">
        <v>4.7532245060063971</v>
      </c>
      <c r="I589" s="20">
        <v>6.0727667443255644</v>
      </c>
      <c r="J589" s="20">
        <v>5.1245844944105636</v>
      </c>
      <c r="K589" s="20">
        <v>4.9169865951556249</v>
      </c>
      <c r="L589" s="20">
        <v>1.5867378703802102</v>
      </c>
      <c r="M589" s="53">
        <v>2.7237929181359766</v>
      </c>
    </row>
    <row r="590" spans="1:13" x14ac:dyDescent="0.35">
      <c r="A590" s="19" t="str">
        <f>B3&amp;C583&amp;D590</f>
        <v>DISTRIBUCION VOLUMEN X CRITERIO (Consumiciones)Sardinas Ing.NORTE-CENTRO</v>
      </c>
      <c r="B590" s="19">
        <v>0</v>
      </c>
      <c r="C590" s="19">
        <v>0</v>
      </c>
      <c r="D590" s="20" t="s">
        <v>7</v>
      </c>
      <c r="E590" s="20">
        <v>6.554349444487773</v>
      </c>
      <c r="F590" s="20">
        <v>4.5376085495585681</v>
      </c>
      <c r="G590" s="20">
        <v>6.0427003101278522</v>
      </c>
      <c r="H590" s="20">
        <v>4.4463584528325866</v>
      </c>
      <c r="I590" s="20">
        <v>1.0416447556652453</v>
      </c>
      <c r="J590" s="20">
        <v>3.8339606992742317</v>
      </c>
      <c r="K590" s="20">
        <v>2.1749829245953607</v>
      </c>
      <c r="L590" s="20">
        <v>7.8134948228782113</v>
      </c>
      <c r="M590" s="53">
        <v>3.2831310014045627</v>
      </c>
    </row>
    <row r="591" spans="1:13" x14ac:dyDescent="0.35">
      <c r="A591" s="19" t="str">
        <f>B3&amp;C583&amp;D591</f>
        <v>DISTRIBUCION VOLUMEN X CRITERIO (Consumiciones)Sardinas Ing.NOROESTE</v>
      </c>
      <c r="B591" s="19">
        <v>0</v>
      </c>
      <c r="C591" s="19">
        <v>0</v>
      </c>
      <c r="D591" s="20" t="s">
        <v>8</v>
      </c>
      <c r="E591" s="20">
        <v>2.0705904666019097</v>
      </c>
      <c r="F591" s="20">
        <v>11.107546662353435</v>
      </c>
      <c r="G591" s="20">
        <v>10.883255893198124</v>
      </c>
      <c r="H591" s="20">
        <v>41.626386094303726</v>
      </c>
      <c r="I591" s="20">
        <v>38.146456836767364</v>
      </c>
      <c r="J591" s="20">
        <v>38.110366431306616</v>
      </c>
      <c r="K591" s="20">
        <v>23.357046276519018</v>
      </c>
      <c r="L591" s="20">
        <v>39.607638391557671</v>
      </c>
      <c r="M591" s="53">
        <v>42.34080915950392</v>
      </c>
    </row>
    <row r="592" spans="1:13" x14ac:dyDescent="0.35">
      <c r="A592" s="19" t="str">
        <f>B3&amp;C583&amp;D592</f>
        <v>DISTRIBUCION VOLUMEN X CRITERIO (Consumiciones)Sardinas Ing.&lt;2MIL</v>
      </c>
      <c r="B592" s="19">
        <v>0</v>
      </c>
      <c r="C592" s="19">
        <v>0</v>
      </c>
      <c r="D592" s="20" t="s">
        <v>9</v>
      </c>
      <c r="E592" s="21">
        <v>10.328992987854594</v>
      </c>
      <c r="F592" s="20">
        <v>3.3681278669852279</v>
      </c>
      <c r="G592" s="21">
        <v>3.2444754654369885</v>
      </c>
      <c r="H592" s="20" t="s">
        <v>284</v>
      </c>
      <c r="I592" s="20">
        <v>6.8650191788126991</v>
      </c>
      <c r="J592" s="20" t="s">
        <v>284</v>
      </c>
      <c r="K592" s="20">
        <v>2.1787238720239697</v>
      </c>
      <c r="L592" s="20">
        <v>3.4739388170935115</v>
      </c>
      <c r="M592" s="53" t="s">
        <v>284</v>
      </c>
    </row>
    <row r="593" spans="1:13" x14ac:dyDescent="0.35">
      <c r="A593" s="19" t="str">
        <f>B3&amp;C583&amp;D593</f>
        <v>DISTRIBUCION VOLUMEN X CRITERIO (Consumiciones)Sardinas Ing.2-5MIL</v>
      </c>
      <c r="B593" s="19">
        <v>0</v>
      </c>
      <c r="C593" s="19">
        <v>0</v>
      </c>
      <c r="D593" s="20" t="s">
        <v>10</v>
      </c>
      <c r="E593" s="20">
        <v>4.3670847484064916</v>
      </c>
      <c r="F593" s="20">
        <v>7.4098265337149387</v>
      </c>
      <c r="G593" s="20">
        <v>2.2361718469880936</v>
      </c>
      <c r="H593" s="20">
        <v>10.74690987333252</v>
      </c>
      <c r="I593" s="20">
        <v>2.3067449674647347</v>
      </c>
      <c r="J593" s="20">
        <v>4.1614573182305366</v>
      </c>
      <c r="K593" s="20">
        <v>3.7200680756844497</v>
      </c>
      <c r="L593" s="20">
        <v>0.53004018564636635</v>
      </c>
      <c r="M593" s="53">
        <v>1.6716587679924317</v>
      </c>
    </row>
    <row r="594" spans="1:13" x14ac:dyDescent="0.35">
      <c r="A594" s="19" t="str">
        <f>B3&amp;C583&amp;D594</f>
        <v>DISTRIBUCION VOLUMEN X CRITERIO (Consumiciones)Sardinas Ing.5-10MIL</v>
      </c>
      <c r="B594" s="19">
        <v>0</v>
      </c>
      <c r="C594" s="19">
        <v>0</v>
      </c>
      <c r="D594" s="20" t="s">
        <v>11</v>
      </c>
      <c r="E594" s="20">
        <v>7.2773945164881129</v>
      </c>
      <c r="F594" s="20">
        <v>9.3666059084853988</v>
      </c>
      <c r="G594" s="20">
        <v>9.215731695754295</v>
      </c>
      <c r="H594" s="20">
        <v>0.82498147798132726</v>
      </c>
      <c r="I594" s="20">
        <v>5.6474093995521519</v>
      </c>
      <c r="J594" s="20">
        <v>15.426056765326294</v>
      </c>
      <c r="K594" s="20">
        <v>4.4109550234710779</v>
      </c>
      <c r="L594" s="20">
        <v>9.8272473467539605</v>
      </c>
      <c r="M594" s="53">
        <v>4.586979237812014</v>
      </c>
    </row>
    <row r="595" spans="1:13" x14ac:dyDescent="0.35">
      <c r="A595" s="19" t="str">
        <f>B3&amp;C583&amp;D595</f>
        <v>DISTRIBUCION VOLUMEN X CRITERIO (Consumiciones)Sardinas Ing.10-30MIL</v>
      </c>
      <c r="B595" s="19">
        <v>0</v>
      </c>
      <c r="C595" s="19">
        <v>0</v>
      </c>
      <c r="D595" s="20" t="s">
        <v>12</v>
      </c>
      <c r="E595" s="20">
        <v>36.456739529640316</v>
      </c>
      <c r="F595" s="20">
        <v>24.852702178563511</v>
      </c>
      <c r="G595" s="20">
        <v>37.165852103247111</v>
      </c>
      <c r="H595" s="20">
        <v>17.316254530152147</v>
      </c>
      <c r="I595" s="20">
        <v>10.413281948434602</v>
      </c>
      <c r="J595" s="20">
        <v>24.073172546236357</v>
      </c>
      <c r="K595" s="20">
        <v>17.939461390468015</v>
      </c>
      <c r="L595" s="20">
        <v>19.66441693272283</v>
      </c>
      <c r="M595" s="53">
        <v>18.730237725877867</v>
      </c>
    </row>
    <row r="596" spans="1:13" x14ac:dyDescent="0.35">
      <c r="A596" s="19" t="str">
        <f>B3&amp;C583&amp;D596</f>
        <v>DISTRIBUCION VOLUMEN X CRITERIO (Consumiciones)Sardinas Ing.30-100MIL</v>
      </c>
      <c r="B596" s="19">
        <v>0</v>
      </c>
      <c r="C596" s="19">
        <v>0</v>
      </c>
      <c r="D596" s="20" t="s">
        <v>13</v>
      </c>
      <c r="E596" s="20">
        <v>29.78629263831084</v>
      </c>
      <c r="F596" s="20">
        <v>15.18694551917581</v>
      </c>
      <c r="G596" s="20">
        <v>15.193176920849766</v>
      </c>
      <c r="H596" s="20">
        <v>14.426261364757098</v>
      </c>
      <c r="I596" s="20">
        <v>12.322179364897794</v>
      </c>
      <c r="J596" s="20">
        <v>4.0050396715727281</v>
      </c>
      <c r="K596" s="20">
        <v>19.374045211152801</v>
      </c>
      <c r="L596" s="20">
        <v>4.9829133034241551</v>
      </c>
      <c r="M596" s="53">
        <v>9.9717463248035756</v>
      </c>
    </row>
    <row r="597" spans="1:13" x14ac:dyDescent="0.35">
      <c r="A597" s="19" t="str">
        <f>B3&amp;C583&amp;D597</f>
        <v>DISTRIBUCION VOLUMEN X CRITERIO (Consumiciones)Sardinas Ing.100-200MIL</v>
      </c>
      <c r="B597" s="19">
        <v>0</v>
      </c>
      <c r="C597" s="19">
        <v>0</v>
      </c>
      <c r="D597" s="20" t="s">
        <v>14</v>
      </c>
      <c r="E597" s="20">
        <v>1.844893683397026</v>
      </c>
      <c r="F597" s="20">
        <v>4.3898671551665016</v>
      </c>
      <c r="G597" s="20">
        <v>5.9826485337555715</v>
      </c>
      <c r="H597" s="20">
        <v>3.3577449153170917</v>
      </c>
      <c r="I597" s="20">
        <v>5.9457501435359186</v>
      </c>
      <c r="J597" s="20">
        <v>0.95179583559514147</v>
      </c>
      <c r="K597" s="20">
        <v>5.9125435140400668</v>
      </c>
      <c r="L597" s="20">
        <v>5.4087581376222671</v>
      </c>
      <c r="M597" s="53">
        <v>3.6096984756878316</v>
      </c>
    </row>
    <row r="598" spans="1:13" x14ac:dyDescent="0.35">
      <c r="A598" s="19" t="str">
        <f>B3&amp;C583&amp;D598</f>
        <v>DISTRIBUCION VOLUMEN X CRITERIO (Consumiciones)Sardinas Ing.200-500MIL</v>
      </c>
      <c r="B598" s="19">
        <v>0</v>
      </c>
      <c r="C598" s="19">
        <v>0</v>
      </c>
      <c r="D598" s="20" t="s">
        <v>15</v>
      </c>
      <c r="E598" s="20">
        <v>1.4094174743514294</v>
      </c>
      <c r="F598" s="20">
        <v>7.8525053211199003</v>
      </c>
      <c r="G598" s="20">
        <v>6.6481574026904386</v>
      </c>
      <c r="H598" s="20">
        <v>38.942786833429963</v>
      </c>
      <c r="I598" s="20">
        <v>39.528626123290287</v>
      </c>
      <c r="J598" s="20">
        <v>36.982804977778883</v>
      </c>
      <c r="K598" s="20">
        <v>22.696666950532592</v>
      </c>
      <c r="L598" s="20">
        <v>44.466965527438049</v>
      </c>
      <c r="M598" s="53">
        <v>45.114408243275108</v>
      </c>
    </row>
    <row r="599" spans="1:13" x14ac:dyDescent="0.35">
      <c r="A599" s="19" t="str">
        <f>B3&amp;C583&amp;D599</f>
        <v>DISTRIBUCION VOLUMEN X CRITERIO (Consumiciones)Sardinas Ing.&gt;500MIL</v>
      </c>
      <c r="B599" s="19">
        <v>0</v>
      </c>
      <c r="C599" s="19">
        <v>0</v>
      </c>
      <c r="D599" s="20" t="s">
        <v>16</v>
      </c>
      <c r="E599" s="20">
        <v>8.5291865485922518</v>
      </c>
      <c r="F599" s="20">
        <v>27.573407813016793</v>
      </c>
      <c r="G599" s="20">
        <v>20.313779976694697</v>
      </c>
      <c r="H599" s="20">
        <v>14.385059675857365</v>
      </c>
      <c r="I599" s="20">
        <v>16.971003961399333</v>
      </c>
      <c r="J599" s="20">
        <v>14.399664964806313</v>
      </c>
      <c r="K599" s="20">
        <v>23.767540307513698</v>
      </c>
      <c r="L599" s="20">
        <v>11.645725813531209</v>
      </c>
      <c r="M599" s="53">
        <v>16.315250343165275</v>
      </c>
    </row>
    <row r="600" spans="1:13" x14ac:dyDescent="0.35">
      <c r="A600" s="19" t="str">
        <f>B3&amp;C583&amp;D600</f>
        <v>DISTRIBUCION VOLUMEN X CRITERIO (Consumiciones)Sardinas Ing.DE 15 A 19 AÑOS</v>
      </c>
      <c r="B600" s="19">
        <v>0</v>
      </c>
      <c r="C600" s="19">
        <v>0</v>
      </c>
      <c r="D600" s="20" t="s">
        <v>39</v>
      </c>
      <c r="E600" s="20" t="s">
        <v>284</v>
      </c>
      <c r="F600" s="20" t="s">
        <v>284</v>
      </c>
      <c r="G600" s="20" t="s">
        <v>284</v>
      </c>
      <c r="H600" s="20" t="s">
        <v>284</v>
      </c>
      <c r="I600" s="20" t="s">
        <v>284</v>
      </c>
      <c r="J600" s="20">
        <v>2.3842593993863348</v>
      </c>
      <c r="K600" s="20">
        <v>1.355368933017489</v>
      </c>
      <c r="L600" s="20" t="s">
        <v>284</v>
      </c>
      <c r="M600" s="53" t="s">
        <v>284</v>
      </c>
    </row>
    <row r="601" spans="1:13" x14ac:dyDescent="0.35">
      <c r="A601" s="19" t="str">
        <f>B3&amp;C583&amp;D601</f>
        <v>DISTRIBUCION VOLUMEN X CRITERIO (Consumiciones)Sardinas Ing.DE 20 A 24 AÑOS</v>
      </c>
      <c r="B601" s="19">
        <v>0</v>
      </c>
      <c r="C601" s="19">
        <v>0</v>
      </c>
      <c r="D601" s="20" t="s">
        <v>40</v>
      </c>
      <c r="E601" s="20">
        <v>0.41798803184889499</v>
      </c>
      <c r="F601" s="20" t="s">
        <v>284</v>
      </c>
      <c r="G601" s="20">
        <v>0.70540360637605715</v>
      </c>
      <c r="H601" s="20" t="s">
        <v>284</v>
      </c>
      <c r="I601" s="20">
        <v>0.68068833599557144</v>
      </c>
      <c r="J601" s="20" t="s">
        <v>284</v>
      </c>
      <c r="K601" s="20" t="s">
        <v>284</v>
      </c>
      <c r="L601" s="20" t="s">
        <v>284</v>
      </c>
      <c r="M601" s="53" t="s">
        <v>284</v>
      </c>
    </row>
    <row r="602" spans="1:13" x14ac:dyDescent="0.35">
      <c r="A602" s="19" t="str">
        <f>B3&amp;C583&amp;D602</f>
        <v>DISTRIBUCION VOLUMEN X CRITERIO (Consumiciones)Sardinas Ing.DE 25 A 34 AÑOS</v>
      </c>
      <c r="B602" s="19">
        <v>0</v>
      </c>
      <c r="C602" s="19">
        <v>0</v>
      </c>
      <c r="D602" s="20" t="s">
        <v>41</v>
      </c>
      <c r="E602" s="20">
        <v>1.807766890478655</v>
      </c>
      <c r="F602" s="20">
        <v>5.2409092707215859</v>
      </c>
      <c r="G602" s="20">
        <v>3.0567422201938026</v>
      </c>
      <c r="H602" s="20">
        <v>9.8607133562429503</v>
      </c>
      <c r="I602" s="20">
        <v>2.9236010357080056</v>
      </c>
      <c r="J602" s="20">
        <v>4.3492739065460011</v>
      </c>
      <c r="K602" s="20">
        <v>1.7942665744392055</v>
      </c>
      <c r="L602" s="20" t="s">
        <v>284</v>
      </c>
      <c r="M602" s="53">
        <v>2.7203016664216007</v>
      </c>
    </row>
    <row r="603" spans="1:13" x14ac:dyDescent="0.35">
      <c r="A603" s="19" t="str">
        <f>B3&amp;C583&amp;D603</f>
        <v>DISTRIBUCION VOLUMEN X CRITERIO (Consumiciones)Sardinas Ing.DE 35 A 49 AÑOS</v>
      </c>
      <c r="B603" s="19">
        <v>0</v>
      </c>
      <c r="C603" s="19">
        <v>0</v>
      </c>
      <c r="D603" s="20" t="s">
        <v>42</v>
      </c>
      <c r="E603" s="20">
        <v>10.457884586751369</v>
      </c>
      <c r="F603" s="20">
        <v>7.26108797795571</v>
      </c>
      <c r="G603" s="20">
        <v>11.315055435156808</v>
      </c>
      <c r="H603" s="20">
        <v>5.4660995885147798</v>
      </c>
      <c r="I603" s="20">
        <v>2.4419734961235013</v>
      </c>
      <c r="J603" s="20">
        <v>10.270978523972525</v>
      </c>
      <c r="K603" s="20">
        <v>12.882762791780866</v>
      </c>
      <c r="L603" s="20">
        <v>4.4274065184144744</v>
      </c>
      <c r="M603" s="53">
        <v>4.2942860117626003</v>
      </c>
    </row>
    <row r="604" spans="1:13" x14ac:dyDescent="0.35">
      <c r="A604" s="19" t="str">
        <f>B3&amp;C583&amp;D604</f>
        <v>DISTRIBUCION VOLUMEN X CRITERIO (Consumiciones)Sardinas Ing.DE 50 A 59 AÑOS</v>
      </c>
      <c r="B604" s="19">
        <v>0</v>
      </c>
      <c r="C604" s="19">
        <v>0</v>
      </c>
      <c r="D604" s="20" t="s">
        <v>43</v>
      </c>
      <c r="E604" s="20">
        <v>38.936479463418436</v>
      </c>
      <c r="F604" s="20">
        <v>27.042267235969341</v>
      </c>
      <c r="G604" s="20">
        <v>22.994458724514896</v>
      </c>
      <c r="H604" s="20">
        <v>16.397583670743774</v>
      </c>
      <c r="I604" s="20">
        <v>19.083507044026916</v>
      </c>
      <c r="J604" s="20">
        <v>21.177366963957127</v>
      </c>
      <c r="K604" s="20">
        <v>23.801093694874247</v>
      </c>
      <c r="L604" s="20">
        <v>19.215219028521528</v>
      </c>
      <c r="M604" s="53">
        <v>12.226245755930822</v>
      </c>
    </row>
    <row r="605" spans="1:13" x14ac:dyDescent="0.35">
      <c r="A605" s="19" t="str">
        <f>B3&amp;C583&amp;D605</f>
        <v>DISTRIBUCION VOLUMEN X CRITERIO (Consumiciones)Sardinas Ing.DE 60 A 75 AÑOS</v>
      </c>
      <c r="B605" s="19">
        <v>0</v>
      </c>
      <c r="C605" s="19">
        <v>0</v>
      </c>
      <c r="D605" s="20" t="s">
        <v>44</v>
      </c>
      <c r="E605" s="20">
        <v>48.379868265256206</v>
      </c>
      <c r="F605" s="20">
        <v>60.455716789318295</v>
      </c>
      <c r="G605" s="20">
        <v>61.928333838083738</v>
      </c>
      <c r="H605" s="20">
        <v>68.275603384498496</v>
      </c>
      <c r="I605" s="20">
        <v>74.870227893616899</v>
      </c>
      <c r="J605" s="20">
        <v>61.818123186251448</v>
      </c>
      <c r="K605" s="20">
        <v>60.166513436996539</v>
      </c>
      <c r="L605" s="20">
        <v>76.35737734079369</v>
      </c>
      <c r="M605" s="53">
        <v>80.759165985846479</v>
      </c>
    </row>
    <row r="606" spans="1:13" x14ac:dyDescent="0.35">
      <c r="A606" s="19" t="str">
        <f>B3&amp;C583&amp;D606</f>
        <v>DISTRIBUCION VOLUMEN X CRITERIO (Consumiciones)Sardinas Ing.NIVEL ALTO</v>
      </c>
      <c r="B606" s="19">
        <v>0</v>
      </c>
      <c r="C606" s="19">
        <v>0</v>
      </c>
      <c r="D606" s="20" t="s">
        <v>256</v>
      </c>
      <c r="E606" s="20">
        <v>16.327574960472486</v>
      </c>
      <c r="F606" s="20">
        <v>29.491398546906495</v>
      </c>
      <c r="G606" s="20">
        <v>17.994305543564117</v>
      </c>
      <c r="H606" s="20">
        <v>9.1759263468305505</v>
      </c>
      <c r="I606" s="20">
        <v>13.410372277172316</v>
      </c>
      <c r="J606" s="20">
        <v>8.5025476988111688</v>
      </c>
      <c r="K606" s="20">
        <v>22.38543185566634</v>
      </c>
      <c r="L606" s="20">
        <v>13.990071407779775</v>
      </c>
      <c r="M606" s="53">
        <v>14.169183308696198</v>
      </c>
    </row>
    <row r="607" spans="1:13" x14ac:dyDescent="0.35">
      <c r="A607" s="19" t="str">
        <f>B3&amp;C583&amp;D607</f>
        <v>DISTRIBUCION VOLUMEN X CRITERIO (Consumiciones)Sardinas Ing.NIVEL MEDIO ALTO</v>
      </c>
      <c r="B607" s="19">
        <v>0</v>
      </c>
      <c r="C607" s="19">
        <v>0</v>
      </c>
      <c r="D607" s="20" t="s">
        <v>257</v>
      </c>
      <c r="E607" s="20">
        <v>15.122726724853056</v>
      </c>
      <c r="F607" s="20">
        <v>8.118749746905932</v>
      </c>
      <c r="G607" s="20">
        <v>10.380440935907759</v>
      </c>
      <c r="H607" s="20">
        <v>13.100494212915889</v>
      </c>
      <c r="I607" s="20">
        <v>7.58438307260956</v>
      </c>
      <c r="J607" s="20">
        <v>12.665546676789759</v>
      </c>
      <c r="K607" s="20">
        <v>10.029175914033809</v>
      </c>
      <c r="L607" s="20">
        <v>4.6089465331072432</v>
      </c>
      <c r="M607" s="53">
        <v>14.624754244939236</v>
      </c>
    </row>
    <row r="608" spans="1:13" x14ac:dyDescent="0.35">
      <c r="A608" s="19" t="str">
        <f>B3&amp;C583&amp;D608</f>
        <v>DISTRIBUCION VOLUMEN X CRITERIO (Consumiciones)Sardinas Ing.NIVEL MEDIO</v>
      </c>
      <c r="B608" s="19">
        <v>0</v>
      </c>
      <c r="C608" s="19">
        <v>0</v>
      </c>
      <c r="D608" s="20" t="s">
        <v>258</v>
      </c>
      <c r="E608" s="20">
        <v>9.8821052034514807</v>
      </c>
      <c r="F608" s="20">
        <v>17.174327916749661</v>
      </c>
      <c r="G608" s="20">
        <v>29.935590134759277</v>
      </c>
      <c r="H608" s="20">
        <v>48.369437645727146</v>
      </c>
      <c r="I608" s="20">
        <v>41.374938313158758</v>
      </c>
      <c r="J608" s="20">
        <v>49.849270936375852</v>
      </c>
      <c r="K608" s="20">
        <v>36.336059170404717</v>
      </c>
      <c r="L608" s="20">
        <v>59.28399319881904</v>
      </c>
      <c r="M608" s="53">
        <v>58.854679185057513</v>
      </c>
    </row>
    <row r="609" spans="1:13" x14ac:dyDescent="0.35">
      <c r="A609" s="19" t="str">
        <f>B3&amp;C583&amp;D609</f>
        <v>DISTRIBUCION VOLUMEN X CRITERIO (Consumiciones)Sardinas Ing.NIVEL MEDIO BAJO</v>
      </c>
      <c r="B609" s="19">
        <v>0</v>
      </c>
      <c r="C609" s="19">
        <v>0</v>
      </c>
      <c r="D609" s="20" t="s">
        <v>259</v>
      </c>
      <c r="E609" s="20">
        <v>42.411674619436894</v>
      </c>
      <c r="F609" s="20">
        <v>16.705456087798886</v>
      </c>
      <c r="G609" s="20">
        <v>23.860179334327654</v>
      </c>
      <c r="H609" s="20">
        <v>12.454537648677912</v>
      </c>
      <c r="I609" s="20">
        <v>19.976842231737333</v>
      </c>
      <c r="J609" s="20">
        <v>8.0962736810959424</v>
      </c>
      <c r="K609" s="20">
        <v>10.628953846875767</v>
      </c>
      <c r="L609" s="20">
        <v>13.306262792642526</v>
      </c>
      <c r="M609" s="53">
        <v>6.1117409362459387</v>
      </c>
    </row>
    <row r="610" spans="1:13" x14ac:dyDescent="0.35">
      <c r="A610" s="19" t="str">
        <f>B3&amp;C583&amp;D610</f>
        <v>DISTRIBUCION VOLUMEN X CRITERIO (Consumiciones)Sardinas Ing.HOMBRE</v>
      </c>
      <c r="B610" s="19">
        <v>0</v>
      </c>
      <c r="C610" s="19">
        <v>0</v>
      </c>
      <c r="D610" s="20" t="s">
        <v>21</v>
      </c>
      <c r="E610" s="20">
        <v>61.317950099616425</v>
      </c>
      <c r="F610" s="20">
        <v>78.065516310727645</v>
      </c>
      <c r="G610" s="20">
        <v>42.540929284044346</v>
      </c>
      <c r="H610" s="20">
        <v>69.008881264755487</v>
      </c>
      <c r="I610" s="20">
        <v>77.62474594896787</v>
      </c>
      <c r="J610" s="20">
        <v>79.277179390639901</v>
      </c>
      <c r="K610" s="20">
        <v>61.87840964981951</v>
      </c>
      <c r="L610" s="20">
        <v>82.528657829443759</v>
      </c>
      <c r="M610" s="53">
        <v>86.778225470824495</v>
      </c>
    </row>
    <row r="611" spans="1:13" x14ac:dyDescent="0.35">
      <c r="A611" s="19" t="str">
        <f>B3&amp;C583&amp;D611</f>
        <v>DISTRIBUCION VOLUMEN X CRITERIO (Consumiciones)Sardinas Ing.MUJER</v>
      </c>
      <c r="B611" s="19">
        <v>0</v>
      </c>
      <c r="C611" s="19">
        <v>0</v>
      </c>
      <c r="D611" s="20" t="s">
        <v>22</v>
      </c>
      <c r="E611" s="20">
        <v>38.682049900383575</v>
      </c>
      <c r="F611" s="20">
        <v>21.934490711535492</v>
      </c>
      <c r="G611" s="20">
        <v>57.459070715955654</v>
      </c>
      <c r="H611" s="20">
        <v>30.991118735244527</v>
      </c>
      <c r="I611" s="20">
        <v>22.375251307870762</v>
      </c>
      <c r="J611" s="20">
        <v>20.722823438093592</v>
      </c>
      <c r="K611" s="20">
        <v>38.12159035018049</v>
      </c>
      <c r="L611" s="20">
        <v>17.471330619637484</v>
      </c>
      <c r="M611" s="53">
        <v>13.221768728790529</v>
      </c>
    </row>
    <row r="612" spans="1:13" x14ac:dyDescent="0.35">
      <c r="A612" s="19" t="str">
        <f>B3&amp;C612&amp;D612</f>
        <v>DISTRIBUCION VOLUMEN X CRITERIO (Consumiciones)Rape Ing.T.ESPAÑA</v>
      </c>
      <c r="B612" s="19">
        <v>0</v>
      </c>
      <c r="C612" s="19" t="s">
        <v>140</v>
      </c>
      <c r="D612" s="20" t="s">
        <v>36</v>
      </c>
      <c r="E612" s="20">
        <v>100</v>
      </c>
      <c r="F612" s="20">
        <v>100</v>
      </c>
      <c r="G612" s="20">
        <v>100</v>
      </c>
      <c r="H612" s="20">
        <v>100</v>
      </c>
      <c r="I612" s="20">
        <v>100</v>
      </c>
      <c r="J612" s="20">
        <v>100</v>
      </c>
      <c r="K612" s="20">
        <v>100</v>
      </c>
      <c r="L612" s="20">
        <v>100</v>
      </c>
      <c r="M612" s="53">
        <v>100</v>
      </c>
    </row>
    <row r="613" spans="1:13" x14ac:dyDescent="0.35">
      <c r="A613" s="19" t="str">
        <f>B3&amp;C612&amp;D613</f>
        <v>DISTRIBUCION VOLUMEN X CRITERIO (Consumiciones)Rape Ing.BCN AM</v>
      </c>
      <c r="B613" s="19">
        <v>0</v>
      </c>
      <c r="C613" s="19">
        <v>0</v>
      </c>
      <c r="D613" s="20" t="s">
        <v>1</v>
      </c>
      <c r="E613" s="20">
        <v>13.540698345123753</v>
      </c>
      <c r="F613" s="20">
        <v>2.1431652624167374</v>
      </c>
      <c r="G613" s="20">
        <v>6.9760612394338155</v>
      </c>
      <c r="H613" s="20">
        <v>8.6513203559765444</v>
      </c>
      <c r="I613" s="20">
        <v>6.3745132952645962</v>
      </c>
      <c r="J613" s="20">
        <v>3.202722289526081</v>
      </c>
      <c r="K613" s="20">
        <v>15.881176972453675</v>
      </c>
      <c r="L613" s="20">
        <v>7.7915581921163453</v>
      </c>
      <c r="M613" s="53">
        <v>21.403865105000676</v>
      </c>
    </row>
    <row r="614" spans="1:13" x14ac:dyDescent="0.35">
      <c r="A614" s="19" t="str">
        <f>B3&amp;C612&amp;D614</f>
        <v>DISTRIBUCION VOLUMEN X CRITERIO (Consumiciones)Rape Ing.REST.CAT ARAGON</v>
      </c>
      <c r="B614" s="19">
        <v>0</v>
      </c>
      <c r="C614" s="19">
        <v>0</v>
      </c>
      <c r="D614" s="20" t="s">
        <v>2</v>
      </c>
      <c r="E614" s="20">
        <v>14.157183472821252</v>
      </c>
      <c r="F614" s="20">
        <v>10.241042635434859</v>
      </c>
      <c r="G614" s="20">
        <v>39.231601154548876</v>
      </c>
      <c r="H614" s="20">
        <v>27.958182325438468</v>
      </c>
      <c r="I614" s="20">
        <v>48.564782502201737</v>
      </c>
      <c r="J614" s="20">
        <v>4.2779970722273752</v>
      </c>
      <c r="K614" s="20">
        <v>59.050077113555076</v>
      </c>
      <c r="L614" s="20">
        <v>35.134963391796511</v>
      </c>
      <c r="M614" s="53">
        <v>4.4828091292822148</v>
      </c>
    </row>
    <row r="615" spans="1:13" x14ac:dyDescent="0.35">
      <c r="A615" s="19" t="str">
        <f>B3&amp;C612&amp;D615</f>
        <v>DISTRIBUCION VOLUMEN X CRITERIO (Consumiciones)Rape Ing.LEVANTE</v>
      </c>
      <c r="B615" s="19">
        <v>0</v>
      </c>
      <c r="C615" s="19">
        <v>0</v>
      </c>
      <c r="D615" s="20" t="s">
        <v>3</v>
      </c>
      <c r="E615" s="20">
        <v>28.965367425694303</v>
      </c>
      <c r="F615" s="20">
        <v>17.32402494577109</v>
      </c>
      <c r="G615" s="20">
        <v>14.443218091724072</v>
      </c>
      <c r="H615" s="20">
        <v>18.096269470415482</v>
      </c>
      <c r="I615" s="20">
        <v>5.5711055367054652</v>
      </c>
      <c r="J615" s="20">
        <v>16.320761352349614</v>
      </c>
      <c r="K615" s="20" t="s">
        <v>284</v>
      </c>
      <c r="L615" s="20" t="s">
        <v>284</v>
      </c>
      <c r="M615" s="53">
        <v>1.4251134378747787</v>
      </c>
    </row>
    <row r="616" spans="1:13" x14ac:dyDescent="0.35">
      <c r="A616" s="19" t="str">
        <f>B3&amp;C612&amp;D616</f>
        <v>DISTRIBUCION VOLUMEN X CRITERIO (Consumiciones)Rape Ing.ANDALUCIA</v>
      </c>
      <c r="B616" s="19">
        <v>0</v>
      </c>
      <c r="C616" s="19">
        <v>0</v>
      </c>
      <c r="D616" s="20" t="s">
        <v>4</v>
      </c>
      <c r="E616" s="20">
        <v>6.7286842115056142</v>
      </c>
      <c r="F616" s="20">
        <v>2.9548087702523289</v>
      </c>
      <c r="G616" s="20">
        <v>10.28080811312304</v>
      </c>
      <c r="H616" s="20" t="s">
        <v>284</v>
      </c>
      <c r="I616" s="20">
        <v>8.7785985821353343</v>
      </c>
      <c r="J616" s="20" t="s">
        <v>284</v>
      </c>
      <c r="K616" s="20" t="s">
        <v>284</v>
      </c>
      <c r="L616" s="20">
        <v>8.1313179683960666</v>
      </c>
      <c r="M616" s="53" t="s">
        <v>284</v>
      </c>
    </row>
    <row r="617" spans="1:13" x14ac:dyDescent="0.35">
      <c r="A617" s="19" t="str">
        <f>B3&amp;C612&amp;D617</f>
        <v>DISTRIBUCION VOLUMEN X CRITERIO (Consumiciones)Rape Ing.MDD AM</v>
      </c>
      <c r="B617" s="19">
        <v>0</v>
      </c>
      <c r="C617" s="19">
        <v>0</v>
      </c>
      <c r="D617" s="20" t="s">
        <v>5</v>
      </c>
      <c r="E617" s="20">
        <v>20.391763204215525</v>
      </c>
      <c r="F617" s="20">
        <v>7.5978911138508547</v>
      </c>
      <c r="G617" s="20">
        <v>17.70599171056654</v>
      </c>
      <c r="H617" s="20">
        <v>12.391850493086546</v>
      </c>
      <c r="I617" s="20">
        <v>9.3931115395571663</v>
      </c>
      <c r="J617" s="20" t="s">
        <v>284</v>
      </c>
      <c r="K617" s="20">
        <v>14.207774964724651</v>
      </c>
      <c r="L617" s="20">
        <v>29.231890578319845</v>
      </c>
      <c r="M617" s="53">
        <v>7.8319482111120555</v>
      </c>
    </row>
    <row r="618" spans="1:13" x14ac:dyDescent="0.35">
      <c r="A618" s="19" t="str">
        <f>B3&amp;C612&amp;D618</f>
        <v>DISTRIBUCION VOLUMEN X CRITERIO (Consumiciones)Rape Ing.RTO CENTRO</v>
      </c>
      <c r="B618" s="19">
        <v>0</v>
      </c>
      <c r="C618" s="19">
        <v>0</v>
      </c>
      <c r="D618" s="20" t="s">
        <v>6</v>
      </c>
      <c r="E618" s="20">
        <v>4.8733481938516148</v>
      </c>
      <c r="F618" s="20">
        <v>1.7441400086614629</v>
      </c>
      <c r="G618" s="20">
        <v>4.2141789479670981</v>
      </c>
      <c r="H618" s="20" t="s">
        <v>284</v>
      </c>
      <c r="I618" s="20" t="s">
        <v>284</v>
      </c>
      <c r="J618" s="20">
        <v>8.1800678764708721</v>
      </c>
      <c r="K618" s="20">
        <v>5.7177883680954338</v>
      </c>
      <c r="L618" s="20">
        <v>1.8113597123954315</v>
      </c>
      <c r="M618" s="53">
        <v>6.2784022350942301</v>
      </c>
    </row>
    <row r="619" spans="1:13" x14ac:dyDescent="0.35">
      <c r="A619" s="19" t="str">
        <f>B3&amp;C612&amp;D619</f>
        <v>DISTRIBUCION VOLUMEN X CRITERIO (Consumiciones)Rape Ing.NORTE-CENTRO</v>
      </c>
      <c r="B619" s="19">
        <v>0</v>
      </c>
      <c r="C619" s="19">
        <v>0</v>
      </c>
      <c r="D619" s="20" t="s">
        <v>7</v>
      </c>
      <c r="E619" s="20" t="s">
        <v>284</v>
      </c>
      <c r="F619" s="20">
        <v>4.9069992011364141</v>
      </c>
      <c r="G619" s="20">
        <v>2.2791827514378542</v>
      </c>
      <c r="H619" s="20">
        <v>11.772759680790989</v>
      </c>
      <c r="I619" s="20">
        <v>12.66807485674315</v>
      </c>
      <c r="J619" s="20">
        <v>50.845583329444096</v>
      </c>
      <c r="K619" s="20">
        <v>1.9314673788206549</v>
      </c>
      <c r="L619" s="20">
        <v>12.371025760400508</v>
      </c>
      <c r="M619" s="53">
        <v>6.8069536943754239</v>
      </c>
    </row>
    <row r="620" spans="1:13" x14ac:dyDescent="0.35">
      <c r="A620" s="19" t="str">
        <f>B3&amp;C612&amp;D620</f>
        <v>DISTRIBUCION VOLUMEN X CRITERIO (Consumiciones)Rape Ing.NOROESTE</v>
      </c>
      <c r="B620" s="19">
        <v>0</v>
      </c>
      <c r="C620" s="19">
        <v>0</v>
      </c>
      <c r="D620" s="20" t="s">
        <v>8</v>
      </c>
      <c r="E620" s="20">
        <v>11.342935609796035</v>
      </c>
      <c r="F620" s="20">
        <v>53.087896790236243</v>
      </c>
      <c r="G620" s="20">
        <v>4.8689722097809627</v>
      </c>
      <c r="H620" s="20">
        <v>21.129637891042496</v>
      </c>
      <c r="I620" s="20">
        <v>8.6498113839191433</v>
      </c>
      <c r="J620" s="20">
        <v>17.172891744062454</v>
      </c>
      <c r="K620" s="20">
        <v>3.2117189886134456</v>
      </c>
      <c r="L620" s="20">
        <v>5.5278791772705542</v>
      </c>
      <c r="M620" s="53">
        <v>51.770895510077906</v>
      </c>
    </row>
    <row r="621" spans="1:13" x14ac:dyDescent="0.35">
      <c r="A621" s="19" t="str">
        <f>B3&amp;C612&amp;D621</f>
        <v>DISTRIBUCION VOLUMEN X CRITERIO (Consumiciones)Rape Ing.&lt;2MIL</v>
      </c>
      <c r="B621" s="19">
        <v>0</v>
      </c>
      <c r="C621" s="19">
        <v>0</v>
      </c>
      <c r="D621" s="20" t="s">
        <v>9</v>
      </c>
      <c r="E621" s="21">
        <v>4.8733481938516148</v>
      </c>
      <c r="F621" s="20" t="s">
        <v>284</v>
      </c>
      <c r="G621" s="20" t="s">
        <v>284</v>
      </c>
      <c r="H621" s="20">
        <v>10.87940169200724</v>
      </c>
      <c r="I621" s="20">
        <v>4.2807481067368149</v>
      </c>
      <c r="J621" s="20" t="s">
        <v>284</v>
      </c>
      <c r="K621" s="20">
        <v>16.535619899588308</v>
      </c>
      <c r="L621" s="20" t="s">
        <v>284</v>
      </c>
      <c r="M621" s="53" t="s">
        <v>284</v>
      </c>
    </row>
    <row r="622" spans="1:13" x14ac:dyDescent="0.35">
      <c r="A622" s="19" t="str">
        <f>B3&amp;C612&amp;D622</f>
        <v>DISTRIBUCION VOLUMEN X CRITERIO (Consumiciones)Rape Ing.2-5MIL</v>
      </c>
      <c r="B622" s="19">
        <v>0</v>
      </c>
      <c r="C622" s="19">
        <v>0</v>
      </c>
      <c r="D622" s="20" t="s">
        <v>10</v>
      </c>
      <c r="E622" s="20">
        <v>1.4048474067899419</v>
      </c>
      <c r="F622" s="20" t="s">
        <v>284</v>
      </c>
      <c r="G622" s="20" t="s">
        <v>284</v>
      </c>
      <c r="H622" s="20" t="s">
        <v>284</v>
      </c>
      <c r="I622" s="20" t="s">
        <v>284</v>
      </c>
      <c r="J622" s="20">
        <v>6.5871071516137913</v>
      </c>
      <c r="K622" s="20" t="s">
        <v>284</v>
      </c>
      <c r="L622" s="20" t="s">
        <v>284</v>
      </c>
      <c r="M622" s="53" t="s">
        <v>284</v>
      </c>
    </row>
    <row r="623" spans="1:13" x14ac:dyDescent="0.35">
      <c r="A623" s="19" t="str">
        <f>B3&amp;C612&amp;D623</f>
        <v>DISTRIBUCION VOLUMEN X CRITERIO (Consumiciones)Rape Ing.5-10MIL</v>
      </c>
      <c r="B623" s="19">
        <v>0</v>
      </c>
      <c r="C623" s="19">
        <v>0</v>
      </c>
      <c r="D623" s="20" t="s">
        <v>11</v>
      </c>
      <c r="E623" s="20">
        <v>1.3202178095496815</v>
      </c>
      <c r="F623" s="20">
        <v>23.838402121205515</v>
      </c>
      <c r="G623" s="20">
        <v>22.4322484555065</v>
      </c>
      <c r="H623" s="20">
        <v>8.0179093453950951</v>
      </c>
      <c r="I623" s="20">
        <v>12.73062951624755</v>
      </c>
      <c r="J623" s="20">
        <v>7.4450155229794657</v>
      </c>
      <c r="K623" s="20" t="s">
        <v>284</v>
      </c>
      <c r="L623" s="20">
        <v>16.025014039929768</v>
      </c>
      <c r="M623" s="53">
        <v>9.597904202043134</v>
      </c>
    </row>
    <row r="624" spans="1:13" x14ac:dyDescent="0.35">
      <c r="A624" s="19" t="str">
        <f>B3&amp;C612&amp;D624</f>
        <v>DISTRIBUCION VOLUMEN X CRITERIO (Consumiciones)Rape Ing.10-30MIL</v>
      </c>
      <c r="B624" s="19">
        <v>0</v>
      </c>
      <c r="C624" s="19">
        <v>0</v>
      </c>
      <c r="D624" s="20" t="s">
        <v>12</v>
      </c>
      <c r="E624" s="20">
        <v>8.7734583452726067</v>
      </c>
      <c r="F624" s="20">
        <v>24.041112571535248</v>
      </c>
      <c r="G624" s="20">
        <v>18.752541571579897</v>
      </c>
      <c r="H624" s="20">
        <v>20.033640672867371</v>
      </c>
      <c r="I624" s="20">
        <v>6.446880751485164</v>
      </c>
      <c r="J624" s="20">
        <v>55.775672404987077</v>
      </c>
      <c r="K624" s="20">
        <v>19.742092389863924</v>
      </c>
      <c r="L624" s="20">
        <v>15.874932931934005</v>
      </c>
      <c r="M624" s="53">
        <v>11.289764351029053</v>
      </c>
    </row>
    <row r="625" spans="1:13" x14ac:dyDescent="0.35">
      <c r="A625" s="19" t="str">
        <f>B3&amp;C612&amp;D625</f>
        <v>DISTRIBUCION VOLUMEN X CRITERIO (Consumiciones)Rape Ing.30-100MIL</v>
      </c>
      <c r="B625" s="19">
        <v>0</v>
      </c>
      <c r="C625" s="19">
        <v>0</v>
      </c>
      <c r="D625" s="20" t="s">
        <v>13</v>
      </c>
      <c r="E625" s="20">
        <v>24.092022953174482</v>
      </c>
      <c r="F625" s="20">
        <v>24.649215493215348</v>
      </c>
      <c r="G625" s="20">
        <v>29.2684006227739</v>
      </c>
      <c r="H625" s="20">
        <v>23.629870383673495</v>
      </c>
      <c r="I625" s="20">
        <v>32.124992609689478</v>
      </c>
      <c r="J625" s="20">
        <v>3.9603501758043982</v>
      </c>
      <c r="K625" s="20">
        <v>34.484146917098514</v>
      </c>
      <c r="L625" s="20">
        <v>12.58572186116232</v>
      </c>
      <c r="M625" s="53">
        <v>49.535663816998913</v>
      </c>
    </row>
    <row r="626" spans="1:13" x14ac:dyDescent="0.35">
      <c r="A626" s="19" t="str">
        <f>B3&amp;C612&amp;D626</f>
        <v>DISTRIBUCION VOLUMEN X CRITERIO (Consumiciones)Rape Ing.100-200MIL</v>
      </c>
      <c r="B626" s="19">
        <v>0</v>
      </c>
      <c r="C626" s="19">
        <v>0</v>
      </c>
      <c r="D626" s="20" t="s">
        <v>14</v>
      </c>
      <c r="E626" s="20">
        <v>1.6639432720181895</v>
      </c>
      <c r="F626" s="20">
        <v>3.0343824064272984</v>
      </c>
      <c r="G626" s="20">
        <v>2.3645297914844909</v>
      </c>
      <c r="H626" s="20">
        <v>2.5081837406110039</v>
      </c>
      <c r="I626" s="20">
        <v>23.322107739593868</v>
      </c>
      <c r="J626" s="20">
        <v>5.6913954116662611</v>
      </c>
      <c r="K626" s="20">
        <v>1.9314673788206549</v>
      </c>
      <c r="L626" s="20">
        <v>7.510160681515937</v>
      </c>
      <c r="M626" s="53" t="s">
        <v>284</v>
      </c>
    </row>
    <row r="627" spans="1:13" x14ac:dyDescent="0.35">
      <c r="A627" s="19" t="str">
        <f>B3&amp;C612&amp;D627</f>
        <v>DISTRIBUCION VOLUMEN X CRITERIO (Consumiciones)Rape Ing.200-500MIL</v>
      </c>
      <c r="B627" s="19">
        <v>0</v>
      </c>
      <c r="C627" s="19">
        <v>0</v>
      </c>
      <c r="D627" s="20" t="s">
        <v>15</v>
      </c>
      <c r="E627" s="20">
        <v>2.3670172781435017</v>
      </c>
      <c r="F627" s="20">
        <v>24.436858030663856</v>
      </c>
      <c r="G627" s="20">
        <v>8.2562659514719794</v>
      </c>
      <c r="H627" s="20">
        <v>13.393954382924122</v>
      </c>
      <c r="I627" s="20">
        <v>8.9932515907403427</v>
      </c>
      <c r="J627" s="20">
        <v>10.854601973452844</v>
      </c>
      <c r="K627" s="20">
        <v>11.842837273991655</v>
      </c>
      <c r="L627" s="20">
        <v>20.450227666073058</v>
      </c>
      <c r="M627" s="53">
        <v>20.319599413244998</v>
      </c>
    </row>
    <row r="628" spans="1:13" x14ac:dyDescent="0.35">
      <c r="A628" s="19" t="str">
        <f>B3&amp;C612&amp;D628</f>
        <v>DISTRIBUCION VOLUMEN X CRITERIO (Consumiciones)Rape Ing.&gt;500MIL</v>
      </c>
      <c r="B628" s="19">
        <v>0</v>
      </c>
      <c r="C628" s="19">
        <v>0</v>
      </c>
      <c r="D628" s="20" t="s">
        <v>16</v>
      </c>
      <c r="E628" s="20">
        <v>55.50513357720461</v>
      </c>
      <c r="F628" s="20" t="s">
        <v>284</v>
      </c>
      <c r="G628" s="20">
        <v>18.926026048442708</v>
      </c>
      <c r="H628" s="20">
        <v>21.537059325380511</v>
      </c>
      <c r="I628" s="20">
        <v>12.101397363751465</v>
      </c>
      <c r="J628" s="20">
        <v>9.6858724782142573</v>
      </c>
      <c r="K628" s="20">
        <v>15.46382983019873</v>
      </c>
      <c r="L628" s="20">
        <v>27.553936295253983</v>
      </c>
      <c r="M628" s="53">
        <v>9.2570621071982586</v>
      </c>
    </row>
    <row r="629" spans="1:13" x14ac:dyDescent="0.35">
      <c r="A629" s="19" t="str">
        <f>B3&amp;C612&amp;D629</f>
        <v>DISTRIBUCION VOLUMEN X CRITERIO (Consumiciones)Rape Ing.DE 15 A 19 AÑOS</v>
      </c>
      <c r="B629" s="19">
        <v>0</v>
      </c>
      <c r="C629" s="19">
        <v>0</v>
      </c>
      <c r="D629" s="20" t="s">
        <v>39</v>
      </c>
      <c r="E629" s="20" t="s">
        <v>284</v>
      </c>
      <c r="F629" s="20" t="s">
        <v>284</v>
      </c>
      <c r="G629" s="20" t="s">
        <v>284</v>
      </c>
      <c r="H629" s="20" t="s">
        <v>284</v>
      </c>
      <c r="I629" s="20" t="s">
        <v>284</v>
      </c>
      <c r="J629" s="20" t="s">
        <v>284</v>
      </c>
      <c r="K629" s="20" t="s">
        <v>284</v>
      </c>
      <c r="L629" s="20" t="s">
        <v>284</v>
      </c>
      <c r="M629" s="53" t="s">
        <v>284</v>
      </c>
    </row>
    <row r="630" spans="1:13" x14ac:dyDescent="0.35">
      <c r="A630" s="19" t="str">
        <f>B3&amp;C612&amp;D630</f>
        <v>DISTRIBUCION VOLUMEN X CRITERIO (Consumiciones)Rape Ing.DE 20 A 24 AÑOS</v>
      </c>
      <c r="B630" s="19">
        <v>0</v>
      </c>
      <c r="C630" s="19">
        <v>0</v>
      </c>
      <c r="D630" s="20" t="s">
        <v>40</v>
      </c>
      <c r="E630" s="20" t="s">
        <v>284</v>
      </c>
      <c r="F630" s="20" t="s">
        <v>284</v>
      </c>
      <c r="G630" s="20" t="s">
        <v>284</v>
      </c>
      <c r="H630" s="20" t="s">
        <v>284</v>
      </c>
      <c r="I630" s="20" t="s">
        <v>284</v>
      </c>
      <c r="J630" s="20" t="s">
        <v>284</v>
      </c>
      <c r="K630" s="20" t="s">
        <v>284</v>
      </c>
      <c r="L630" s="20" t="s">
        <v>284</v>
      </c>
      <c r="M630" s="53" t="s">
        <v>284</v>
      </c>
    </row>
    <row r="631" spans="1:13" x14ac:dyDescent="0.35">
      <c r="A631" s="19" t="str">
        <f>B3&amp;C612&amp;D631</f>
        <v>DISTRIBUCION VOLUMEN X CRITERIO (Consumiciones)Rape Ing.DE 25 A 34 AÑOS</v>
      </c>
      <c r="B631" s="19">
        <v>0</v>
      </c>
      <c r="C631" s="19">
        <v>0</v>
      </c>
      <c r="D631" s="20" t="s">
        <v>41</v>
      </c>
      <c r="E631" s="20">
        <v>1.3189153434231042</v>
      </c>
      <c r="F631" s="20" t="s">
        <v>284</v>
      </c>
      <c r="G631" s="20" t="s">
        <v>284</v>
      </c>
      <c r="H631" s="20">
        <v>2.6471732265529497</v>
      </c>
      <c r="I631" s="20">
        <v>9.1919568851204065</v>
      </c>
      <c r="J631" s="20" t="s">
        <v>284</v>
      </c>
      <c r="K631" s="20" t="s">
        <v>284</v>
      </c>
      <c r="L631" s="20" t="s">
        <v>284</v>
      </c>
      <c r="M631" s="53" t="s">
        <v>284</v>
      </c>
    </row>
    <row r="632" spans="1:13" x14ac:dyDescent="0.35">
      <c r="A632" s="19" t="str">
        <f>B3&amp;C612&amp;D632</f>
        <v>DISTRIBUCION VOLUMEN X CRITERIO (Consumiciones)Rape Ing.DE 35 A 49 AÑOS</v>
      </c>
      <c r="B632" s="19">
        <v>0</v>
      </c>
      <c r="C632" s="19">
        <v>0</v>
      </c>
      <c r="D632" s="20" t="s">
        <v>42</v>
      </c>
      <c r="E632" s="20">
        <v>14.501564820017787</v>
      </c>
      <c r="F632" s="20">
        <v>6.1629255275295218</v>
      </c>
      <c r="G632" s="20">
        <v>25.942665344338518</v>
      </c>
      <c r="H632" s="20">
        <v>10.646518203836063</v>
      </c>
      <c r="I632" s="20">
        <v>12.73062951624755</v>
      </c>
      <c r="J632" s="20">
        <v>49.65059327821794</v>
      </c>
      <c r="K632" s="20">
        <v>8.2702281097208523</v>
      </c>
      <c r="L632" s="20">
        <v>10.813964928359825</v>
      </c>
      <c r="M632" s="53">
        <v>13.275538108222207</v>
      </c>
    </row>
    <row r="633" spans="1:13" x14ac:dyDescent="0.35">
      <c r="A633" s="19" t="str">
        <f>B3&amp;C612&amp;D633</f>
        <v>DISTRIBUCION VOLUMEN X CRITERIO (Consumiciones)Rape Ing.DE 50 A 59 AÑOS</v>
      </c>
      <c r="B633" s="19">
        <v>0</v>
      </c>
      <c r="C633" s="19">
        <v>0</v>
      </c>
      <c r="D633" s="20" t="s">
        <v>43</v>
      </c>
      <c r="E633" s="20">
        <v>13.146841891776228</v>
      </c>
      <c r="F633" s="20">
        <v>31.843934464756657</v>
      </c>
      <c r="G633" s="20">
        <v>17.812320046068205</v>
      </c>
      <c r="H633" s="20">
        <v>14.631071258654455</v>
      </c>
      <c r="I633" s="20">
        <v>12.056011259378018</v>
      </c>
      <c r="J633" s="20">
        <v>11.881577053204085</v>
      </c>
      <c r="K633" s="20">
        <v>28.620399375014198</v>
      </c>
      <c r="L633" s="20">
        <v>21.254822637586095</v>
      </c>
      <c r="M633" s="53">
        <v>7.7035161311804323</v>
      </c>
    </row>
    <row r="634" spans="1:13" x14ac:dyDescent="0.35">
      <c r="A634" s="19" t="str">
        <f>B3&amp;C612&amp;D634</f>
        <v>DISTRIBUCION VOLUMEN X CRITERIO (Consumiciones)Rape Ing.DE 60 A 75 AÑOS</v>
      </c>
      <c r="B634" s="19">
        <v>0</v>
      </c>
      <c r="C634" s="19">
        <v>0</v>
      </c>
      <c r="D634" s="20" t="s">
        <v>44</v>
      </c>
      <c r="E634" s="21">
        <v>71.032669571786357</v>
      </c>
      <c r="F634" s="20">
        <v>61.993103049611989</v>
      </c>
      <c r="G634" s="20">
        <v>56.245023496207189</v>
      </c>
      <c r="H634" s="20">
        <v>72.075276396674212</v>
      </c>
      <c r="I634" s="21">
        <v>66.02141001749871</v>
      </c>
      <c r="J634" s="20">
        <v>38.46784938864505</v>
      </c>
      <c r="K634" s="20">
        <v>63.109380087790811</v>
      </c>
      <c r="L634" s="20">
        <v>67.93120851957552</v>
      </c>
      <c r="M634" s="53">
        <v>79.020942705854537</v>
      </c>
    </row>
    <row r="635" spans="1:13" x14ac:dyDescent="0.35">
      <c r="A635" s="19" t="str">
        <f>B3&amp;C612&amp;D635</f>
        <v>DISTRIBUCION VOLUMEN X CRITERIO (Consumiciones)Rape Ing.NIVEL ALTO</v>
      </c>
      <c r="B635" s="19">
        <v>0</v>
      </c>
      <c r="C635" s="19">
        <v>0</v>
      </c>
      <c r="D635" s="20" t="s">
        <v>256</v>
      </c>
      <c r="E635" s="20">
        <v>26.87436969942803</v>
      </c>
      <c r="F635" s="20">
        <v>13.595037758860704</v>
      </c>
      <c r="G635" s="20">
        <v>10.778893936485593</v>
      </c>
      <c r="H635" s="20">
        <v>23.508913565304823</v>
      </c>
      <c r="I635" s="20">
        <v>24.091168406173001</v>
      </c>
      <c r="J635" s="20">
        <v>56.197800160784283</v>
      </c>
      <c r="K635" s="20">
        <v>31.286546902963131</v>
      </c>
      <c r="L635" s="20">
        <v>17.165184210141739</v>
      </c>
      <c r="M635" s="53">
        <v>15.466315656351206</v>
      </c>
    </row>
    <row r="636" spans="1:13" x14ac:dyDescent="0.35">
      <c r="A636" s="19" t="str">
        <f>B3&amp;C612&amp;D636</f>
        <v>DISTRIBUCION VOLUMEN X CRITERIO (Consumiciones)Rape Ing.NIVEL MEDIO ALTO</v>
      </c>
      <c r="B636" s="19">
        <v>0</v>
      </c>
      <c r="C636" s="19">
        <v>0</v>
      </c>
      <c r="D636" s="20" t="s">
        <v>257</v>
      </c>
      <c r="E636" s="20">
        <v>13.709953818272485</v>
      </c>
      <c r="F636" s="20">
        <v>9.7410563762675917</v>
      </c>
      <c r="G636" s="20">
        <v>18.637806499313957</v>
      </c>
      <c r="H636" s="20">
        <v>16.827324690447856</v>
      </c>
      <c r="I636" s="20">
        <v>12.015531553362647</v>
      </c>
      <c r="J636" s="20">
        <v>4.2674961365101929</v>
      </c>
      <c r="K636" s="20">
        <v>1.9314673788206549</v>
      </c>
      <c r="L636" s="20">
        <v>3.8686817706386969</v>
      </c>
      <c r="M636" s="53">
        <v>10.484587600554496</v>
      </c>
    </row>
    <row r="637" spans="1:13" x14ac:dyDescent="0.35">
      <c r="A637" s="19" t="str">
        <f>B3&amp;C612&amp;D637</f>
        <v>DISTRIBUCION VOLUMEN X CRITERIO (Consumiciones)Rape Ing.NIVEL MEDIO</v>
      </c>
      <c r="B637" s="19">
        <v>0</v>
      </c>
      <c r="C637" s="19">
        <v>0</v>
      </c>
      <c r="D637" s="20" t="s">
        <v>258</v>
      </c>
      <c r="E637" s="20">
        <v>25.97535175888747</v>
      </c>
      <c r="F637" s="20">
        <v>31.412917709469518</v>
      </c>
      <c r="G637" s="20">
        <v>39.712900164224621</v>
      </c>
      <c r="H637" s="20">
        <v>38.681618526091071</v>
      </c>
      <c r="I637" s="20">
        <v>30.918041648334853</v>
      </c>
      <c r="J637" s="20">
        <v>17.027456249387861</v>
      </c>
      <c r="K637" s="20">
        <v>36.271666889635483</v>
      </c>
      <c r="L637" s="20">
        <v>43.387180030522494</v>
      </c>
      <c r="M637" s="53">
        <v>39.614210419239015</v>
      </c>
    </row>
    <row r="638" spans="1:13" x14ac:dyDescent="0.35">
      <c r="A638" s="19" t="str">
        <f>B3&amp;C612&amp;D638</f>
        <v>DISTRIBUCION VOLUMEN X CRITERIO (Consumiciones)Rape Ing.NIVEL MEDIO BAJO</v>
      </c>
      <c r="B638" s="19">
        <v>0</v>
      </c>
      <c r="C638" s="19">
        <v>0</v>
      </c>
      <c r="D638" s="20" t="s">
        <v>259</v>
      </c>
      <c r="E638" s="20">
        <v>15.491076246367049</v>
      </c>
      <c r="F638" s="20">
        <v>2.9548087702523289</v>
      </c>
      <c r="G638" s="20">
        <v>15.962669112262818</v>
      </c>
      <c r="H638" s="20">
        <v>9.9520997790983063</v>
      </c>
      <c r="I638" s="20">
        <v>18.239178857799676</v>
      </c>
      <c r="J638" s="20">
        <v>19.171178727569245</v>
      </c>
      <c r="K638" s="20">
        <v>17.742074720636904</v>
      </c>
      <c r="L638" s="20">
        <v>22.19072226826809</v>
      </c>
      <c r="M638" s="53">
        <v>28.156481034018228</v>
      </c>
    </row>
    <row r="639" spans="1:13" x14ac:dyDescent="0.35">
      <c r="A639" s="19" t="str">
        <f>B3&amp;C612&amp;D639</f>
        <v>DISTRIBUCION VOLUMEN X CRITERIO (Consumiciones)Rape Ing.HOMBRE</v>
      </c>
      <c r="B639" s="19">
        <v>0</v>
      </c>
      <c r="C639" s="19">
        <v>0</v>
      </c>
      <c r="D639" s="20" t="s">
        <v>21</v>
      </c>
      <c r="E639" s="20">
        <v>66.258266008239019</v>
      </c>
      <c r="F639" s="20">
        <v>40.460033603443357</v>
      </c>
      <c r="G639" s="20">
        <v>86.800614598218402</v>
      </c>
      <c r="H639" s="20">
        <v>43.192420335894575</v>
      </c>
      <c r="I639" s="20">
        <v>61.574093909539528</v>
      </c>
      <c r="J639" s="20">
        <v>70.738181270800567</v>
      </c>
      <c r="K639" s="20">
        <v>61.713410186056961</v>
      </c>
      <c r="L639" s="20">
        <v>57.79467933635496</v>
      </c>
      <c r="M639" s="53">
        <v>42.266842171824393</v>
      </c>
    </row>
    <row r="640" spans="1:13" x14ac:dyDescent="0.35">
      <c r="A640" s="19" t="str">
        <f>B3&amp;C612&amp;D640</f>
        <v>DISTRIBUCION VOLUMEN X CRITERIO (Consumiciones)Rape Ing.MUJER</v>
      </c>
      <c r="B640" s="19">
        <v>0</v>
      </c>
      <c r="C640" s="19">
        <v>0</v>
      </c>
      <c r="D640" s="20" t="s">
        <v>22</v>
      </c>
      <c r="E640" s="20">
        <v>33.741715385102026</v>
      </c>
      <c r="F640" s="20">
        <v>59.539937967247539</v>
      </c>
      <c r="G640" s="20">
        <v>13.199394288395505</v>
      </c>
      <c r="H640" s="20">
        <v>56.807593141939108</v>
      </c>
      <c r="I640" s="20">
        <v>38.425913768705158</v>
      </c>
      <c r="J640" s="20">
        <v>29.261858169333589</v>
      </c>
      <c r="K640" s="20">
        <v>38.286602434819478</v>
      </c>
      <c r="L640" s="20">
        <v>42.20530761538317</v>
      </c>
      <c r="M640" s="53">
        <v>57.733157828175599</v>
      </c>
    </row>
    <row r="641" spans="1:13" x14ac:dyDescent="0.35">
      <c r="A641" s="19" t="str">
        <f>B3&amp;C641&amp;D641</f>
        <v>DISTRIBUCION VOLUMEN X CRITERIO (Consumiciones)Dorada Ing.T.ESPAÑA</v>
      </c>
      <c r="B641" s="19">
        <v>0</v>
      </c>
      <c r="C641" s="19" t="s">
        <v>141</v>
      </c>
      <c r="D641" s="20" t="s">
        <v>36</v>
      </c>
      <c r="E641" s="20">
        <v>100</v>
      </c>
      <c r="F641" s="20">
        <v>100</v>
      </c>
      <c r="G641" s="20">
        <v>100</v>
      </c>
      <c r="H641" s="20">
        <v>100</v>
      </c>
      <c r="I641" s="20">
        <v>100</v>
      </c>
      <c r="J641" s="20">
        <v>100</v>
      </c>
      <c r="K641" s="20">
        <v>100</v>
      </c>
      <c r="L641" s="20">
        <v>100</v>
      </c>
      <c r="M641" s="53">
        <v>100</v>
      </c>
    </row>
    <row r="642" spans="1:13" x14ac:dyDescent="0.35">
      <c r="A642" s="19" t="str">
        <f>B3&amp;C641&amp;D642</f>
        <v>DISTRIBUCION VOLUMEN X CRITERIO (Consumiciones)Dorada Ing.BCN AM</v>
      </c>
      <c r="B642" s="19">
        <v>0</v>
      </c>
      <c r="C642" s="19">
        <v>0</v>
      </c>
      <c r="D642" s="20" t="s">
        <v>1</v>
      </c>
      <c r="E642" s="20">
        <v>3.9820989252881001</v>
      </c>
      <c r="F642" s="21">
        <v>15.755296544530736</v>
      </c>
      <c r="G642" s="20">
        <v>12.959967329920513</v>
      </c>
      <c r="H642" s="20">
        <v>7.1751170390529708</v>
      </c>
      <c r="I642" s="20">
        <v>10.425172794243812</v>
      </c>
      <c r="J642" s="20">
        <v>8.6326240118886695</v>
      </c>
      <c r="K642" s="21">
        <v>17.784199513161717</v>
      </c>
      <c r="L642" s="20">
        <v>1.99647319334023</v>
      </c>
      <c r="M642" s="53">
        <v>4.4902192432704515</v>
      </c>
    </row>
    <row r="643" spans="1:13" x14ac:dyDescent="0.35">
      <c r="A643" s="19" t="str">
        <f>B3&amp;C641&amp;D643</f>
        <v>DISTRIBUCION VOLUMEN X CRITERIO (Consumiciones)Dorada Ing.REST.CAT ARAGON</v>
      </c>
      <c r="B643" s="19">
        <v>0</v>
      </c>
      <c r="C643" s="19">
        <v>0</v>
      </c>
      <c r="D643" s="20" t="s">
        <v>2</v>
      </c>
      <c r="E643" s="20">
        <v>6.5530234364884112</v>
      </c>
      <c r="F643" s="20">
        <v>9.9705869443985478</v>
      </c>
      <c r="G643" s="20">
        <v>20.616504892630122</v>
      </c>
      <c r="H643" s="20">
        <v>4.5595506687442269</v>
      </c>
      <c r="I643" s="20">
        <v>27.954037647826457</v>
      </c>
      <c r="J643" s="20">
        <v>33.335712477812514</v>
      </c>
      <c r="K643" s="20">
        <v>17.02375198407773</v>
      </c>
      <c r="L643" s="20">
        <v>7.0484076439667351</v>
      </c>
      <c r="M643" s="53">
        <v>7.0127206134374047</v>
      </c>
    </row>
    <row r="644" spans="1:13" x14ac:dyDescent="0.35">
      <c r="A644" s="19" t="str">
        <f>B3&amp;C641&amp;D644</f>
        <v>DISTRIBUCION VOLUMEN X CRITERIO (Consumiciones)Dorada Ing.LEVANTE</v>
      </c>
      <c r="B644" s="19">
        <v>0</v>
      </c>
      <c r="C644" s="19">
        <v>0</v>
      </c>
      <c r="D644" s="20" t="s">
        <v>3</v>
      </c>
      <c r="E644" s="20">
        <v>6.317601104924683</v>
      </c>
      <c r="F644" s="20">
        <v>6.1306734860376739</v>
      </c>
      <c r="G644" s="20">
        <v>15.780756771455257</v>
      </c>
      <c r="H644" s="20">
        <v>6.5645865207673824</v>
      </c>
      <c r="I644" s="20">
        <v>2.9681615764269305</v>
      </c>
      <c r="J644" s="20">
        <v>3.8612798712169369</v>
      </c>
      <c r="K644" s="20">
        <v>18.651951514762125</v>
      </c>
      <c r="L644" s="20">
        <v>39.750343405005154</v>
      </c>
      <c r="M644" s="53">
        <v>13.271180462992247</v>
      </c>
    </row>
    <row r="645" spans="1:13" x14ac:dyDescent="0.35">
      <c r="A645" s="19" t="str">
        <f>B3&amp;C641&amp;D645</f>
        <v>DISTRIBUCION VOLUMEN X CRITERIO (Consumiciones)Dorada Ing.ANDALUCIA</v>
      </c>
      <c r="B645" s="19">
        <v>0</v>
      </c>
      <c r="C645" s="19">
        <v>0</v>
      </c>
      <c r="D645" s="20" t="s">
        <v>4</v>
      </c>
      <c r="E645" s="20">
        <v>7.7500485562605217</v>
      </c>
      <c r="F645" s="20">
        <v>7.9851379192828826</v>
      </c>
      <c r="G645" s="20">
        <v>14.792664207543677</v>
      </c>
      <c r="H645" s="20">
        <v>18.269417201920572</v>
      </c>
      <c r="I645" s="20">
        <v>7.5978168435076237</v>
      </c>
      <c r="J645" s="20">
        <v>5.8933267031975216</v>
      </c>
      <c r="K645" s="20">
        <v>9.2606599915015035</v>
      </c>
      <c r="L645" s="20">
        <v>14.853698933119144</v>
      </c>
      <c r="M645" s="53">
        <v>7.1034894137010074</v>
      </c>
    </row>
    <row r="646" spans="1:13" x14ac:dyDescent="0.35">
      <c r="A646" s="19" t="str">
        <f>B3&amp;C641&amp;D646</f>
        <v>DISTRIBUCION VOLUMEN X CRITERIO (Consumiciones)Dorada Ing.MDD AM</v>
      </c>
      <c r="B646" s="19">
        <v>0</v>
      </c>
      <c r="C646" s="19">
        <v>0</v>
      </c>
      <c r="D646" s="20" t="s">
        <v>5</v>
      </c>
      <c r="E646" s="20">
        <v>65.904225473693302</v>
      </c>
      <c r="F646" s="20">
        <v>41.765383602528097</v>
      </c>
      <c r="G646" s="20">
        <v>21.841534350874291</v>
      </c>
      <c r="H646" s="20">
        <v>48.854903301770399</v>
      </c>
      <c r="I646" s="20">
        <v>45.58221188854484</v>
      </c>
      <c r="J646" s="20">
        <v>24.809043136303821</v>
      </c>
      <c r="K646" s="20">
        <v>26.643641386802798</v>
      </c>
      <c r="L646" s="20">
        <v>24.861515154785344</v>
      </c>
      <c r="M646" s="53">
        <v>34.973234140420999</v>
      </c>
    </row>
    <row r="647" spans="1:13" x14ac:dyDescent="0.35">
      <c r="A647" s="19" t="str">
        <f>B3&amp;C641&amp;D647</f>
        <v>DISTRIBUCION VOLUMEN X CRITERIO (Consumiciones)Dorada Ing.RTO CENTRO</v>
      </c>
      <c r="B647" s="19">
        <v>0</v>
      </c>
      <c r="C647" s="19">
        <v>0</v>
      </c>
      <c r="D647" s="20" t="s">
        <v>6</v>
      </c>
      <c r="E647" s="20">
        <v>3.1959099443221546</v>
      </c>
      <c r="F647" s="20">
        <v>18.392925375908792</v>
      </c>
      <c r="G647" s="20">
        <v>4.1478094494953677</v>
      </c>
      <c r="H647" s="20" t="s">
        <v>284</v>
      </c>
      <c r="I647" s="20">
        <v>2.4725289706243911</v>
      </c>
      <c r="J647" s="20">
        <v>6.7955926958908082</v>
      </c>
      <c r="K647" s="20" t="s">
        <v>284</v>
      </c>
      <c r="L647" s="20">
        <v>3.8821230523039345</v>
      </c>
      <c r="M647" s="53">
        <v>8.5319509687204533</v>
      </c>
    </row>
    <row r="648" spans="1:13" x14ac:dyDescent="0.35">
      <c r="A648" s="19" t="str">
        <f>B3&amp;C641&amp;D648</f>
        <v>DISTRIBUCION VOLUMEN X CRITERIO (Consumiciones)Dorada Ing.NORTE-CENTRO</v>
      </c>
      <c r="B648" s="19">
        <v>0</v>
      </c>
      <c r="C648" s="19">
        <v>0</v>
      </c>
      <c r="D648" s="20" t="s">
        <v>7</v>
      </c>
      <c r="E648" s="20">
        <v>1.2790436574733481</v>
      </c>
      <c r="F648" s="20" t="s">
        <v>284</v>
      </c>
      <c r="G648" s="20">
        <v>5.3910655805540113</v>
      </c>
      <c r="H648" s="20">
        <v>8.5959870058449024</v>
      </c>
      <c r="I648" s="20">
        <v>3.0000773302131729</v>
      </c>
      <c r="J648" s="20">
        <v>6.1156426986171937</v>
      </c>
      <c r="K648" s="20">
        <v>3.264557326156825</v>
      </c>
      <c r="L648" s="20" t="s">
        <v>284</v>
      </c>
      <c r="M648" s="53">
        <v>7.0753749124500551</v>
      </c>
    </row>
    <row r="649" spans="1:13" x14ac:dyDescent="0.35">
      <c r="A649" s="19" t="str">
        <f>B3&amp;C641&amp;D649</f>
        <v>DISTRIBUCION VOLUMEN X CRITERIO (Consumiciones)Dorada Ing.NOROESTE</v>
      </c>
      <c r="B649" s="19">
        <v>0</v>
      </c>
      <c r="C649" s="19">
        <v>0</v>
      </c>
      <c r="D649" s="20" t="s">
        <v>8</v>
      </c>
      <c r="E649" s="20">
        <v>5.018018688765161</v>
      </c>
      <c r="F649" s="20" t="s">
        <v>284</v>
      </c>
      <c r="G649" s="20">
        <v>4.4696752499517238</v>
      </c>
      <c r="H649" s="20">
        <v>5.9804206355361575</v>
      </c>
      <c r="I649" s="20" t="s">
        <v>284</v>
      </c>
      <c r="J649" s="20">
        <v>10.556768638915043</v>
      </c>
      <c r="K649" s="20">
        <v>7.3712046984128836</v>
      </c>
      <c r="L649" s="20">
        <v>7.6074499229940296</v>
      </c>
      <c r="M649" s="53">
        <v>17.541845975020738</v>
      </c>
    </row>
    <row r="650" spans="1:13" x14ac:dyDescent="0.35">
      <c r="A650" s="19" t="str">
        <f>B3&amp;C641&amp;D650</f>
        <v>DISTRIBUCION VOLUMEN X CRITERIO (Consumiciones)Dorada Ing.&lt;2MIL</v>
      </c>
      <c r="B650" s="19">
        <v>0</v>
      </c>
      <c r="C650" s="19">
        <v>0</v>
      </c>
      <c r="D650" s="21" t="s">
        <v>9</v>
      </c>
      <c r="E650" s="21" t="s">
        <v>284</v>
      </c>
      <c r="F650" s="21">
        <v>17.869008953651687</v>
      </c>
      <c r="G650" s="21" t="s">
        <v>284</v>
      </c>
      <c r="H650" s="20" t="s">
        <v>284</v>
      </c>
      <c r="I650" s="21" t="s">
        <v>284</v>
      </c>
      <c r="J650" s="21">
        <v>15.922254875550671</v>
      </c>
      <c r="K650" s="20" t="s">
        <v>284</v>
      </c>
      <c r="L650" s="20" t="s">
        <v>284</v>
      </c>
      <c r="M650" s="53">
        <v>8.8438854126479249</v>
      </c>
    </row>
    <row r="651" spans="1:13" x14ac:dyDescent="0.35">
      <c r="A651" s="19" t="str">
        <f>B3&amp;C641&amp;D651</f>
        <v>DISTRIBUCION VOLUMEN X CRITERIO (Consumiciones)Dorada Ing.2-5MIL</v>
      </c>
      <c r="B651" s="19">
        <v>0</v>
      </c>
      <c r="C651" s="19">
        <v>0</v>
      </c>
      <c r="D651" s="20" t="s">
        <v>10</v>
      </c>
      <c r="E651" s="20">
        <v>1.49555224653632</v>
      </c>
      <c r="F651" s="20">
        <v>1.4028194450181759</v>
      </c>
      <c r="G651" s="20">
        <v>4.7488847246688657</v>
      </c>
      <c r="H651" s="20" t="s">
        <v>284</v>
      </c>
      <c r="I651" s="20" t="s">
        <v>284</v>
      </c>
      <c r="J651" s="20" t="s">
        <v>284</v>
      </c>
      <c r="K651" s="20" t="s">
        <v>284</v>
      </c>
      <c r="L651" s="20">
        <v>0.83159048548448999</v>
      </c>
      <c r="M651" s="53">
        <v>6.3430699356394076</v>
      </c>
    </row>
    <row r="652" spans="1:13" x14ac:dyDescent="0.35">
      <c r="A652" s="19" t="str">
        <f>B3&amp;C641&amp;D652</f>
        <v>DISTRIBUCION VOLUMEN X CRITERIO (Consumiciones)Dorada Ing.5-10MIL</v>
      </c>
      <c r="B652" s="19">
        <v>0</v>
      </c>
      <c r="C652" s="19">
        <v>0</v>
      </c>
      <c r="D652" s="20" t="s">
        <v>11</v>
      </c>
      <c r="E652" s="20">
        <v>9.7229757434503004</v>
      </c>
      <c r="F652" s="20">
        <v>1.995381821092201</v>
      </c>
      <c r="G652" s="20">
        <v>17.387758178357355</v>
      </c>
      <c r="H652" s="20">
        <v>5.1575920272433065</v>
      </c>
      <c r="I652" s="20">
        <v>4.2616868516543258</v>
      </c>
      <c r="J652" s="20">
        <v>4.2578086533038499</v>
      </c>
      <c r="K652" s="20">
        <v>5.8748041476168442</v>
      </c>
      <c r="L652" s="20">
        <v>46.482859555189663</v>
      </c>
      <c r="M652" s="53">
        <v>4.3753528904313495</v>
      </c>
    </row>
    <row r="653" spans="1:13" x14ac:dyDescent="0.35">
      <c r="A653" s="19" t="str">
        <f>B3&amp;C641&amp;D653</f>
        <v>DISTRIBUCION VOLUMEN X CRITERIO (Consumiciones)Dorada Ing.10-30MIL</v>
      </c>
      <c r="B653" s="19">
        <v>0</v>
      </c>
      <c r="C653" s="19">
        <v>0</v>
      </c>
      <c r="D653" s="20" t="s">
        <v>12</v>
      </c>
      <c r="E653" s="20">
        <v>5.1903195001942253</v>
      </c>
      <c r="F653" s="20">
        <v>6.3158492285608059</v>
      </c>
      <c r="G653" s="20">
        <v>9.8770290720357501</v>
      </c>
      <c r="H653" s="20">
        <v>6.6339656497430068</v>
      </c>
      <c r="I653" s="20">
        <v>4.8662069788989593</v>
      </c>
      <c r="J653" s="20">
        <v>9.0460580126032273</v>
      </c>
      <c r="K653" s="20">
        <v>9.1463610517692793</v>
      </c>
      <c r="L653" s="20">
        <v>12.830135157426719</v>
      </c>
      <c r="M653" s="53">
        <v>3.0349810660312841</v>
      </c>
    </row>
    <row r="654" spans="1:13" x14ac:dyDescent="0.35">
      <c r="A654" s="19" t="str">
        <f>B3&amp;C641&amp;D654</f>
        <v>DISTRIBUCION VOLUMEN X CRITERIO (Consumiciones)Dorada Ing.30-100MIL</v>
      </c>
      <c r="B654" s="19">
        <v>0</v>
      </c>
      <c r="C654" s="19">
        <v>0</v>
      </c>
      <c r="D654" s="20" t="s">
        <v>13</v>
      </c>
      <c r="E654" s="20">
        <v>7.8320654754197427</v>
      </c>
      <c r="F654" s="20">
        <v>14.839922494629876</v>
      </c>
      <c r="G654" s="20">
        <v>20.03171933682497</v>
      </c>
      <c r="H654" s="20">
        <v>22.822033659303546</v>
      </c>
      <c r="I654" s="20">
        <v>17.318594837162312</v>
      </c>
      <c r="J654" s="20">
        <v>3.9574871025682552</v>
      </c>
      <c r="K654" s="20">
        <v>30.449376265830637</v>
      </c>
      <c r="L654" s="20">
        <v>12.848193147522061</v>
      </c>
      <c r="M654" s="53">
        <v>14.555055874663253</v>
      </c>
    </row>
    <row r="655" spans="1:13" x14ac:dyDescent="0.35">
      <c r="A655" s="19" t="str">
        <f>B3&amp;C641&amp;D655</f>
        <v>DISTRIBUCION VOLUMEN X CRITERIO (Consumiciones)Dorada Ing.100-200MIL</v>
      </c>
      <c r="B655" s="19">
        <v>0</v>
      </c>
      <c r="C655" s="19">
        <v>0</v>
      </c>
      <c r="D655" s="20" t="s">
        <v>14</v>
      </c>
      <c r="E655" s="20">
        <v>10.381091113125297</v>
      </c>
      <c r="F655" s="20">
        <v>14.101362411186386</v>
      </c>
      <c r="G655" s="20">
        <v>12.507024658225255</v>
      </c>
      <c r="H655" s="20">
        <v>13.113908610831048</v>
      </c>
      <c r="I655" s="20">
        <v>21.323453713048966</v>
      </c>
      <c r="J655" s="20">
        <v>26.867740998247786</v>
      </c>
      <c r="K655" s="20">
        <v>6.9268340763433685</v>
      </c>
      <c r="L655" s="20">
        <v>5.8121033755697082</v>
      </c>
      <c r="M655" s="53">
        <v>11.560235188536627</v>
      </c>
    </row>
    <row r="656" spans="1:13" x14ac:dyDescent="0.35">
      <c r="A656" s="19" t="str">
        <f>B3&amp;C641&amp;D656</f>
        <v>DISTRIBUCION VOLUMEN X CRITERIO (Consumiciones)Dorada Ing.200-500MIL</v>
      </c>
      <c r="B656" s="19">
        <v>0</v>
      </c>
      <c r="C656" s="19">
        <v>0</v>
      </c>
      <c r="D656" s="20" t="s">
        <v>15</v>
      </c>
      <c r="E656" s="20">
        <v>4.3248883206008024</v>
      </c>
      <c r="F656" s="20" t="s">
        <v>284</v>
      </c>
      <c r="G656" s="20">
        <v>1.7241176319906677</v>
      </c>
      <c r="H656" s="20">
        <v>7.0363605437380583</v>
      </c>
      <c r="I656" s="20">
        <v>3.0000773302131729</v>
      </c>
      <c r="J656" s="20">
        <v>15.975553680091606</v>
      </c>
      <c r="K656" s="20">
        <v>2.551929903464671</v>
      </c>
      <c r="L656" s="20">
        <v>3.0446223521328619</v>
      </c>
      <c r="M656" s="53">
        <v>15.004884583096691</v>
      </c>
    </row>
    <row r="657" spans="1:13" x14ac:dyDescent="0.35">
      <c r="A657" s="19" t="str">
        <f>B3&amp;C641&amp;D657</f>
        <v>DISTRIBUCION VOLUMEN X CRITERIO (Consumiciones)Dorada Ing.&gt;500MIL</v>
      </c>
      <c r="B657" s="19">
        <v>0</v>
      </c>
      <c r="C657" s="19">
        <v>0</v>
      </c>
      <c r="D657" s="20" t="s">
        <v>16</v>
      </c>
      <c r="E657" s="20">
        <v>61.053077387888997</v>
      </c>
      <c r="F657" s="20">
        <v>43.475658873099796</v>
      </c>
      <c r="G657" s="20">
        <v>33.723443245096533</v>
      </c>
      <c r="H657" s="20">
        <v>45.236122764095803</v>
      </c>
      <c r="I657" s="20">
        <v>49.229988515640684</v>
      </c>
      <c r="J657" s="20">
        <v>23.973084469937731</v>
      </c>
      <c r="K657" s="20">
        <v>45.05066973118759</v>
      </c>
      <c r="L657" s="20">
        <v>18.150505176640955</v>
      </c>
      <c r="M657" s="53">
        <v>36.282550778966822</v>
      </c>
    </row>
    <row r="658" spans="1:13" x14ac:dyDescent="0.35">
      <c r="A658" s="19" t="str">
        <f>B3&amp;C641&amp;D658</f>
        <v>DISTRIBUCION VOLUMEN X CRITERIO (Consumiciones)Dorada Ing.DE 15 A 19 AÑOS</v>
      </c>
      <c r="B658" s="19">
        <v>0</v>
      </c>
      <c r="C658" s="19">
        <v>0</v>
      </c>
      <c r="D658" s="20" t="s">
        <v>39</v>
      </c>
      <c r="E658" s="21" t="s">
        <v>284</v>
      </c>
      <c r="F658" s="21" t="s">
        <v>284</v>
      </c>
      <c r="G658" s="20" t="s">
        <v>284</v>
      </c>
      <c r="H658" s="20" t="s">
        <v>284</v>
      </c>
      <c r="I658" s="21" t="s">
        <v>284</v>
      </c>
      <c r="J658" s="21" t="s">
        <v>284</v>
      </c>
      <c r="K658" s="21" t="s">
        <v>284</v>
      </c>
      <c r="L658" s="21" t="s">
        <v>284</v>
      </c>
      <c r="M658" s="53" t="s">
        <v>284</v>
      </c>
    </row>
    <row r="659" spans="1:13" x14ac:dyDescent="0.35">
      <c r="A659" s="19" t="str">
        <f>B3&amp;C641&amp;D659</f>
        <v>DISTRIBUCION VOLUMEN X CRITERIO (Consumiciones)Dorada Ing.DE 20 A 24 AÑOS</v>
      </c>
      <c r="B659" s="19">
        <v>0</v>
      </c>
      <c r="C659" s="19">
        <v>0</v>
      </c>
      <c r="D659" s="20" t="s">
        <v>40</v>
      </c>
      <c r="E659" s="20">
        <v>3.377309119944754</v>
      </c>
      <c r="F659" s="20" t="s">
        <v>284</v>
      </c>
      <c r="G659" s="20">
        <v>5.3964941733760527</v>
      </c>
      <c r="H659" s="20" t="s">
        <v>284</v>
      </c>
      <c r="I659" s="20" t="s">
        <v>284</v>
      </c>
      <c r="J659" s="20" t="s">
        <v>284</v>
      </c>
      <c r="K659" s="20" t="s">
        <v>284</v>
      </c>
      <c r="L659" s="20" t="s">
        <v>284</v>
      </c>
      <c r="M659" s="53" t="s">
        <v>284</v>
      </c>
    </row>
    <row r="660" spans="1:13" x14ac:dyDescent="0.35">
      <c r="A660" s="19" t="str">
        <f>B3&amp;C641&amp;D660</f>
        <v>DISTRIBUCION VOLUMEN X CRITERIO (Consumiciones)Dorada Ing.DE 25 A 34 AÑOS</v>
      </c>
      <c r="B660" s="19">
        <v>0</v>
      </c>
      <c r="C660" s="19">
        <v>0</v>
      </c>
      <c r="D660" s="20" t="s">
        <v>41</v>
      </c>
      <c r="E660" s="20">
        <v>12.376575380896888</v>
      </c>
      <c r="F660" s="20">
        <v>1.0975052152181097</v>
      </c>
      <c r="G660" s="20">
        <v>2.4640220257025645</v>
      </c>
      <c r="H660" s="20">
        <v>1.0836908547376141</v>
      </c>
      <c r="I660" s="20" t="s">
        <v>284</v>
      </c>
      <c r="J660" s="20">
        <v>10.239539428012435</v>
      </c>
      <c r="K660" s="20">
        <v>4.0739909495390805</v>
      </c>
      <c r="L660" s="20">
        <v>3.3518096274678779</v>
      </c>
      <c r="M660" s="53">
        <v>9.2669317035935634</v>
      </c>
    </row>
    <row r="661" spans="1:13" x14ac:dyDescent="0.35">
      <c r="A661" s="19" t="str">
        <f>B3&amp;C641&amp;D661</f>
        <v>DISTRIBUCION VOLUMEN X CRITERIO (Consumiciones)Dorada Ing.DE 35 A 49 AÑOS</v>
      </c>
      <c r="B661" s="19">
        <v>0</v>
      </c>
      <c r="C661" s="19">
        <v>0</v>
      </c>
      <c r="D661" s="20" t="s">
        <v>42</v>
      </c>
      <c r="E661" s="20">
        <v>15.220261988001207</v>
      </c>
      <c r="F661" s="20">
        <v>11.493204725710511</v>
      </c>
      <c r="G661" s="20">
        <v>20.345828949079603</v>
      </c>
      <c r="H661" s="20">
        <v>13.005682739559903</v>
      </c>
      <c r="I661" s="20">
        <v>8.7618022593584843</v>
      </c>
      <c r="J661" s="20">
        <v>17.481063827536168</v>
      </c>
      <c r="K661" s="20">
        <v>21.06158927729193</v>
      </c>
      <c r="L661" s="20">
        <v>13.887478269002385</v>
      </c>
      <c r="M661" s="53">
        <v>11.910997928605607</v>
      </c>
    </row>
    <row r="662" spans="1:13" x14ac:dyDescent="0.35">
      <c r="A662" s="19" t="str">
        <f>B3&amp;C641&amp;D662</f>
        <v>DISTRIBUCION VOLUMEN X CRITERIO (Consumiciones)Dorada Ing.DE 50 A 59 AÑOS</v>
      </c>
      <c r="B662" s="19">
        <v>0</v>
      </c>
      <c r="C662" s="19">
        <v>0</v>
      </c>
      <c r="D662" s="20" t="s">
        <v>43</v>
      </c>
      <c r="E662" s="20">
        <v>14.506797876472877</v>
      </c>
      <c r="F662" s="20">
        <v>14.477135657633841</v>
      </c>
      <c r="G662" s="20">
        <v>23.908847916642038</v>
      </c>
      <c r="H662" s="20">
        <v>19.96502929501597</v>
      </c>
      <c r="I662" s="20">
        <v>22.488942249608769</v>
      </c>
      <c r="J662" s="20">
        <v>15.628431888782998</v>
      </c>
      <c r="K662" s="20">
        <v>7.6592920547817194</v>
      </c>
      <c r="L662" s="20">
        <v>19.55082676714186</v>
      </c>
      <c r="M662" s="53">
        <v>20.39100673741309</v>
      </c>
    </row>
    <row r="663" spans="1:13" x14ac:dyDescent="0.35">
      <c r="A663" s="19" t="str">
        <f>B3&amp;C641&amp;D663</f>
        <v>DISTRIBUCION VOLUMEN X CRITERIO (Consumiciones)Dorada Ing.DE 60 A 75 AÑOS</v>
      </c>
      <c r="B663" s="19">
        <v>0</v>
      </c>
      <c r="C663" s="19">
        <v>0</v>
      </c>
      <c r="D663" s="20" t="s">
        <v>44</v>
      </c>
      <c r="E663" s="20">
        <v>54.519023263843927</v>
      </c>
      <c r="F663" s="20">
        <v>72.932178928453411</v>
      </c>
      <c r="G663" s="20">
        <v>47.884784767624708</v>
      </c>
      <c r="H663" s="20">
        <v>65.945583890913966</v>
      </c>
      <c r="I663" s="20">
        <v>68.74926254241997</v>
      </c>
      <c r="J663" s="20">
        <v>56.650948578739232</v>
      </c>
      <c r="K663" s="20">
        <v>67.205104354822453</v>
      </c>
      <c r="L663" s="20">
        <v>63.209902808546772</v>
      </c>
      <c r="M663" s="53">
        <v>58.431080188296534</v>
      </c>
    </row>
    <row r="664" spans="1:13" x14ac:dyDescent="0.35">
      <c r="A664" s="19" t="str">
        <f>B3&amp;C641&amp;D664</f>
        <v>DISTRIBUCION VOLUMEN X CRITERIO (Consumiciones)Dorada Ing.NIVEL ALTO</v>
      </c>
      <c r="B664" s="19">
        <v>0</v>
      </c>
      <c r="C664" s="19">
        <v>0</v>
      </c>
      <c r="D664" s="20" t="s">
        <v>256</v>
      </c>
      <c r="E664" s="20">
        <v>36.898970607276965</v>
      </c>
      <c r="F664" s="20">
        <v>33.259943768588897</v>
      </c>
      <c r="G664" s="20">
        <v>37.431113029016863</v>
      </c>
      <c r="H664" s="20">
        <v>33.169132007360766</v>
      </c>
      <c r="I664" s="20">
        <v>34.661963548088821</v>
      </c>
      <c r="J664" s="20">
        <v>4.5919325028301508</v>
      </c>
      <c r="K664" s="20">
        <v>26.770775684954007</v>
      </c>
      <c r="L664" s="20">
        <v>11.225240280726204</v>
      </c>
      <c r="M664" s="53">
        <v>15.209714193936161</v>
      </c>
    </row>
    <row r="665" spans="1:13" x14ac:dyDescent="0.35">
      <c r="A665" s="19" t="str">
        <f>B3&amp;C641&amp;D665</f>
        <v>DISTRIBUCION VOLUMEN X CRITERIO (Consumiciones)Dorada Ing.NIVEL MEDIO ALTO</v>
      </c>
      <c r="B665" s="19">
        <v>0</v>
      </c>
      <c r="C665" s="19">
        <v>0</v>
      </c>
      <c r="D665" s="20" t="s">
        <v>257</v>
      </c>
      <c r="E665" s="20">
        <v>1.168052138633519</v>
      </c>
      <c r="F665" s="20">
        <v>3.1859270437458691</v>
      </c>
      <c r="G665" s="20">
        <v>7.3742261053245537</v>
      </c>
      <c r="H665" s="20">
        <v>7.8494752631616054</v>
      </c>
      <c r="I665" s="20">
        <v>5.9682377314088999</v>
      </c>
      <c r="J665" s="20">
        <v>15.982056313291821</v>
      </c>
      <c r="K665" s="20">
        <v>12.947430518948583</v>
      </c>
      <c r="L665" s="20">
        <v>1.99647319334023</v>
      </c>
      <c r="M665" s="53">
        <v>3.5396951026673134</v>
      </c>
    </row>
    <row r="666" spans="1:13" x14ac:dyDescent="0.35">
      <c r="A666" s="19" t="str">
        <f>B3&amp;C641&amp;D666</f>
        <v>DISTRIBUCION VOLUMEN X CRITERIO (Consumiciones)Dorada Ing.NIVEL MEDIO</v>
      </c>
      <c r="B666" s="19">
        <v>0</v>
      </c>
      <c r="C666" s="19">
        <v>0</v>
      </c>
      <c r="D666" s="20" t="s">
        <v>258</v>
      </c>
      <c r="E666" s="20">
        <v>19.780531097587293</v>
      </c>
      <c r="F666" s="20">
        <v>21.590589887640448</v>
      </c>
      <c r="G666" s="20">
        <v>29.694688451974194</v>
      </c>
      <c r="H666" s="20">
        <v>6.6089890928063291</v>
      </c>
      <c r="I666" s="20">
        <v>15.924065491404123</v>
      </c>
      <c r="J666" s="20">
        <v>33.229106730266054</v>
      </c>
      <c r="K666" s="20">
        <v>25.237052569481051</v>
      </c>
      <c r="L666" s="20">
        <v>23.665268380068788</v>
      </c>
      <c r="M666" s="53">
        <v>33.684937767099768</v>
      </c>
    </row>
    <row r="667" spans="1:13" x14ac:dyDescent="0.35">
      <c r="A667" s="19" t="str">
        <f>B3&amp;C641&amp;D667</f>
        <v>DISTRIBUCION VOLUMEN X CRITERIO (Consumiciones)Dorada Ing.NIVEL MEDIO BAJO</v>
      </c>
      <c r="B667" s="19">
        <v>0</v>
      </c>
      <c r="C667" s="19">
        <v>0</v>
      </c>
      <c r="D667" s="20" t="s">
        <v>259</v>
      </c>
      <c r="E667" s="20">
        <v>11.91411476541931</v>
      </c>
      <c r="F667" s="20">
        <v>9.2416246695307347</v>
      </c>
      <c r="G667" s="20">
        <v>14.63522023732113</v>
      </c>
      <c r="H667" s="20">
        <v>6.398079078916755</v>
      </c>
      <c r="I667" s="20" t="s">
        <v>284</v>
      </c>
      <c r="J667" s="20">
        <v>23.665613278067731</v>
      </c>
      <c r="K667" s="20">
        <v>13.928313282040575</v>
      </c>
      <c r="L667" s="20">
        <v>12.425418291192027</v>
      </c>
      <c r="M667" s="53">
        <v>11.001977014310999</v>
      </c>
    </row>
    <row r="668" spans="1:13" x14ac:dyDescent="0.35">
      <c r="A668" s="19" t="str">
        <f>B3&amp;C641&amp;D668</f>
        <v>DISTRIBUCION VOLUMEN X CRITERIO (Consumiciones)Dorada Ing.HOMBRE</v>
      </c>
      <c r="B668" s="19">
        <v>0</v>
      </c>
      <c r="C668" s="19">
        <v>0</v>
      </c>
      <c r="D668" s="20" t="s">
        <v>21</v>
      </c>
      <c r="E668" s="20">
        <v>80.922353144287626</v>
      </c>
      <c r="F668" s="20">
        <v>81.797081543291469</v>
      </c>
      <c r="G668" s="20">
        <v>53.468191007649303</v>
      </c>
      <c r="H668" s="20">
        <v>67.718892993873069</v>
      </c>
      <c r="I668" s="20">
        <v>84.11912425531473</v>
      </c>
      <c r="J668" s="20">
        <v>46.274902684309779</v>
      </c>
      <c r="K668" s="20">
        <v>58.451798775457164</v>
      </c>
      <c r="L668" s="20">
        <v>65.101315396620578</v>
      </c>
      <c r="M668" s="53">
        <v>46.295176184428612</v>
      </c>
    </row>
    <row r="669" spans="1:13" x14ac:dyDescent="0.35">
      <c r="A669" s="19" t="str">
        <f>B3&amp;C641&amp;D669</f>
        <v>DISTRIBUCION VOLUMEN X CRITERIO (Consumiciones)Dorada Ing.MUJER</v>
      </c>
      <c r="B669" s="19">
        <v>0</v>
      </c>
      <c r="C669" s="19">
        <v>0</v>
      </c>
      <c r="D669" s="20" t="s">
        <v>22</v>
      </c>
      <c r="E669" s="20">
        <v>19.077641460572316</v>
      </c>
      <c r="F669" s="20">
        <v>18.202892638797092</v>
      </c>
      <c r="G669" s="20">
        <v>46.531784361711772</v>
      </c>
      <c r="H669" s="20">
        <v>32.281089379763529</v>
      </c>
      <c r="I669" s="20">
        <v>15.880887496997284</v>
      </c>
      <c r="J669" s="20">
        <v>53.725089177225648</v>
      </c>
      <c r="K669" s="20">
        <v>41.548179321200834</v>
      </c>
      <c r="L669" s="20">
        <v>34.898715436600988</v>
      </c>
      <c r="M669" s="53">
        <v>53.704840373480188</v>
      </c>
    </row>
    <row r="670" spans="1:13" x14ac:dyDescent="0.35">
      <c r="A670" s="19" t="str">
        <f>B3&amp;C670&amp;D670</f>
        <v>DISTRIBUCION VOLUMEN X CRITERIO (Consumiciones)Salmon Ing.T.ESPAÑA</v>
      </c>
      <c r="B670" s="19">
        <v>0</v>
      </c>
      <c r="C670" s="19" t="s">
        <v>142</v>
      </c>
      <c r="D670" s="20" t="s">
        <v>36</v>
      </c>
      <c r="E670" s="20">
        <v>100</v>
      </c>
      <c r="F670" s="20">
        <v>100</v>
      </c>
      <c r="G670" s="20">
        <v>100</v>
      </c>
      <c r="H670" s="20">
        <v>100</v>
      </c>
      <c r="I670" s="20">
        <v>100</v>
      </c>
      <c r="J670" s="20">
        <v>100</v>
      </c>
      <c r="K670" s="20">
        <v>100</v>
      </c>
      <c r="L670" s="20">
        <v>100</v>
      </c>
      <c r="M670" s="53">
        <v>100</v>
      </c>
    </row>
    <row r="671" spans="1:13" x14ac:dyDescent="0.35">
      <c r="A671" s="19" t="str">
        <f>B3&amp;C670&amp;D671</f>
        <v>DISTRIBUCION VOLUMEN X CRITERIO (Consumiciones)Salmon Ing.BCN AM</v>
      </c>
      <c r="B671" s="19">
        <v>0</v>
      </c>
      <c r="C671" s="19">
        <v>0</v>
      </c>
      <c r="D671" s="20" t="s">
        <v>1</v>
      </c>
      <c r="E671" s="20">
        <v>26.964577851957721</v>
      </c>
      <c r="F671" s="20">
        <v>10.686654742197037</v>
      </c>
      <c r="G671" s="20">
        <v>12.106589598422325</v>
      </c>
      <c r="H671" s="20">
        <v>9.7583024776885487</v>
      </c>
      <c r="I671" s="20">
        <v>8.4584020852514055</v>
      </c>
      <c r="J671" s="20">
        <v>11.281979484378784</v>
      </c>
      <c r="K671" s="20">
        <v>10.629277602434319</v>
      </c>
      <c r="L671" s="20">
        <v>12.535701779396202</v>
      </c>
      <c r="M671" s="53">
        <v>15.069807113891093</v>
      </c>
    </row>
    <row r="672" spans="1:13" x14ac:dyDescent="0.35">
      <c r="A672" s="19" t="str">
        <f>B3&amp;C670&amp;D672</f>
        <v>DISTRIBUCION VOLUMEN X CRITERIO (Consumiciones)Salmon Ing.REST.CAT ARAGON</v>
      </c>
      <c r="B672" s="19">
        <v>0</v>
      </c>
      <c r="C672" s="19">
        <v>0</v>
      </c>
      <c r="D672" s="20" t="s">
        <v>2</v>
      </c>
      <c r="E672" s="20">
        <v>13.022450611915623</v>
      </c>
      <c r="F672" s="20">
        <v>16.567928272137518</v>
      </c>
      <c r="G672" s="20">
        <v>16.640029515497829</v>
      </c>
      <c r="H672" s="20">
        <v>11.729641888852839</v>
      </c>
      <c r="I672" s="20">
        <v>12.796536278714823</v>
      </c>
      <c r="J672" s="20">
        <v>10.471567706332566</v>
      </c>
      <c r="K672" s="20">
        <v>19.08411713432498</v>
      </c>
      <c r="L672" s="20">
        <v>17.97176770450427</v>
      </c>
      <c r="M672" s="53">
        <v>10.638838593183394</v>
      </c>
    </row>
    <row r="673" spans="1:13" x14ac:dyDescent="0.35">
      <c r="A673" s="19" t="str">
        <f>B3&amp;C670&amp;D673</f>
        <v>DISTRIBUCION VOLUMEN X CRITERIO (Consumiciones)Salmon Ing.LEVANTE</v>
      </c>
      <c r="B673" s="19">
        <v>0</v>
      </c>
      <c r="C673" s="19">
        <v>0</v>
      </c>
      <c r="D673" s="20" t="s">
        <v>3</v>
      </c>
      <c r="E673" s="20">
        <v>17.058948246625956</v>
      </c>
      <c r="F673" s="20">
        <v>17.718138587159572</v>
      </c>
      <c r="G673" s="20">
        <v>16.783223601857017</v>
      </c>
      <c r="H673" s="20">
        <v>19.902566252024357</v>
      </c>
      <c r="I673" s="20">
        <v>17.571406481900965</v>
      </c>
      <c r="J673" s="20">
        <v>16.658829446349753</v>
      </c>
      <c r="K673" s="20">
        <v>17.964364719987159</v>
      </c>
      <c r="L673" s="20">
        <v>16.094111478722446</v>
      </c>
      <c r="M673" s="53">
        <v>19.296699770385555</v>
      </c>
    </row>
    <row r="674" spans="1:13" x14ac:dyDescent="0.35">
      <c r="A674" s="19" t="str">
        <f>B3&amp;C670&amp;D674</f>
        <v>DISTRIBUCION VOLUMEN X CRITERIO (Consumiciones)Salmon Ing.ANDALUCIA</v>
      </c>
      <c r="B674" s="19">
        <v>0</v>
      </c>
      <c r="C674" s="19">
        <v>0</v>
      </c>
      <c r="D674" s="20" t="s">
        <v>4</v>
      </c>
      <c r="E674" s="20">
        <v>7.7902527646347277</v>
      </c>
      <c r="F674" s="20">
        <v>20.962980627789591</v>
      </c>
      <c r="G674" s="20">
        <v>16.674314928604996</v>
      </c>
      <c r="H674" s="20">
        <v>13.971988319647306</v>
      </c>
      <c r="I674" s="20">
        <v>12.004355804773589</v>
      </c>
      <c r="J674" s="20">
        <v>13.22364310409464</v>
      </c>
      <c r="K674" s="20">
        <v>18.030532837826357</v>
      </c>
      <c r="L674" s="20">
        <v>10.714619216101248</v>
      </c>
      <c r="M674" s="53">
        <v>17.678225534256779</v>
      </c>
    </row>
    <row r="675" spans="1:13" x14ac:dyDescent="0.35">
      <c r="A675" s="19" t="str">
        <f>B3&amp;C670&amp;D675</f>
        <v>DISTRIBUCION VOLUMEN X CRITERIO (Consumiciones)Salmon Ing.MDD AM</v>
      </c>
      <c r="B675" s="19">
        <v>0</v>
      </c>
      <c r="C675" s="19">
        <v>0</v>
      </c>
      <c r="D675" s="20" t="s">
        <v>5</v>
      </c>
      <c r="E675" s="20">
        <v>16.838843307427016</v>
      </c>
      <c r="F675" s="20">
        <v>24.718900341294887</v>
      </c>
      <c r="G675" s="20">
        <v>21.850612929720612</v>
      </c>
      <c r="H675" s="20">
        <v>18.15744803510233</v>
      </c>
      <c r="I675" s="20">
        <v>30.881274207308966</v>
      </c>
      <c r="J675" s="20">
        <v>41.150667475072858</v>
      </c>
      <c r="K675" s="20">
        <v>18.880412789618269</v>
      </c>
      <c r="L675" s="20">
        <v>30.247066072450256</v>
      </c>
      <c r="M675" s="53">
        <v>23.944945738831443</v>
      </c>
    </row>
    <row r="676" spans="1:13" x14ac:dyDescent="0.35">
      <c r="A676" s="19" t="str">
        <f>B3&amp;C670&amp;D676</f>
        <v>DISTRIBUCION VOLUMEN X CRITERIO (Consumiciones)Salmon Ing.RTO CENTRO</v>
      </c>
      <c r="B676" s="19">
        <v>0</v>
      </c>
      <c r="C676" s="19">
        <v>0</v>
      </c>
      <c r="D676" s="20" t="s">
        <v>6</v>
      </c>
      <c r="E676" s="20">
        <v>7.5025049513274533</v>
      </c>
      <c r="F676" s="20">
        <v>5.3913800089924555</v>
      </c>
      <c r="G676" s="20">
        <v>6.6155088129235722</v>
      </c>
      <c r="H676" s="20">
        <v>9.2693179080638721</v>
      </c>
      <c r="I676" s="20">
        <v>11.286154409132225</v>
      </c>
      <c r="J676" s="20">
        <v>3.9982713375265542</v>
      </c>
      <c r="K676" s="20">
        <v>6.4727673078677999</v>
      </c>
      <c r="L676" s="20">
        <v>6.8095697799243373</v>
      </c>
      <c r="M676" s="53">
        <v>5.1213431696769263</v>
      </c>
    </row>
    <row r="677" spans="1:13" x14ac:dyDescent="0.35">
      <c r="A677" s="19" t="str">
        <f>B3&amp;C670&amp;D677</f>
        <v>DISTRIBUCION VOLUMEN X CRITERIO (Consumiciones)Salmon Ing.NORTE-CENTRO</v>
      </c>
      <c r="B677" s="19">
        <v>0</v>
      </c>
      <c r="C677" s="19">
        <v>0</v>
      </c>
      <c r="D677" s="20" t="s">
        <v>7</v>
      </c>
      <c r="E677" s="20">
        <v>4.4080872370834783</v>
      </c>
      <c r="F677" s="20">
        <v>2.0163896696916215</v>
      </c>
      <c r="G677" s="20">
        <v>3.1248031202097715</v>
      </c>
      <c r="H677" s="20">
        <v>7.5279636388448328</v>
      </c>
      <c r="I677" s="20">
        <v>4.3599996999158508</v>
      </c>
      <c r="J677" s="20">
        <v>1.6527162602265697</v>
      </c>
      <c r="K677" s="20">
        <v>6.8646067044485504</v>
      </c>
      <c r="L677" s="20">
        <v>5.2730231748224714</v>
      </c>
      <c r="M677" s="53">
        <v>5.7594202609391072</v>
      </c>
    </row>
    <row r="678" spans="1:13" x14ac:dyDescent="0.35">
      <c r="A678" s="19" t="str">
        <f>B3&amp;C670&amp;D678</f>
        <v>DISTRIBUCION VOLUMEN X CRITERIO (Consumiciones)Salmon Ing.NOROESTE</v>
      </c>
      <c r="B678" s="19">
        <v>0</v>
      </c>
      <c r="C678" s="19">
        <v>0</v>
      </c>
      <c r="D678" s="20" t="s">
        <v>8</v>
      </c>
      <c r="E678" s="20">
        <v>6.4143338804946426</v>
      </c>
      <c r="F678" s="20">
        <v>1.937627750737309</v>
      </c>
      <c r="G678" s="20">
        <v>6.2048937749531135</v>
      </c>
      <c r="H678" s="20">
        <v>9.6827770498058143</v>
      </c>
      <c r="I678" s="20">
        <v>2.6418637392902258</v>
      </c>
      <c r="J678" s="20">
        <v>1.5623413849972769</v>
      </c>
      <c r="K678" s="20">
        <v>2.0739413573157028</v>
      </c>
      <c r="L678" s="20">
        <v>0.35417361120413016</v>
      </c>
      <c r="M678" s="53">
        <v>2.4906824088068196</v>
      </c>
    </row>
    <row r="679" spans="1:13" x14ac:dyDescent="0.35">
      <c r="A679" s="19" t="str">
        <f>B3&amp;C670&amp;D679</f>
        <v>DISTRIBUCION VOLUMEN X CRITERIO (Consumiciones)Salmon Ing.&lt;2MIL</v>
      </c>
      <c r="B679" s="19">
        <v>0</v>
      </c>
      <c r="C679" s="19">
        <v>0</v>
      </c>
      <c r="D679" s="21" t="s">
        <v>9</v>
      </c>
      <c r="E679" s="21">
        <v>5.5947737595954221</v>
      </c>
      <c r="F679" s="20">
        <v>1.8044478072454604</v>
      </c>
      <c r="G679" s="21">
        <v>1.9968490449188983</v>
      </c>
      <c r="H679" s="21">
        <v>3.1977653040052694</v>
      </c>
      <c r="I679" s="21">
        <v>4.3608926586496963</v>
      </c>
      <c r="J679" s="21">
        <v>0.80657956244243567</v>
      </c>
      <c r="K679" s="21">
        <v>1.5796975351569753</v>
      </c>
      <c r="L679" s="21">
        <v>4.2083476051152608</v>
      </c>
      <c r="M679" s="53">
        <v>1.3917353764197105</v>
      </c>
    </row>
    <row r="680" spans="1:13" x14ac:dyDescent="0.35">
      <c r="A680" s="19" t="str">
        <f>B3&amp;C670&amp;D680</f>
        <v>DISTRIBUCION VOLUMEN X CRITERIO (Consumiciones)Salmon Ing.2-5MIL</v>
      </c>
      <c r="B680" s="19">
        <v>0</v>
      </c>
      <c r="C680" s="19">
        <v>0</v>
      </c>
      <c r="D680" s="21" t="s">
        <v>10</v>
      </c>
      <c r="E680" s="21">
        <v>0.73738921821169678</v>
      </c>
      <c r="F680" s="20">
        <v>1.4102912812883892</v>
      </c>
      <c r="G680" s="20">
        <v>1.3291970642620905</v>
      </c>
      <c r="H680" s="20">
        <v>0.89894782135243112</v>
      </c>
      <c r="I680" s="20">
        <v>5.2371842187413389</v>
      </c>
      <c r="J680" s="20">
        <v>2.5304679653619542</v>
      </c>
      <c r="K680" s="20">
        <v>3.0586348174417619</v>
      </c>
      <c r="L680" s="21">
        <v>2.2073439560040029</v>
      </c>
      <c r="M680" s="53">
        <v>0.90615985222207251</v>
      </c>
    </row>
    <row r="681" spans="1:13" x14ac:dyDescent="0.35">
      <c r="A681" s="19" t="str">
        <f>B3&amp;C670&amp;D681</f>
        <v>DISTRIBUCION VOLUMEN X CRITERIO (Consumiciones)Salmon Ing.5-10MIL</v>
      </c>
      <c r="B681" s="19">
        <v>0</v>
      </c>
      <c r="C681" s="19">
        <v>0</v>
      </c>
      <c r="D681" s="20" t="s">
        <v>11</v>
      </c>
      <c r="E681" s="20">
        <v>7.859319820148861</v>
      </c>
      <c r="F681" s="20">
        <v>10.740658584273106</v>
      </c>
      <c r="G681" s="20">
        <v>7.5874620624832554</v>
      </c>
      <c r="H681" s="20">
        <v>5.9005276210820057</v>
      </c>
      <c r="I681" s="20">
        <v>7.1890805213295215</v>
      </c>
      <c r="J681" s="20">
        <v>12.353796500711983</v>
      </c>
      <c r="K681" s="20">
        <v>8.6297197196882216</v>
      </c>
      <c r="L681" s="20">
        <v>9.3496621653944825</v>
      </c>
      <c r="M681" s="53">
        <v>13.440824816316757</v>
      </c>
    </row>
    <row r="682" spans="1:13" x14ac:dyDescent="0.35">
      <c r="A682" s="19" t="str">
        <f>B3&amp;C670&amp;D682</f>
        <v>DISTRIBUCION VOLUMEN X CRITERIO (Consumiciones)Salmon Ing.10-30MIL</v>
      </c>
      <c r="B682" s="19">
        <v>0</v>
      </c>
      <c r="C682" s="19">
        <v>0</v>
      </c>
      <c r="D682" s="20" t="s">
        <v>12</v>
      </c>
      <c r="E682" s="20">
        <v>10.568465453723523</v>
      </c>
      <c r="F682" s="20">
        <v>12.278204224404909</v>
      </c>
      <c r="G682" s="20">
        <v>16.388207855865986</v>
      </c>
      <c r="H682" s="20">
        <v>20.531742904130038</v>
      </c>
      <c r="I682" s="20">
        <v>13.305877023015203</v>
      </c>
      <c r="J682" s="20">
        <v>10.411145514656992</v>
      </c>
      <c r="K682" s="20">
        <v>20.620584727602274</v>
      </c>
      <c r="L682" s="20">
        <v>15.173375839324294</v>
      </c>
      <c r="M682" s="53">
        <v>15.560759706239825</v>
      </c>
    </row>
    <row r="683" spans="1:13" x14ac:dyDescent="0.35">
      <c r="A683" s="19" t="str">
        <f>B3&amp;C670&amp;D683</f>
        <v>DISTRIBUCION VOLUMEN X CRITERIO (Consumiciones)Salmon Ing.30-100MIL</v>
      </c>
      <c r="B683" s="19">
        <v>0</v>
      </c>
      <c r="C683" s="19">
        <v>0</v>
      </c>
      <c r="D683" s="20" t="s">
        <v>13</v>
      </c>
      <c r="E683" s="20">
        <v>36.178572134099085</v>
      </c>
      <c r="F683" s="20">
        <v>20.985696614335922</v>
      </c>
      <c r="G683" s="20">
        <v>17.311893603657815</v>
      </c>
      <c r="H683" s="20">
        <v>19.014800961944164</v>
      </c>
      <c r="I683" s="20">
        <v>21.47589719950636</v>
      </c>
      <c r="J683" s="20">
        <v>40.132067961659331</v>
      </c>
      <c r="K683" s="20">
        <v>19.816482005355756</v>
      </c>
      <c r="L683" s="20">
        <v>15.050182455562933</v>
      </c>
      <c r="M683" s="53">
        <v>25.081379282824805</v>
      </c>
    </row>
    <row r="684" spans="1:13" x14ac:dyDescent="0.35">
      <c r="A684" s="19" t="str">
        <f>B3&amp;C670&amp;D684</f>
        <v>DISTRIBUCION VOLUMEN X CRITERIO (Consumiciones)Salmon Ing.100-200MIL</v>
      </c>
      <c r="B684" s="19">
        <v>0</v>
      </c>
      <c r="C684" s="19">
        <v>0</v>
      </c>
      <c r="D684" s="20" t="s">
        <v>14</v>
      </c>
      <c r="E684" s="20">
        <v>7.2719483582633995</v>
      </c>
      <c r="F684" s="20">
        <v>15.303316064344314</v>
      </c>
      <c r="G684" s="20">
        <v>10.641637056004779</v>
      </c>
      <c r="H684" s="20">
        <v>7.6023611356733953</v>
      </c>
      <c r="I684" s="20">
        <v>9.9851916808338324</v>
      </c>
      <c r="J684" s="20">
        <v>7.0616965113570265</v>
      </c>
      <c r="K684" s="20">
        <v>15.331477804455156</v>
      </c>
      <c r="L684" s="20">
        <v>14.593402514002291</v>
      </c>
      <c r="M684" s="53">
        <v>9.7607587086390559</v>
      </c>
    </row>
    <row r="685" spans="1:13" x14ac:dyDescent="0.35">
      <c r="A685" s="19" t="str">
        <f>B3&amp;C670&amp;D685</f>
        <v>DISTRIBUCION VOLUMEN X CRITERIO (Consumiciones)Salmon Ing.200-500MIL</v>
      </c>
      <c r="B685" s="19">
        <v>0</v>
      </c>
      <c r="C685" s="19">
        <v>0</v>
      </c>
      <c r="D685" s="20" t="s">
        <v>15</v>
      </c>
      <c r="E685" s="20">
        <v>9.860280912891092</v>
      </c>
      <c r="F685" s="20">
        <v>11.150667196706351</v>
      </c>
      <c r="G685" s="20">
        <v>21.206867623870657</v>
      </c>
      <c r="H685" s="20">
        <v>20.058554939293636</v>
      </c>
      <c r="I685" s="20">
        <v>9.9745136865462687</v>
      </c>
      <c r="J685" s="20">
        <v>9.7744485019029934</v>
      </c>
      <c r="K685" s="20">
        <v>14.615263586845359</v>
      </c>
      <c r="L685" s="20">
        <v>12.275011337694917</v>
      </c>
      <c r="M685" s="53">
        <v>13.043289222752612</v>
      </c>
    </row>
    <row r="686" spans="1:13" x14ac:dyDescent="0.35">
      <c r="A686" s="19" t="str">
        <f>B3&amp;C670&amp;D686</f>
        <v>DISTRIBUCION VOLUMEN X CRITERIO (Consumiciones)Salmon Ing.&gt;500MIL</v>
      </c>
      <c r="B686" s="19">
        <v>0</v>
      </c>
      <c r="C686" s="19">
        <v>0</v>
      </c>
      <c r="D686" s="20" t="s">
        <v>16</v>
      </c>
      <c r="E686" s="20">
        <v>21.92925815309399</v>
      </c>
      <c r="F686" s="20">
        <v>26.326728902207247</v>
      </c>
      <c r="G686" s="20">
        <v>23.537854065188842</v>
      </c>
      <c r="H686" s="20">
        <v>22.795305578802697</v>
      </c>
      <c r="I686" s="20">
        <v>28.471358843542372</v>
      </c>
      <c r="J686" s="20">
        <v>16.929822937445714</v>
      </c>
      <c r="K686" s="20">
        <v>16.348158683906618</v>
      </c>
      <c r="L686" s="20">
        <v>27.142709527299445</v>
      </c>
      <c r="M686" s="53">
        <v>20.815064769230002</v>
      </c>
    </row>
    <row r="687" spans="1:13" x14ac:dyDescent="0.35">
      <c r="A687" s="19" t="str">
        <f>B3&amp;C670&amp;D687</f>
        <v>DISTRIBUCION VOLUMEN X CRITERIO (Consumiciones)Salmon Ing.DE 15 A 19 AÑOS</v>
      </c>
      <c r="B687" s="19">
        <v>0</v>
      </c>
      <c r="C687" s="19">
        <v>0</v>
      </c>
      <c r="D687" s="21" t="s">
        <v>39</v>
      </c>
      <c r="E687" s="21">
        <v>11.229329270281609</v>
      </c>
      <c r="F687" s="20" t="s">
        <v>284</v>
      </c>
      <c r="G687" s="20">
        <v>0.83244754630463313</v>
      </c>
      <c r="H687" s="20" t="s">
        <v>284</v>
      </c>
      <c r="I687" s="20" t="s">
        <v>284</v>
      </c>
      <c r="J687" s="21">
        <v>0.93658716824876698</v>
      </c>
      <c r="K687" s="21" t="s">
        <v>284</v>
      </c>
      <c r="L687" s="21">
        <v>2.144614451399081</v>
      </c>
      <c r="M687" s="53" t="s">
        <v>284</v>
      </c>
    </row>
    <row r="688" spans="1:13" x14ac:dyDescent="0.35">
      <c r="A688" s="19" t="str">
        <f>B3&amp;C670&amp;D688</f>
        <v>DISTRIBUCION VOLUMEN X CRITERIO (Consumiciones)Salmon Ing.DE 20 A 24 AÑOS</v>
      </c>
      <c r="B688" s="19">
        <v>0</v>
      </c>
      <c r="C688" s="19">
        <v>0</v>
      </c>
      <c r="D688" s="20" t="s">
        <v>40</v>
      </c>
      <c r="E688" s="20">
        <v>2.1290076349905753</v>
      </c>
      <c r="F688" s="20">
        <v>1.0531059841679822</v>
      </c>
      <c r="G688" s="20">
        <v>1.3852870513929822</v>
      </c>
      <c r="H688" s="20">
        <v>8.6680540682802114</v>
      </c>
      <c r="I688" s="20">
        <v>3.6217728971499095</v>
      </c>
      <c r="J688" s="20">
        <v>4.3581015722266185</v>
      </c>
      <c r="K688" s="20">
        <v>6.3951875300907206</v>
      </c>
      <c r="L688" s="20">
        <v>3.5456531182009705</v>
      </c>
      <c r="M688" s="53">
        <v>3.2902319920590979</v>
      </c>
    </row>
    <row r="689" spans="1:13" x14ac:dyDescent="0.35">
      <c r="A689" s="19" t="str">
        <f>B3&amp;C670&amp;D689</f>
        <v>DISTRIBUCION VOLUMEN X CRITERIO (Consumiciones)Salmon Ing.DE 25 A 34 AÑOS</v>
      </c>
      <c r="B689" s="19">
        <v>0</v>
      </c>
      <c r="C689" s="19">
        <v>0</v>
      </c>
      <c r="D689" s="20" t="s">
        <v>41</v>
      </c>
      <c r="E689" s="20">
        <v>18.049592753029948</v>
      </c>
      <c r="F689" s="20">
        <v>33.338635153501563</v>
      </c>
      <c r="G689" s="20">
        <v>10.676335334706623</v>
      </c>
      <c r="H689" s="20">
        <v>11.247179824237707</v>
      </c>
      <c r="I689" s="20">
        <v>21.870612050795906</v>
      </c>
      <c r="J689" s="20">
        <v>6.0361422362921919</v>
      </c>
      <c r="K689" s="20">
        <v>15.214505536692585</v>
      </c>
      <c r="L689" s="20">
        <v>14.365347411848225</v>
      </c>
      <c r="M689" s="53">
        <v>13.64083545739164</v>
      </c>
    </row>
    <row r="690" spans="1:13" x14ac:dyDescent="0.35">
      <c r="A690" s="19" t="str">
        <f>B3&amp;C670&amp;D690</f>
        <v>DISTRIBUCION VOLUMEN X CRITERIO (Consumiciones)Salmon Ing.DE 35 A 49 AÑOS</v>
      </c>
      <c r="B690" s="19">
        <v>0</v>
      </c>
      <c r="C690" s="19">
        <v>0</v>
      </c>
      <c r="D690" s="20" t="s">
        <v>42</v>
      </c>
      <c r="E690" s="20">
        <v>26.382972027698955</v>
      </c>
      <c r="F690" s="20">
        <v>23.035590229222237</v>
      </c>
      <c r="G690" s="20">
        <v>35.866468725431204</v>
      </c>
      <c r="H690" s="20">
        <v>28.128873781730025</v>
      </c>
      <c r="I690" s="20">
        <v>26.930322544613549</v>
      </c>
      <c r="J690" s="20">
        <v>24.850282865028564</v>
      </c>
      <c r="K690" s="20">
        <v>29.830390605087025</v>
      </c>
      <c r="L690" s="20">
        <v>41.776573739028265</v>
      </c>
      <c r="M690" s="53">
        <v>41.33957000081471</v>
      </c>
    </row>
    <row r="691" spans="1:13" x14ac:dyDescent="0.35">
      <c r="A691" s="19" t="str">
        <f>B3&amp;C670&amp;D691</f>
        <v>DISTRIBUCION VOLUMEN X CRITERIO (Consumiciones)Salmon Ing.DE 50 A 59 AÑOS</v>
      </c>
      <c r="B691" s="19">
        <v>0</v>
      </c>
      <c r="C691" s="19">
        <v>0</v>
      </c>
      <c r="D691" s="20" t="s">
        <v>43</v>
      </c>
      <c r="E691" s="20">
        <v>17.564762352361775</v>
      </c>
      <c r="F691" s="20">
        <v>16.76607401568684</v>
      </c>
      <c r="G691" s="20">
        <v>23.895957870140595</v>
      </c>
      <c r="H691" s="20">
        <v>19.198765124371807</v>
      </c>
      <c r="I691" s="20">
        <v>26.99968574521105</v>
      </c>
      <c r="J691" s="20">
        <v>18.556755822761573</v>
      </c>
      <c r="K691" s="20">
        <v>26.263464122420853</v>
      </c>
      <c r="L691" s="20">
        <v>16.48690280964345</v>
      </c>
      <c r="M691" s="53">
        <v>22.919054673510207</v>
      </c>
    </row>
    <row r="692" spans="1:13" x14ac:dyDescent="0.35">
      <c r="A692" s="19" t="str">
        <f>B3&amp;C670&amp;D692</f>
        <v>DISTRIBUCION VOLUMEN X CRITERIO (Consumiciones)Salmon Ing.DE 60 A 75 AÑOS</v>
      </c>
      <c r="B692" s="19">
        <v>0</v>
      </c>
      <c r="C692" s="19">
        <v>0</v>
      </c>
      <c r="D692" s="21" t="s">
        <v>44</v>
      </c>
      <c r="E692" s="21">
        <v>24.644345149904282</v>
      </c>
      <c r="F692" s="20">
        <v>25.806598994091708</v>
      </c>
      <c r="G692" s="20">
        <v>27.343490998212381</v>
      </c>
      <c r="H692" s="20">
        <v>32.757123023857829</v>
      </c>
      <c r="I692" s="20">
        <v>20.577603636353025</v>
      </c>
      <c r="J692" s="20">
        <v>45.262145763041332</v>
      </c>
      <c r="K692" s="20">
        <v>22.296476592959479</v>
      </c>
      <c r="L692" s="20">
        <v>21.680944827045138</v>
      </c>
      <c r="M692" s="53">
        <v>18.810277948201239</v>
      </c>
    </row>
    <row r="693" spans="1:13" x14ac:dyDescent="0.35">
      <c r="A693" s="19" t="str">
        <f>B3&amp;C670&amp;D693</f>
        <v>DISTRIBUCION VOLUMEN X CRITERIO (Consumiciones)Salmon Ing.NIVEL ALTO</v>
      </c>
      <c r="B693" s="19">
        <v>0</v>
      </c>
      <c r="C693" s="19">
        <v>0</v>
      </c>
      <c r="D693" s="20" t="s">
        <v>256</v>
      </c>
      <c r="E693" s="20">
        <v>20.96253759724058</v>
      </c>
      <c r="F693" s="20">
        <v>30.159934209037459</v>
      </c>
      <c r="G693" s="20">
        <v>32.636489412632805</v>
      </c>
      <c r="H693" s="20">
        <v>23.123060063024887</v>
      </c>
      <c r="I693" s="20">
        <v>30.501428108798841</v>
      </c>
      <c r="J693" s="20">
        <v>51.340072108597944</v>
      </c>
      <c r="K693" s="20">
        <v>33.527065128119602</v>
      </c>
      <c r="L693" s="20">
        <v>26.364197377308919</v>
      </c>
      <c r="M693" s="53">
        <v>24.276323774655285</v>
      </c>
    </row>
    <row r="694" spans="1:13" x14ac:dyDescent="0.35">
      <c r="A694" s="19" t="str">
        <f>B3&amp;C670&amp;D694</f>
        <v>DISTRIBUCION VOLUMEN X CRITERIO (Consumiciones)Salmon Ing.NIVEL MEDIO ALTO</v>
      </c>
      <c r="B694" s="19">
        <v>0</v>
      </c>
      <c r="C694" s="19">
        <v>0</v>
      </c>
      <c r="D694" s="20" t="s">
        <v>257</v>
      </c>
      <c r="E694" s="20">
        <v>18.169235476450702</v>
      </c>
      <c r="F694" s="20">
        <v>18.542852726537522</v>
      </c>
      <c r="G694" s="20">
        <v>17.662653671648869</v>
      </c>
      <c r="H694" s="20">
        <v>20.999193738172391</v>
      </c>
      <c r="I694" s="20">
        <v>9.7271630753123688</v>
      </c>
      <c r="J694" s="20">
        <v>13.342682458357052</v>
      </c>
      <c r="K694" s="20">
        <v>21.759949211583788</v>
      </c>
      <c r="L694" s="20">
        <v>33.65700459057048</v>
      </c>
      <c r="M694" s="53">
        <v>16.315186975324345</v>
      </c>
    </row>
    <row r="695" spans="1:13" x14ac:dyDescent="0.35">
      <c r="A695" s="19" t="str">
        <f>B3&amp;C670&amp;D695</f>
        <v>DISTRIBUCION VOLUMEN X CRITERIO (Consumiciones)Salmon Ing.NIVEL MEDIO</v>
      </c>
      <c r="B695" s="19">
        <v>0</v>
      </c>
      <c r="C695" s="19">
        <v>0</v>
      </c>
      <c r="D695" s="20" t="s">
        <v>258</v>
      </c>
      <c r="E695" s="20">
        <v>34.356722526736718</v>
      </c>
      <c r="F695" s="20">
        <v>17.006673461536327</v>
      </c>
      <c r="G695" s="20">
        <v>24.852910043614418</v>
      </c>
      <c r="H695" s="20">
        <v>23.613877172485722</v>
      </c>
      <c r="I695" s="20">
        <v>25.673866046603898</v>
      </c>
      <c r="J695" s="20">
        <v>16.543323012269568</v>
      </c>
      <c r="K695" s="20">
        <v>20.328787340027503</v>
      </c>
      <c r="L695" s="20">
        <v>12.17412020444208</v>
      </c>
      <c r="M695" s="53">
        <v>22.847277298098071</v>
      </c>
    </row>
    <row r="696" spans="1:13" x14ac:dyDescent="0.35">
      <c r="A696" s="19" t="str">
        <f>B3&amp;C670&amp;D696</f>
        <v>DISTRIBUCION VOLUMEN X CRITERIO (Consumiciones)Salmon Ing.NIVEL MEDIO BAJO</v>
      </c>
      <c r="B696" s="19">
        <v>0</v>
      </c>
      <c r="C696" s="19">
        <v>0</v>
      </c>
      <c r="D696" s="20" t="s">
        <v>259</v>
      </c>
      <c r="E696" s="20">
        <v>15.974767180796157</v>
      </c>
      <c r="F696" s="20">
        <v>12.736249462523533</v>
      </c>
      <c r="G696" s="20">
        <v>13.78345638777742</v>
      </c>
      <c r="H696" s="20">
        <v>15.882132597346715</v>
      </c>
      <c r="I696" s="20">
        <v>12.395236247497733</v>
      </c>
      <c r="J696" s="20">
        <v>6.9776106968800766</v>
      </c>
      <c r="K696" s="20">
        <v>14.261695653405248</v>
      </c>
      <c r="L696" s="20">
        <v>14.247722414957719</v>
      </c>
      <c r="M696" s="53">
        <v>22.575073614623495</v>
      </c>
    </row>
    <row r="697" spans="1:13" x14ac:dyDescent="0.35">
      <c r="A697" s="19" t="str">
        <f>B3&amp;C670&amp;D697</f>
        <v>DISTRIBUCION VOLUMEN X CRITERIO (Consumiciones)Salmon Ing.HOMBRE</v>
      </c>
      <c r="B697" s="19">
        <v>0</v>
      </c>
      <c r="C697" s="19">
        <v>0</v>
      </c>
      <c r="D697" s="20" t="s">
        <v>21</v>
      </c>
      <c r="E697" s="20">
        <v>33.844465148673059</v>
      </c>
      <c r="F697" s="20">
        <v>48.879967360714062</v>
      </c>
      <c r="G697" s="20">
        <v>41.152211246634486</v>
      </c>
      <c r="H697" s="20">
        <v>38.011123349704576</v>
      </c>
      <c r="I697" s="20">
        <v>34.830954680208237</v>
      </c>
      <c r="J697" s="20">
        <v>38.369665329093827</v>
      </c>
      <c r="K697" s="20">
        <v>31.766061757958898</v>
      </c>
      <c r="L697" s="20">
        <v>52.589146812146346</v>
      </c>
      <c r="M697" s="53">
        <v>32.163397030142505</v>
      </c>
    </row>
    <row r="698" spans="1:13" x14ac:dyDescent="0.35">
      <c r="A698" s="19" t="str">
        <f>B3&amp;C670&amp;D698</f>
        <v>DISTRIBUCION VOLUMEN X CRITERIO (Consumiciones)Salmon Ing.MUJER</v>
      </c>
      <c r="B698" s="19">
        <v>0</v>
      </c>
      <c r="C698" s="19">
        <v>0</v>
      </c>
      <c r="D698" s="20" t="s">
        <v>22</v>
      </c>
      <c r="E698" s="20">
        <v>66.155534851326962</v>
      </c>
      <c r="F698" s="20">
        <v>51.120043314091632</v>
      </c>
      <c r="G698" s="20">
        <v>58.847762400242445</v>
      </c>
      <c r="H698" s="20">
        <v>61.988876650295424</v>
      </c>
      <c r="I698" s="20">
        <v>65.169045319791749</v>
      </c>
      <c r="J698" s="20">
        <v>61.630357812304737</v>
      </c>
      <c r="K698" s="20">
        <v>68.233946108896163</v>
      </c>
      <c r="L698" s="20">
        <v>47.410881890878755</v>
      </c>
      <c r="M698" s="53">
        <v>67.83656140315874</v>
      </c>
    </row>
    <row r="699" spans="1:13" x14ac:dyDescent="0.35">
      <c r="A699" s="19" t="str">
        <f>B3&amp;C699&amp;D699</f>
        <v>DISTRIBUCION VOLUMEN X CRITERIO (Consumiciones)Atun Fresco Ing.T.ESPAÑA</v>
      </c>
      <c r="B699" s="19">
        <v>0</v>
      </c>
      <c r="C699" s="19" t="s">
        <v>143</v>
      </c>
      <c r="D699" s="20" t="s">
        <v>36</v>
      </c>
      <c r="E699" s="20">
        <v>100</v>
      </c>
      <c r="F699" s="20">
        <v>100</v>
      </c>
      <c r="G699" s="20">
        <v>100</v>
      </c>
      <c r="H699" s="20">
        <v>100</v>
      </c>
      <c r="I699" s="20">
        <v>100</v>
      </c>
      <c r="J699" s="20">
        <v>100</v>
      </c>
      <c r="K699" s="20">
        <v>100</v>
      </c>
      <c r="L699" s="20">
        <v>100</v>
      </c>
      <c r="M699" s="53">
        <v>100</v>
      </c>
    </row>
    <row r="700" spans="1:13" x14ac:dyDescent="0.35">
      <c r="A700" s="19" t="str">
        <f>B3&amp;C699&amp;D700</f>
        <v>DISTRIBUCION VOLUMEN X CRITERIO (Consumiciones)Atun Fresco Ing.BCN AM</v>
      </c>
      <c r="B700" s="19">
        <v>0</v>
      </c>
      <c r="C700" s="19">
        <v>0</v>
      </c>
      <c r="D700" s="20" t="s">
        <v>1</v>
      </c>
      <c r="E700" s="21">
        <v>22.094529243501302</v>
      </c>
      <c r="F700" s="21">
        <v>9.2719815590654431</v>
      </c>
      <c r="G700" s="21">
        <v>11.612391249675332</v>
      </c>
      <c r="H700" s="21">
        <v>1.8760925736824838</v>
      </c>
      <c r="I700" s="21">
        <v>6.1460082701896308</v>
      </c>
      <c r="J700" s="21">
        <v>12.541119521635091</v>
      </c>
      <c r="K700" s="21">
        <v>11.895837337846517</v>
      </c>
      <c r="L700" s="21">
        <v>10.105873383811376</v>
      </c>
      <c r="M700" s="53">
        <v>18.072183635127725</v>
      </c>
    </row>
    <row r="701" spans="1:13" x14ac:dyDescent="0.35">
      <c r="A701" s="19" t="str">
        <f>B3&amp;C699&amp;D701</f>
        <v>DISTRIBUCION VOLUMEN X CRITERIO (Consumiciones)Atun Fresco Ing.REST.CAT ARAGON</v>
      </c>
      <c r="B701" s="19">
        <v>0</v>
      </c>
      <c r="C701" s="19">
        <v>0</v>
      </c>
      <c r="D701" s="20" t="s">
        <v>2</v>
      </c>
      <c r="E701" s="20">
        <v>6.8995072479417967</v>
      </c>
      <c r="F701" s="20">
        <v>19.269220816538418</v>
      </c>
      <c r="G701" s="20">
        <v>12.975943032928901</v>
      </c>
      <c r="H701" s="20">
        <v>6.9893384151526128</v>
      </c>
      <c r="I701" s="21">
        <v>3.1683440343311866</v>
      </c>
      <c r="J701" s="21">
        <v>12.280328407466691</v>
      </c>
      <c r="K701" s="20">
        <v>8.5407503949817407</v>
      </c>
      <c r="L701" s="20">
        <v>15.547562077856997</v>
      </c>
      <c r="M701" s="53">
        <v>13.777585691322667</v>
      </c>
    </row>
    <row r="702" spans="1:13" x14ac:dyDescent="0.35">
      <c r="A702" s="19" t="str">
        <f>B3&amp;C699&amp;D702</f>
        <v>DISTRIBUCION VOLUMEN X CRITERIO (Consumiciones)Atun Fresco Ing.LEVANTE</v>
      </c>
      <c r="B702" s="19">
        <v>0</v>
      </c>
      <c r="C702" s="19">
        <v>0</v>
      </c>
      <c r="D702" s="20" t="s">
        <v>3</v>
      </c>
      <c r="E702" s="20">
        <v>7.5695420631673134</v>
      </c>
      <c r="F702" s="20">
        <v>17.634889816368553</v>
      </c>
      <c r="G702" s="20">
        <v>12.697272036230512</v>
      </c>
      <c r="H702" s="20">
        <v>19.973784276288058</v>
      </c>
      <c r="I702" s="20">
        <v>22.998490803278205</v>
      </c>
      <c r="J702" s="20">
        <v>14.669059784907096</v>
      </c>
      <c r="K702" s="20">
        <v>14.720259164279586</v>
      </c>
      <c r="L702" s="20">
        <v>4.59099061313613</v>
      </c>
      <c r="M702" s="53">
        <v>11.892845786451934</v>
      </c>
    </row>
    <row r="703" spans="1:13" x14ac:dyDescent="0.35">
      <c r="A703" s="19" t="str">
        <f>B3&amp;C699&amp;D703</f>
        <v>DISTRIBUCION VOLUMEN X CRITERIO (Consumiciones)Atun Fresco Ing.ANDALUCIA</v>
      </c>
      <c r="B703" s="19">
        <v>0</v>
      </c>
      <c r="C703" s="19">
        <v>0</v>
      </c>
      <c r="D703" s="20" t="s">
        <v>4</v>
      </c>
      <c r="E703" s="20">
        <v>20.80877498258965</v>
      </c>
      <c r="F703" s="20">
        <v>23.896711080912457</v>
      </c>
      <c r="G703" s="20">
        <v>32.399712630393829</v>
      </c>
      <c r="H703" s="20">
        <v>20.395031121978977</v>
      </c>
      <c r="I703" s="20">
        <v>26.792166765369409</v>
      </c>
      <c r="J703" s="20">
        <v>27.790657136127368</v>
      </c>
      <c r="K703" s="20">
        <v>26.068438497709813</v>
      </c>
      <c r="L703" s="20">
        <v>30.1474765502746</v>
      </c>
      <c r="M703" s="53">
        <v>22.506074048970962</v>
      </c>
    </row>
    <row r="704" spans="1:13" x14ac:dyDescent="0.35">
      <c r="A704" s="19" t="str">
        <f>B3&amp;C699&amp;D704</f>
        <v>DISTRIBUCION VOLUMEN X CRITERIO (Consumiciones)Atun Fresco Ing.MDD AM</v>
      </c>
      <c r="B704" s="19">
        <v>0</v>
      </c>
      <c r="C704" s="19">
        <v>0</v>
      </c>
      <c r="D704" s="20" t="s">
        <v>5</v>
      </c>
      <c r="E704" s="20">
        <v>23.184892883502606</v>
      </c>
      <c r="F704" s="20">
        <v>21.294437397504062</v>
      </c>
      <c r="G704" s="20">
        <v>14.789735099977348</v>
      </c>
      <c r="H704" s="20">
        <v>26.005570765730447</v>
      </c>
      <c r="I704" s="20">
        <v>21.856433537164619</v>
      </c>
      <c r="J704" s="20">
        <v>20.961470774023972</v>
      </c>
      <c r="K704" s="20">
        <v>11.097331939372063</v>
      </c>
      <c r="L704" s="20">
        <v>22.399643942248709</v>
      </c>
      <c r="M704" s="53">
        <v>20.872636134572289</v>
      </c>
    </row>
    <row r="705" spans="1:13" x14ac:dyDescent="0.35">
      <c r="A705" s="19" t="str">
        <f>B3&amp;C699&amp;D705</f>
        <v>DISTRIBUCION VOLUMEN X CRITERIO (Consumiciones)Atun Fresco Ing.RTO CENTRO</v>
      </c>
      <c r="B705" s="19">
        <v>0</v>
      </c>
      <c r="C705" s="19">
        <v>0</v>
      </c>
      <c r="D705" s="20" t="s">
        <v>6</v>
      </c>
      <c r="E705" s="20">
        <v>2.9905135841867674</v>
      </c>
      <c r="F705" s="20">
        <v>4.820923221511884</v>
      </c>
      <c r="G705" s="20">
        <v>3.4847196143921231</v>
      </c>
      <c r="H705" s="20">
        <v>5.1736048705514275</v>
      </c>
      <c r="I705" s="20">
        <v>8.1554785230365248</v>
      </c>
      <c r="J705" s="20">
        <v>4.2611618255595465</v>
      </c>
      <c r="K705" s="20">
        <v>12.262492909081534</v>
      </c>
      <c r="L705" s="20">
        <v>4.9454767888751379</v>
      </c>
      <c r="M705" s="53">
        <v>5.0796923447053404</v>
      </c>
    </row>
    <row r="706" spans="1:13" x14ac:dyDescent="0.35">
      <c r="A706" s="19" t="str">
        <f>B3&amp;C699&amp;D706</f>
        <v>DISTRIBUCION VOLUMEN X CRITERIO (Consumiciones)Atun Fresco Ing.NORTE-CENTRO</v>
      </c>
      <c r="B706" s="19">
        <v>0</v>
      </c>
      <c r="C706" s="19">
        <v>0</v>
      </c>
      <c r="D706" s="20" t="s">
        <v>7</v>
      </c>
      <c r="E706" s="20">
        <v>7.7594622290569406</v>
      </c>
      <c r="F706" s="20">
        <v>1.5476166965389908</v>
      </c>
      <c r="G706" s="20">
        <v>6.5970640551178921</v>
      </c>
      <c r="H706" s="20">
        <v>9.4146525162339643</v>
      </c>
      <c r="I706" s="21">
        <v>10.426981102911933</v>
      </c>
      <c r="J706" s="21">
        <v>4.9028706043264831</v>
      </c>
      <c r="K706" s="20">
        <v>10.36465839353777</v>
      </c>
      <c r="L706" s="20">
        <v>5.7308361803092787</v>
      </c>
      <c r="M706" s="53">
        <v>4.731143011523578</v>
      </c>
    </row>
    <row r="707" spans="1:13" x14ac:dyDescent="0.35">
      <c r="A707" s="19" t="str">
        <f>B3&amp;C699&amp;D707</f>
        <v>DISTRIBUCION VOLUMEN X CRITERIO (Consumiciones)Atun Fresco Ing.NOROESTE</v>
      </c>
      <c r="B707" s="19">
        <v>0</v>
      </c>
      <c r="C707" s="19">
        <v>0</v>
      </c>
      <c r="D707" s="20" t="s">
        <v>8</v>
      </c>
      <c r="E707" s="20">
        <v>8.6927887288893473</v>
      </c>
      <c r="F707" s="20">
        <v>2.2642136963945245</v>
      </c>
      <c r="G707" s="20">
        <v>5.4431584180970223</v>
      </c>
      <c r="H707" s="20">
        <v>10.17193654227278</v>
      </c>
      <c r="I707" s="20">
        <v>0.4561000897876531</v>
      </c>
      <c r="J707" s="20">
        <v>2.5933286001830806</v>
      </c>
      <c r="K707" s="20">
        <v>5.0502332384752071</v>
      </c>
      <c r="L707" s="20">
        <v>6.5321404634877664</v>
      </c>
      <c r="M707" s="53">
        <v>3.067839347325497</v>
      </c>
    </row>
    <row r="708" spans="1:13" x14ac:dyDescent="0.35">
      <c r="A708" s="19" t="str">
        <f>B3&amp;C699&amp;D708</f>
        <v>DISTRIBUCION VOLUMEN X CRITERIO (Consumiciones)Atun Fresco Ing.&lt;2MIL</v>
      </c>
      <c r="B708" s="19">
        <v>0</v>
      </c>
      <c r="C708" s="19">
        <v>0</v>
      </c>
      <c r="D708" s="21" t="s">
        <v>9</v>
      </c>
      <c r="E708" s="21">
        <v>0.74089200757203066</v>
      </c>
      <c r="F708" s="21">
        <v>5.0538178100437685</v>
      </c>
      <c r="G708" s="21">
        <v>1.5434835825496751</v>
      </c>
      <c r="H708" s="21">
        <v>14.509040001998772</v>
      </c>
      <c r="I708" s="21">
        <v>14.052458913899374</v>
      </c>
      <c r="J708" s="21">
        <v>3.7123533883288817</v>
      </c>
      <c r="K708" s="21">
        <v>2.6895466969212523</v>
      </c>
      <c r="L708" s="21" t="s">
        <v>284</v>
      </c>
      <c r="M708" s="53" t="s">
        <v>284</v>
      </c>
    </row>
    <row r="709" spans="1:13" x14ac:dyDescent="0.35">
      <c r="A709" s="19" t="str">
        <f>B3&amp;C699&amp;D709</f>
        <v>DISTRIBUCION VOLUMEN X CRITERIO (Consumiciones)Atun Fresco Ing.2-5MIL</v>
      </c>
      <c r="B709" s="19">
        <v>0</v>
      </c>
      <c r="C709" s="19">
        <v>0</v>
      </c>
      <c r="D709" s="21" t="s">
        <v>10</v>
      </c>
      <c r="E709" s="21">
        <v>6.1302313624255937</v>
      </c>
      <c r="F709" s="21">
        <v>2.2883888471717073</v>
      </c>
      <c r="G709" s="21">
        <v>2.7397052826120909</v>
      </c>
      <c r="H709" s="20">
        <v>3.2018866616751143</v>
      </c>
      <c r="I709" s="21">
        <v>0.89888347229868559</v>
      </c>
      <c r="J709" s="21">
        <v>8.0332004170168574</v>
      </c>
      <c r="K709" s="21">
        <v>3.5576579575341891</v>
      </c>
      <c r="L709" s="21">
        <v>8.8583686647261484</v>
      </c>
      <c r="M709" s="53">
        <v>2.6016555302399427</v>
      </c>
    </row>
    <row r="710" spans="1:13" x14ac:dyDescent="0.35">
      <c r="A710" s="19" t="str">
        <f>B3&amp;C699&amp;D710</f>
        <v>DISTRIBUCION VOLUMEN X CRITERIO (Consumiciones)Atun Fresco Ing.5-10MIL</v>
      </c>
      <c r="B710" s="19">
        <v>0</v>
      </c>
      <c r="C710" s="19">
        <v>0</v>
      </c>
      <c r="D710" s="20" t="s">
        <v>11</v>
      </c>
      <c r="E710" s="21">
        <v>6.412211941213986</v>
      </c>
      <c r="F710" s="20">
        <v>6.5536312733865367</v>
      </c>
      <c r="G710" s="21">
        <v>4.2799167457439582</v>
      </c>
      <c r="H710" s="20">
        <v>6.5618111597460587</v>
      </c>
      <c r="I710" s="21">
        <v>7.0565332240366931</v>
      </c>
      <c r="J710" s="21">
        <v>13.310837486550003</v>
      </c>
      <c r="K710" s="21">
        <v>8.6911913211846166</v>
      </c>
      <c r="L710" s="21">
        <v>8.8811926241052781</v>
      </c>
      <c r="M710" s="53">
        <v>2.2740492212008396</v>
      </c>
    </row>
    <row r="711" spans="1:13" x14ac:dyDescent="0.35">
      <c r="A711" s="19" t="str">
        <f>B3&amp;C699&amp;D711</f>
        <v>DISTRIBUCION VOLUMEN X CRITERIO (Consumiciones)Atun Fresco Ing.10-30MIL</v>
      </c>
      <c r="B711" s="19">
        <v>0</v>
      </c>
      <c r="C711" s="19">
        <v>0</v>
      </c>
      <c r="D711" s="20" t="s">
        <v>12</v>
      </c>
      <c r="E711" s="20">
        <v>12.611289911916357</v>
      </c>
      <c r="F711" s="20">
        <v>12.190946860072108</v>
      </c>
      <c r="G711" s="20">
        <v>19.839023571750779</v>
      </c>
      <c r="H711" s="20">
        <v>10.474937598880688</v>
      </c>
      <c r="I711" s="20">
        <v>15.992514801069118</v>
      </c>
      <c r="J711" s="20">
        <v>14.779220957372205</v>
      </c>
      <c r="K711" s="20">
        <v>17.509491282272471</v>
      </c>
      <c r="L711" s="20">
        <v>20.317268975280438</v>
      </c>
      <c r="M711" s="53">
        <v>16.057072198470586</v>
      </c>
    </row>
    <row r="712" spans="1:13" x14ac:dyDescent="0.35">
      <c r="A712" s="19" t="str">
        <f>B3&amp;C699&amp;D712</f>
        <v>DISTRIBUCION VOLUMEN X CRITERIO (Consumiciones)Atun Fresco Ing.30-100MIL</v>
      </c>
      <c r="B712" s="19">
        <v>0</v>
      </c>
      <c r="C712" s="19">
        <v>0</v>
      </c>
      <c r="D712" s="20" t="s">
        <v>13</v>
      </c>
      <c r="E712" s="20">
        <v>21.137517537111254</v>
      </c>
      <c r="F712" s="20">
        <v>12.061017331239889</v>
      </c>
      <c r="G712" s="20">
        <v>12.241218943678467</v>
      </c>
      <c r="H712" s="20">
        <v>10.020803731252464</v>
      </c>
      <c r="I712" s="20">
        <v>13.50599250090743</v>
      </c>
      <c r="J712" s="20">
        <v>20.265701032638663</v>
      </c>
      <c r="K712" s="20">
        <v>32.221592960183031</v>
      </c>
      <c r="L712" s="20">
        <v>13.569972097684751</v>
      </c>
      <c r="M712" s="53">
        <v>37.969951219930707</v>
      </c>
    </row>
    <row r="713" spans="1:13" x14ac:dyDescent="0.35">
      <c r="A713" s="19" t="str">
        <f>B3&amp;C699&amp;D713</f>
        <v>DISTRIBUCION VOLUMEN X CRITERIO (Consumiciones)Atun Fresco Ing.100-200MIL</v>
      </c>
      <c r="B713" s="19">
        <v>0</v>
      </c>
      <c r="C713" s="19">
        <v>0</v>
      </c>
      <c r="D713" s="20" t="s">
        <v>14</v>
      </c>
      <c r="E713" s="20">
        <v>8.6528346741338211</v>
      </c>
      <c r="F713" s="20">
        <v>6.751922121342492</v>
      </c>
      <c r="G713" s="20">
        <v>15.025840214205994</v>
      </c>
      <c r="H713" s="20">
        <v>9.5275810126510851</v>
      </c>
      <c r="I713" s="20">
        <v>5.4614442786855921</v>
      </c>
      <c r="J713" s="20">
        <v>8.7716588464853338</v>
      </c>
      <c r="K713" s="20">
        <v>9.549050402951698</v>
      </c>
      <c r="L713" s="20">
        <v>13.797678700717967</v>
      </c>
      <c r="M713" s="53">
        <v>2.7592134917617606</v>
      </c>
    </row>
    <row r="714" spans="1:13" x14ac:dyDescent="0.35">
      <c r="A714" s="19" t="str">
        <f>B3&amp;C699&amp;D714</f>
        <v>DISTRIBUCION VOLUMEN X CRITERIO (Consumiciones)Atun Fresco Ing.200-500MIL</v>
      </c>
      <c r="B714" s="19">
        <v>0</v>
      </c>
      <c r="C714" s="19">
        <v>0</v>
      </c>
      <c r="D714" s="20" t="s">
        <v>15</v>
      </c>
      <c r="E714" s="20">
        <v>14.434922003534966</v>
      </c>
      <c r="F714" s="20">
        <v>22.12293003843449</v>
      </c>
      <c r="G714" s="20">
        <v>10.363358495128971</v>
      </c>
      <c r="H714" s="20">
        <v>15.27941677822437</v>
      </c>
      <c r="I714" s="20">
        <v>10.356608076026003</v>
      </c>
      <c r="J714" s="20">
        <v>5.0476421015722455</v>
      </c>
      <c r="K714" s="20">
        <v>9.9129680592214768</v>
      </c>
      <c r="L714" s="20">
        <v>11.213124324577423</v>
      </c>
      <c r="M714" s="53">
        <v>13.731974691060453</v>
      </c>
    </row>
    <row r="715" spans="1:13" x14ac:dyDescent="0.35">
      <c r="A715" s="19" t="str">
        <f>B3&amp;C699&amp;D715</f>
        <v>DISTRIBUCION VOLUMEN X CRITERIO (Consumiciones)Atun Fresco Ing.&gt;500MIL</v>
      </c>
      <c r="B715" s="19">
        <v>0</v>
      </c>
      <c r="C715" s="19">
        <v>0</v>
      </c>
      <c r="D715" s="20" t="s">
        <v>16</v>
      </c>
      <c r="E715" s="20">
        <v>29.880113169353063</v>
      </c>
      <c r="F715" s="20">
        <v>32.977347305855034</v>
      </c>
      <c r="G715" s="20">
        <v>33.967458315246105</v>
      </c>
      <c r="H715" s="20">
        <v>30.424525070460678</v>
      </c>
      <c r="I715" s="20">
        <v>32.67555049209539</v>
      </c>
      <c r="J715" s="20">
        <v>26.079379078494458</v>
      </c>
      <c r="K715" s="20">
        <v>15.868505070299719</v>
      </c>
      <c r="L715" s="20">
        <v>23.362399594130029</v>
      </c>
      <c r="M715" s="53">
        <v>24.606078285120763</v>
      </c>
    </row>
    <row r="716" spans="1:13" x14ac:dyDescent="0.35">
      <c r="A716" s="19" t="str">
        <f>B3&amp;C699&amp;D716</f>
        <v>DISTRIBUCION VOLUMEN X CRITERIO (Consumiciones)Atun Fresco Ing.DE 15 A 19 AÑOS</v>
      </c>
      <c r="B716" s="19">
        <v>0</v>
      </c>
      <c r="C716" s="19">
        <v>0</v>
      </c>
      <c r="D716" s="21" t="s">
        <v>39</v>
      </c>
      <c r="E716" s="21" t="s">
        <v>284</v>
      </c>
      <c r="F716" s="21" t="s">
        <v>284</v>
      </c>
      <c r="G716" s="21" t="s">
        <v>284</v>
      </c>
      <c r="H716" s="21">
        <v>2.1730197467203651</v>
      </c>
      <c r="I716" s="21" t="s">
        <v>284</v>
      </c>
      <c r="J716" s="21" t="s">
        <v>284</v>
      </c>
      <c r="K716" s="21">
        <v>1.8785528431652925</v>
      </c>
      <c r="L716" s="21" t="s">
        <v>284</v>
      </c>
      <c r="M716" s="53" t="s">
        <v>284</v>
      </c>
    </row>
    <row r="717" spans="1:13" x14ac:dyDescent="0.35">
      <c r="A717" s="19" t="str">
        <f>B3&amp;C699&amp;D717</f>
        <v>DISTRIBUCION VOLUMEN X CRITERIO (Consumiciones)Atun Fresco Ing.DE 20 A 24 AÑOS</v>
      </c>
      <c r="B717" s="19">
        <v>0</v>
      </c>
      <c r="C717" s="19">
        <v>0</v>
      </c>
      <c r="D717" s="20" t="s">
        <v>40</v>
      </c>
      <c r="E717" s="20" t="s">
        <v>284</v>
      </c>
      <c r="F717" s="20">
        <v>0.97546749261394217</v>
      </c>
      <c r="G717" s="20" t="s">
        <v>284</v>
      </c>
      <c r="H717" s="20">
        <v>7.4494061315497007</v>
      </c>
      <c r="I717" s="21">
        <v>1.1679320878842243</v>
      </c>
      <c r="J717" s="21">
        <v>4.5409100763906363</v>
      </c>
      <c r="K717" s="21">
        <v>1.6782068532261922</v>
      </c>
      <c r="L717" s="20">
        <v>1.3118421829308962</v>
      </c>
      <c r="M717" s="53" t="s">
        <v>284</v>
      </c>
    </row>
    <row r="718" spans="1:13" x14ac:dyDescent="0.35">
      <c r="A718" s="19" t="str">
        <f>B3&amp;C699&amp;D718</f>
        <v>DISTRIBUCION VOLUMEN X CRITERIO (Consumiciones)Atun Fresco Ing.DE 25 A 34 AÑOS</v>
      </c>
      <c r="B718" s="19">
        <v>0</v>
      </c>
      <c r="C718" s="19">
        <v>0</v>
      </c>
      <c r="D718" s="20" t="s">
        <v>41</v>
      </c>
      <c r="E718" s="20">
        <v>6.3535635108591002</v>
      </c>
      <c r="F718" s="20">
        <v>17.919028802847421</v>
      </c>
      <c r="G718" s="20">
        <v>9.5808351927067132</v>
      </c>
      <c r="H718" s="20">
        <v>9.87282422186993</v>
      </c>
      <c r="I718" s="20">
        <v>9.9188732952068666</v>
      </c>
      <c r="J718" s="20">
        <v>11.207088818166733</v>
      </c>
      <c r="K718" s="20">
        <v>8.4039343462993621</v>
      </c>
      <c r="L718" s="20">
        <v>14.797803480330026</v>
      </c>
      <c r="M718" s="53">
        <v>14.061250436350239</v>
      </c>
    </row>
    <row r="719" spans="1:13" x14ac:dyDescent="0.35">
      <c r="A719" s="19" t="str">
        <f>B3&amp;C699&amp;D719</f>
        <v>DISTRIBUCION VOLUMEN X CRITERIO (Consumiciones)Atun Fresco Ing.DE 35 A 49 AÑOS</v>
      </c>
      <c r="B719" s="19">
        <v>0</v>
      </c>
      <c r="C719" s="19">
        <v>0</v>
      </c>
      <c r="D719" s="20" t="s">
        <v>42</v>
      </c>
      <c r="E719" s="20">
        <v>17.641521301749037</v>
      </c>
      <c r="F719" s="20">
        <v>21.821994815074707</v>
      </c>
      <c r="G719" s="20">
        <v>11.050773995960908</v>
      </c>
      <c r="H719" s="20">
        <v>24.513263209815253</v>
      </c>
      <c r="I719" s="20">
        <v>21.185266488712287</v>
      </c>
      <c r="J719" s="20">
        <v>22.69631978608481</v>
      </c>
      <c r="K719" s="20">
        <v>16.599669012334683</v>
      </c>
      <c r="L719" s="20">
        <v>27.25557828376478</v>
      </c>
      <c r="M719" s="53">
        <v>18.40950270282444</v>
      </c>
    </row>
    <row r="720" spans="1:13" x14ac:dyDescent="0.35">
      <c r="A720" s="19" t="str">
        <f>B3&amp;C699&amp;D720</f>
        <v>DISTRIBUCION VOLUMEN X CRITERIO (Consumiciones)Atun Fresco Ing.DE 50 A 59 AÑOS</v>
      </c>
      <c r="B720" s="19">
        <v>0</v>
      </c>
      <c r="C720" s="19">
        <v>0</v>
      </c>
      <c r="D720" s="20" t="s">
        <v>43</v>
      </c>
      <c r="E720" s="20">
        <v>23.615469218960992</v>
      </c>
      <c r="F720" s="20">
        <v>22.11764351019125</v>
      </c>
      <c r="G720" s="20">
        <v>33.657411801186484</v>
      </c>
      <c r="H720" s="20">
        <v>19.819556595417499</v>
      </c>
      <c r="I720" s="20">
        <v>27.287457689522288</v>
      </c>
      <c r="J720" s="20">
        <v>27.189689806908884</v>
      </c>
      <c r="K720" s="20">
        <v>25.096816236210806</v>
      </c>
      <c r="L720" s="20">
        <v>28.278322792652393</v>
      </c>
      <c r="M720" s="53">
        <v>28.440723305598169</v>
      </c>
    </row>
    <row r="721" spans="1:13" x14ac:dyDescent="0.35">
      <c r="A721" s="19" t="str">
        <f>B3&amp;C699&amp;D721</f>
        <v>DISTRIBUCION VOLUMEN X CRITERIO (Consumiciones)Atun Fresco Ing.DE 60 A 75 AÑOS</v>
      </c>
      <c r="B721" s="19">
        <v>0</v>
      </c>
      <c r="C721" s="19">
        <v>0</v>
      </c>
      <c r="D721" s="20" t="s">
        <v>44</v>
      </c>
      <c r="E721" s="21">
        <v>52.38944596843087</v>
      </c>
      <c r="F721" s="21">
        <v>37.165881095978278</v>
      </c>
      <c r="G721" s="21">
        <v>45.710980297874897</v>
      </c>
      <c r="H721" s="20">
        <v>36.171936139294935</v>
      </c>
      <c r="I721" s="20">
        <v>40.440463144512975</v>
      </c>
      <c r="J721" s="20">
        <v>34.365983148022245</v>
      </c>
      <c r="K721" s="20">
        <v>46.342820708763668</v>
      </c>
      <c r="L721" s="20">
        <v>28.356453260321899</v>
      </c>
      <c r="M721" s="53">
        <v>39.088527130037107</v>
      </c>
    </row>
    <row r="722" spans="1:13" x14ac:dyDescent="0.35">
      <c r="A722" s="19" t="str">
        <f>B3&amp;C699&amp;D722</f>
        <v>DISTRIBUCION VOLUMEN X CRITERIO (Consumiciones)Atun Fresco Ing.NIVEL ALTO</v>
      </c>
      <c r="B722" s="19">
        <v>0</v>
      </c>
      <c r="C722" s="19">
        <v>0</v>
      </c>
      <c r="D722" s="20" t="s">
        <v>256</v>
      </c>
      <c r="E722" s="20">
        <v>22.781644156767456</v>
      </c>
      <c r="F722" s="20">
        <v>19.783125338345744</v>
      </c>
      <c r="G722" s="20">
        <v>22.117492652540189</v>
      </c>
      <c r="H722" s="20">
        <v>30.153945596379007</v>
      </c>
      <c r="I722" s="20">
        <v>26.00740183708664</v>
      </c>
      <c r="J722" s="20">
        <v>33.390908470420712</v>
      </c>
      <c r="K722" s="20">
        <v>26.255938790722972</v>
      </c>
      <c r="L722" s="20">
        <v>28.234911442589301</v>
      </c>
      <c r="M722" s="53">
        <v>25.105943961636569</v>
      </c>
    </row>
    <row r="723" spans="1:13" x14ac:dyDescent="0.35">
      <c r="A723" s="19" t="str">
        <f>B3&amp;C699&amp;D723</f>
        <v>DISTRIBUCION VOLUMEN X CRITERIO (Consumiciones)Atun Fresco Ing.NIVEL MEDIO ALTO</v>
      </c>
      <c r="B723" s="19">
        <v>0</v>
      </c>
      <c r="C723" s="19">
        <v>0</v>
      </c>
      <c r="D723" s="20" t="s">
        <v>257</v>
      </c>
      <c r="E723" s="20">
        <v>18.219186003966904</v>
      </c>
      <c r="F723" s="20">
        <v>15.576268092071322</v>
      </c>
      <c r="G723" s="20">
        <v>19.372466473653258</v>
      </c>
      <c r="H723" s="20">
        <v>15.803445138193192</v>
      </c>
      <c r="I723" s="20">
        <v>14.088257615885988</v>
      </c>
      <c r="J723" s="20">
        <v>16.665757174670642</v>
      </c>
      <c r="K723" s="20">
        <v>19.339449885373252</v>
      </c>
      <c r="L723" s="20">
        <v>22.328512091542908</v>
      </c>
      <c r="M723" s="53">
        <v>16.074865815039686</v>
      </c>
    </row>
    <row r="724" spans="1:13" x14ac:dyDescent="0.35">
      <c r="A724" s="19" t="str">
        <f>B3&amp;C699&amp;D724</f>
        <v>DISTRIBUCION VOLUMEN X CRITERIO (Consumiciones)Atun Fresco Ing.NIVEL MEDIO</v>
      </c>
      <c r="B724" s="19">
        <v>0</v>
      </c>
      <c r="C724" s="19">
        <v>0</v>
      </c>
      <c r="D724" s="20" t="s">
        <v>258</v>
      </c>
      <c r="E724" s="20">
        <v>15.474733267355333</v>
      </c>
      <c r="F724" s="20">
        <v>21.930376581791165</v>
      </c>
      <c r="G724" s="20">
        <v>15.400453460894054</v>
      </c>
      <c r="H724" s="20">
        <v>16.106230601653984</v>
      </c>
      <c r="I724" s="20">
        <v>31.48597697476394</v>
      </c>
      <c r="J724" s="20">
        <v>26.617178257308506</v>
      </c>
      <c r="K724" s="20">
        <v>25.311395633400689</v>
      </c>
      <c r="L724" s="20">
        <v>21.168925941432281</v>
      </c>
      <c r="M724" s="53">
        <v>14.946813083732952</v>
      </c>
    </row>
    <row r="725" spans="1:13" x14ac:dyDescent="0.35">
      <c r="A725" s="19" t="str">
        <f>B3&amp;C699&amp;D725</f>
        <v>DISTRIBUCION VOLUMEN X CRITERIO (Consumiciones)Atun Fresco Ing.NIVEL MEDIO BAJO</v>
      </c>
      <c r="B725" s="19">
        <v>0</v>
      </c>
      <c r="C725" s="19">
        <v>0</v>
      </c>
      <c r="D725" s="20" t="s">
        <v>259</v>
      </c>
      <c r="E725" s="21">
        <v>14.986895300259739</v>
      </c>
      <c r="F725" s="21">
        <v>16.536625480431113</v>
      </c>
      <c r="G725" s="20">
        <v>22.856005240541982</v>
      </c>
      <c r="H725" s="20">
        <v>21.138525246159016</v>
      </c>
      <c r="I725" s="20">
        <v>18.629826520528724</v>
      </c>
      <c r="J725" s="20">
        <v>10.959398069088827</v>
      </c>
      <c r="K725" s="20">
        <v>19.630212704112971</v>
      </c>
      <c r="L725" s="20">
        <v>8.5653159003845243</v>
      </c>
      <c r="M725" s="53">
        <v>26.153953123159528</v>
      </c>
    </row>
    <row r="726" spans="1:13" x14ac:dyDescent="0.35">
      <c r="A726" s="19" t="str">
        <f>B3&amp;C699&amp;D726</f>
        <v>DISTRIBUCION VOLUMEN X CRITERIO (Consumiciones)Atun Fresco Ing.HOMBRE</v>
      </c>
      <c r="B726" s="19">
        <v>0</v>
      </c>
      <c r="C726" s="19">
        <v>0</v>
      </c>
      <c r="D726" s="20" t="s">
        <v>21</v>
      </c>
      <c r="E726" s="20">
        <v>58.789385015064312</v>
      </c>
      <c r="F726" s="20">
        <v>47.546241246668139</v>
      </c>
      <c r="G726" s="20">
        <v>48.125227525619692</v>
      </c>
      <c r="H726" s="20">
        <v>58.489836495769133</v>
      </c>
      <c r="I726" s="20">
        <v>41.405254922256397</v>
      </c>
      <c r="J726" s="20">
        <v>49.832912212330641</v>
      </c>
      <c r="K726" s="20">
        <v>53.444578318901456</v>
      </c>
      <c r="L726" s="20">
        <v>41.997978121974683</v>
      </c>
      <c r="M726" s="53">
        <v>43.675222795562149</v>
      </c>
    </row>
    <row r="727" spans="1:13" x14ac:dyDescent="0.35">
      <c r="A727" s="19" t="str">
        <f>B3&amp;C699&amp;D727</f>
        <v>DISTRIBUCION VOLUMEN X CRITERIO (Consumiciones)Atun Fresco Ing.MUJER</v>
      </c>
      <c r="B727" s="19">
        <v>0</v>
      </c>
      <c r="C727" s="19">
        <v>0</v>
      </c>
      <c r="D727" s="20" t="s">
        <v>22</v>
      </c>
      <c r="E727" s="20">
        <v>41.210614984935695</v>
      </c>
      <c r="F727" s="20">
        <v>52.453774628792061</v>
      </c>
      <c r="G727" s="20">
        <v>51.874772474380308</v>
      </c>
      <c r="H727" s="20">
        <v>41.51016350423086</v>
      </c>
      <c r="I727" s="20">
        <v>58.594727710692716</v>
      </c>
      <c r="J727" s="20">
        <v>50.167087787669359</v>
      </c>
      <c r="K727" s="20">
        <v>46.555421681098544</v>
      </c>
      <c r="L727" s="20">
        <v>58.00202187802531</v>
      </c>
      <c r="M727" s="53">
        <v>56.324777204437837</v>
      </c>
    </row>
    <row r="728" spans="1:13" x14ac:dyDescent="0.35">
      <c r="A728" s="19" t="str">
        <f>B3&amp;C728&amp;D728</f>
        <v>DISTRIBUCION VOLUMEN X CRITERIO (Consumiciones)Resto pescados Ing.T.ESPAÑA</v>
      </c>
      <c r="B728" s="19">
        <v>0</v>
      </c>
      <c r="C728" s="19" t="s">
        <v>144</v>
      </c>
      <c r="D728" s="20" t="s">
        <v>36</v>
      </c>
      <c r="E728" s="20">
        <v>100</v>
      </c>
      <c r="F728" s="20">
        <v>100</v>
      </c>
      <c r="G728" s="20">
        <v>100</v>
      </c>
      <c r="H728" s="20">
        <v>100</v>
      </c>
      <c r="I728" s="20">
        <v>100</v>
      </c>
      <c r="J728" s="20">
        <v>100</v>
      </c>
      <c r="K728" s="20">
        <v>100</v>
      </c>
      <c r="L728" s="20">
        <v>100</v>
      </c>
      <c r="M728" s="53">
        <v>100</v>
      </c>
    </row>
    <row r="729" spans="1:13" x14ac:dyDescent="0.35">
      <c r="A729" s="19" t="str">
        <f>B3&amp;C728&amp;D729</f>
        <v>DISTRIBUCION VOLUMEN X CRITERIO (Consumiciones)Resto pescados Ing.BCN AM</v>
      </c>
      <c r="B729" s="19">
        <v>0</v>
      </c>
      <c r="C729" s="19">
        <v>0</v>
      </c>
      <c r="D729" s="21" t="s">
        <v>1</v>
      </c>
      <c r="E729" s="21">
        <v>7.2664104695187328</v>
      </c>
      <c r="F729" s="20">
        <v>6.1168888441868923</v>
      </c>
      <c r="G729" s="21">
        <v>8.4863773582437325</v>
      </c>
      <c r="H729" s="20">
        <v>9.3612289865193645</v>
      </c>
      <c r="I729" s="21">
        <v>8.7005388701330322</v>
      </c>
      <c r="J729" s="21">
        <v>9.9506266787380415</v>
      </c>
      <c r="K729" s="21">
        <v>8.6343118859262535</v>
      </c>
      <c r="L729" s="20">
        <v>9.7661898555425992</v>
      </c>
      <c r="M729" s="53">
        <v>8.5393139592370133</v>
      </c>
    </row>
    <row r="730" spans="1:13" x14ac:dyDescent="0.35">
      <c r="A730" s="19" t="str">
        <f>B3&amp;C728&amp;D730</f>
        <v>DISTRIBUCION VOLUMEN X CRITERIO (Consumiciones)Resto pescados Ing.REST.CAT ARAGON</v>
      </c>
      <c r="B730" s="19">
        <v>0</v>
      </c>
      <c r="C730" s="19">
        <v>0</v>
      </c>
      <c r="D730" s="21" t="s">
        <v>2</v>
      </c>
      <c r="E730" s="21">
        <v>10.036569765473109</v>
      </c>
      <c r="F730" s="20">
        <v>11.251902112943034</v>
      </c>
      <c r="G730" s="20">
        <v>13.100484271974706</v>
      </c>
      <c r="H730" s="20">
        <v>10.000354030369015</v>
      </c>
      <c r="I730" s="20">
        <v>12.272246882973283</v>
      </c>
      <c r="J730" s="21">
        <v>10.677975558476483</v>
      </c>
      <c r="K730" s="20">
        <v>13.829343600114635</v>
      </c>
      <c r="L730" s="21">
        <v>12.964581190379237</v>
      </c>
      <c r="M730" s="53">
        <v>15.63436521790686</v>
      </c>
    </row>
    <row r="731" spans="1:13" x14ac:dyDescent="0.35">
      <c r="A731" s="19" t="str">
        <f>B3&amp;C728&amp;D731</f>
        <v>DISTRIBUCION VOLUMEN X CRITERIO (Consumiciones)Resto pescados Ing.LEVANTE</v>
      </c>
      <c r="B731" s="19">
        <v>0</v>
      </c>
      <c r="C731" s="19">
        <v>0</v>
      </c>
      <c r="D731" s="21" t="s">
        <v>3</v>
      </c>
      <c r="E731" s="20">
        <v>20.097264382227475</v>
      </c>
      <c r="F731" s="20">
        <v>18.161793719197529</v>
      </c>
      <c r="G731" s="20">
        <v>16.960997653862538</v>
      </c>
      <c r="H731" s="20">
        <v>19.954331698973959</v>
      </c>
      <c r="I731" s="20">
        <v>18.749832669813369</v>
      </c>
      <c r="J731" s="20">
        <v>20.194455389557461</v>
      </c>
      <c r="K731" s="21">
        <v>16.605419259948199</v>
      </c>
      <c r="L731" s="20">
        <v>16.940099275756811</v>
      </c>
      <c r="M731" s="53">
        <v>15.397837930643696</v>
      </c>
    </row>
    <row r="732" spans="1:13" x14ac:dyDescent="0.35">
      <c r="A732" s="19" t="str">
        <f>B3&amp;C728&amp;D732</f>
        <v>DISTRIBUCION VOLUMEN X CRITERIO (Consumiciones)Resto pescados Ing.ANDALUCIA</v>
      </c>
      <c r="B732" s="19">
        <v>0</v>
      </c>
      <c r="C732" s="19">
        <v>0</v>
      </c>
      <c r="D732" s="20" t="s">
        <v>4</v>
      </c>
      <c r="E732" s="20">
        <v>21.244221220850822</v>
      </c>
      <c r="F732" s="20">
        <v>23.64038962948062</v>
      </c>
      <c r="G732" s="20">
        <v>21.820165050422226</v>
      </c>
      <c r="H732" s="20">
        <v>22.117909895229644</v>
      </c>
      <c r="I732" s="20">
        <v>22.000238278185762</v>
      </c>
      <c r="J732" s="20">
        <v>21.980677781554263</v>
      </c>
      <c r="K732" s="20">
        <v>23.544213309685126</v>
      </c>
      <c r="L732" s="20">
        <v>19.630725623920924</v>
      </c>
      <c r="M732" s="53">
        <v>19.237433296102775</v>
      </c>
    </row>
    <row r="733" spans="1:13" x14ac:dyDescent="0.35">
      <c r="A733" s="19" t="str">
        <f>B3&amp;C728&amp;D733</f>
        <v>DISTRIBUCION VOLUMEN X CRITERIO (Consumiciones)Resto pescados Ing.MDD AM</v>
      </c>
      <c r="B733" s="19">
        <v>0</v>
      </c>
      <c r="C733" s="19">
        <v>0</v>
      </c>
      <c r="D733" s="21" t="s">
        <v>5</v>
      </c>
      <c r="E733" s="20">
        <v>14.014977058582332</v>
      </c>
      <c r="F733" s="20">
        <v>15.17420522858624</v>
      </c>
      <c r="G733" s="20">
        <v>12.950377051024006</v>
      </c>
      <c r="H733" s="20">
        <v>14.489796974091121</v>
      </c>
      <c r="I733" s="20">
        <v>15.042550393159008</v>
      </c>
      <c r="J733" s="21">
        <v>15.307895219675938</v>
      </c>
      <c r="K733" s="20">
        <v>12.791075686870379</v>
      </c>
      <c r="L733" s="20">
        <v>16.174507853760456</v>
      </c>
      <c r="M733" s="53">
        <v>18.14154550779881</v>
      </c>
    </row>
    <row r="734" spans="1:13" x14ac:dyDescent="0.35">
      <c r="A734" s="19" t="str">
        <f>B3&amp;C728&amp;D734</f>
        <v>DISTRIBUCION VOLUMEN X CRITERIO (Consumiciones)Resto pescados Ing.RTO CENTRO</v>
      </c>
      <c r="B734" s="19">
        <v>0</v>
      </c>
      <c r="C734" s="19">
        <v>0</v>
      </c>
      <c r="D734" s="20" t="s">
        <v>6</v>
      </c>
      <c r="E734" s="21">
        <v>8.7977560203785696</v>
      </c>
      <c r="F734" s="20">
        <v>6.7634958336879407</v>
      </c>
      <c r="G734" s="20">
        <v>9.1586737138708241</v>
      </c>
      <c r="H734" s="20">
        <v>8.0958177535722307</v>
      </c>
      <c r="I734" s="20">
        <v>7.1994749848064181</v>
      </c>
      <c r="J734" s="20">
        <v>7.9395308406548626</v>
      </c>
      <c r="K734" s="20">
        <v>8.2634186435087305</v>
      </c>
      <c r="L734" s="20">
        <v>7.8677081153097763</v>
      </c>
      <c r="M734" s="53">
        <v>7.3947073520424871</v>
      </c>
    </row>
    <row r="735" spans="1:13" x14ac:dyDescent="0.35">
      <c r="A735" s="19" t="str">
        <f>B3&amp;C728&amp;D735</f>
        <v>DISTRIBUCION VOLUMEN X CRITERIO (Consumiciones)Resto pescados Ing.NORTE-CENTRO</v>
      </c>
      <c r="B735" s="19">
        <v>0</v>
      </c>
      <c r="C735" s="19">
        <v>0</v>
      </c>
      <c r="D735" s="21" t="s">
        <v>7</v>
      </c>
      <c r="E735" s="21">
        <v>10.769052886411252</v>
      </c>
      <c r="F735" s="20">
        <v>8.0353312546904849</v>
      </c>
      <c r="G735" s="21">
        <v>8.6488229538712531</v>
      </c>
      <c r="H735" s="21">
        <v>7.5433945854369036</v>
      </c>
      <c r="I735" s="21">
        <v>7.9691252379435253</v>
      </c>
      <c r="J735" s="20">
        <v>6.2152228642241187</v>
      </c>
      <c r="K735" s="21">
        <v>7.753000275775551</v>
      </c>
      <c r="L735" s="21">
        <v>10.672489478289108</v>
      </c>
      <c r="M735" s="53">
        <v>9.3912633450253971</v>
      </c>
    </row>
    <row r="736" spans="1:13" x14ac:dyDescent="0.35">
      <c r="A736" s="19" t="str">
        <f>B3&amp;C728&amp;D736</f>
        <v>DISTRIBUCION VOLUMEN X CRITERIO (Consumiciones)Resto pescados Ing.NOROESTE</v>
      </c>
      <c r="B736" s="19">
        <v>0</v>
      </c>
      <c r="C736" s="19">
        <v>0</v>
      </c>
      <c r="D736" s="21" t="s">
        <v>8</v>
      </c>
      <c r="E736" s="21">
        <v>7.7737481965577091</v>
      </c>
      <c r="F736" s="20">
        <v>10.855999566734493</v>
      </c>
      <c r="G736" s="20">
        <v>8.8741072217947075</v>
      </c>
      <c r="H736" s="20">
        <v>8.4371725421158725</v>
      </c>
      <c r="I736" s="20">
        <v>8.0660060694005296</v>
      </c>
      <c r="J736" s="20">
        <v>7.7336171710275012</v>
      </c>
      <c r="K736" s="20">
        <v>8.5792130122801229</v>
      </c>
      <c r="L736" s="21">
        <v>5.9837091335766486</v>
      </c>
      <c r="M736" s="53">
        <v>6.263538023189998</v>
      </c>
    </row>
    <row r="737" spans="1:13" x14ac:dyDescent="0.35">
      <c r="A737" s="19" t="str">
        <f>B3&amp;C728&amp;D737</f>
        <v>DISTRIBUCION VOLUMEN X CRITERIO (Consumiciones)Resto pescados Ing.&lt;2MIL</v>
      </c>
      <c r="B737" s="19">
        <v>0</v>
      </c>
      <c r="C737" s="19">
        <v>0</v>
      </c>
      <c r="D737" s="21" t="s">
        <v>9</v>
      </c>
      <c r="E737" s="21">
        <v>5.9398735015616229</v>
      </c>
      <c r="F737" s="21">
        <v>4.1729564955010021</v>
      </c>
      <c r="G737" s="21">
        <v>4.9885024705234704</v>
      </c>
      <c r="H737" s="21">
        <v>4.3642148042891025</v>
      </c>
      <c r="I737" s="21">
        <v>7.0744291363352811</v>
      </c>
      <c r="J737" s="21">
        <v>4.4547112946548086</v>
      </c>
      <c r="K737" s="21">
        <v>5.0270508778855039</v>
      </c>
      <c r="L737" s="21">
        <v>4.3320062296037412</v>
      </c>
      <c r="M737" s="53">
        <v>4.2527140893638453</v>
      </c>
    </row>
    <row r="738" spans="1:13" x14ac:dyDescent="0.35">
      <c r="A738" s="19" t="str">
        <f>B3&amp;C728&amp;D738</f>
        <v>DISTRIBUCION VOLUMEN X CRITERIO (Consumiciones)Resto pescados Ing.2-5MIL</v>
      </c>
      <c r="B738" s="19">
        <v>0</v>
      </c>
      <c r="C738" s="19">
        <v>0</v>
      </c>
      <c r="D738" s="21" t="s">
        <v>10</v>
      </c>
      <c r="E738" s="21">
        <v>4.8098514312704035</v>
      </c>
      <c r="F738" s="21">
        <v>4.2902074258613085</v>
      </c>
      <c r="G738" s="21">
        <v>4.5200694029619273</v>
      </c>
      <c r="H738" s="21">
        <v>3.5387016623261576</v>
      </c>
      <c r="I738" s="21">
        <v>3.7655466476401092</v>
      </c>
      <c r="J738" s="21">
        <v>2.7980491296880596</v>
      </c>
      <c r="K738" s="21">
        <v>3.0341691315233086</v>
      </c>
      <c r="L738" s="21">
        <v>2.8048111881634021</v>
      </c>
      <c r="M738" s="53">
        <v>3.4517408246533217</v>
      </c>
    </row>
    <row r="739" spans="1:13" x14ac:dyDescent="0.35">
      <c r="A739" s="19" t="str">
        <f>B3&amp;C728&amp;D739</f>
        <v>DISTRIBUCION VOLUMEN X CRITERIO (Consumiciones)Resto pescados Ing.5-10MIL</v>
      </c>
      <c r="B739" s="19">
        <v>0</v>
      </c>
      <c r="C739" s="19">
        <v>0</v>
      </c>
      <c r="D739" s="21" t="s">
        <v>11</v>
      </c>
      <c r="E739" s="21">
        <v>5.3162978547129525</v>
      </c>
      <c r="F739" s="21">
        <v>6.593087867792125</v>
      </c>
      <c r="G739" s="20">
        <v>7.2121645507681649</v>
      </c>
      <c r="H739" s="21">
        <v>5.0992788449880457</v>
      </c>
      <c r="I739" s="21">
        <v>6.5915744565784866</v>
      </c>
      <c r="J739" s="21">
        <v>8.4607570074623961</v>
      </c>
      <c r="K739" s="21">
        <v>6.8964954875549527</v>
      </c>
      <c r="L739" s="21">
        <v>4.7702171326032952</v>
      </c>
      <c r="M739" s="53">
        <v>6.1375212722167474</v>
      </c>
    </row>
    <row r="740" spans="1:13" x14ac:dyDescent="0.35">
      <c r="A740" s="19" t="str">
        <f>B3&amp;C728&amp;D740</f>
        <v>DISTRIBUCION VOLUMEN X CRITERIO (Consumiciones)Resto pescados Ing.10-30MIL</v>
      </c>
      <c r="B740" s="19">
        <v>0</v>
      </c>
      <c r="C740" s="19">
        <v>0</v>
      </c>
      <c r="D740" s="20" t="s">
        <v>12</v>
      </c>
      <c r="E740" s="20">
        <v>15.676133609216357</v>
      </c>
      <c r="F740" s="20">
        <v>18.660544212423886</v>
      </c>
      <c r="G740" s="20">
        <v>16.185626547835653</v>
      </c>
      <c r="H740" s="20">
        <v>14.036051284289622</v>
      </c>
      <c r="I740" s="20">
        <v>16.887615022770291</v>
      </c>
      <c r="J740" s="20">
        <v>18.922314094331171</v>
      </c>
      <c r="K740" s="20">
        <v>18.091611556617803</v>
      </c>
      <c r="L740" s="20">
        <v>18.743005336427203</v>
      </c>
      <c r="M740" s="53">
        <v>18.124391863954155</v>
      </c>
    </row>
    <row r="741" spans="1:13" x14ac:dyDescent="0.35">
      <c r="A741" s="19" t="str">
        <f>B3&amp;C728&amp;D741</f>
        <v>DISTRIBUCION VOLUMEN X CRITERIO (Consumiciones)Resto pescados Ing.30-100MIL</v>
      </c>
      <c r="B741" s="19">
        <v>0</v>
      </c>
      <c r="C741" s="19">
        <v>0</v>
      </c>
      <c r="D741" s="20" t="s">
        <v>13</v>
      </c>
      <c r="E741" s="20">
        <v>22.492256800006036</v>
      </c>
      <c r="F741" s="20">
        <v>18.152153561674574</v>
      </c>
      <c r="G741" s="20">
        <v>21.499493910360624</v>
      </c>
      <c r="H741" s="20">
        <v>23.863295780248986</v>
      </c>
      <c r="I741" s="20">
        <v>18.834284215007241</v>
      </c>
      <c r="J741" s="20">
        <v>18.620479626549404</v>
      </c>
      <c r="K741" s="20">
        <v>24.289250701605443</v>
      </c>
      <c r="L741" s="20">
        <v>25.196613753866092</v>
      </c>
      <c r="M741" s="53">
        <v>26.015731944902061</v>
      </c>
    </row>
    <row r="742" spans="1:13" x14ac:dyDescent="0.35">
      <c r="A742" s="19" t="str">
        <f>B3&amp;C728&amp;D742</f>
        <v>DISTRIBUCION VOLUMEN X CRITERIO (Consumiciones)Resto pescados Ing.100-200MIL</v>
      </c>
      <c r="B742" s="19">
        <v>0</v>
      </c>
      <c r="C742" s="19">
        <v>0</v>
      </c>
      <c r="D742" s="21" t="s">
        <v>14</v>
      </c>
      <c r="E742" s="20">
        <v>9.7249240593545032</v>
      </c>
      <c r="F742" s="20">
        <v>10.277585473226512</v>
      </c>
      <c r="G742" s="20">
        <v>8.6301112468795349</v>
      </c>
      <c r="H742" s="20">
        <v>8.8165847870402256</v>
      </c>
      <c r="I742" s="20">
        <v>9.686133749026137</v>
      </c>
      <c r="J742" s="20">
        <v>10.389611600549829</v>
      </c>
      <c r="K742" s="20">
        <v>11.162648094174646</v>
      </c>
      <c r="L742" s="20">
        <v>9.1903480090198393</v>
      </c>
      <c r="M742" s="53">
        <v>9.5901081991947201</v>
      </c>
    </row>
    <row r="743" spans="1:13" x14ac:dyDescent="0.35">
      <c r="A743" s="19" t="str">
        <f>B3&amp;C728&amp;D743</f>
        <v>DISTRIBUCION VOLUMEN X CRITERIO (Consumiciones)Resto pescados Ing.200-500MIL</v>
      </c>
      <c r="B743" s="19">
        <v>0</v>
      </c>
      <c r="C743" s="19">
        <v>0</v>
      </c>
      <c r="D743" s="21" t="s">
        <v>15</v>
      </c>
      <c r="E743" s="20">
        <v>13.757163984246384</v>
      </c>
      <c r="F743" s="20">
        <v>16.073020711638595</v>
      </c>
      <c r="G743" s="20">
        <v>15.62990910642737</v>
      </c>
      <c r="H743" s="20">
        <v>16.198295804497644</v>
      </c>
      <c r="I743" s="20">
        <v>14.031176625713163</v>
      </c>
      <c r="J743" s="20">
        <v>16.041892879594066</v>
      </c>
      <c r="K743" s="20">
        <v>13.479519609804633</v>
      </c>
      <c r="L743" s="20">
        <v>14.290166759621826</v>
      </c>
      <c r="M743" s="53">
        <v>14.37917859521693</v>
      </c>
    </row>
    <row r="744" spans="1:13" x14ac:dyDescent="0.35">
      <c r="A744" s="19" t="str">
        <f>B3&amp;C728&amp;D744</f>
        <v>DISTRIBUCION VOLUMEN X CRITERIO (Consumiciones)Resto pescados Ing.&gt;500MIL</v>
      </c>
      <c r="B744" s="19">
        <v>0</v>
      </c>
      <c r="C744" s="19">
        <v>0</v>
      </c>
      <c r="D744" s="20" t="s">
        <v>16</v>
      </c>
      <c r="E744" s="20">
        <v>22.283502268701017</v>
      </c>
      <c r="F744" s="20">
        <v>21.780458178273282</v>
      </c>
      <c r="G744" s="20">
        <v>21.334120654217653</v>
      </c>
      <c r="H744" s="20">
        <v>24.08358673178239</v>
      </c>
      <c r="I744" s="20">
        <v>23.129248513438622</v>
      </c>
      <c r="J744" s="20">
        <v>20.312196398439546</v>
      </c>
      <c r="K744" s="20">
        <v>18.019261029670204</v>
      </c>
      <c r="L744" s="20">
        <v>20.6728350995398</v>
      </c>
      <c r="M744" s="53">
        <v>18.048613210498214</v>
      </c>
    </row>
    <row r="745" spans="1:13" x14ac:dyDescent="0.35">
      <c r="A745" s="19" t="str">
        <f>B3&amp;C728&amp;D745</f>
        <v>DISTRIBUCION VOLUMEN X CRITERIO (Consumiciones)Resto pescados Ing.DE 15 A 19 AÑOS</v>
      </c>
      <c r="B745" s="19">
        <v>0</v>
      </c>
      <c r="C745" s="19">
        <v>0</v>
      </c>
      <c r="D745" s="21" t="s">
        <v>39</v>
      </c>
      <c r="E745" s="21">
        <v>2.2686115332229031</v>
      </c>
      <c r="F745" s="21">
        <v>1.3833836488692544</v>
      </c>
      <c r="G745" s="21">
        <v>1.8124655670197936</v>
      </c>
      <c r="H745" s="21">
        <v>2.1765172787835581</v>
      </c>
      <c r="I745" s="21">
        <v>0.52239664349032022</v>
      </c>
      <c r="J745" s="21">
        <v>0.21122141445617157</v>
      </c>
      <c r="K745" s="21">
        <v>1.1149583903359594</v>
      </c>
      <c r="L745" s="21" t="s">
        <v>284</v>
      </c>
      <c r="M745" s="53">
        <v>2.0918613911466197</v>
      </c>
    </row>
    <row r="746" spans="1:13" x14ac:dyDescent="0.35">
      <c r="A746" s="19" t="str">
        <f>B3&amp;C728&amp;D746</f>
        <v>DISTRIBUCION VOLUMEN X CRITERIO (Consumiciones)Resto pescados Ing.DE 20 A 24 AÑOS</v>
      </c>
      <c r="B746" s="19">
        <v>0</v>
      </c>
      <c r="C746" s="19">
        <v>0</v>
      </c>
      <c r="D746" s="21" t="s">
        <v>40</v>
      </c>
      <c r="E746" s="21">
        <v>1.6884269316154337</v>
      </c>
      <c r="F746" s="21">
        <v>1.3548049918375873</v>
      </c>
      <c r="G746" s="21">
        <v>1.40009271452472</v>
      </c>
      <c r="H746" s="21">
        <v>1.071279407556851</v>
      </c>
      <c r="I746" s="21">
        <v>2.4330813117615717</v>
      </c>
      <c r="J746" s="21">
        <v>1.7617492863953415</v>
      </c>
      <c r="K746" s="21">
        <v>1.6466871785998174</v>
      </c>
      <c r="L746" s="21">
        <v>1.751548321798297</v>
      </c>
      <c r="M746" s="53">
        <v>3.997926122915199</v>
      </c>
    </row>
    <row r="747" spans="1:13" x14ac:dyDescent="0.35">
      <c r="A747" s="19" t="str">
        <f>B3&amp;C728&amp;D747</f>
        <v>DISTRIBUCION VOLUMEN X CRITERIO (Consumiciones)Resto pescados Ing.DE 25 A 34 AÑOS</v>
      </c>
      <c r="B747" s="19">
        <v>0</v>
      </c>
      <c r="C747" s="19">
        <v>0</v>
      </c>
      <c r="D747" s="20" t="s">
        <v>41</v>
      </c>
      <c r="E747" s="20">
        <v>6.6985851608127494</v>
      </c>
      <c r="F747" s="20">
        <v>6.2308655252183733</v>
      </c>
      <c r="G747" s="20">
        <v>5.6084322108911495</v>
      </c>
      <c r="H747" s="20">
        <v>6.7420088556089564</v>
      </c>
      <c r="I747" s="20">
        <v>5.5433027096781098</v>
      </c>
      <c r="J747" s="20">
        <v>5.7519813996577112</v>
      </c>
      <c r="K747" s="20">
        <v>6.0878826385772147</v>
      </c>
      <c r="L747" s="20">
        <v>6.2265896428364034</v>
      </c>
      <c r="M747" s="53">
        <v>3.8491016647526433</v>
      </c>
    </row>
    <row r="748" spans="1:13" x14ac:dyDescent="0.35">
      <c r="A748" s="19" t="str">
        <f>B3&amp;C728&amp;D748</f>
        <v>DISTRIBUCION VOLUMEN X CRITERIO (Consumiciones)Resto pescados Ing.DE 35 A 49 AÑOS</v>
      </c>
      <c r="B748" s="19">
        <v>0</v>
      </c>
      <c r="C748" s="19">
        <v>0</v>
      </c>
      <c r="D748" s="20" t="s">
        <v>42</v>
      </c>
      <c r="E748" s="20">
        <v>16.672556639448572</v>
      </c>
      <c r="F748" s="20">
        <v>16.638865463323302</v>
      </c>
      <c r="G748" s="20">
        <v>16.832549845662179</v>
      </c>
      <c r="H748" s="20">
        <v>14.582905344565312</v>
      </c>
      <c r="I748" s="20">
        <v>19.690328716805038</v>
      </c>
      <c r="J748" s="20">
        <v>17.736527234281901</v>
      </c>
      <c r="K748" s="20">
        <v>14.848707369696051</v>
      </c>
      <c r="L748" s="20">
        <v>16.256088504303861</v>
      </c>
      <c r="M748" s="53">
        <v>13.682502881843044</v>
      </c>
    </row>
    <row r="749" spans="1:13" x14ac:dyDescent="0.35">
      <c r="A749" s="19" t="str">
        <f>B3&amp;C728&amp;D749</f>
        <v>DISTRIBUCION VOLUMEN X CRITERIO (Consumiciones)Resto pescados Ing.DE 50 A 59 AÑOS</v>
      </c>
      <c r="B749" s="19">
        <v>0</v>
      </c>
      <c r="C749" s="19">
        <v>0</v>
      </c>
      <c r="D749" s="20" t="s">
        <v>43</v>
      </c>
      <c r="E749" s="20">
        <v>24.912830332815922</v>
      </c>
      <c r="F749" s="20">
        <v>26.26942925006383</v>
      </c>
      <c r="G749" s="20">
        <v>25.359268783289611</v>
      </c>
      <c r="H749" s="20">
        <v>25.175552182298162</v>
      </c>
      <c r="I749" s="20">
        <v>26.344498049599345</v>
      </c>
      <c r="J749" s="20">
        <v>25.969163856863993</v>
      </c>
      <c r="K749" s="20">
        <v>27.98744410137725</v>
      </c>
      <c r="L749" s="20">
        <v>28.354539331610606</v>
      </c>
      <c r="M749" s="53">
        <v>23.843472305125495</v>
      </c>
    </row>
    <row r="750" spans="1:13" x14ac:dyDescent="0.35">
      <c r="A750" s="19" t="str">
        <f>B3&amp;C728&amp;D750</f>
        <v>DISTRIBUCION VOLUMEN X CRITERIO (Consumiciones)Resto pescados Ing.DE 60 A 75 AÑOS</v>
      </c>
      <c r="B750" s="19">
        <v>0</v>
      </c>
      <c r="C750" s="19">
        <v>0</v>
      </c>
      <c r="D750" s="21" t="s">
        <v>44</v>
      </c>
      <c r="E750" s="21">
        <v>47.758994314781411</v>
      </c>
      <c r="F750" s="20">
        <v>48.122660559686196</v>
      </c>
      <c r="G750" s="20">
        <v>48.987187713574151</v>
      </c>
      <c r="H750" s="20">
        <v>50.251749540487978</v>
      </c>
      <c r="I750" s="20">
        <v>45.466406122410731</v>
      </c>
      <c r="J750" s="20">
        <v>48.569361771243464</v>
      </c>
      <c r="K750" s="20">
        <v>48.31431923994095</v>
      </c>
      <c r="L750" s="20">
        <v>47.41123542754665</v>
      </c>
      <c r="M750" s="53">
        <v>52.535141810146371</v>
      </c>
    </row>
    <row r="751" spans="1:13" x14ac:dyDescent="0.35">
      <c r="A751" s="19" t="str">
        <f>B3&amp;C728&amp;D751</f>
        <v>DISTRIBUCION VOLUMEN X CRITERIO (Consumiciones)Resto pescados Ing.NIVEL ALTO</v>
      </c>
      <c r="B751" s="19">
        <v>0</v>
      </c>
      <c r="C751" s="19">
        <v>0</v>
      </c>
      <c r="D751" s="20" t="s">
        <v>256</v>
      </c>
      <c r="E751" s="20">
        <v>25.413592064029288</v>
      </c>
      <c r="F751" s="20">
        <v>22.186876697278937</v>
      </c>
      <c r="G751" s="20">
        <v>24.912924518687337</v>
      </c>
      <c r="H751" s="20">
        <v>25.161132315213123</v>
      </c>
      <c r="I751" s="20">
        <v>25.74020181359149</v>
      </c>
      <c r="J751" s="20">
        <v>23.322510204020251</v>
      </c>
      <c r="K751" s="20">
        <v>24.983285838655078</v>
      </c>
      <c r="L751" s="20">
        <v>25.349002900235991</v>
      </c>
      <c r="M751" s="53">
        <v>23.626311188406298</v>
      </c>
    </row>
    <row r="752" spans="1:13" x14ac:dyDescent="0.35">
      <c r="A752" s="19" t="str">
        <f>B3&amp;C728&amp;D752</f>
        <v>DISTRIBUCION VOLUMEN X CRITERIO (Consumiciones)Resto pescados Ing.NIVEL MEDIO ALTO</v>
      </c>
      <c r="B752" s="19">
        <v>0</v>
      </c>
      <c r="C752" s="19">
        <v>0</v>
      </c>
      <c r="D752" s="20" t="s">
        <v>257</v>
      </c>
      <c r="E752" s="20">
        <v>14.024398909591811</v>
      </c>
      <c r="F752" s="20">
        <v>14.596464243990376</v>
      </c>
      <c r="G752" s="20">
        <v>15.804344922508253</v>
      </c>
      <c r="H752" s="20">
        <v>12.709179409335086</v>
      </c>
      <c r="I752" s="20">
        <v>14.755453625442755</v>
      </c>
      <c r="J752" s="20">
        <v>12.399423100638561</v>
      </c>
      <c r="K752" s="20">
        <v>16.367646661223255</v>
      </c>
      <c r="L752" s="20">
        <v>14.922579962634309</v>
      </c>
      <c r="M752" s="53">
        <v>13.951131106025574</v>
      </c>
    </row>
    <row r="753" spans="1:13" x14ac:dyDescent="0.35">
      <c r="A753" s="19" t="str">
        <f>B3&amp;C728&amp;D753</f>
        <v>DISTRIBUCION VOLUMEN X CRITERIO (Consumiciones)Resto pescados Ing.NIVEL MEDIO</v>
      </c>
      <c r="B753" s="19">
        <v>0</v>
      </c>
      <c r="C753" s="19">
        <v>0</v>
      </c>
      <c r="D753" s="20" t="s">
        <v>258</v>
      </c>
      <c r="E753" s="20">
        <v>25.176922886623547</v>
      </c>
      <c r="F753" s="20">
        <v>21.684861238984613</v>
      </c>
      <c r="G753" s="20">
        <v>24.915962955546615</v>
      </c>
      <c r="H753" s="20">
        <v>24.384383219283823</v>
      </c>
      <c r="I753" s="20">
        <v>24.31399643385906</v>
      </c>
      <c r="J753" s="20">
        <v>24.385608195700627</v>
      </c>
      <c r="K753" s="20">
        <v>26.131128570887835</v>
      </c>
      <c r="L753" s="20">
        <v>23.788163296742511</v>
      </c>
      <c r="M753" s="53">
        <v>31.013170478192947</v>
      </c>
    </row>
    <row r="754" spans="1:13" x14ac:dyDescent="0.35">
      <c r="A754" s="19" t="str">
        <f>B3&amp;C728&amp;D754</f>
        <v>DISTRIBUCION VOLUMEN X CRITERIO (Consumiciones)Resto pescados Ing.NIVEL MEDIO BAJO</v>
      </c>
      <c r="B754" s="19">
        <v>0</v>
      </c>
      <c r="C754" s="19">
        <v>0</v>
      </c>
      <c r="D754" s="21" t="s">
        <v>259</v>
      </c>
      <c r="E754" s="21">
        <v>14.159268232729193</v>
      </c>
      <c r="F754" s="20">
        <v>17.17065245143171</v>
      </c>
      <c r="G754" s="20">
        <v>14.013291895243981</v>
      </c>
      <c r="H754" s="20">
        <v>16.519267173301909</v>
      </c>
      <c r="I754" s="20">
        <v>13.045824375590676</v>
      </c>
      <c r="J754" s="20">
        <v>14.112143460854762</v>
      </c>
      <c r="K754" s="20">
        <v>12.044351197460703</v>
      </c>
      <c r="L754" s="20">
        <v>12.800742682171787</v>
      </c>
      <c r="M754" s="53">
        <v>13.348388190511361</v>
      </c>
    </row>
    <row r="755" spans="1:13" x14ac:dyDescent="0.35">
      <c r="A755" s="19" t="str">
        <f>B3&amp;C728&amp;D755</f>
        <v>DISTRIBUCION VOLUMEN X CRITERIO (Consumiciones)Resto pescados Ing.HOMBRE</v>
      </c>
      <c r="B755" s="19">
        <v>0</v>
      </c>
      <c r="C755" s="19">
        <v>0</v>
      </c>
      <c r="D755" s="20" t="s">
        <v>21</v>
      </c>
      <c r="E755" s="20">
        <v>57.270484498949649</v>
      </c>
      <c r="F755" s="20">
        <v>52.909439772226129</v>
      </c>
      <c r="G755" s="20">
        <v>54.998460736327189</v>
      </c>
      <c r="H755" s="20">
        <v>57.834805226716846</v>
      </c>
      <c r="I755" s="20">
        <v>57.430363869530645</v>
      </c>
      <c r="J755" s="20">
        <v>54.477918109165721</v>
      </c>
      <c r="K755" s="20">
        <v>50.805794530992301</v>
      </c>
      <c r="L755" s="20">
        <v>54.142375954866431</v>
      </c>
      <c r="M755" s="53">
        <v>54.224088656701383</v>
      </c>
    </row>
    <row r="756" spans="1:13" x14ac:dyDescent="0.35">
      <c r="A756" s="19" t="str">
        <f>B3&amp;C728&amp;D756</f>
        <v>DISTRIBUCION VOLUMEN X CRITERIO (Consumiciones)Resto pescados Ing.MUJER</v>
      </c>
      <c r="B756" s="19">
        <v>0</v>
      </c>
      <c r="C756" s="19">
        <v>0</v>
      </c>
      <c r="D756" s="20" t="s">
        <v>22</v>
      </c>
      <c r="E756" s="20">
        <v>42.729515501050351</v>
      </c>
      <c r="F756" s="20">
        <v>47.090560227773864</v>
      </c>
      <c r="G756" s="20">
        <v>45.001539263672811</v>
      </c>
      <c r="H756" s="20">
        <v>42.165210939053431</v>
      </c>
      <c r="I756" s="20">
        <v>42.56965286348801</v>
      </c>
      <c r="J756" s="20">
        <v>45.522066851747695</v>
      </c>
      <c r="K756" s="20">
        <v>49.194194654280196</v>
      </c>
      <c r="L756" s="20">
        <v>45.857624045133576</v>
      </c>
      <c r="M756" s="53">
        <v>45.77589590347516</v>
      </c>
    </row>
    <row r="757" spans="1:13" x14ac:dyDescent="0.35">
      <c r="A757" s="19" t="str">
        <f>B3&amp;C757&amp;D757</f>
        <v>DISTRIBUCION VOLUMEN X CRITERIO (Consumiciones)Mariscos Ing.T.ESPAÑA</v>
      </c>
      <c r="B757" s="19">
        <v>0</v>
      </c>
      <c r="C757" s="19" t="s">
        <v>145</v>
      </c>
      <c r="D757" s="20" t="s">
        <v>36</v>
      </c>
      <c r="E757" s="20">
        <v>100</v>
      </c>
      <c r="F757" s="20">
        <v>100</v>
      </c>
      <c r="G757" s="20">
        <v>100</v>
      </c>
      <c r="H757" s="20">
        <v>100</v>
      </c>
      <c r="I757" s="20">
        <v>100</v>
      </c>
      <c r="J757" s="20">
        <v>100</v>
      </c>
      <c r="K757" s="20">
        <v>100</v>
      </c>
      <c r="L757" s="20">
        <v>100</v>
      </c>
      <c r="M757" s="53">
        <v>100</v>
      </c>
    </row>
    <row r="758" spans="1:13" x14ac:dyDescent="0.35">
      <c r="A758" s="19" t="str">
        <f>B3&amp;C757&amp;D758</f>
        <v>DISTRIBUCION VOLUMEN X CRITERIO (Consumiciones)Mariscos Ing.BCN AM</v>
      </c>
      <c r="B758" s="19">
        <v>0</v>
      </c>
      <c r="C758" s="19">
        <v>0</v>
      </c>
      <c r="D758" s="20" t="s">
        <v>1</v>
      </c>
      <c r="E758" s="21">
        <v>11.06196983667018</v>
      </c>
      <c r="F758" s="20">
        <v>7.4763130727547731</v>
      </c>
      <c r="G758" s="20">
        <v>8.2796886026019134</v>
      </c>
      <c r="H758" s="21">
        <v>7.5497036702887117</v>
      </c>
      <c r="I758" s="20">
        <v>6.6868671981060706</v>
      </c>
      <c r="J758" s="21">
        <v>8.4766088692505175</v>
      </c>
      <c r="K758" s="21">
        <v>6.482701684999939</v>
      </c>
      <c r="L758" s="21">
        <v>7.2765004762021359</v>
      </c>
      <c r="M758" s="53">
        <v>7.6212007575146332</v>
      </c>
    </row>
    <row r="759" spans="1:13" x14ac:dyDescent="0.35">
      <c r="A759" s="19" t="str">
        <f>B3&amp;C757&amp;D759</f>
        <v>DISTRIBUCION VOLUMEN X CRITERIO (Consumiciones)Mariscos Ing.REST.CAT ARAGON</v>
      </c>
      <c r="B759" s="19">
        <v>0</v>
      </c>
      <c r="C759" s="19">
        <v>0</v>
      </c>
      <c r="D759" s="21" t="s">
        <v>2</v>
      </c>
      <c r="E759" s="21">
        <v>15.558904109589042</v>
      </c>
      <c r="F759" s="20">
        <v>14.852653119443687</v>
      </c>
      <c r="G759" s="20">
        <v>16.058895905332296</v>
      </c>
      <c r="H759" s="20">
        <v>14.597616970728399</v>
      </c>
      <c r="I759" s="20">
        <v>15.301344104903055</v>
      </c>
      <c r="J759" s="20">
        <v>12.792679306018318</v>
      </c>
      <c r="K759" s="20">
        <v>16.912561785963074</v>
      </c>
      <c r="L759" s="20">
        <v>16.807486889530519</v>
      </c>
      <c r="M759" s="53">
        <v>13.098429093701638</v>
      </c>
    </row>
    <row r="760" spans="1:13" x14ac:dyDescent="0.35">
      <c r="A760" s="19" t="str">
        <f>B3&amp;C757&amp;D760</f>
        <v>DISTRIBUCION VOLUMEN X CRITERIO (Consumiciones)Mariscos Ing.LEVANTE</v>
      </c>
      <c r="B760" s="19">
        <v>0</v>
      </c>
      <c r="C760" s="19">
        <v>0</v>
      </c>
      <c r="D760" s="20" t="s">
        <v>3</v>
      </c>
      <c r="E760" s="21">
        <v>21.543170442571128</v>
      </c>
      <c r="F760" s="20">
        <v>21.902015418922144</v>
      </c>
      <c r="G760" s="20">
        <v>19.471429605370293</v>
      </c>
      <c r="H760" s="20">
        <v>20.865851060517919</v>
      </c>
      <c r="I760" s="20">
        <v>19.029716511002327</v>
      </c>
      <c r="J760" s="20">
        <v>22.721930442488127</v>
      </c>
      <c r="K760" s="20">
        <v>18.703578278011832</v>
      </c>
      <c r="L760" s="20">
        <v>20.301984981268962</v>
      </c>
      <c r="M760" s="53">
        <v>18.554915814196267</v>
      </c>
    </row>
    <row r="761" spans="1:13" x14ac:dyDescent="0.35">
      <c r="A761" s="19" t="str">
        <f>B3&amp;C757&amp;D761</f>
        <v>DISTRIBUCION VOLUMEN X CRITERIO (Consumiciones)Mariscos Ing.ANDALUCIA</v>
      </c>
      <c r="B761" s="19">
        <v>0</v>
      </c>
      <c r="C761" s="19">
        <v>0</v>
      </c>
      <c r="D761" s="20" t="s">
        <v>4</v>
      </c>
      <c r="E761" s="20">
        <v>18.156628688092731</v>
      </c>
      <c r="F761" s="20">
        <v>20.211780689205199</v>
      </c>
      <c r="G761" s="20">
        <v>18.773237193985562</v>
      </c>
      <c r="H761" s="20">
        <v>20.606940262200975</v>
      </c>
      <c r="I761" s="20">
        <v>18.183258260567612</v>
      </c>
      <c r="J761" s="20">
        <v>20.500619892620726</v>
      </c>
      <c r="K761" s="20">
        <v>20.341184851669823</v>
      </c>
      <c r="L761" s="20">
        <v>17.580350085477814</v>
      </c>
      <c r="M761" s="53">
        <v>17.868103352456199</v>
      </c>
    </row>
    <row r="762" spans="1:13" x14ac:dyDescent="0.35">
      <c r="A762" s="19" t="str">
        <f>B3&amp;C757&amp;D762</f>
        <v>DISTRIBUCION VOLUMEN X CRITERIO (Consumiciones)Mariscos Ing.MDD AM</v>
      </c>
      <c r="B762" s="19">
        <v>0</v>
      </c>
      <c r="C762" s="19">
        <v>0</v>
      </c>
      <c r="D762" s="20" t="s">
        <v>5</v>
      </c>
      <c r="E762" s="20">
        <v>10.574063158587988</v>
      </c>
      <c r="F762" s="20">
        <v>11.8151042733208</v>
      </c>
      <c r="G762" s="20">
        <v>12.130086670164838</v>
      </c>
      <c r="H762" s="20">
        <v>10.475491832849166</v>
      </c>
      <c r="I762" s="20">
        <v>11.528905139530398</v>
      </c>
      <c r="J762" s="20">
        <v>11.755184543437478</v>
      </c>
      <c r="K762" s="20">
        <v>10.627738366165945</v>
      </c>
      <c r="L762" s="20">
        <v>11.173489823965305</v>
      </c>
      <c r="M762" s="53">
        <v>13.816635249345047</v>
      </c>
    </row>
    <row r="763" spans="1:13" x14ac:dyDescent="0.35">
      <c r="A763" s="19" t="str">
        <f>B3&amp;C757&amp;D763</f>
        <v>DISTRIBUCION VOLUMEN X CRITERIO (Consumiciones)Mariscos Ing.RTO CENTRO</v>
      </c>
      <c r="B763" s="19">
        <v>0</v>
      </c>
      <c r="C763" s="19">
        <v>0</v>
      </c>
      <c r="D763" s="20" t="s">
        <v>6</v>
      </c>
      <c r="E763" s="20">
        <v>8.776304004214964</v>
      </c>
      <c r="F763" s="20">
        <v>9.0816505223198707</v>
      </c>
      <c r="G763" s="20">
        <v>8.7682106863046663</v>
      </c>
      <c r="H763" s="20">
        <v>9.1179452682777349</v>
      </c>
      <c r="I763" s="20">
        <v>12.331249127148531</v>
      </c>
      <c r="J763" s="20">
        <v>10.026007977499303</v>
      </c>
      <c r="K763" s="20">
        <v>10.741615796150628</v>
      </c>
      <c r="L763" s="20">
        <v>13.574556240508134</v>
      </c>
      <c r="M763" s="53">
        <v>12.432789579151668</v>
      </c>
    </row>
    <row r="764" spans="1:13" x14ac:dyDescent="0.35">
      <c r="A764" s="19" t="str">
        <f>B3&amp;C757&amp;D764</f>
        <v>DISTRIBUCION VOLUMEN X CRITERIO (Consumiciones)Mariscos Ing.NORTE-CENTRO</v>
      </c>
      <c r="B764" s="19">
        <v>0</v>
      </c>
      <c r="C764" s="19">
        <v>0</v>
      </c>
      <c r="D764" s="20" t="s">
        <v>7</v>
      </c>
      <c r="E764" s="21">
        <v>7.4676155821917805</v>
      </c>
      <c r="F764" s="20">
        <v>5.2029174216308354</v>
      </c>
      <c r="G764" s="20">
        <v>6.8731096314256241</v>
      </c>
      <c r="H764" s="20">
        <v>6.66105484709216</v>
      </c>
      <c r="I764" s="20">
        <v>6.3457095515488602</v>
      </c>
      <c r="J764" s="20">
        <v>5.7691382890734397</v>
      </c>
      <c r="K764" s="20">
        <v>6.2516024431884976</v>
      </c>
      <c r="L764" s="20">
        <v>7.1662927993340064</v>
      </c>
      <c r="M764" s="53">
        <v>9.2455755719176658</v>
      </c>
    </row>
    <row r="765" spans="1:13" x14ac:dyDescent="0.35">
      <c r="A765" s="19" t="str">
        <f>B3&amp;C757&amp;D765</f>
        <v>DISTRIBUCION VOLUMEN X CRITERIO (Consumiciones)Mariscos Ing.NOROESTE</v>
      </c>
      <c r="B765" s="19">
        <v>0</v>
      </c>
      <c r="C765" s="19">
        <v>0</v>
      </c>
      <c r="D765" s="20" t="s">
        <v>8</v>
      </c>
      <c r="E765" s="21">
        <v>6.8613408851422557</v>
      </c>
      <c r="F765" s="20">
        <v>9.4575781926334326</v>
      </c>
      <c r="G765" s="20">
        <v>9.645339895416793</v>
      </c>
      <c r="H765" s="20">
        <v>10.125406770442599</v>
      </c>
      <c r="I765" s="20">
        <v>10.592951752142916</v>
      </c>
      <c r="J765" s="20">
        <v>7.9578206489871643</v>
      </c>
      <c r="K765" s="20">
        <v>9.9390255671499581</v>
      </c>
      <c r="L765" s="20">
        <v>6.1193339950565386</v>
      </c>
      <c r="M765" s="53">
        <v>7.3623460572606128</v>
      </c>
    </row>
    <row r="766" spans="1:13" x14ac:dyDescent="0.35">
      <c r="A766" s="19" t="str">
        <f>B3&amp;C757&amp;D766</f>
        <v>DISTRIBUCION VOLUMEN X CRITERIO (Consumiciones)Mariscos Ing.&lt;2MIL</v>
      </c>
      <c r="B766" s="19">
        <v>0</v>
      </c>
      <c r="C766" s="19">
        <v>0</v>
      </c>
      <c r="D766" s="21" t="s">
        <v>9</v>
      </c>
      <c r="E766" s="21">
        <v>4.9733831664910433</v>
      </c>
      <c r="F766" s="21">
        <v>4.7364660756880115</v>
      </c>
      <c r="G766" s="21">
        <v>5.0536766967629871</v>
      </c>
      <c r="H766" s="21">
        <v>6.2698730748030309</v>
      </c>
      <c r="I766" s="21">
        <v>10.64615600736477</v>
      </c>
      <c r="J766" s="21">
        <v>5.2004161849578452</v>
      </c>
      <c r="K766" s="21">
        <v>6.5512018543246233</v>
      </c>
      <c r="L766" s="20">
        <v>9.3575587436299728</v>
      </c>
      <c r="M766" s="53">
        <v>8.9468347733420845</v>
      </c>
    </row>
    <row r="767" spans="1:13" x14ac:dyDescent="0.35">
      <c r="A767" s="19" t="str">
        <f>B3&amp;C757&amp;D767</f>
        <v>DISTRIBUCION VOLUMEN X CRITERIO (Consumiciones)Mariscos Ing.2-5MIL</v>
      </c>
      <c r="B767" s="19">
        <v>0</v>
      </c>
      <c r="C767" s="19">
        <v>0</v>
      </c>
      <c r="D767" s="21" t="s">
        <v>10</v>
      </c>
      <c r="E767" s="21">
        <v>6.9970725763962074</v>
      </c>
      <c r="F767" s="20">
        <v>3.2409153625734541</v>
      </c>
      <c r="G767" s="20">
        <v>4.1323212767112381</v>
      </c>
      <c r="H767" s="21">
        <v>4.0221928337593065</v>
      </c>
      <c r="I767" s="20">
        <v>3.7773392707246805</v>
      </c>
      <c r="J767" s="21">
        <v>3.3022737420593278</v>
      </c>
      <c r="K767" s="21">
        <v>4.1922335241818462</v>
      </c>
      <c r="L767" s="20">
        <v>4.3530023336102026</v>
      </c>
      <c r="M767" s="53">
        <v>2.9510705693017756</v>
      </c>
    </row>
    <row r="768" spans="1:13" x14ac:dyDescent="0.35">
      <c r="A768" s="19" t="str">
        <f>B3&amp;C757&amp;D768</f>
        <v>DISTRIBUCION VOLUMEN X CRITERIO (Consumiciones)Mariscos Ing.5-10MIL</v>
      </c>
      <c r="B768" s="19">
        <v>0</v>
      </c>
      <c r="C768" s="19">
        <v>0</v>
      </c>
      <c r="D768" s="21" t="s">
        <v>11</v>
      </c>
      <c r="E768" s="21">
        <v>7.8376020811380398</v>
      </c>
      <c r="F768" s="20">
        <v>11.715636831989107</v>
      </c>
      <c r="G768" s="20">
        <v>12.094776267935659</v>
      </c>
      <c r="H768" s="20">
        <v>9.2590841583705128</v>
      </c>
      <c r="I768" s="20">
        <v>11.478964464643697</v>
      </c>
      <c r="J768" s="20">
        <v>10.207115209465242</v>
      </c>
      <c r="K768" s="20">
        <v>9.6285033978989709</v>
      </c>
      <c r="L768" s="20">
        <v>10.38160836408086</v>
      </c>
      <c r="M768" s="53">
        <v>8.8624551720643172</v>
      </c>
    </row>
    <row r="769" spans="1:13" x14ac:dyDescent="0.35">
      <c r="A769" s="19" t="str">
        <f>B3&amp;C757&amp;D769</f>
        <v>DISTRIBUCION VOLUMEN X CRITERIO (Consumiciones)Mariscos Ing.10-30MIL</v>
      </c>
      <c r="B769" s="19">
        <v>0</v>
      </c>
      <c r="C769" s="19">
        <v>0</v>
      </c>
      <c r="D769" s="20" t="s">
        <v>12</v>
      </c>
      <c r="E769" s="20">
        <v>18.405525553213913</v>
      </c>
      <c r="F769" s="20">
        <v>18.65433962583905</v>
      </c>
      <c r="G769" s="20">
        <v>19.098268406101294</v>
      </c>
      <c r="H769" s="20">
        <v>18.721725982460114</v>
      </c>
      <c r="I769" s="20">
        <v>18.549605022887011</v>
      </c>
      <c r="J769" s="20">
        <v>18.435643797032881</v>
      </c>
      <c r="K769" s="20">
        <v>18.424078496466993</v>
      </c>
      <c r="L769" s="20">
        <v>21.293832099351398</v>
      </c>
      <c r="M769" s="53">
        <v>19.483801767886042</v>
      </c>
    </row>
    <row r="770" spans="1:13" x14ac:dyDescent="0.35">
      <c r="A770" s="19" t="str">
        <f>B3&amp;C757&amp;D770</f>
        <v>DISTRIBUCION VOLUMEN X CRITERIO (Consumiciones)Mariscos Ing.30-100MIL</v>
      </c>
      <c r="B770" s="19">
        <v>0</v>
      </c>
      <c r="C770" s="19">
        <v>0</v>
      </c>
      <c r="D770" s="20" t="s">
        <v>13</v>
      </c>
      <c r="E770" s="20">
        <v>23.323202054794521</v>
      </c>
      <c r="F770" s="20">
        <v>21.250418378428758</v>
      </c>
      <c r="G770" s="20">
        <v>19.351222248357971</v>
      </c>
      <c r="H770" s="20">
        <v>19.618574308894651</v>
      </c>
      <c r="I770" s="20">
        <v>16.671977112826941</v>
      </c>
      <c r="J770" s="20">
        <v>17.211105105473454</v>
      </c>
      <c r="K770" s="20">
        <v>22.557969577705993</v>
      </c>
      <c r="L770" s="20">
        <v>17.270316440556975</v>
      </c>
      <c r="M770" s="53">
        <v>20.301672646238348</v>
      </c>
    </row>
    <row r="771" spans="1:13" x14ac:dyDescent="0.35">
      <c r="A771" s="19" t="str">
        <f>B3&amp;C757&amp;D771</f>
        <v>DISTRIBUCION VOLUMEN X CRITERIO (Consumiciones)Mariscos Ing.100-200MIL</v>
      </c>
      <c r="B771" s="19">
        <v>0</v>
      </c>
      <c r="C771" s="19">
        <v>0</v>
      </c>
      <c r="D771" s="20" t="s">
        <v>14</v>
      </c>
      <c r="E771" s="20">
        <v>7.3605785695468908</v>
      </c>
      <c r="F771" s="20">
        <v>7.7595478547248868</v>
      </c>
      <c r="G771" s="20">
        <v>7.6852289793185795</v>
      </c>
      <c r="H771" s="20">
        <v>10.353794906510707</v>
      </c>
      <c r="I771" s="20">
        <v>9.1464997196183138</v>
      </c>
      <c r="J771" s="20">
        <v>11.608991050963025</v>
      </c>
      <c r="K771" s="20">
        <v>8.7567900952955817</v>
      </c>
      <c r="L771" s="20">
        <v>9.4931617750002975</v>
      </c>
      <c r="M771" s="53">
        <v>8.4683629657569544</v>
      </c>
    </row>
    <row r="772" spans="1:13" x14ac:dyDescent="0.35">
      <c r="A772" s="19" t="str">
        <f>B3&amp;C757&amp;D772</f>
        <v>DISTRIBUCION VOLUMEN X CRITERIO (Consumiciones)Mariscos Ing.200-500MIL</v>
      </c>
      <c r="B772" s="19">
        <v>0</v>
      </c>
      <c r="C772" s="19">
        <v>0</v>
      </c>
      <c r="D772" s="20" t="s">
        <v>15</v>
      </c>
      <c r="E772" s="20">
        <v>9.8142748946259211</v>
      </c>
      <c r="F772" s="20">
        <v>13.215297186378585</v>
      </c>
      <c r="G772" s="20">
        <v>13.577378906037962</v>
      </c>
      <c r="H772" s="20">
        <v>14.149975674654454</v>
      </c>
      <c r="I772" s="20">
        <v>12.678223316077265</v>
      </c>
      <c r="J772" s="20">
        <v>16.60614378642908</v>
      </c>
      <c r="K772" s="20">
        <v>14.109992612881662</v>
      </c>
      <c r="L772" s="20">
        <v>13.63460259880174</v>
      </c>
      <c r="M772" s="53">
        <v>14.702618800533463</v>
      </c>
    </row>
    <row r="773" spans="1:13" x14ac:dyDescent="0.35">
      <c r="A773" s="19" t="str">
        <f>B3&amp;C757&amp;D773</f>
        <v>DISTRIBUCION VOLUMEN X CRITERIO (Consumiciones)Mariscos Ing.&gt;500MIL</v>
      </c>
      <c r="B773" s="19">
        <v>0</v>
      </c>
      <c r="C773" s="19">
        <v>0</v>
      </c>
      <c r="D773" s="20" t="s">
        <v>16</v>
      </c>
      <c r="E773" s="20">
        <v>21.288362750263438</v>
      </c>
      <c r="F773" s="20">
        <v>19.427375859882414</v>
      </c>
      <c r="G773" s="20">
        <v>19.007119981182264</v>
      </c>
      <c r="H773" s="20">
        <v>17.604805003512983</v>
      </c>
      <c r="I773" s="20">
        <v>17.051236730807094</v>
      </c>
      <c r="J773" s="20">
        <v>17.428311123619142</v>
      </c>
      <c r="K773" s="20">
        <v>15.779244478523838</v>
      </c>
      <c r="L773" s="20">
        <v>14.215927062281713</v>
      </c>
      <c r="M773" s="53">
        <v>16.283186321181198</v>
      </c>
    </row>
    <row r="774" spans="1:13" x14ac:dyDescent="0.35">
      <c r="A774" s="19" t="str">
        <f>B3&amp;C757&amp;D774</f>
        <v>DISTRIBUCION VOLUMEN X CRITERIO (Consumiciones)Mariscos Ing.DE 15 A 19 AÑOS</v>
      </c>
      <c r="B774" s="19">
        <v>0</v>
      </c>
      <c r="C774" s="19">
        <v>0</v>
      </c>
      <c r="D774" s="21" t="s">
        <v>39</v>
      </c>
      <c r="E774" s="21">
        <v>1.3646483140147525</v>
      </c>
      <c r="F774" s="20">
        <v>3.3863980759535144</v>
      </c>
      <c r="G774" s="20">
        <v>1.1607812980621346</v>
      </c>
      <c r="H774" s="20">
        <v>0.14490713639102215</v>
      </c>
      <c r="I774" s="20">
        <v>0.85590865133365124</v>
      </c>
      <c r="J774" s="21" t="s">
        <v>284</v>
      </c>
      <c r="K774" s="21">
        <v>0.63280275341237491</v>
      </c>
      <c r="L774" s="21">
        <v>0.4272058957402981</v>
      </c>
      <c r="M774" s="53">
        <v>8.7517809390991602E-2</v>
      </c>
    </row>
    <row r="775" spans="1:13" x14ac:dyDescent="0.35">
      <c r="A775" s="19" t="str">
        <f>B3&amp;C757&amp;D775</f>
        <v>DISTRIBUCION VOLUMEN X CRITERIO (Consumiciones)Mariscos Ing.DE 20 A 24 AÑOS</v>
      </c>
      <c r="B775" s="19">
        <v>0</v>
      </c>
      <c r="C775" s="19">
        <v>0</v>
      </c>
      <c r="D775" s="20" t="s">
        <v>40</v>
      </c>
      <c r="E775" s="21">
        <v>0.79333937038988411</v>
      </c>
      <c r="F775" s="20">
        <v>0.65224300266491175</v>
      </c>
      <c r="G775" s="20">
        <v>0.80234914144064262</v>
      </c>
      <c r="H775" s="20">
        <v>0.63739211541384522</v>
      </c>
      <c r="I775" s="20">
        <v>1.1235970840304492</v>
      </c>
      <c r="J775" s="20">
        <v>0.7918904690148264</v>
      </c>
      <c r="K775" s="20">
        <v>0.9504641952866324</v>
      </c>
      <c r="L775" s="20">
        <v>0.4784728068804146</v>
      </c>
      <c r="M775" s="53">
        <v>1.4531413375288116</v>
      </c>
    </row>
    <row r="776" spans="1:13" x14ac:dyDescent="0.35">
      <c r="A776" s="19" t="str">
        <f>B3&amp;C757&amp;D776</f>
        <v>DISTRIBUCION VOLUMEN X CRITERIO (Consumiciones)Mariscos Ing.DE 25 A 34 AÑOS</v>
      </c>
      <c r="B776" s="19">
        <v>0</v>
      </c>
      <c r="C776" s="19">
        <v>0</v>
      </c>
      <c r="D776" s="20" t="s">
        <v>41</v>
      </c>
      <c r="E776" s="20">
        <v>5.3319892650158058</v>
      </c>
      <c r="F776" s="20">
        <v>5.4115318511321275</v>
      </c>
      <c r="G776" s="20">
        <v>5.0425995621256812</v>
      </c>
      <c r="H776" s="20">
        <v>4.708043967527952</v>
      </c>
      <c r="I776" s="20">
        <v>5.4150282281604545</v>
      </c>
      <c r="J776" s="20">
        <v>3.4000336455819111</v>
      </c>
      <c r="K776" s="20">
        <v>4.4035437112110491</v>
      </c>
      <c r="L776" s="20">
        <v>4.5452018475512785</v>
      </c>
      <c r="M776" s="53">
        <v>3.0995556833127949</v>
      </c>
    </row>
    <row r="777" spans="1:13" x14ac:dyDescent="0.35">
      <c r="A777" s="19" t="str">
        <f>B3&amp;C757&amp;D777</f>
        <v>DISTRIBUCION VOLUMEN X CRITERIO (Consumiciones)Mariscos Ing.DE 35 A 49 AÑOS</v>
      </c>
      <c r="B777" s="19">
        <v>0</v>
      </c>
      <c r="C777" s="19">
        <v>0</v>
      </c>
      <c r="D777" s="20" t="s">
        <v>42</v>
      </c>
      <c r="E777" s="20">
        <v>14.123735511064275</v>
      </c>
      <c r="F777" s="20">
        <v>14.699353614154113</v>
      </c>
      <c r="G777" s="20">
        <v>16.690158684205763</v>
      </c>
      <c r="H777" s="20">
        <v>17.109782695614541</v>
      </c>
      <c r="I777" s="20">
        <v>15.935322549152334</v>
      </c>
      <c r="J777" s="20">
        <v>16.933500395779802</v>
      </c>
      <c r="K777" s="20">
        <v>16.377829169817744</v>
      </c>
      <c r="L777" s="20">
        <v>15.996750399137122</v>
      </c>
      <c r="M777" s="53">
        <v>12.113569583347347</v>
      </c>
    </row>
    <row r="778" spans="1:13" x14ac:dyDescent="0.35">
      <c r="A778" s="19" t="str">
        <f>B3&amp;C757&amp;D778</f>
        <v>DISTRIBUCION VOLUMEN X CRITERIO (Consumiciones)Mariscos Ing.DE 50 A 59 AÑOS</v>
      </c>
      <c r="B778" s="19">
        <v>0</v>
      </c>
      <c r="C778" s="19">
        <v>0</v>
      </c>
      <c r="D778" s="20" t="s">
        <v>43</v>
      </c>
      <c r="E778" s="21">
        <v>24.082142386722868</v>
      </c>
      <c r="F778" s="20">
        <v>23.100929117867615</v>
      </c>
      <c r="G778" s="20">
        <v>23.046076320408201</v>
      </c>
      <c r="H778" s="20">
        <v>27.240236135926494</v>
      </c>
      <c r="I778" s="20">
        <v>27.736024383419366</v>
      </c>
      <c r="J778" s="20">
        <v>28.563107246868586</v>
      </c>
      <c r="K778" s="20">
        <v>28.498493624443118</v>
      </c>
      <c r="L778" s="20">
        <v>27.683981338652231</v>
      </c>
      <c r="M778" s="53">
        <v>28.761425571714067</v>
      </c>
    </row>
    <row r="779" spans="1:13" x14ac:dyDescent="0.35">
      <c r="A779" s="19" t="str">
        <f>B3&amp;C757&amp;D779</f>
        <v>DISTRIBUCION VOLUMEN X CRITERIO (Consumiciones)Mariscos Ing.DE 60 A 75 AÑOS</v>
      </c>
      <c r="B779" s="19">
        <v>0</v>
      </c>
      <c r="C779" s="19">
        <v>0</v>
      </c>
      <c r="D779" s="21" t="s">
        <v>44</v>
      </c>
      <c r="E779" s="21">
        <v>54.304135932560591</v>
      </c>
      <c r="F779" s="21">
        <v>52.749547727622584</v>
      </c>
      <c r="G779" s="21">
        <v>53.258029203683932</v>
      </c>
      <c r="H779" s="21">
        <v>50.15964080285238</v>
      </c>
      <c r="I779" s="21">
        <v>48.93411367556952</v>
      </c>
      <c r="J779" s="21">
        <v>50.311465233567397</v>
      </c>
      <c r="K779" s="21">
        <v>49.136882776433517</v>
      </c>
      <c r="L779" s="21">
        <v>50.868401838008403</v>
      </c>
      <c r="M779" s="53">
        <v>54.484784328972616</v>
      </c>
    </row>
    <row r="780" spans="1:13" x14ac:dyDescent="0.35">
      <c r="A780" s="19" t="str">
        <f>B3&amp;C757&amp;D780</f>
        <v>DISTRIBUCION VOLUMEN X CRITERIO (Consumiciones)Mariscos Ing.NIVEL ALTO</v>
      </c>
      <c r="B780" s="19">
        <v>0</v>
      </c>
      <c r="C780" s="19">
        <v>0</v>
      </c>
      <c r="D780" s="20" t="s">
        <v>256</v>
      </c>
      <c r="E780" s="20">
        <v>24.944777397260275</v>
      </c>
      <c r="F780" s="20">
        <v>20.566735066538058</v>
      </c>
      <c r="G780" s="20">
        <v>22.731756744531097</v>
      </c>
      <c r="H780" s="20">
        <v>26.663920781780593</v>
      </c>
      <c r="I780" s="20">
        <v>21.593074629890417</v>
      </c>
      <c r="J780" s="20">
        <v>22.178929726588091</v>
      </c>
      <c r="K780" s="20">
        <v>27.050802669188695</v>
      </c>
      <c r="L780" s="20">
        <v>20.162844179252904</v>
      </c>
      <c r="M780" s="53">
        <v>23.346752367911893</v>
      </c>
    </row>
    <row r="781" spans="1:13" x14ac:dyDescent="0.35">
      <c r="A781" s="19" t="str">
        <f>B3&amp;C757&amp;D781</f>
        <v>DISTRIBUCION VOLUMEN X CRITERIO (Consumiciones)Mariscos Ing.NIVEL MEDIO ALTO</v>
      </c>
      <c r="B781" s="19">
        <v>0</v>
      </c>
      <c r="C781" s="19">
        <v>0</v>
      </c>
      <c r="D781" s="20" t="s">
        <v>257</v>
      </c>
      <c r="E781" s="20">
        <v>12.983056177555321</v>
      </c>
      <c r="F781" s="20">
        <v>14.29114336999058</v>
      </c>
      <c r="G781" s="20">
        <v>14.259006278611105</v>
      </c>
      <c r="H781" s="20">
        <v>11.840958632262428</v>
      </c>
      <c r="I781" s="20">
        <v>15.757184359225448</v>
      </c>
      <c r="J781" s="20">
        <v>12.772612324370925</v>
      </c>
      <c r="K781" s="20">
        <v>14.154596068508942</v>
      </c>
      <c r="L781" s="20">
        <v>13.897957761466989</v>
      </c>
      <c r="M781" s="53">
        <v>10.831976624849128</v>
      </c>
    </row>
    <row r="782" spans="1:13" x14ac:dyDescent="0.35">
      <c r="A782" s="19" t="str">
        <f>B3&amp;C757&amp;D782</f>
        <v>DISTRIBUCION VOLUMEN X CRITERIO (Consumiciones)Mariscos Ing.NIVEL MEDIO</v>
      </c>
      <c r="B782" s="19">
        <v>0</v>
      </c>
      <c r="C782" s="19">
        <v>0</v>
      </c>
      <c r="D782" s="20" t="s">
        <v>258</v>
      </c>
      <c r="E782" s="20">
        <v>24.730621048472077</v>
      </c>
      <c r="F782" s="20">
        <v>27.683574568805419</v>
      </c>
      <c r="G782" s="20">
        <v>29.729458809054233</v>
      </c>
      <c r="H782" s="20">
        <v>27.185984816345165</v>
      </c>
      <c r="I782" s="20">
        <v>23.503025802846519</v>
      </c>
      <c r="J782" s="20">
        <v>25.756853639425977</v>
      </c>
      <c r="K782" s="20">
        <v>25.30489848414928</v>
      </c>
      <c r="L782" s="20">
        <v>26.978969884060316</v>
      </c>
      <c r="M782" s="53">
        <v>30.711405897870055</v>
      </c>
    </row>
    <row r="783" spans="1:13" x14ac:dyDescent="0.35">
      <c r="A783" s="19" t="str">
        <f>B3&amp;C757&amp;D783</f>
        <v>DISTRIBUCION VOLUMEN X CRITERIO (Consumiciones)Mariscos Ing.NIVEL MEDIO BAJO</v>
      </c>
      <c r="B783" s="19">
        <v>0</v>
      </c>
      <c r="C783" s="19">
        <v>0</v>
      </c>
      <c r="D783" s="20" t="s">
        <v>259</v>
      </c>
      <c r="E783" s="21">
        <v>17.068526080084297</v>
      </c>
      <c r="F783" s="20">
        <v>13.926424710948169</v>
      </c>
      <c r="G783" s="20">
        <v>13.996290734072774</v>
      </c>
      <c r="H783" s="20">
        <v>14.10085801018063</v>
      </c>
      <c r="I783" s="20">
        <v>16.618549144436955</v>
      </c>
      <c r="J783" s="20">
        <v>18.269450671392715</v>
      </c>
      <c r="K783" s="20">
        <v>12.739559334703138</v>
      </c>
      <c r="L783" s="20">
        <v>16.864163419263175</v>
      </c>
      <c r="M783" s="53">
        <v>14.264785659162754</v>
      </c>
    </row>
    <row r="784" spans="1:13" x14ac:dyDescent="0.35">
      <c r="A784" s="19" t="str">
        <f>B3&amp;C757&amp;D784</f>
        <v>DISTRIBUCION VOLUMEN X CRITERIO (Consumiciones)Mariscos Ing.HOMBRE</v>
      </c>
      <c r="B784" s="19">
        <v>0</v>
      </c>
      <c r="C784" s="19">
        <v>0</v>
      </c>
      <c r="D784" s="20" t="s">
        <v>21</v>
      </c>
      <c r="E784" s="20">
        <v>56.709743809272929</v>
      </c>
      <c r="F784" s="20">
        <v>58.425640207261488</v>
      </c>
      <c r="G784" s="20">
        <v>56.531293538639694</v>
      </c>
      <c r="H784" s="20">
        <v>55.183740291989601</v>
      </c>
      <c r="I784" s="20">
        <v>54.597083536964419</v>
      </c>
      <c r="J784" s="20">
        <v>54.614402716407874</v>
      </c>
      <c r="K784" s="20">
        <v>58.409304259787945</v>
      </c>
      <c r="L784" s="20">
        <v>56.641889715728986</v>
      </c>
      <c r="M784" s="53">
        <v>51.251984916669322</v>
      </c>
    </row>
    <row r="785" spans="1:13" x14ac:dyDescent="0.35">
      <c r="A785" s="19" t="str">
        <f>B3&amp;C757&amp;D785</f>
        <v>DISTRIBUCION VOLUMEN X CRITERIO (Consumiciones)Mariscos Ing.MUJER</v>
      </c>
      <c r="B785" s="19">
        <v>0</v>
      </c>
      <c r="C785" s="19">
        <v>0</v>
      </c>
      <c r="D785" s="20" t="s">
        <v>22</v>
      </c>
      <c r="E785" s="20">
        <v>43.290239726027394</v>
      </c>
      <c r="F785" s="20">
        <v>41.574359792738505</v>
      </c>
      <c r="G785" s="20">
        <v>43.468706461360298</v>
      </c>
      <c r="H785" s="20">
        <v>44.816259708010399</v>
      </c>
      <c r="I785" s="20">
        <v>45.402916463035595</v>
      </c>
      <c r="J785" s="20">
        <v>45.385597283592134</v>
      </c>
      <c r="K785" s="20">
        <v>41.59070451351176</v>
      </c>
      <c r="L785" s="20">
        <v>43.358125979792952</v>
      </c>
      <c r="M785" s="53">
        <v>48.748015083330678</v>
      </c>
    </row>
    <row r="786" spans="1:13" x14ac:dyDescent="0.35">
      <c r="A786" s="19" t="str">
        <f>B3&amp;C786&amp;D786</f>
        <v>DISTRIBUCION VOLUMEN X CRITERIO (Consumiciones)Calamares Ing.T.ESPAÑA</v>
      </c>
      <c r="B786" s="19">
        <v>0</v>
      </c>
      <c r="C786" s="19" t="s">
        <v>146</v>
      </c>
      <c r="D786" s="19" t="s">
        <v>36</v>
      </c>
      <c r="E786" s="20">
        <v>100</v>
      </c>
      <c r="F786" s="20">
        <v>100</v>
      </c>
      <c r="G786" s="20">
        <v>100</v>
      </c>
      <c r="H786" s="20">
        <v>100</v>
      </c>
      <c r="I786" s="20">
        <v>100</v>
      </c>
      <c r="J786" s="20">
        <v>100</v>
      </c>
      <c r="K786" s="20">
        <v>100</v>
      </c>
      <c r="L786" s="20">
        <v>100</v>
      </c>
      <c r="M786" s="53">
        <v>100</v>
      </c>
    </row>
    <row r="787" spans="1:13" x14ac:dyDescent="0.35">
      <c r="A787" s="19" t="str">
        <f>B3&amp;C786&amp;D787</f>
        <v>DISTRIBUCION VOLUMEN X CRITERIO (Consumiciones)Calamares Ing.BCN AM</v>
      </c>
      <c r="B787" s="19">
        <v>0</v>
      </c>
      <c r="C787" s="19">
        <v>0</v>
      </c>
      <c r="D787" s="19" t="s">
        <v>1</v>
      </c>
      <c r="E787" s="20">
        <v>8.4116021938868624</v>
      </c>
      <c r="F787" s="20">
        <v>6.3894832244894495</v>
      </c>
      <c r="G787" s="20">
        <v>8.102769849778257</v>
      </c>
      <c r="H787" s="20">
        <v>6.9830424833349918</v>
      </c>
      <c r="I787" s="20">
        <v>5.3262761723687797</v>
      </c>
      <c r="J787" s="20">
        <v>6.7640009483378156</v>
      </c>
      <c r="K787" s="20">
        <v>6.4297646679226039</v>
      </c>
      <c r="L787" s="20">
        <v>6.7972273751015253</v>
      </c>
      <c r="M787" s="53">
        <v>5.9241820200263593</v>
      </c>
    </row>
    <row r="788" spans="1:13" x14ac:dyDescent="0.35">
      <c r="A788" s="19" t="str">
        <f>B3&amp;C786&amp;D788</f>
        <v>DISTRIBUCION VOLUMEN X CRITERIO (Consumiciones)Calamares Ing.REST.CAT ARAGON</v>
      </c>
      <c r="B788" s="19">
        <v>0</v>
      </c>
      <c r="C788" s="19">
        <v>0</v>
      </c>
      <c r="D788" s="19" t="s">
        <v>2</v>
      </c>
      <c r="E788" s="20">
        <v>17.76203543345077</v>
      </c>
      <c r="F788" s="20">
        <v>17.881384731363131</v>
      </c>
      <c r="G788" s="20">
        <v>17.282317249973921</v>
      </c>
      <c r="H788" s="20">
        <v>15.667917620137301</v>
      </c>
      <c r="I788" s="20">
        <v>14.740649930440075</v>
      </c>
      <c r="J788" s="20">
        <v>12.930897290569224</v>
      </c>
      <c r="K788" s="20">
        <v>18.231039079765885</v>
      </c>
      <c r="L788" s="20">
        <v>14.594485212522148</v>
      </c>
      <c r="M788" s="53">
        <v>11.083601299361803</v>
      </c>
    </row>
    <row r="789" spans="1:13" x14ac:dyDescent="0.35">
      <c r="A789" s="19" t="str">
        <f>B3&amp;C786&amp;D789</f>
        <v>DISTRIBUCION VOLUMEN X CRITERIO (Consumiciones)Calamares Ing.LEVANTE</v>
      </c>
      <c r="B789" s="19">
        <v>0</v>
      </c>
      <c r="C789" s="19">
        <v>0</v>
      </c>
      <c r="D789" s="19" t="s">
        <v>3</v>
      </c>
      <c r="E789" s="20">
        <v>26.971450250984034</v>
      </c>
      <c r="F789" s="20">
        <v>27.365266519282734</v>
      </c>
      <c r="G789" s="20">
        <v>21.349252337694029</v>
      </c>
      <c r="H789" s="20">
        <v>24.160986966470997</v>
      </c>
      <c r="I789" s="20">
        <v>21.382792519149834</v>
      </c>
      <c r="J789" s="20">
        <v>25.191560534329088</v>
      </c>
      <c r="K789" s="20">
        <v>19.355974461456263</v>
      </c>
      <c r="L789" s="20">
        <v>21.588890827400103</v>
      </c>
      <c r="M789" s="53">
        <v>22.267269453513364</v>
      </c>
    </row>
    <row r="790" spans="1:13" x14ac:dyDescent="0.35">
      <c r="A790" s="19" t="str">
        <f>B3&amp;C786&amp;D790</f>
        <v>DISTRIBUCION VOLUMEN X CRITERIO (Consumiciones)Calamares Ing.ANDALUCIA</v>
      </c>
      <c r="B790" s="19">
        <v>0</v>
      </c>
      <c r="C790" s="19">
        <v>0</v>
      </c>
      <c r="D790" s="19" t="s">
        <v>4</v>
      </c>
      <c r="E790" s="20">
        <v>14.79738168988813</v>
      </c>
      <c r="F790" s="20">
        <v>14.579293404145385</v>
      </c>
      <c r="G790" s="20">
        <v>15.704122769086974</v>
      </c>
      <c r="H790" s="20">
        <v>17.179154313003682</v>
      </c>
      <c r="I790" s="20">
        <v>16.584857944410853</v>
      </c>
      <c r="J790" s="20">
        <v>16.968397383180342</v>
      </c>
      <c r="K790" s="20">
        <v>13.764070745339676</v>
      </c>
      <c r="L790" s="20">
        <v>14.423085215766188</v>
      </c>
      <c r="M790" s="53">
        <v>13.161195921447675</v>
      </c>
    </row>
    <row r="791" spans="1:13" x14ac:dyDescent="0.35">
      <c r="A791" s="19" t="str">
        <f>B3&amp;C786&amp;D791</f>
        <v>DISTRIBUCION VOLUMEN X CRITERIO (Consumiciones)Calamares Ing.MDD AM</v>
      </c>
      <c r="B791" s="19">
        <v>0</v>
      </c>
      <c r="C791" s="19">
        <v>0</v>
      </c>
      <c r="D791" s="19" t="s">
        <v>5</v>
      </c>
      <c r="E791" s="20">
        <v>12.80467733641084</v>
      </c>
      <c r="F791" s="20">
        <v>10.374236610508305</v>
      </c>
      <c r="G791" s="20">
        <v>14.038139255751927</v>
      </c>
      <c r="H791" s="20">
        <v>15.025673067356482</v>
      </c>
      <c r="I791" s="20">
        <v>13.088591775005623</v>
      </c>
      <c r="J791" s="20">
        <v>11.762204292710395</v>
      </c>
      <c r="K791" s="20">
        <v>11.948497906193296</v>
      </c>
      <c r="L791" s="20">
        <v>13.521855527110871</v>
      </c>
      <c r="M791" s="53">
        <v>15.076626663166703</v>
      </c>
    </row>
    <row r="792" spans="1:13" x14ac:dyDescent="0.35">
      <c r="A792" s="19" t="str">
        <f>B3&amp;C786&amp;D792</f>
        <v>DISTRIBUCION VOLUMEN X CRITERIO (Consumiciones)Calamares Ing.RTO CENTRO</v>
      </c>
      <c r="B792" s="19">
        <v>0</v>
      </c>
      <c r="C792" s="19">
        <v>0</v>
      </c>
      <c r="D792" s="19" t="s">
        <v>6</v>
      </c>
      <c r="E792" s="20">
        <v>7.1273537140715755</v>
      </c>
      <c r="F792" s="20">
        <v>13.398205981754884</v>
      </c>
      <c r="G792" s="20">
        <v>9.9448805546224737</v>
      </c>
      <c r="H792" s="20">
        <v>10.414032434583625</v>
      </c>
      <c r="I792" s="20">
        <v>16.199676313951631</v>
      </c>
      <c r="J792" s="20">
        <v>13.977977076896861</v>
      </c>
      <c r="K792" s="20">
        <v>14.816134888336091</v>
      </c>
      <c r="L792" s="20">
        <v>15.698059866764936</v>
      </c>
      <c r="M792" s="53">
        <v>17.086467578844903</v>
      </c>
    </row>
    <row r="793" spans="1:13" x14ac:dyDescent="0.35">
      <c r="A793" s="19" t="str">
        <f>B3&amp;C786&amp;D793</f>
        <v>DISTRIBUCION VOLUMEN X CRITERIO (Consumiciones)Calamares Ing.NORTE-CENTRO</v>
      </c>
      <c r="B793" s="19">
        <v>0</v>
      </c>
      <c r="C793" s="19">
        <v>0</v>
      </c>
      <c r="D793" s="19" t="s">
        <v>7</v>
      </c>
      <c r="E793" s="20">
        <v>7.3352327487954589</v>
      </c>
      <c r="F793" s="20">
        <v>5.1010935210360921</v>
      </c>
      <c r="G793" s="20">
        <v>7.5533146798775634</v>
      </c>
      <c r="H793" s="20">
        <v>5.9618147448015124</v>
      </c>
      <c r="I793" s="20">
        <v>5.0509285117830771</v>
      </c>
      <c r="J793" s="20">
        <v>5.3085061456735794</v>
      </c>
      <c r="K793" s="20">
        <v>7.1866358927388099</v>
      </c>
      <c r="L793" s="20">
        <v>9.2809587164365581</v>
      </c>
      <c r="M793" s="53">
        <v>10.836795700512416</v>
      </c>
    </row>
    <row r="794" spans="1:13" x14ac:dyDescent="0.35">
      <c r="A794" s="19" t="str">
        <f>B3&amp;C786&amp;D794</f>
        <v>DISTRIBUCION VOLUMEN X CRITERIO (Consumiciones)Calamares Ing.NOROESTE</v>
      </c>
      <c r="B794" s="19">
        <v>0</v>
      </c>
      <c r="C794" s="19">
        <v>0</v>
      </c>
      <c r="D794" s="19" t="s">
        <v>8</v>
      </c>
      <c r="E794" s="20">
        <v>4.7902627572087422</v>
      </c>
      <c r="F794" s="20">
        <v>4.9110393955564584</v>
      </c>
      <c r="G794" s="20">
        <v>6.0252101960175208</v>
      </c>
      <c r="H794" s="20">
        <v>4.6073704109043874</v>
      </c>
      <c r="I794" s="20">
        <v>7.6262466958042365</v>
      </c>
      <c r="J794" s="20">
        <v>7.0964674416364755</v>
      </c>
      <c r="K794" s="20">
        <v>8.2678953686452878</v>
      </c>
      <c r="L794" s="20">
        <v>4.0954174781709787</v>
      </c>
      <c r="M794" s="53">
        <v>4.5638784527969634</v>
      </c>
    </row>
    <row r="795" spans="1:13" x14ac:dyDescent="0.35">
      <c r="A795" s="19" t="str">
        <f>B3&amp;C786&amp;D795</f>
        <v>DISTRIBUCION VOLUMEN X CRITERIO (Consumiciones)Calamares Ing.&lt;2MIL</v>
      </c>
      <c r="B795" s="19">
        <v>0</v>
      </c>
      <c r="C795" s="19">
        <v>0</v>
      </c>
      <c r="D795" s="19" t="s">
        <v>9</v>
      </c>
      <c r="E795" s="20">
        <v>4.213981862804177</v>
      </c>
      <c r="F795" s="20">
        <v>7.2767582310539645</v>
      </c>
      <c r="G795" s="20">
        <v>5.5228466539808458</v>
      </c>
      <c r="H795" s="20">
        <v>5.987790269624913</v>
      </c>
      <c r="I795" s="20">
        <v>10.887745138154513</v>
      </c>
      <c r="J795" s="20">
        <v>7.6947167211220027</v>
      </c>
      <c r="K795" s="20">
        <v>5.8547744690890289</v>
      </c>
      <c r="L795" s="20">
        <v>10.870605167596164</v>
      </c>
      <c r="M795" s="53">
        <v>11.69433826062704</v>
      </c>
    </row>
    <row r="796" spans="1:13" x14ac:dyDescent="0.35">
      <c r="A796" s="19" t="str">
        <f>B3&amp;C786&amp;D796</f>
        <v>DISTRIBUCION VOLUMEN X CRITERIO (Consumiciones)Calamares Ing.2-5MIL</v>
      </c>
      <c r="B796" s="19">
        <v>0</v>
      </c>
      <c r="C796" s="19">
        <v>0</v>
      </c>
      <c r="D796" s="19" t="s">
        <v>10</v>
      </c>
      <c r="E796" s="20">
        <v>7.3514702708023387</v>
      </c>
      <c r="F796" s="20">
        <v>2.5271923360353723</v>
      </c>
      <c r="G796" s="20">
        <v>3.1314898609170276</v>
      </c>
      <c r="H796" s="20">
        <v>4.5999363247438065</v>
      </c>
      <c r="I796" s="20">
        <v>2.524770245672467</v>
      </c>
      <c r="J796" s="20">
        <v>2.8525186518785239</v>
      </c>
      <c r="K796" s="20">
        <v>3.5595949949866603</v>
      </c>
      <c r="L796" s="20">
        <v>4.1641673718495733</v>
      </c>
      <c r="M796" s="53">
        <v>2.4773831886863649</v>
      </c>
    </row>
    <row r="797" spans="1:13" x14ac:dyDescent="0.35">
      <c r="A797" s="19" t="str">
        <f>B3&amp;C786&amp;D797</f>
        <v>DISTRIBUCION VOLUMEN X CRITERIO (Consumiciones)Calamares Ing.5-10MIL</v>
      </c>
      <c r="B797" s="19">
        <v>0</v>
      </c>
      <c r="C797" s="19">
        <v>0</v>
      </c>
      <c r="D797" s="19" t="s">
        <v>11</v>
      </c>
      <c r="E797" s="20">
        <v>12.569175137757355</v>
      </c>
      <c r="F797" s="20">
        <v>19.898772647574521</v>
      </c>
      <c r="G797" s="20">
        <v>15.179224357510373</v>
      </c>
      <c r="H797" s="20">
        <v>11.908498656850066</v>
      </c>
      <c r="I797" s="20">
        <v>12.612255259103769</v>
      </c>
      <c r="J797" s="20">
        <v>12.022226667555733</v>
      </c>
      <c r="K797" s="20">
        <v>12.871891382259367</v>
      </c>
      <c r="L797" s="20">
        <v>7.7068796971808116</v>
      </c>
      <c r="M797" s="53">
        <v>11.17177032577013</v>
      </c>
    </row>
    <row r="798" spans="1:13" x14ac:dyDescent="0.35">
      <c r="A798" s="19" t="str">
        <f>B3&amp;C786&amp;D798</f>
        <v>DISTRIBUCION VOLUMEN X CRITERIO (Consumiciones)Calamares Ing.10-30MIL</v>
      </c>
      <c r="B798" s="19">
        <v>0</v>
      </c>
      <c r="C798" s="19">
        <v>0</v>
      </c>
      <c r="D798" s="19" t="s">
        <v>12</v>
      </c>
      <c r="E798" s="20">
        <v>15.475071528415857</v>
      </c>
      <c r="F798" s="20">
        <v>11.013899829746144</v>
      </c>
      <c r="G798" s="20">
        <v>15.772651013264968</v>
      </c>
      <c r="H798" s="20">
        <v>15.88695652173913</v>
      </c>
      <c r="I798" s="20">
        <v>13.448416409309507</v>
      </c>
      <c r="J798" s="20">
        <v>14.566365124876828</v>
      </c>
      <c r="K798" s="20">
        <v>16.40341210695588</v>
      </c>
      <c r="L798" s="20">
        <v>21.61161097007453</v>
      </c>
      <c r="M798" s="53">
        <v>19.495232665605737</v>
      </c>
    </row>
    <row r="799" spans="1:13" x14ac:dyDescent="0.35">
      <c r="A799" s="19" t="str">
        <f>B3&amp;C786&amp;D799</f>
        <v>DISTRIBUCION VOLUMEN X CRITERIO (Consumiciones)Calamares Ing.30-100MIL</v>
      </c>
      <c r="B799" s="19">
        <v>0</v>
      </c>
      <c r="C799" s="19">
        <v>0</v>
      </c>
      <c r="D799" s="19" t="s">
        <v>13</v>
      </c>
      <c r="E799" s="20">
        <v>22.134490085617081</v>
      </c>
      <c r="F799" s="20">
        <v>17.040252754978443</v>
      </c>
      <c r="G799" s="20">
        <v>19.32218016591435</v>
      </c>
      <c r="H799" s="20">
        <v>17.60316386429211</v>
      </c>
      <c r="I799" s="20">
        <v>17.871311357534836</v>
      </c>
      <c r="J799" s="20">
        <v>18.381409615256388</v>
      </c>
      <c r="K799" s="20">
        <v>22.676689877216539</v>
      </c>
      <c r="L799" s="20">
        <v>18.986166546597659</v>
      </c>
      <c r="M799" s="53">
        <v>18.336043755024363</v>
      </c>
    </row>
    <row r="800" spans="1:13" x14ac:dyDescent="0.35">
      <c r="A800" s="19" t="str">
        <f>B3&amp;C786&amp;D800</f>
        <v>DISTRIBUCION VOLUMEN X CRITERIO (Consumiciones)Calamares Ing.100-200MIL</v>
      </c>
      <c r="B800" s="19">
        <v>0</v>
      </c>
      <c r="C800" s="19">
        <v>0</v>
      </c>
      <c r="D800" s="19" t="s">
        <v>14</v>
      </c>
      <c r="E800" s="20">
        <v>9.4215101825539254</v>
      </c>
      <c r="F800" s="20">
        <v>9.6449910637901404</v>
      </c>
      <c r="G800" s="20">
        <v>9.5758100306821614</v>
      </c>
      <c r="H800" s="20">
        <v>9.1706019301562023</v>
      </c>
      <c r="I800" s="20">
        <v>10.601512600635454</v>
      </c>
      <c r="J800" s="20">
        <v>13.51012795151623</v>
      </c>
      <c r="K800" s="20">
        <v>8.3508605077177673</v>
      </c>
      <c r="L800" s="20">
        <v>10.81309863896732</v>
      </c>
      <c r="M800" s="53">
        <v>7.824973750266599</v>
      </c>
    </row>
    <row r="801" spans="1:13" x14ac:dyDescent="0.35">
      <c r="A801" s="19" t="str">
        <f>B3&amp;C786&amp;D801</f>
        <v>DISTRIBUCION VOLUMEN X CRITERIO (Consumiciones)Calamares Ing.200-500MIL</v>
      </c>
      <c r="B801" s="19">
        <v>0</v>
      </c>
      <c r="C801" s="19">
        <v>0</v>
      </c>
      <c r="D801" s="19" t="s">
        <v>15</v>
      </c>
      <c r="E801" s="20">
        <v>9.2643123680701329</v>
      </c>
      <c r="F801" s="20">
        <v>17.052948102220078</v>
      </c>
      <c r="G801" s="20">
        <v>14.430553404745829</v>
      </c>
      <c r="H801" s="20">
        <v>16.120330315391502</v>
      </c>
      <c r="I801" s="20">
        <v>13.664441490608418</v>
      </c>
      <c r="J801" s="20">
        <v>14.86261326339342</v>
      </c>
      <c r="K801" s="20">
        <v>15.478871547474075</v>
      </c>
      <c r="L801" s="20">
        <v>11.77143924171771</v>
      </c>
      <c r="M801" s="53">
        <v>13.119691948441147</v>
      </c>
    </row>
    <row r="802" spans="1:13" x14ac:dyDescent="0.35">
      <c r="A802" s="19" t="str">
        <f>B3&amp;C786&amp;D802</f>
        <v>DISTRIBUCION VOLUMEN X CRITERIO (Consumiciones)Calamares Ing.&gt;500MIL</v>
      </c>
      <c r="B802" s="19">
        <v>0</v>
      </c>
      <c r="C802" s="19">
        <v>0</v>
      </c>
      <c r="D802" s="19" t="s">
        <v>16</v>
      </c>
      <c r="E802" s="20">
        <v>19.569973062764802</v>
      </c>
      <c r="F802" s="20">
        <v>15.545193504942445</v>
      </c>
      <c r="G802" s="20">
        <v>17.065251405787102</v>
      </c>
      <c r="H802" s="20">
        <v>18.722710178091731</v>
      </c>
      <c r="I802" s="20">
        <v>18.38956656737858</v>
      </c>
      <c r="J802" s="20">
        <v>16.110036822179254</v>
      </c>
      <c r="K802" s="20">
        <v>14.803911619499639</v>
      </c>
      <c r="L802" s="20">
        <v>14.076020497580224</v>
      </c>
      <c r="M802" s="53">
        <v>15.880586271389429</v>
      </c>
    </row>
    <row r="803" spans="1:13" x14ac:dyDescent="0.35">
      <c r="A803" s="19" t="str">
        <f>B3&amp;C786&amp;D803</f>
        <v>DISTRIBUCION VOLUMEN X CRITERIO (Consumiciones)Calamares Ing.DE 15 A 19 AÑOS</v>
      </c>
      <c r="B803" s="19">
        <v>0</v>
      </c>
      <c r="C803" s="19">
        <v>0</v>
      </c>
      <c r="D803" s="19" t="s">
        <v>39</v>
      </c>
      <c r="E803" s="20" t="s">
        <v>284</v>
      </c>
      <c r="F803" s="20">
        <v>2.2944558229359897</v>
      </c>
      <c r="G803" s="20">
        <v>1.8644452235864355</v>
      </c>
      <c r="H803" s="20">
        <v>0.37789382151029749</v>
      </c>
      <c r="I803" s="20" t="s">
        <v>284</v>
      </c>
      <c r="J803" s="20" t="s">
        <v>284</v>
      </c>
      <c r="K803" s="20">
        <v>0.68217375993560725</v>
      </c>
      <c r="L803" s="20">
        <v>1.0767966932954807</v>
      </c>
      <c r="M803" s="53">
        <v>0.19834213109554358</v>
      </c>
    </row>
    <row r="804" spans="1:13" x14ac:dyDescent="0.35">
      <c r="A804" s="19" t="str">
        <f>B3&amp;C786&amp;D804</f>
        <v>DISTRIBUCION VOLUMEN X CRITERIO (Consumiciones)Calamares Ing.DE 20 A 24 AÑOS</v>
      </c>
      <c r="B804" s="19">
        <v>0</v>
      </c>
      <c r="C804" s="19">
        <v>0</v>
      </c>
      <c r="D804" s="19" t="s">
        <v>40</v>
      </c>
      <c r="E804" s="20">
        <v>0.36567550610495947</v>
      </c>
      <c r="F804" s="20">
        <v>0.18159357609330928</v>
      </c>
      <c r="G804" s="20">
        <v>0.83767702440465697</v>
      </c>
      <c r="H804" s="20">
        <v>1.3928325539747288</v>
      </c>
      <c r="I804" s="20">
        <v>1.2057897216570121</v>
      </c>
      <c r="J804" s="20">
        <v>0.86634956620953818</v>
      </c>
      <c r="K804" s="20">
        <v>1.2899659908198633</v>
      </c>
      <c r="L804" s="20">
        <v>0.60302296977544523</v>
      </c>
      <c r="M804" s="53">
        <v>2.6014289015033443</v>
      </c>
    </row>
    <row r="805" spans="1:13" x14ac:dyDescent="0.35">
      <c r="A805" s="19" t="str">
        <f>B3&amp;C786&amp;D805</f>
        <v>DISTRIBUCION VOLUMEN X CRITERIO (Consumiciones)Calamares Ing.DE 25 A 34 AÑOS</v>
      </c>
      <c r="B805" s="19">
        <v>0</v>
      </c>
      <c r="C805" s="19">
        <v>0</v>
      </c>
      <c r="D805" s="19" t="s">
        <v>41</v>
      </c>
      <c r="E805" s="20">
        <v>6.3290411762631447</v>
      </c>
      <c r="F805" s="20">
        <v>4.1398554959808234</v>
      </c>
      <c r="G805" s="20">
        <v>7.071073526445157</v>
      </c>
      <c r="H805" s="20">
        <v>4.8518833946870954</v>
      </c>
      <c r="I805" s="20">
        <v>5.2894821102677758</v>
      </c>
      <c r="J805" s="20">
        <v>4.3765827239521977</v>
      </c>
      <c r="K805" s="20">
        <v>4.7138536451665507</v>
      </c>
      <c r="L805" s="20">
        <v>2.3916908288243168</v>
      </c>
      <c r="M805" s="53">
        <v>2.2973903390043695</v>
      </c>
    </row>
    <row r="806" spans="1:13" x14ac:dyDescent="0.35">
      <c r="A806" s="19" t="str">
        <f>B3&amp;C786&amp;D806</f>
        <v>DISTRIBUCION VOLUMEN X CRITERIO (Consumiciones)Calamares Ing.DE 35 A 49 AÑOS</v>
      </c>
      <c r="B806" s="19">
        <v>0</v>
      </c>
      <c r="C806" s="19">
        <v>0</v>
      </c>
      <c r="D806" s="19" t="s">
        <v>42</v>
      </c>
      <c r="E806" s="20">
        <v>13.178923153892569</v>
      </c>
      <c r="F806" s="20">
        <v>16.78509897593576</v>
      </c>
      <c r="G806" s="20">
        <v>15.598842101054919</v>
      </c>
      <c r="H806" s="20">
        <v>16.663468311610785</v>
      </c>
      <c r="I806" s="20">
        <v>13.981048396387493</v>
      </c>
      <c r="J806" s="20">
        <v>16.872244819334238</v>
      </c>
      <c r="K806" s="20">
        <v>17.974257193015326</v>
      </c>
      <c r="L806" s="20">
        <v>15.878523392489575</v>
      </c>
      <c r="M806" s="53">
        <v>12.098365407226334</v>
      </c>
    </row>
    <row r="807" spans="1:13" x14ac:dyDescent="0.35">
      <c r="A807" s="19" t="str">
        <f>B3&amp;C786&amp;D807</f>
        <v>DISTRIBUCION VOLUMEN X CRITERIO (Consumiciones)Calamares Ing.DE 50 A 59 AÑOS</v>
      </c>
      <c r="B807" s="19">
        <v>0</v>
      </c>
      <c r="C807" s="19">
        <v>0</v>
      </c>
      <c r="D807" s="19" t="s">
        <v>43</v>
      </c>
      <c r="E807" s="20">
        <v>24.136332404939772</v>
      </c>
      <c r="F807" s="20">
        <v>23.105477769589783</v>
      </c>
      <c r="G807" s="20">
        <v>21.87483313673528</v>
      </c>
      <c r="H807" s="20">
        <v>25.904574669187141</v>
      </c>
      <c r="I807" s="20">
        <v>29.199600040361439</v>
      </c>
      <c r="J807" s="20">
        <v>30.365447163506783</v>
      </c>
      <c r="K807" s="20">
        <v>28.368912434817904</v>
      </c>
      <c r="L807" s="20">
        <v>27.723578586651254</v>
      </c>
      <c r="M807" s="53">
        <v>25.936496836360256</v>
      </c>
    </row>
    <row r="808" spans="1:13" x14ac:dyDescent="0.35">
      <c r="A808" s="19" t="str">
        <f>B3&amp;C786&amp;D808</f>
        <v>DISTRIBUCION VOLUMEN X CRITERIO (Consumiciones)Calamares Ing.DE 60 A 75 AÑOS</v>
      </c>
      <c r="B808" s="19">
        <v>0</v>
      </c>
      <c r="C808" s="19">
        <v>0</v>
      </c>
      <c r="D808" s="19" t="s">
        <v>44</v>
      </c>
      <c r="E808" s="20">
        <v>55.990037369552439</v>
      </c>
      <c r="F808" s="20">
        <v>53.493524424228568</v>
      </c>
      <c r="G808" s="20">
        <v>52.753123243771313</v>
      </c>
      <c r="H808" s="20">
        <v>50.809352303253405</v>
      </c>
      <c r="I808" s="20">
        <v>50.324083306650813</v>
      </c>
      <c r="J808" s="20">
        <v>47.519392767442383</v>
      </c>
      <c r="K808" s="20">
        <v>46.970854106601998</v>
      </c>
      <c r="L808" s="20">
        <v>52.326391485109269</v>
      </c>
      <c r="M808" s="53">
        <v>56.86799665315899</v>
      </c>
    </row>
    <row r="809" spans="1:13" x14ac:dyDescent="0.35">
      <c r="A809" s="19" t="str">
        <f>B3&amp;C786&amp;D809</f>
        <v>DISTRIBUCION VOLUMEN X CRITERIO (Consumiciones)Calamares Ing.NIVEL ALTO</v>
      </c>
      <c r="B809" s="19">
        <v>0</v>
      </c>
      <c r="C809" s="19">
        <v>0</v>
      </c>
      <c r="D809" s="19" t="s">
        <v>256</v>
      </c>
      <c r="E809" s="20">
        <v>26.962424668942504</v>
      </c>
      <c r="F809" s="20">
        <v>22.320046756282878</v>
      </c>
      <c r="G809" s="20">
        <v>22.689989766485628</v>
      </c>
      <c r="H809" s="20">
        <v>27.895763605611378</v>
      </c>
      <c r="I809" s="20">
        <v>22.201502113016801</v>
      </c>
      <c r="J809" s="20">
        <v>20.420917516836703</v>
      </c>
      <c r="K809" s="20">
        <v>27.152418546235484</v>
      </c>
      <c r="L809" s="20">
        <v>19.327597713822733</v>
      </c>
      <c r="M809" s="53">
        <v>25.704566086438184</v>
      </c>
    </row>
    <row r="810" spans="1:13" x14ac:dyDescent="0.35">
      <c r="A810" s="19" t="str">
        <f>B3&amp;C786&amp;D810</f>
        <v>DISTRIBUCION VOLUMEN X CRITERIO (Consumiciones)Calamares Ing.NIVEL MEDIO ALTO</v>
      </c>
      <c r="B810" s="19">
        <v>0</v>
      </c>
      <c r="C810" s="19">
        <v>0</v>
      </c>
      <c r="D810" s="19" t="s">
        <v>257</v>
      </c>
      <c r="E810" s="20">
        <v>15.009787079195316</v>
      </c>
      <c r="F810" s="20">
        <v>9.8950524737631191</v>
      </c>
      <c r="G810" s="20">
        <v>11.962521074744172</v>
      </c>
      <c r="H810" s="20">
        <v>11.929181176002389</v>
      </c>
      <c r="I810" s="20">
        <v>14.462680365191593</v>
      </c>
      <c r="J810" s="20">
        <v>14.819000837204479</v>
      </c>
      <c r="K810" s="20">
        <v>12.305952083571858</v>
      </c>
      <c r="L810" s="20">
        <v>14.750404812571679</v>
      </c>
      <c r="M810" s="53">
        <v>9.6889714206027602</v>
      </c>
    </row>
    <row r="811" spans="1:13" x14ac:dyDescent="0.35">
      <c r="A811" s="19" t="str">
        <f>B3&amp;C786&amp;D811</f>
        <v>DISTRIBUCION VOLUMEN X CRITERIO (Consumiciones)Calamares Ing.NIVEL MEDIO</v>
      </c>
      <c r="B811" s="19">
        <v>0</v>
      </c>
      <c r="C811" s="19">
        <v>0</v>
      </c>
      <c r="D811" s="19" t="s">
        <v>258</v>
      </c>
      <c r="E811" s="20">
        <v>26.547941574373084</v>
      </c>
      <c r="F811" s="20">
        <v>35.74883744568394</v>
      </c>
      <c r="G811" s="20">
        <v>34.6985754414955</v>
      </c>
      <c r="H811" s="20">
        <v>28.980905382549</v>
      </c>
      <c r="I811" s="20">
        <v>24.085193627659343</v>
      </c>
      <c r="J811" s="20">
        <v>25.622228149333576</v>
      </c>
      <c r="K811" s="20">
        <v>26.323547779385287</v>
      </c>
      <c r="L811" s="20">
        <v>29.495199811054494</v>
      </c>
      <c r="M811" s="53">
        <v>27.763030531721167</v>
      </c>
    </row>
    <row r="812" spans="1:13" x14ac:dyDescent="0.35">
      <c r="A812" s="19" t="str">
        <f>B3&amp;C786&amp;D812</f>
        <v>DISTRIBUCION VOLUMEN X CRITERIO (Consumiciones)Calamares Ing.NIVEL MEDIO BAJO</v>
      </c>
      <c r="B812" s="19">
        <v>0</v>
      </c>
      <c r="C812" s="19">
        <v>0</v>
      </c>
      <c r="D812" s="19" t="s">
        <v>259</v>
      </c>
      <c r="E812" s="20">
        <v>14.222639291005459</v>
      </c>
      <c r="F812" s="20">
        <v>10.707388678542085</v>
      </c>
      <c r="G812" s="20">
        <v>13.494301720029977</v>
      </c>
      <c r="H812" s="20">
        <v>13.458780220873546</v>
      </c>
      <c r="I812" s="20">
        <v>14.399742735536423</v>
      </c>
      <c r="J812" s="20">
        <v>18.078311958688033</v>
      </c>
      <c r="K812" s="20">
        <v>14.062600830583802</v>
      </c>
      <c r="L812" s="20">
        <v>14.130025837585199</v>
      </c>
      <c r="M812" s="53">
        <v>12.341599265007465</v>
      </c>
    </row>
    <row r="813" spans="1:13" x14ac:dyDescent="0.35">
      <c r="A813" s="19" t="str">
        <f>B3&amp;C786&amp;D813</f>
        <v>DISTRIBUCION VOLUMEN X CRITERIO (Consumiciones)Calamares Ing.HOMBRE</v>
      </c>
      <c r="B813" s="19">
        <v>0</v>
      </c>
      <c r="C813" s="19">
        <v>0</v>
      </c>
      <c r="D813" s="19" t="s">
        <v>21</v>
      </c>
      <c r="E813" s="20">
        <v>60.214312038669327</v>
      </c>
      <c r="F813" s="20">
        <v>61.854530361937677</v>
      </c>
      <c r="G813" s="20">
        <v>58.047163313011815</v>
      </c>
      <c r="H813" s="20">
        <v>60.627758431996817</v>
      </c>
      <c r="I813" s="20">
        <v>56.281447958767764</v>
      </c>
      <c r="J813" s="20">
        <v>59.870937150393047</v>
      </c>
      <c r="K813" s="20">
        <v>62.375663963973338</v>
      </c>
      <c r="L813" s="20">
        <v>59.825858394525014</v>
      </c>
      <c r="M813" s="53">
        <v>55.902908798582516</v>
      </c>
    </row>
    <row r="814" spans="1:13" x14ac:dyDescent="0.35">
      <c r="A814" s="19" t="str">
        <f>B3&amp;C786&amp;D814</f>
        <v>DISTRIBUCION VOLUMEN X CRITERIO (Consumiciones)Calamares Ing.MUJER</v>
      </c>
      <c r="B814" s="19">
        <v>0</v>
      </c>
      <c r="C814" s="19">
        <v>0</v>
      </c>
      <c r="D814" s="19" t="s">
        <v>22</v>
      </c>
      <c r="E814" s="20">
        <v>39.785687961330666</v>
      </c>
      <c r="F814" s="20">
        <v>38.14546963806233</v>
      </c>
      <c r="G814" s="20">
        <v>41.952836686988178</v>
      </c>
      <c r="H814" s="20">
        <v>39.372213710078604</v>
      </c>
      <c r="I814" s="20">
        <v>43.718591767060452</v>
      </c>
      <c r="J814" s="20">
        <v>40.12906284960696</v>
      </c>
      <c r="K814" s="20">
        <v>37.624336036026662</v>
      </c>
      <c r="L814" s="20">
        <v>40.174141605474986</v>
      </c>
      <c r="M814" s="53">
        <v>44.097091201417484</v>
      </c>
    </row>
    <row r="815" spans="1:13" x14ac:dyDescent="0.35">
      <c r="A815" s="19" t="str">
        <f>B3&amp;C815&amp;D815</f>
        <v>DISTRIBUCION VOLUMEN X CRITERIO (Consumiciones)Pulpo/sepia Ing.T.ESPAÑA</v>
      </c>
      <c r="B815" s="19">
        <v>0</v>
      </c>
      <c r="C815" s="19" t="s">
        <v>147</v>
      </c>
      <c r="D815" s="19" t="s">
        <v>36</v>
      </c>
      <c r="E815" s="20">
        <v>100</v>
      </c>
      <c r="F815" s="20">
        <v>100</v>
      </c>
      <c r="G815" s="20">
        <v>100</v>
      </c>
      <c r="H815" s="20">
        <v>100</v>
      </c>
      <c r="I815" s="20">
        <v>100</v>
      </c>
      <c r="J815" s="20">
        <v>100</v>
      </c>
      <c r="K815" s="20">
        <v>100</v>
      </c>
      <c r="L815" s="20">
        <v>100</v>
      </c>
      <c r="M815" s="53">
        <v>100</v>
      </c>
    </row>
    <row r="816" spans="1:13" x14ac:dyDescent="0.35">
      <c r="A816" s="19" t="str">
        <f>B3&amp;C815&amp;D816</f>
        <v>DISTRIBUCION VOLUMEN X CRITERIO (Consumiciones)Pulpo/sepia Ing.BCN AM</v>
      </c>
      <c r="B816" s="19">
        <v>0</v>
      </c>
      <c r="C816" s="19">
        <v>0</v>
      </c>
      <c r="D816" s="19" t="s">
        <v>1</v>
      </c>
      <c r="E816" s="20">
        <v>15.12910914735636</v>
      </c>
      <c r="F816" s="20">
        <v>8.2544857634383053</v>
      </c>
      <c r="G816" s="20">
        <v>9.3968028268722286</v>
      </c>
      <c r="H816" s="20">
        <v>13.064645719719758</v>
      </c>
      <c r="I816" s="20">
        <v>9.008308498342485</v>
      </c>
      <c r="J816" s="20">
        <v>8.7398962832075355</v>
      </c>
      <c r="K816" s="20">
        <v>7.9863596040946119</v>
      </c>
      <c r="L816" s="20">
        <v>7.4671855793859789</v>
      </c>
      <c r="M816" s="53">
        <v>7.5287579386850618</v>
      </c>
    </row>
    <row r="817" spans="1:13" x14ac:dyDescent="0.35">
      <c r="A817" s="19" t="str">
        <f>B3&amp;C815&amp;D817</f>
        <v>DISTRIBUCION VOLUMEN X CRITERIO (Consumiciones)Pulpo/sepia Ing.REST.CAT ARAGON</v>
      </c>
      <c r="B817" s="19">
        <v>0</v>
      </c>
      <c r="C817" s="19">
        <v>0</v>
      </c>
      <c r="D817" s="19" t="s">
        <v>2</v>
      </c>
      <c r="E817" s="20">
        <v>28.308579804110256</v>
      </c>
      <c r="F817" s="20">
        <v>20.566688790049099</v>
      </c>
      <c r="G817" s="20">
        <v>25.415396530546801</v>
      </c>
      <c r="H817" s="20">
        <v>20.543437698404997</v>
      </c>
      <c r="I817" s="20">
        <v>19.767867510466111</v>
      </c>
      <c r="J817" s="20">
        <v>15.114338121527137</v>
      </c>
      <c r="K817" s="20">
        <v>22.799956641781375</v>
      </c>
      <c r="L817" s="20">
        <v>20.549866178503741</v>
      </c>
      <c r="M817" s="53">
        <v>18.049310571605513</v>
      </c>
    </row>
    <row r="818" spans="1:13" x14ac:dyDescent="0.35">
      <c r="A818" s="19" t="str">
        <f>B3&amp;C815&amp;D818</f>
        <v>DISTRIBUCION VOLUMEN X CRITERIO (Consumiciones)Pulpo/sepia Ing.LEVANTE</v>
      </c>
      <c r="B818" s="19">
        <v>0</v>
      </c>
      <c r="C818" s="19">
        <v>0</v>
      </c>
      <c r="D818" s="19" t="s">
        <v>3</v>
      </c>
      <c r="E818" s="20">
        <v>20.549938068865149</v>
      </c>
      <c r="F818" s="20">
        <v>21.772656655010618</v>
      </c>
      <c r="G818" s="20">
        <v>20.270855140950321</v>
      </c>
      <c r="H818" s="20">
        <v>22.184374904696288</v>
      </c>
      <c r="I818" s="20">
        <v>21.920355606304671</v>
      </c>
      <c r="J818" s="20">
        <v>19.57670652592596</v>
      </c>
      <c r="K818" s="20">
        <v>21.289430437469477</v>
      </c>
      <c r="L818" s="20">
        <v>22.655044842780704</v>
      </c>
      <c r="M818" s="53">
        <v>21.750207820301938</v>
      </c>
    </row>
    <row r="819" spans="1:13" x14ac:dyDescent="0.35">
      <c r="A819" s="19" t="str">
        <f>B3&amp;C815&amp;D819</f>
        <v>DISTRIBUCION VOLUMEN X CRITERIO (Consumiciones)Pulpo/sepia Ing.ANDALUCIA</v>
      </c>
      <c r="B819" s="19">
        <v>0</v>
      </c>
      <c r="C819" s="19">
        <v>0</v>
      </c>
      <c r="D819" s="19" t="s">
        <v>4</v>
      </c>
      <c r="E819" s="20">
        <v>11.928570549923876</v>
      </c>
      <c r="F819" s="20">
        <v>18.270215653448769</v>
      </c>
      <c r="G819" s="20">
        <v>10.58424345468957</v>
      </c>
      <c r="H819" s="20">
        <v>11.619450551583219</v>
      </c>
      <c r="I819" s="20">
        <v>11.713485587835381</v>
      </c>
      <c r="J819" s="20">
        <v>15.975126706002706</v>
      </c>
      <c r="K819" s="20">
        <v>13.919075248935981</v>
      </c>
      <c r="L819" s="20">
        <v>12.48793569859134</v>
      </c>
      <c r="M819" s="53">
        <v>9.2254801065372405</v>
      </c>
    </row>
    <row r="820" spans="1:13" x14ac:dyDescent="0.35">
      <c r="A820" s="19" t="str">
        <f>B3&amp;C815&amp;D820</f>
        <v>DISTRIBUCION VOLUMEN X CRITERIO (Consumiciones)Pulpo/sepia Ing.MDD AM</v>
      </c>
      <c r="B820" s="19">
        <v>0</v>
      </c>
      <c r="C820" s="19">
        <v>0</v>
      </c>
      <c r="D820" s="19" t="s">
        <v>5</v>
      </c>
      <c r="E820" s="20">
        <v>9.1505688296671419</v>
      </c>
      <c r="F820" s="20">
        <v>10.33974663774117</v>
      </c>
      <c r="G820" s="20">
        <v>14.504961548002978</v>
      </c>
      <c r="H820" s="20">
        <v>10.375098769299868</v>
      </c>
      <c r="I820" s="20">
        <v>9.1272910882716225</v>
      </c>
      <c r="J820" s="20">
        <v>15.199707396461351</v>
      </c>
      <c r="K820" s="20">
        <v>9.546124796914091</v>
      </c>
      <c r="L820" s="20">
        <v>6.197810215480164</v>
      </c>
      <c r="M820" s="53">
        <v>12.9740536289942</v>
      </c>
    </row>
    <row r="821" spans="1:13" x14ac:dyDescent="0.35">
      <c r="A821" s="19" t="str">
        <f>B3&amp;C815&amp;D821</f>
        <v>DISTRIBUCION VOLUMEN X CRITERIO (Consumiciones)Pulpo/sepia Ing.RTO CENTRO</v>
      </c>
      <c r="B821" s="19">
        <v>0</v>
      </c>
      <c r="C821" s="19">
        <v>0</v>
      </c>
      <c r="D821" s="19" t="s">
        <v>6</v>
      </c>
      <c r="E821" s="20">
        <v>4.6966088800447379</v>
      </c>
      <c r="F821" s="20">
        <v>9.7756168956601854</v>
      </c>
      <c r="G821" s="20">
        <v>5.2869166399428815</v>
      </c>
      <c r="H821" s="20">
        <v>8.6169636445802329</v>
      </c>
      <c r="I821" s="20">
        <v>15.17660656545223</v>
      </c>
      <c r="J821" s="20">
        <v>11.415275280033844</v>
      </c>
      <c r="K821" s="20">
        <v>10.542423151295264</v>
      </c>
      <c r="L821" s="20">
        <v>16.676614423968545</v>
      </c>
      <c r="M821" s="53">
        <v>17.892492677709701</v>
      </c>
    </row>
    <row r="822" spans="1:13" x14ac:dyDescent="0.35">
      <c r="A822" s="19" t="str">
        <f>B3&amp;C815&amp;D822</f>
        <v>DISTRIBUCION VOLUMEN X CRITERIO (Consumiciones)Pulpo/sepia Ing.NORTE-CENTRO</v>
      </c>
      <c r="B822" s="19">
        <v>0</v>
      </c>
      <c r="C822" s="19">
        <v>0</v>
      </c>
      <c r="D822" s="19" t="s">
        <v>7</v>
      </c>
      <c r="E822" s="20">
        <v>4.6050288649238897</v>
      </c>
      <c r="F822" s="20">
        <v>3.1166397553880341</v>
      </c>
      <c r="G822" s="20">
        <v>6.284553853973172</v>
      </c>
      <c r="H822" s="20">
        <v>5.3154878579607363</v>
      </c>
      <c r="I822" s="20">
        <v>6.780381770240294</v>
      </c>
      <c r="J822" s="20">
        <v>6.2974739524549159</v>
      </c>
      <c r="K822" s="20">
        <v>5.2862296540313176</v>
      </c>
      <c r="L822" s="20">
        <v>7.2118584774779739</v>
      </c>
      <c r="M822" s="53">
        <v>7.2308998379329719</v>
      </c>
    </row>
    <row r="823" spans="1:13" x14ac:dyDescent="0.35">
      <c r="A823" s="19" t="str">
        <f>B3&amp;C815&amp;D823</f>
        <v>DISTRIBUCION VOLUMEN X CRITERIO (Consumiciones)Pulpo/sepia Ing.NOROESTE</v>
      </c>
      <c r="B823" s="19">
        <v>0</v>
      </c>
      <c r="C823" s="19">
        <v>0</v>
      </c>
      <c r="D823" s="19" t="s">
        <v>8</v>
      </c>
      <c r="E823" s="20">
        <v>5.6315840271607538</v>
      </c>
      <c r="F823" s="20">
        <v>7.9039581042572653</v>
      </c>
      <c r="G823" s="20">
        <v>8.2562700050220545</v>
      </c>
      <c r="H823" s="20">
        <v>8.280557488584348</v>
      </c>
      <c r="I823" s="20">
        <v>6.5056926413662772</v>
      </c>
      <c r="J823" s="20">
        <v>7.6814607852956751</v>
      </c>
      <c r="K823" s="20">
        <v>8.6304035802924446</v>
      </c>
      <c r="L823" s="20">
        <v>6.7536726033732117</v>
      </c>
      <c r="M823" s="53">
        <v>5.3488125599675769</v>
      </c>
    </row>
    <row r="824" spans="1:13" x14ac:dyDescent="0.35">
      <c r="A824" s="19" t="str">
        <f>B3&amp;C815&amp;D824</f>
        <v>DISTRIBUCION VOLUMEN X CRITERIO (Consumiciones)Pulpo/sepia Ing.&lt;2MIL</v>
      </c>
      <c r="B824" s="19">
        <v>0</v>
      </c>
      <c r="C824" s="19">
        <v>0</v>
      </c>
      <c r="D824" s="19" t="s">
        <v>9</v>
      </c>
      <c r="E824" s="20">
        <v>4.2001075870134805</v>
      </c>
      <c r="F824" s="20">
        <v>6.6894133011058381</v>
      </c>
      <c r="G824" s="20">
        <v>6.3462857972663089</v>
      </c>
      <c r="H824" s="20">
        <v>10.438654907690559</v>
      </c>
      <c r="I824" s="20">
        <v>16.364618803906776</v>
      </c>
      <c r="J824" s="20">
        <v>8.9807111880490975</v>
      </c>
      <c r="K824" s="20">
        <v>9.1773930497273923</v>
      </c>
      <c r="L824" s="20">
        <v>13.98762300915066</v>
      </c>
      <c r="M824" s="53">
        <v>16.103345364282365</v>
      </c>
    </row>
    <row r="825" spans="1:13" x14ac:dyDescent="0.35">
      <c r="A825" s="19" t="str">
        <f>B3&amp;C815&amp;D825</f>
        <v>DISTRIBUCION VOLUMEN X CRITERIO (Consumiciones)Pulpo/sepia Ing.2-5MIL</v>
      </c>
      <c r="B825" s="19">
        <v>0</v>
      </c>
      <c r="C825" s="19">
        <v>0</v>
      </c>
      <c r="D825" s="19" t="s">
        <v>10</v>
      </c>
      <c r="E825" s="20">
        <v>8.1301623078313323</v>
      </c>
      <c r="F825" s="20">
        <v>1.2147730537201953</v>
      </c>
      <c r="G825" s="20">
        <v>3.0060064984177504</v>
      </c>
      <c r="H825" s="20">
        <v>4.0004291785998465</v>
      </c>
      <c r="I825" s="20">
        <v>2.808370098420613</v>
      </c>
      <c r="J825" s="20">
        <v>2.3543158772799231</v>
      </c>
      <c r="K825" s="20">
        <v>4.644475066532439</v>
      </c>
      <c r="L825" s="20">
        <v>4.7879390531140755</v>
      </c>
      <c r="M825" s="53">
        <v>1.3389926406124526</v>
      </c>
    </row>
    <row r="826" spans="1:13" x14ac:dyDescent="0.35">
      <c r="A826" s="19" t="str">
        <f>B3&amp;C815&amp;D826</f>
        <v>DISTRIBUCION VOLUMEN X CRITERIO (Consumiciones)Pulpo/sepia Ing.5-10MIL</v>
      </c>
      <c r="B826" s="19">
        <v>0</v>
      </c>
      <c r="C826" s="19">
        <v>0</v>
      </c>
      <c r="D826" s="19" t="s">
        <v>11</v>
      </c>
      <c r="E826" s="20">
        <v>7.3942747055077547</v>
      </c>
      <c r="F826" s="20">
        <v>10.947557677639203</v>
      </c>
      <c r="G826" s="20">
        <v>15.318122961681119</v>
      </c>
      <c r="H826" s="20">
        <v>13.441324797817511</v>
      </c>
      <c r="I826" s="20">
        <v>17.291968272740249</v>
      </c>
      <c r="J826" s="20">
        <v>11.505069485865883</v>
      </c>
      <c r="K826" s="20">
        <v>9.5900779451194609</v>
      </c>
      <c r="L826" s="20">
        <v>12.24358267820303</v>
      </c>
      <c r="M826" s="53">
        <v>13.802518474177539</v>
      </c>
    </row>
    <row r="827" spans="1:13" x14ac:dyDescent="0.35">
      <c r="A827" s="19" t="str">
        <f>B3&amp;C815&amp;D827</f>
        <v>DISTRIBUCION VOLUMEN X CRITERIO (Consumiciones)Pulpo/sepia Ing.10-30MIL</v>
      </c>
      <c r="B827" s="19">
        <v>0</v>
      </c>
      <c r="C827" s="19">
        <v>0</v>
      </c>
      <c r="D827" s="19" t="s">
        <v>12</v>
      </c>
      <c r="E827" s="20">
        <v>22.028464666134884</v>
      </c>
      <c r="F827" s="20">
        <v>22.334730903723663</v>
      </c>
      <c r="G827" s="20">
        <v>18.161867478262977</v>
      </c>
      <c r="H827" s="20">
        <v>13.634627060986057</v>
      </c>
      <c r="I827" s="20">
        <v>15.876153794146274</v>
      </c>
      <c r="J827" s="20">
        <v>15.306807666491762</v>
      </c>
      <c r="K827" s="20">
        <v>18.489255758669152</v>
      </c>
      <c r="L827" s="20">
        <v>20.124488734793829</v>
      </c>
      <c r="M827" s="53">
        <v>16.744123366774694</v>
      </c>
    </row>
    <row r="828" spans="1:13" x14ac:dyDescent="0.35">
      <c r="A828" s="19" t="str">
        <f>B3&amp;C815&amp;D828</f>
        <v>DISTRIBUCION VOLUMEN X CRITERIO (Consumiciones)Pulpo/sepia Ing.30-100MIL</v>
      </c>
      <c r="B828" s="19">
        <v>0</v>
      </c>
      <c r="C828" s="19">
        <v>0</v>
      </c>
      <c r="D828" s="19" t="s">
        <v>13</v>
      </c>
      <c r="E828" s="20">
        <v>22.91023344584077</v>
      </c>
      <c r="F828" s="20">
        <v>21.657090874269848</v>
      </c>
      <c r="G828" s="20">
        <v>20.065592269666187</v>
      </c>
      <c r="H828" s="20">
        <v>17.643393616106952</v>
      </c>
      <c r="I828" s="20">
        <v>13.07739073230044</v>
      </c>
      <c r="J828" s="20">
        <v>17.081648446216409</v>
      </c>
      <c r="K828" s="20">
        <v>24.877986484196679</v>
      </c>
      <c r="L828" s="20">
        <v>18.506518556500946</v>
      </c>
      <c r="M828" s="53">
        <v>20.257152071969671</v>
      </c>
    </row>
    <row r="829" spans="1:13" x14ac:dyDescent="0.35">
      <c r="A829" s="19" t="str">
        <f>B3&amp;C815&amp;D829</f>
        <v>DISTRIBUCION VOLUMEN X CRITERIO (Consumiciones)Pulpo/sepia Ing.100-200MIL</v>
      </c>
      <c r="B829" s="19">
        <v>0</v>
      </c>
      <c r="C829" s="19">
        <v>0</v>
      </c>
      <c r="D829" s="19" t="s">
        <v>14</v>
      </c>
      <c r="E829" s="20">
        <v>6.4521597359623541</v>
      </c>
      <c r="F829" s="20">
        <v>7.5539670196501856</v>
      </c>
      <c r="G829" s="20">
        <v>7.281519443822571</v>
      </c>
      <c r="H829" s="20">
        <v>10.557577303438697</v>
      </c>
      <c r="I829" s="20">
        <v>9.6431756450032573</v>
      </c>
      <c r="J829" s="20">
        <v>13.613200246560336</v>
      </c>
      <c r="K829" s="20">
        <v>8.1780203733790504</v>
      </c>
      <c r="L829" s="20">
        <v>9.5669730464098208</v>
      </c>
      <c r="M829" s="53">
        <v>6.6124054209427356</v>
      </c>
    </row>
    <row r="830" spans="1:13" x14ac:dyDescent="0.35">
      <c r="A830" s="19" t="str">
        <f>B3&amp;C815&amp;D830</f>
        <v>DISTRIBUCION VOLUMEN X CRITERIO (Consumiciones)Pulpo/sepia Ing.200-500MIL</v>
      </c>
      <c r="B830" s="19">
        <v>0</v>
      </c>
      <c r="C830" s="19">
        <v>0</v>
      </c>
      <c r="D830" s="19" t="s">
        <v>15</v>
      </c>
      <c r="E830" s="20">
        <v>7.4086243718176901</v>
      </c>
      <c r="F830" s="20">
        <v>13.754238939134284</v>
      </c>
      <c r="G830" s="20">
        <v>12.452118036437126</v>
      </c>
      <c r="H830" s="20">
        <v>12.942546071546401</v>
      </c>
      <c r="I830" s="20">
        <v>11.789772026052324</v>
      </c>
      <c r="J830" s="20">
        <v>15.921434554624225</v>
      </c>
      <c r="K830" s="20">
        <v>13.673901965572579</v>
      </c>
      <c r="L830" s="20">
        <v>12.619894236690332</v>
      </c>
      <c r="M830" s="53">
        <v>12.704258208965017</v>
      </c>
    </row>
    <row r="831" spans="1:13" x14ac:dyDescent="0.35">
      <c r="A831" s="19" t="str">
        <f>B3&amp;C815&amp;D831</f>
        <v>DISTRIBUCION VOLUMEN X CRITERIO (Consumiciones)Pulpo/sepia Ing.&gt;500MIL</v>
      </c>
      <c r="B831" s="19">
        <v>0</v>
      </c>
      <c r="C831" s="19">
        <v>0</v>
      </c>
      <c r="D831" s="19" t="s">
        <v>16</v>
      </c>
      <c r="E831" s="20">
        <v>21.475962298179724</v>
      </c>
      <c r="F831" s="20">
        <v>15.848229469005801</v>
      </c>
      <c r="G831" s="20">
        <v>17.368485699245483</v>
      </c>
      <c r="H831" s="20">
        <v>17.341465916620692</v>
      </c>
      <c r="I831" s="20">
        <v>13.148542042053322</v>
      </c>
      <c r="J831" s="20">
        <v>15.236791107882105</v>
      </c>
      <c r="K831" s="20">
        <v>11.368895586432368</v>
      </c>
      <c r="L831" s="20">
        <v>8.1629734968743044</v>
      </c>
      <c r="M831" s="53">
        <v>12.437213537316048</v>
      </c>
    </row>
    <row r="832" spans="1:13" x14ac:dyDescent="0.35">
      <c r="A832" s="19" t="str">
        <f>B3&amp;C815&amp;D832</f>
        <v>DISTRIBUCION VOLUMEN X CRITERIO (Consumiciones)Pulpo/sepia Ing.DE 15 A 19 AÑOS</v>
      </c>
      <c r="B832" s="19">
        <v>0</v>
      </c>
      <c r="C832" s="19">
        <v>0</v>
      </c>
      <c r="D832" s="19" t="s">
        <v>39</v>
      </c>
      <c r="E832" s="20" t="s">
        <v>284</v>
      </c>
      <c r="F832" s="20">
        <v>7.1020804234481441</v>
      </c>
      <c r="G832" s="20" t="s">
        <v>284</v>
      </c>
      <c r="H832" s="20" t="s">
        <v>284</v>
      </c>
      <c r="I832" s="20" t="s">
        <v>284</v>
      </c>
      <c r="J832" s="20" t="s">
        <v>284</v>
      </c>
      <c r="K832" s="20">
        <v>1.0473691653293731</v>
      </c>
      <c r="L832" s="20">
        <v>1.2057574392531873</v>
      </c>
      <c r="M832" s="53" t="s">
        <v>284</v>
      </c>
    </row>
    <row r="833" spans="1:13" x14ac:dyDescent="0.35">
      <c r="A833" s="19" t="str">
        <f>B3&amp;C815&amp;D833</f>
        <v>DISTRIBUCION VOLUMEN X CRITERIO (Consumiciones)Pulpo/sepia Ing.DE 20 A 24 AÑOS</v>
      </c>
      <c r="B833" s="19">
        <v>0</v>
      </c>
      <c r="C833" s="19">
        <v>0</v>
      </c>
      <c r="D833" s="19" t="s">
        <v>40</v>
      </c>
      <c r="E833" s="20">
        <v>0.87258981907024757</v>
      </c>
      <c r="F833" s="20">
        <v>0.43207337368374132</v>
      </c>
      <c r="G833" s="20">
        <v>0.36842670522959264</v>
      </c>
      <c r="H833" s="20">
        <v>0.83175810740000378</v>
      </c>
      <c r="I833" s="20" t="s">
        <v>284</v>
      </c>
      <c r="J833" s="20">
        <v>0.15864747602041249</v>
      </c>
      <c r="K833" s="20">
        <v>0.54805317860595859</v>
      </c>
      <c r="L833" s="20" t="s">
        <v>284</v>
      </c>
      <c r="M833" s="53">
        <v>0.59044233548127245</v>
      </c>
    </row>
    <row r="834" spans="1:13" x14ac:dyDescent="0.35">
      <c r="A834" s="19" t="str">
        <f>B3&amp;C815&amp;D834</f>
        <v>DISTRIBUCION VOLUMEN X CRITERIO (Consumiciones)Pulpo/sepia Ing.DE 25 A 34 AÑOS</v>
      </c>
      <c r="B834" s="19">
        <v>0</v>
      </c>
      <c r="C834" s="19">
        <v>0</v>
      </c>
      <c r="D834" s="19" t="s">
        <v>41</v>
      </c>
      <c r="E834" s="20">
        <v>5.2018415641656706</v>
      </c>
      <c r="F834" s="20">
        <v>4.0120564179272042</v>
      </c>
      <c r="G834" s="20">
        <v>5.3089652752146481</v>
      </c>
      <c r="H834" s="20">
        <v>4.7816490106435179</v>
      </c>
      <c r="I834" s="20">
        <v>3.4106047646694573</v>
      </c>
      <c r="J834" s="20">
        <v>3.6508908910704596</v>
      </c>
      <c r="K834" s="20">
        <v>3.5458799724899586</v>
      </c>
      <c r="L834" s="20">
        <v>3.7385754539987111</v>
      </c>
      <c r="M834" s="53">
        <v>2.9636436867296325</v>
      </c>
    </row>
    <row r="835" spans="1:13" x14ac:dyDescent="0.35">
      <c r="A835" s="19" t="str">
        <f>B3&amp;C815&amp;D835</f>
        <v>DISTRIBUCION VOLUMEN X CRITERIO (Consumiciones)Pulpo/sepia Ing.DE 35 A 49 AÑOS</v>
      </c>
      <c r="B835" s="19">
        <v>0</v>
      </c>
      <c r="C835" s="19">
        <v>0</v>
      </c>
      <c r="D835" s="19" t="s">
        <v>42</v>
      </c>
      <c r="E835" s="20">
        <v>11.466343811002641</v>
      </c>
      <c r="F835" s="20">
        <v>13.722213692062329</v>
      </c>
      <c r="G835" s="20">
        <v>16.539819448058036</v>
      </c>
      <c r="H835" s="20">
        <v>13.82303313935274</v>
      </c>
      <c r="I835" s="20">
        <v>14.365900171385581</v>
      </c>
      <c r="J835" s="20">
        <v>17.552749112896031</v>
      </c>
      <c r="K835" s="20">
        <v>14.66426348340925</v>
      </c>
      <c r="L835" s="20">
        <v>16.598460034455741</v>
      </c>
      <c r="M835" s="53">
        <v>10.045117320680227</v>
      </c>
    </row>
    <row r="836" spans="1:13" x14ac:dyDescent="0.35">
      <c r="A836" s="19" t="str">
        <f>B3&amp;C815&amp;D836</f>
        <v>DISTRIBUCION VOLUMEN X CRITERIO (Consumiciones)Pulpo/sepia Ing.DE 50 A 59 AÑOS</v>
      </c>
      <c r="B836" s="19">
        <v>0</v>
      </c>
      <c r="C836" s="19">
        <v>0</v>
      </c>
      <c r="D836" s="19" t="s">
        <v>43</v>
      </c>
      <c r="E836" s="20">
        <v>18.788699862511933</v>
      </c>
      <c r="F836" s="20">
        <v>18.735095609334088</v>
      </c>
      <c r="G836" s="20">
        <v>17.99928299580689</v>
      </c>
      <c r="H836" s="20">
        <v>27.579066730618347</v>
      </c>
      <c r="I836" s="20">
        <v>26.551071723310475</v>
      </c>
      <c r="J836" s="20">
        <v>28.355844172669968</v>
      </c>
      <c r="K836" s="20">
        <v>27.16022979855871</v>
      </c>
      <c r="L836" s="20">
        <v>27.060102265021673</v>
      </c>
      <c r="M836" s="53">
        <v>25.425924365018759</v>
      </c>
    </row>
    <row r="837" spans="1:13" x14ac:dyDescent="0.35">
      <c r="A837" s="19" t="str">
        <f>B3&amp;C815&amp;D837</f>
        <v>DISTRIBUCION VOLUMEN X CRITERIO (Consumiciones)Pulpo/sepia Ing.DE 60 A 75 AÑOS</v>
      </c>
      <c r="B837" s="19">
        <v>0</v>
      </c>
      <c r="C837" s="19">
        <v>0</v>
      </c>
      <c r="D837" s="19" t="s">
        <v>44</v>
      </c>
      <c r="E837" s="20">
        <v>63.670505545415054</v>
      </c>
      <c r="F837" s="20">
        <v>55.996468513804011</v>
      </c>
      <c r="G837" s="20">
        <v>59.783507088357915</v>
      </c>
      <c r="H837" s="20">
        <v>52.984504656366006</v>
      </c>
      <c r="I837" s="20">
        <v>55.672412072327504</v>
      </c>
      <c r="J837" s="20">
        <v>50.281865108373438</v>
      </c>
      <c r="K837" s="20">
        <v>53.034203155680927</v>
      </c>
      <c r="L837" s="20">
        <v>51.397098817051514</v>
      </c>
      <c r="M837" s="53">
        <v>60.974905603905349</v>
      </c>
    </row>
    <row r="838" spans="1:13" x14ac:dyDescent="0.35">
      <c r="A838" s="19" t="str">
        <f>B3&amp;C815&amp;D838</f>
        <v>DISTRIBUCION VOLUMEN X CRITERIO (Consumiciones)Pulpo/sepia Ing.NIVEL ALTO</v>
      </c>
      <c r="B838" s="19">
        <v>0</v>
      </c>
      <c r="C838" s="19">
        <v>0</v>
      </c>
      <c r="D838" s="19" t="s">
        <v>256</v>
      </c>
      <c r="E838" s="20">
        <v>24.66452155004783</v>
      </c>
      <c r="F838" s="20">
        <v>20.790510554834622</v>
      </c>
      <c r="G838" s="20">
        <v>24.336937514748506</v>
      </c>
      <c r="H838" s="20">
        <v>23.069697162929838</v>
      </c>
      <c r="I838" s="20">
        <v>18.952702086353867</v>
      </c>
      <c r="J838" s="20">
        <v>23.715885551753502</v>
      </c>
      <c r="K838" s="20">
        <v>28.185548880161871</v>
      </c>
      <c r="L838" s="20">
        <v>20.774571280013991</v>
      </c>
      <c r="M838" s="53">
        <v>24.640305580385196</v>
      </c>
    </row>
    <row r="839" spans="1:13" x14ac:dyDescent="0.35">
      <c r="A839" s="19" t="str">
        <f>B3&amp;C815&amp;D839</f>
        <v>DISTRIBUCION VOLUMEN X CRITERIO (Consumiciones)Pulpo/sepia Ing.NIVEL MEDIO ALTO</v>
      </c>
      <c r="B839" s="19">
        <v>0</v>
      </c>
      <c r="C839" s="19">
        <v>0</v>
      </c>
      <c r="D839" s="19" t="s">
        <v>257</v>
      </c>
      <c r="E839" s="20">
        <v>15.242567554141248</v>
      </c>
      <c r="F839" s="20">
        <v>12.369595868540882</v>
      </c>
      <c r="G839" s="20">
        <v>11.348848255289798</v>
      </c>
      <c r="H839" s="20">
        <v>9.9048986800262835</v>
      </c>
      <c r="I839" s="20">
        <v>17.472652892145131</v>
      </c>
      <c r="J839" s="20">
        <v>15.115808115462789</v>
      </c>
      <c r="K839" s="20">
        <v>11.472145459347932</v>
      </c>
      <c r="L839" s="20">
        <v>11.200002635696434</v>
      </c>
      <c r="M839" s="53">
        <v>8.7164099553874017</v>
      </c>
    </row>
    <row r="840" spans="1:13" x14ac:dyDescent="0.35">
      <c r="A840" s="19" t="str">
        <f>B3&amp;C815&amp;D840</f>
        <v>DISTRIBUCION VOLUMEN X CRITERIO (Consumiciones)Pulpo/sepia Ing.NIVEL MEDIO</v>
      </c>
      <c r="B840" s="19">
        <v>0</v>
      </c>
      <c r="C840" s="19">
        <v>0</v>
      </c>
      <c r="D840" s="19" t="s">
        <v>258</v>
      </c>
      <c r="E840" s="20">
        <v>18.468801185444242</v>
      </c>
      <c r="F840" s="20">
        <v>23.611580269905268</v>
      </c>
      <c r="G840" s="20">
        <v>31.909893447731303</v>
      </c>
      <c r="H840" s="20">
        <v>25.928869469265763</v>
      </c>
      <c r="I840" s="20">
        <v>24.598644369012369</v>
      </c>
      <c r="J840" s="20">
        <v>21.156825430994743</v>
      </c>
      <c r="K840" s="20">
        <v>24.065726947880432</v>
      </c>
      <c r="L840" s="20">
        <v>25.538352977258725</v>
      </c>
      <c r="M840" s="53">
        <v>28.395884678533413</v>
      </c>
    </row>
    <row r="841" spans="1:13" x14ac:dyDescent="0.35">
      <c r="A841" s="19" t="str">
        <f>B3&amp;C815&amp;D841</f>
        <v>DISTRIBUCION VOLUMEN X CRITERIO (Consumiciones)Pulpo/sepia Ing.NIVEL MEDIO BAJO</v>
      </c>
      <c r="B841" s="19">
        <v>0</v>
      </c>
      <c r="C841" s="19">
        <v>0</v>
      </c>
      <c r="D841" s="19" t="s">
        <v>259</v>
      </c>
      <c r="E841" s="20">
        <v>22.363786987175665</v>
      </c>
      <c r="F841" s="20">
        <v>17.7245069292415</v>
      </c>
      <c r="G841" s="20">
        <v>12.060506682963135</v>
      </c>
      <c r="H841" s="20">
        <v>16.285287325091698</v>
      </c>
      <c r="I841" s="20">
        <v>14.841626628404505</v>
      </c>
      <c r="J841" s="20">
        <v>17.965882188208056</v>
      </c>
      <c r="K841" s="20">
        <v>12.879256705572779</v>
      </c>
      <c r="L841" s="20">
        <v>18.889215688623615</v>
      </c>
      <c r="M841" s="53">
        <v>15.315894429810237</v>
      </c>
    </row>
    <row r="842" spans="1:13" x14ac:dyDescent="0.35">
      <c r="A842" s="19" t="str">
        <f>B3&amp;C815&amp;D842</f>
        <v>DISTRIBUCION VOLUMEN X CRITERIO (Consumiciones)Pulpo/sepia Ing.HOMBRE</v>
      </c>
      <c r="B842" s="19">
        <v>0</v>
      </c>
      <c r="C842" s="19">
        <v>0</v>
      </c>
      <c r="D842" s="19" t="s">
        <v>21</v>
      </c>
      <c r="E842" s="20">
        <v>61.966807939675576</v>
      </c>
      <c r="F842" s="20">
        <v>64.47781387961578</v>
      </c>
      <c r="G842" s="20">
        <v>63.077218628797546</v>
      </c>
      <c r="H842" s="20">
        <v>64.648769438491328</v>
      </c>
      <c r="I842" s="20">
        <v>60.4444864173974</v>
      </c>
      <c r="J842" s="20">
        <v>55.250145629060235</v>
      </c>
      <c r="K842" s="20">
        <v>61.380504500284076</v>
      </c>
      <c r="L842" s="20">
        <v>62.881666814425394</v>
      </c>
      <c r="M842" s="53">
        <v>65.147109518649302</v>
      </c>
    </row>
    <row r="843" spans="1:13" x14ac:dyDescent="0.35">
      <c r="A843" s="19" t="str">
        <f>B3&amp;C815&amp;D843</f>
        <v>DISTRIBUCION VOLUMEN X CRITERIO (Consumiciones)Pulpo/sepia Ing.MUJER</v>
      </c>
      <c r="B843" s="19">
        <v>0</v>
      </c>
      <c r="C843" s="19">
        <v>0</v>
      </c>
      <c r="D843" s="19" t="s">
        <v>22</v>
      </c>
      <c r="E843" s="20">
        <v>38.033201522682688</v>
      </c>
      <c r="F843" s="20">
        <v>35.522206757867842</v>
      </c>
      <c r="G843" s="20">
        <v>36.922781371202454</v>
      </c>
      <c r="H843" s="20">
        <v>35.351219471622365</v>
      </c>
      <c r="I843" s="20">
        <v>39.555492119160732</v>
      </c>
      <c r="J843" s="20">
        <v>44.749819489727727</v>
      </c>
      <c r="K843" s="20">
        <v>38.619495499715924</v>
      </c>
      <c r="L843" s="20">
        <v>37.118303234478738</v>
      </c>
      <c r="M843" s="53">
        <v>34.852880386861216</v>
      </c>
    </row>
    <row r="844" spans="1:13" x14ac:dyDescent="0.35">
      <c r="A844" s="19" t="str">
        <f>B3&amp;C844&amp;D844</f>
        <v>DISTRIBUCION VOLUMEN X CRITERIO (Consumiciones)Langostinos/Gamb.IngT.ESPAÑA</v>
      </c>
      <c r="B844" s="19">
        <v>0</v>
      </c>
      <c r="C844" s="19" t="s">
        <v>183</v>
      </c>
      <c r="D844" s="19" t="s">
        <v>36</v>
      </c>
      <c r="E844" s="20">
        <v>100</v>
      </c>
      <c r="F844" s="20">
        <v>100</v>
      </c>
      <c r="G844" s="20">
        <v>100</v>
      </c>
      <c r="H844" s="20">
        <v>100</v>
      </c>
      <c r="I844" s="20">
        <v>100</v>
      </c>
      <c r="J844" s="20">
        <v>100</v>
      </c>
      <c r="K844" s="20">
        <v>100</v>
      </c>
      <c r="L844" s="20">
        <v>100</v>
      </c>
      <c r="M844" s="53">
        <v>100</v>
      </c>
    </row>
    <row r="845" spans="1:13" x14ac:dyDescent="0.35">
      <c r="A845" s="19" t="str">
        <f>B3&amp;C844&amp;D845</f>
        <v>DISTRIBUCION VOLUMEN X CRITERIO (Consumiciones)Langostinos/Gamb.IngBCN AM</v>
      </c>
      <c r="B845" s="19">
        <v>0</v>
      </c>
      <c r="C845" s="19">
        <v>0</v>
      </c>
      <c r="D845" s="19" t="s">
        <v>1</v>
      </c>
      <c r="E845" s="20">
        <v>13.512309586828072</v>
      </c>
      <c r="F845" s="20">
        <v>7.9786352458420033</v>
      </c>
      <c r="G845" s="20">
        <v>8.1155498761928406</v>
      </c>
      <c r="H845" s="20">
        <v>8.0908285263979032</v>
      </c>
      <c r="I845" s="20">
        <v>8.9356936270830793</v>
      </c>
      <c r="J845" s="20">
        <v>8.4202075955789759</v>
      </c>
      <c r="K845" s="20">
        <v>7.0326110505162189</v>
      </c>
      <c r="L845" s="20">
        <v>9.4408941925427587</v>
      </c>
      <c r="M845" s="53">
        <v>7.3564595009666567</v>
      </c>
    </row>
    <row r="846" spans="1:13" x14ac:dyDescent="0.35">
      <c r="A846" s="19" t="str">
        <f>B3&amp;C844&amp;D846</f>
        <v>DISTRIBUCION VOLUMEN X CRITERIO (Consumiciones)Langostinos/Gamb.IngREST.CAT ARAGON</v>
      </c>
      <c r="B846" s="19">
        <v>0</v>
      </c>
      <c r="C846" s="19">
        <v>0</v>
      </c>
      <c r="D846" s="19" t="s">
        <v>2</v>
      </c>
      <c r="E846" s="20">
        <v>24.49857360835593</v>
      </c>
      <c r="F846" s="20">
        <v>18.951202654133258</v>
      </c>
      <c r="G846" s="20">
        <v>23.166638090925794</v>
      </c>
      <c r="H846" s="20">
        <v>19.446063878120256</v>
      </c>
      <c r="I846" s="20">
        <v>20.51164930155257</v>
      </c>
      <c r="J846" s="20">
        <v>15.83802821343197</v>
      </c>
      <c r="K846" s="20">
        <v>20.604598249637675</v>
      </c>
      <c r="L846" s="20">
        <v>19.92688904389475</v>
      </c>
      <c r="M846" s="53">
        <v>16.406275992526119</v>
      </c>
    </row>
    <row r="847" spans="1:13" x14ac:dyDescent="0.35">
      <c r="A847" s="19" t="str">
        <f>B3&amp;C844&amp;D847</f>
        <v>DISTRIBUCION VOLUMEN X CRITERIO (Consumiciones)Langostinos/Gamb.IngLEVANTE</v>
      </c>
      <c r="B847" s="19">
        <v>0</v>
      </c>
      <c r="C847" s="19">
        <v>0</v>
      </c>
      <c r="D847" s="19" t="s">
        <v>3</v>
      </c>
      <c r="E847" s="20">
        <v>20.602337188892953</v>
      </c>
      <c r="F847" s="20">
        <v>21.723611454680384</v>
      </c>
      <c r="G847" s="20">
        <v>20.704054944992485</v>
      </c>
      <c r="H847" s="20">
        <v>21.617342767186486</v>
      </c>
      <c r="I847" s="20">
        <v>16.358188942138813</v>
      </c>
      <c r="J847" s="20">
        <v>19.982511148223189</v>
      </c>
      <c r="K847" s="20">
        <v>17.845015800325719</v>
      </c>
      <c r="L847" s="20">
        <v>17.457190138281614</v>
      </c>
      <c r="M847" s="53">
        <v>18.09023852430575</v>
      </c>
    </row>
    <row r="848" spans="1:13" x14ac:dyDescent="0.35">
      <c r="A848" s="19" t="str">
        <f>B3&amp;C844&amp;D848</f>
        <v>DISTRIBUCION VOLUMEN X CRITERIO (Consumiciones)Langostinos/Gamb.IngANDALUCIA</v>
      </c>
      <c r="B848" s="19">
        <v>0</v>
      </c>
      <c r="C848" s="19">
        <v>0</v>
      </c>
      <c r="D848" s="19" t="s">
        <v>4</v>
      </c>
      <c r="E848" s="20">
        <v>16.23213674344008</v>
      </c>
      <c r="F848" s="20">
        <v>23.893430874670781</v>
      </c>
      <c r="G848" s="20">
        <v>16.564033972608968</v>
      </c>
      <c r="H848" s="20">
        <v>18.555159915730485</v>
      </c>
      <c r="I848" s="20">
        <v>14.771265623573433</v>
      </c>
      <c r="J848" s="20">
        <v>18.484395290799903</v>
      </c>
      <c r="K848" s="20">
        <v>19.311801031690301</v>
      </c>
      <c r="L848" s="20">
        <v>16.704201332286978</v>
      </c>
      <c r="M848" s="53">
        <v>15.602181336213169</v>
      </c>
    </row>
    <row r="849" spans="1:13" x14ac:dyDescent="0.35">
      <c r="A849" s="19" t="str">
        <f>B3&amp;C844&amp;D849</f>
        <v>DISTRIBUCION VOLUMEN X CRITERIO (Consumiciones)Langostinos/Gamb.IngMDD AM</v>
      </c>
      <c r="B849" s="19">
        <v>0</v>
      </c>
      <c r="C849" s="19">
        <v>0</v>
      </c>
      <c r="D849" s="19" t="s">
        <v>5</v>
      </c>
      <c r="E849" s="20">
        <v>8.1658158914332688</v>
      </c>
      <c r="F849" s="20">
        <v>9.2284060649273165</v>
      </c>
      <c r="G849" s="20">
        <v>13.401679874658276</v>
      </c>
      <c r="H849" s="20">
        <v>9.2586087039582274</v>
      </c>
      <c r="I849" s="20">
        <v>13.137496730984388</v>
      </c>
      <c r="J849" s="20">
        <v>13.376361071378762</v>
      </c>
      <c r="K849" s="20">
        <v>12.308915978126075</v>
      </c>
      <c r="L849" s="20">
        <v>9.8001569530873933</v>
      </c>
      <c r="M849" s="53">
        <v>16.311582626658261</v>
      </c>
    </row>
    <row r="850" spans="1:13" x14ac:dyDescent="0.35">
      <c r="A850" s="19" t="str">
        <f>B3&amp;C844&amp;D850</f>
        <v>DISTRIBUCION VOLUMEN X CRITERIO (Consumiciones)Langostinos/Gamb.IngRTO CENTRO</v>
      </c>
      <c r="B850" s="19">
        <v>0</v>
      </c>
      <c r="C850" s="19">
        <v>0</v>
      </c>
      <c r="D850" s="19" t="s">
        <v>6</v>
      </c>
      <c r="E850" s="20">
        <v>6.4902091693567447</v>
      </c>
      <c r="F850" s="20">
        <v>9.3144762306651341</v>
      </c>
      <c r="G850" s="20">
        <v>6.2584306329416082</v>
      </c>
      <c r="H850" s="20">
        <v>7.2864963451506863</v>
      </c>
      <c r="I850" s="20">
        <v>13.524745481021139</v>
      </c>
      <c r="J850" s="20">
        <v>9.9569979585243349</v>
      </c>
      <c r="K850" s="20">
        <v>11.604762602907561</v>
      </c>
      <c r="L850" s="20">
        <v>17.4677707682016</v>
      </c>
      <c r="M850" s="53">
        <v>15.501779505027038</v>
      </c>
    </row>
    <row r="851" spans="1:13" x14ac:dyDescent="0.35">
      <c r="A851" s="19" t="str">
        <f>B3&amp;C844&amp;D851</f>
        <v>DISTRIBUCION VOLUMEN X CRITERIO (Consumiciones)Langostinos/Gamb.IngNORTE-CENTRO</v>
      </c>
      <c r="B851" s="19">
        <v>0</v>
      </c>
      <c r="C851" s="19">
        <v>0</v>
      </c>
      <c r="D851" s="19" t="s">
        <v>7</v>
      </c>
      <c r="E851" s="20">
        <v>5.6845574808101222</v>
      </c>
      <c r="F851" s="20">
        <v>4.6845161008687048</v>
      </c>
      <c r="G851" s="20">
        <v>8.2287713820743917</v>
      </c>
      <c r="H851" s="20">
        <v>9.5476575450891286</v>
      </c>
      <c r="I851" s="20">
        <v>6.2723279569310089</v>
      </c>
      <c r="J851" s="20">
        <v>8.493229070669539</v>
      </c>
      <c r="K851" s="20">
        <v>5.7267449461369511</v>
      </c>
      <c r="L851" s="20">
        <v>4.7067937989247977</v>
      </c>
      <c r="M851" s="53">
        <v>7.3409706089299851</v>
      </c>
    </row>
    <row r="852" spans="1:13" x14ac:dyDescent="0.35">
      <c r="A852" s="19" t="str">
        <f>B3&amp;C844&amp;D852</f>
        <v>DISTRIBUCION VOLUMEN X CRITERIO (Consumiciones)Langostinos/Gamb.IngNOROESTE</v>
      </c>
      <c r="B852" s="19">
        <v>0</v>
      </c>
      <c r="C852" s="19">
        <v>0</v>
      </c>
      <c r="D852" s="19" t="s">
        <v>8</v>
      </c>
      <c r="E852" s="20">
        <v>4.8140645010089615</v>
      </c>
      <c r="F852" s="20">
        <v>4.2257140986278241</v>
      </c>
      <c r="G852" s="20">
        <v>3.5608554345375563</v>
      </c>
      <c r="H852" s="20">
        <v>6.1978668105719787</v>
      </c>
      <c r="I852" s="20">
        <v>6.4886439426881601</v>
      </c>
      <c r="J852" s="20">
        <v>5.4482731554710213</v>
      </c>
      <c r="K852" s="20">
        <v>5.5655573443499833</v>
      </c>
      <c r="L852" s="20">
        <v>4.4961153531849787</v>
      </c>
      <c r="M852" s="53">
        <v>3.3905057298865371</v>
      </c>
    </row>
    <row r="853" spans="1:13" x14ac:dyDescent="0.35">
      <c r="A853" s="19" t="str">
        <f>B3&amp;C844&amp;D853</f>
        <v>DISTRIBUCION VOLUMEN X CRITERIO (Consumiciones)Langostinos/Gamb.Ing&lt;2MIL</v>
      </c>
      <c r="B853" s="19">
        <v>0</v>
      </c>
      <c r="C853" s="19">
        <v>0</v>
      </c>
      <c r="D853" s="19" t="s">
        <v>9</v>
      </c>
      <c r="E853" s="20">
        <v>3.4646854953421777</v>
      </c>
      <c r="F853" s="20">
        <v>6.0184108668131477</v>
      </c>
      <c r="G853" s="20">
        <v>5.5407185362147793</v>
      </c>
      <c r="H853" s="20">
        <v>9.3752650770953387</v>
      </c>
      <c r="I853" s="20">
        <v>15.821660304014584</v>
      </c>
      <c r="J853" s="20">
        <v>7.9912734449078382</v>
      </c>
      <c r="K853" s="20">
        <v>12.387439021201571</v>
      </c>
      <c r="L853" s="20">
        <v>15.638966209536617</v>
      </c>
      <c r="M853" s="53">
        <v>14.228320858207358</v>
      </c>
    </row>
    <row r="854" spans="1:13" x14ac:dyDescent="0.35">
      <c r="A854" s="19" t="str">
        <f>B3&amp;C844&amp;D854</f>
        <v>DISTRIBUCION VOLUMEN X CRITERIO (Consumiciones)Langostinos/Gamb.Ing2-5MIL</v>
      </c>
      <c r="B854" s="19">
        <v>0</v>
      </c>
      <c r="C854" s="19">
        <v>0</v>
      </c>
      <c r="D854" s="19" t="s">
        <v>10</v>
      </c>
      <c r="E854" s="20">
        <v>9.0713712917674627</v>
      </c>
      <c r="F854" s="20">
        <v>2.4808968613128064</v>
      </c>
      <c r="G854" s="20">
        <v>3.2737237063714746</v>
      </c>
      <c r="H854" s="20">
        <v>4.3766835839770364</v>
      </c>
      <c r="I854" s="20">
        <v>4.1385389473228118</v>
      </c>
      <c r="J854" s="20">
        <v>3.2293425859672902</v>
      </c>
      <c r="K854" s="20">
        <v>4.4748562842713921</v>
      </c>
      <c r="L854" s="20">
        <v>4.3770919518888212</v>
      </c>
      <c r="M854" s="53">
        <v>2.1541752657099558</v>
      </c>
    </row>
    <row r="855" spans="1:13" x14ac:dyDescent="0.35">
      <c r="A855" s="19" t="str">
        <f>B3&amp;C844&amp;D855</f>
        <v>DISTRIBUCION VOLUMEN X CRITERIO (Consumiciones)Langostinos/Gamb.Ing5-10MIL</v>
      </c>
      <c r="B855" s="19">
        <v>0</v>
      </c>
      <c r="C855" s="19">
        <v>0</v>
      </c>
      <c r="D855" s="19" t="s">
        <v>11</v>
      </c>
      <c r="E855" s="20">
        <v>8.7651964608973518</v>
      </c>
      <c r="F855" s="20">
        <v>10.764445673209842</v>
      </c>
      <c r="G855" s="20">
        <v>14.865495882251528</v>
      </c>
      <c r="H855" s="20">
        <v>12.606015530507285</v>
      </c>
      <c r="I855" s="20">
        <v>15.349448097316854</v>
      </c>
      <c r="J855" s="20">
        <v>11.092515360124576</v>
      </c>
      <c r="K855" s="20">
        <v>11.269565976631954</v>
      </c>
      <c r="L855" s="20">
        <v>13.561067142029417</v>
      </c>
      <c r="M855" s="53">
        <v>11.617136048669009</v>
      </c>
    </row>
    <row r="856" spans="1:13" x14ac:dyDescent="0.35">
      <c r="A856" s="19" t="str">
        <f>B3&amp;C844&amp;D856</f>
        <v>DISTRIBUCION VOLUMEN X CRITERIO (Consumiciones)Langostinos/Gamb.Ing10-30MIL</v>
      </c>
      <c r="B856" s="19">
        <v>0</v>
      </c>
      <c r="C856" s="19">
        <v>0</v>
      </c>
      <c r="D856" s="19" t="s">
        <v>12</v>
      </c>
      <c r="E856" s="20">
        <v>20.561232255592035</v>
      </c>
      <c r="F856" s="20">
        <v>24.49801376540605</v>
      </c>
      <c r="G856" s="20">
        <v>19.795962105725824</v>
      </c>
      <c r="H856" s="20">
        <v>18.812005589121217</v>
      </c>
      <c r="I856" s="20">
        <v>15.065786521287675</v>
      </c>
      <c r="J856" s="20">
        <v>19.662147340860557</v>
      </c>
      <c r="K856" s="20">
        <v>19.233894313376865</v>
      </c>
      <c r="L856" s="20">
        <v>18.954026950690249</v>
      </c>
      <c r="M856" s="53">
        <v>14.984613389458215</v>
      </c>
    </row>
    <row r="857" spans="1:13" x14ac:dyDescent="0.35">
      <c r="A857" s="19" t="str">
        <f>B3&amp;C844&amp;D857</f>
        <v>DISTRIBUCION VOLUMEN X CRITERIO (Consumiciones)Langostinos/Gamb.Ing30-100MIL</v>
      </c>
      <c r="B857" s="19">
        <v>0</v>
      </c>
      <c r="C857" s="19">
        <v>0</v>
      </c>
      <c r="D857" s="19" t="s">
        <v>13</v>
      </c>
      <c r="E857" s="20">
        <v>22.838738303317459</v>
      </c>
      <c r="F857" s="20">
        <v>19.28547211268425</v>
      </c>
      <c r="G857" s="20">
        <v>15.781969623198073</v>
      </c>
      <c r="H857" s="20">
        <v>18.394564526551388</v>
      </c>
      <c r="I857" s="20">
        <v>15.087884293095685</v>
      </c>
      <c r="J857" s="20">
        <v>12.678352298569845</v>
      </c>
      <c r="K857" s="20">
        <v>19.276913314856042</v>
      </c>
      <c r="L857" s="20">
        <v>13.860235321547309</v>
      </c>
      <c r="M857" s="53">
        <v>21.241882612493239</v>
      </c>
    </row>
    <row r="858" spans="1:13" x14ac:dyDescent="0.35">
      <c r="A858" s="19" t="str">
        <f>B3&amp;C844&amp;D858</f>
        <v>DISTRIBUCION VOLUMEN X CRITERIO (Consumiciones)Langostinos/Gamb.Ing100-200MIL</v>
      </c>
      <c r="B858" s="19">
        <v>0</v>
      </c>
      <c r="C858" s="19">
        <v>0</v>
      </c>
      <c r="D858" s="19" t="s">
        <v>14</v>
      </c>
      <c r="E858" s="20">
        <v>5.464966978856209</v>
      </c>
      <c r="F858" s="20">
        <v>6.9741061944327223</v>
      </c>
      <c r="G858" s="20">
        <v>5.8902464207700485</v>
      </c>
      <c r="H858" s="20">
        <v>11.521921135915818</v>
      </c>
      <c r="I858" s="20">
        <v>7.5524628647563761</v>
      </c>
      <c r="J858" s="20">
        <v>12.721799357912802</v>
      </c>
      <c r="K858" s="20">
        <v>7.6046818270107135</v>
      </c>
      <c r="L858" s="20">
        <v>10.72444310797994</v>
      </c>
      <c r="M858" s="53">
        <v>6.6320324799711603</v>
      </c>
    </row>
    <row r="859" spans="1:13" x14ac:dyDescent="0.35">
      <c r="A859" s="19" t="str">
        <f>B3&amp;C844&amp;D859</f>
        <v>DISTRIBUCION VOLUMEN X CRITERIO (Consumiciones)Langostinos/Gamb.Ing200-500MIL</v>
      </c>
      <c r="B859" s="19">
        <v>0</v>
      </c>
      <c r="C859" s="19">
        <v>0</v>
      </c>
      <c r="D859" s="19" t="s">
        <v>15</v>
      </c>
      <c r="E859" s="20">
        <v>7.7051003561704734</v>
      </c>
      <c r="F859" s="20">
        <v>12.465033540444974</v>
      </c>
      <c r="G859" s="20">
        <v>14.979006303082201</v>
      </c>
      <c r="H859" s="20">
        <v>9.1414461585813136</v>
      </c>
      <c r="I859" s="20">
        <v>11.390484495194354</v>
      </c>
      <c r="J859" s="20">
        <v>16.458992829956216</v>
      </c>
      <c r="K859" s="20">
        <v>11.322644612200989</v>
      </c>
      <c r="L859" s="20">
        <v>10.728658375354119</v>
      </c>
      <c r="M859" s="53">
        <v>11.01178398611442</v>
      </c>
    </row>
    <row r="860" spans="1:13" x14ac:dyDescent="0.35">
      <c r="A860" s="19" t="str">
        <f>B3&amp;C844&amp;D860</f>
        <v>DISTRIBUCION VOLUMEN X CRITERIO (Consumiciones)Langostinos/Gamb.Ing&gt;500MIL</v>
      </c>
      <c r="B860" s="19">
        <v>0</v>
      </c>
      <c r="C860" s="19">
        <v>0</v>
      </c>
      <c r="D860" s="19" t="s">
        <v>16</v>
      </c>
      <c r="E860" s="20">
        <v>22.128707607018992</v>
      </c>
      <c r="F860" s="20">
        <v>17.513616256566213</v>
      </c>
      <c r="G860" s="20">
        <v>19.872889263162683</v>
      </c>
      <c r="H860" s="20">
        <v>15.772118808421565</v>
      </c>
      <c r="I860" s="20">
        <v>15.593753820299311</v>
      </c>
      <c r="J860" s="20">
        <v>16.165578884147482</v>
      </c>
      <c r="K860" s="20">
        <v>14.430016323267941</v>
      </c>
      <c r="L860" s="20">
        <v>12.155518661243434</v>
      </c>
      <c r="M860" s="53">
        <v>18.130047254050634</v>
      </c>
    </row>
    <row r="861" spans="1:13" x14ac:dyDescent="0.35">
      <c r="A861" s="19" t="str">
        <f>B3&amp;C844&amp;D861</f>
        <v>DISTRIBUCION VOLUMEN X CRITERIO (Consumiciones)Langostinos/Gamb.IngDE 15 A 19 AÑOS</v>
      </c>
      <c r="B861" s="19">
        <v>0</v>
      </c>
      <c r="C861" s="19">
        <v>0</v>
      </c>
      <c r="D861" s="19" t="s">
        <v>39</v>
      </c>
      <c r="E861" s="20" t="s">
        <v>284</v>
      </c>
      <c r="F861" s="20">
        <v>5.3272703461723152</v>
      </c>
      <c r="G861" s="20">
        <v>0.31714170283629223</v>
      </c>
      <c r="H861" s="20" t="s">
        <v>284</v>
      </c>
      <c r="I861" s="20">
        <v>1.0064796144960146</v>
      </c>
      <c r="J861" s="20" t="s">
        <v>284</v>
      </c>
      <c r="K861" s="20">
        <v>0.31029103602324853</v>
      </c>
      <c r="L861" s="20">
        <v>0.77699768739314656</v>
      </c>
      <c r="M861" s="53" t="s">
        <v>284</v>
      </c>
    </row>
    <row r="862" spans="1:13" x14ac:dyDescent="0.35">
      <c r="A862" s="19" t="str">
        <f>B3&amp;C844&amp;D862</f>
        <v>DISTRIBUCION VOLUMEN X CRITERIO (Consumiciones)Langostinos/Gamb.IngDE 20 A 24 AÑOS</v>
      </c>
      <c r="B862" s="19">
        <v>0</v>
      </c>
      <c r="C862" s="19">
        <v>0</v>
      </c>
      <c r="D862" s="19" t="s">
        <v>40</v>
      </c>
      <c r="E862" s="20">
        <v>0.23764360350607525</v>
      </c>
      <c r="F862" s="20">
        <v>8.3391368246438599E-2</v>
      </c>
      <c r="G862" s="20">
        <v>0.48088022438745298</v>
      </c>
      <c r="H862" s="20">
        <v>0.76018253224092647</v>
      </c>
      <c r="I862" s="20" t="s">
        <v>284</v>
      </c>
      <c r="J862" s="20">
        <v>0.30613777753171362</v>
      </c>
      <c r="K862" s="20">
        <v>0.60062132072793561</v>
      </c>
      <c r="L862" s="20" t="s">
        <v>284</v>
      </c>
      <c r="M862" s="53">
        <v>0.45151722053704346</v>
      </c>
    </row>
    <row r="863" spans="1:13" x14ac:dyDescent="0.35">
      <c r="A863" s="19" t="str">
        <f>B3&amp;C844&amp;D863</f>
        <v>DISTRIBUCION VOLUMEN X CRITERIO (Consumiciones)Langostinos/Gamb.IngDE 25 A 34 AÑOS</v>
      </c>
      <c r="B863" s="19">
        <v>0</v>
      </c>
      <c r="C863" s="19">
        <v>0</v>
      </c>
      <c r="D863" s="19" t="s">
        <v>41</v>
      </c>
      <c r="E863" s="20">
        <v>4.9831547754824932</v>
      </c>
      <c r="F863" s="20">
        <v>6.114241229282773</v>
      </c>
      <c r="G863" s="20">
        <v>5.3552422433440636</v>
      </c>
      <c r="H863" s="20">
        <v>4.2469769475283075</v>
      </c>
      <c r="I863" s="20">
        <v>5.1396353248666475</v>
      </c>
      <c r="J863" s="20">
        <v>3.7350700009601177</v>
      </c>
      <c r="K863" s="20">
        <v>3.5939157540079791</v>
      </c>
      <c r="L863" s="20">
        <v>3.7986414641028672</v>
      </c>
      <c r="M863" s="53">
        <v>3.6308066459041664</v>
      </c>
    </row>
    <row r="864" spans="1:13" x14ac:dyDescent="0.35">
      <c r="A864" s="19" t="str">
        <f>B3&amp;C844&amp;D864</f>
        <v>DISTRIBUCION VOLUMEN X CRITERIO (Consumiciones)Langostinos/Gamb.IngDE 35 A 49 AÑOS</v>
      </c>
      <c r="B864" s="19">
        <v>0</v>
      </c>
      <c r="C864" s="19">
        <v>0</v>
      </c>
      <c r="D864" s="19" t="s">
        <v>42</v>
      </c>
      <c r="E864" s="20">
        <v>14.773605937258786</v>
      </c>
      <c r="F864" s="20">
        <v>14.613444552769817</v>
      </c>
      <c r="G864" s="20">
        <v>18.638983246722002</v>
      </c>
      <c r="H864" s="20">
        <v>17.646082737118221</v>
      </c>
      <c r="I864" s="20">
        <v>17.655276307258067</v>
      </c>
      <c r="J864" s="20">
        <v>17.11952198773713</v>
      </c>
      <c r="K864" s="20">
        <v>17.836578687863263</v>
      </c>
      <c r="L864" s="20">
        <v>15.963271587901254</v>
      </c>
      <c r="M864" s="53">
        <v>10.040908738274776</v>
      </c>
    </row>
    <row r="865" spans="1:13" x14ac:dyDescent="0.35">
      <c r="A865" s="19" t="str">
        <f>B3&amp;C844&amp;D865</f>
        <v>DISTRIBUCION VOLUMEN X CRITERIO (Consumiciones)Langostinos/Gamb.IngDE 50 A 59 AÑOS</v>
      </c>
      <c r="B865" s="19">
        <v>0</v>
      </c>
      <c r="C865" s="19">
        <v>0</v>
      </c>
      <c r="D865" s="19" t="s">
        <v>43</v>
      </c>
      <c r="E865" s="20">
        <v>21.968553912850201</v>
      </c>
      <c r="F865" s="20">
        <v>18.349635493211878</v>
      </c>
      <c r="G865" s="20">
        <v>20.334632187588213</v>
      </c>
      <c r="H865" s="20">
        <v>31.930769516511624</v>
      </c>
      <c r="I865" s="20">
        <v>26.924324416335644</v>
      </c>
      <c r="J865" s="20">
        <v>27.918784589626949</v>
      </c>
      <c r="K865" s="20">
        <v>26.969391071135085</v>
      </c>
      <c r="L865" s="20">
        <v>25.658394268780427</v>
      </c>
      <c r="M865" s="53">
        <v>23.199025508232886</v>
      </c>
    </row>
    <row r="866" spans="1:13" x14ac:dyDescent="0.35">
      <c r="A866" s="19" t="str">
        <f>B3&amp;C844&amp;D866</f>
        <v>DISTRIBUCION VOLUMEN X CRITERIO (Consumiciones)Langostinos/Gamb.IngDE 60 A 75 AÑOS</v>
      </c>
      <c r="B866" s="19">
        <v>0</v>
      </c>
      <c r="C866" s="19">
        <v>0</v>
      </c>
      <c r="D866" s="19" t="s">
        <v>44</v>
      </c>
      <c r="E866" s="20">
        <v>58.037021545790694</v>
      </c>
      <c r="F866" s="20">
        <v>55.512019265748002</v>
      </c>
      <c r="G866" s="20">
        <v>54.873118974228788</v>
      </c>
      <c r="H866" s="20">
        <v>45.416018473653942</v>
      </c>
      <c r="I866" s="20">
        <v>49.274317220632632</v>
      </c>
      <c r="J866" s="20">
        <v>50.920486169755755</v>
      </c>
      <c r="K866" s="20">
        <v>50.689209834302027</v>
      </c>
      <c r="L866" s="20">
        <v>53.802715450537583</v>
      </c>
      <c r="M866" s="53">
        <v>62.677752694152474</v>
      </c>
    </row>
    <row r="867" spans="1:13" x14ac:dyDescent="0.35">
      <c r="A867" s="19" t="str">
        <f>B3&amp;C844&amp;D867</f>
        <v>DISTRIBUCION VOLUMEN X CRITERIO (Consumiciones)Langostinos/Gamb.IngNIVEL ALTO</v>
      </c>
      <c r="B867" s="19">
        <v>0</v>
      </c>
      <c r="C867" s="19">
        <v>0</v>
      </c>
      <c r="D867" s="19" t="s">
        <v>256</v>
      </c>
      <c r="E867" s="20">
        <v>27.061078586444005</v>
      </c>
      <c r="F867" s="20">
        <v>21.570620461854112</v>
      </c>
      <c r="G867" s="20">
        <v>24.198805691908674</v>
      </c>
      <c r="H867" s="20">
        <v>26.107449753220624</v>
      </c>
      <c r="I867" s="20">
        <v>18.528521290769849</v>
      </c>
      <c r="J867" s="20">
        <v>22.365385599221817</v>
      </c>
      <c r="K867" s="20">
        <v>28.603655552899344</v>
      </c>
      <c r="L867" s="20">
        <v>21.272771418634338</v>
      </c>
      <c r="M867" s="53">
        <v>23.101819491302024</v>
      </c>
    </row>
    <row r="868" spans="1:13" x14ac:dyDescent="0.35">
      <c r="A868" s="19" t="str">
        <f>B3&amp;C844&amp;D868</f>
        <v>DISTRIBUCION VOLUMEN X CRITERIO (Consumiciones)Langostinos/Gamb.IngNIVEL MEDIO ALTO</v>
      </c>
      <c r="B868" s="19">
        <v>0</v>
      </c>
      <c r="C868" s="19">
        <v>0</v>
      </c>
      <c r="D868" s="19" t="s">
        <v>257</v>
      </c>
      <c r="E868" s="20">
        <v>13.929021951126956</v>
      </c>
      <c r="F868" s="20">
        <v>11.350872342592726</v>
      </c>
      <c r="G868" s="20">
        <v>10.846937596265514</v>
      </c>
      <c r="H868" s="20">
        <v>11.226822720112468</v>
      </c>
      <c r="I868" s="20">
        <v>14.670053805288921</v>
      </c>
      <c r="J868" s="20">
        <v>12.232724721758711</v>
      </c>
      <c r="K868" s="20">
        <v>10.743745237490476</v>
      </c>
      <c r="L868" s="20">
        <v>9.5691896380081243</v>
      </c>
      <c r="M868" s="53">
        <v>9.8330843197064794</v>
      </c>
    </row>
    <row r="869" spans="1:13" x14ac:dyDescent="0.35">
      <c r="A869" s="19" t="str">
        <f>B3&amp;C844&amp;D869</f>
        <v>DISTRIBUCION VOLUMEN X CRITERIO (Consumiciones)Langostinos/Gamb.IngNIVEL MEDIO</v>
      </c>
      <c r="B869" s="19">
        <v>0</v>
      </c>
      <c r="C869" s="19">
        <v>0</v>
      </c>
      <c r="D869" s="19" t="s">
        <v>258</v>
      </c>
      <c r="E869" s="20">
        <v>17.787543749835802</v>
      </c>
      <c r="F869" s="20">
        <v>25.238038938928742</v>
      </c>
      <c r="G869" s="20">
        <v>28.395626869658631</v>
      </c>
      <c r="H869" s="20">
        <v>26.824250875290183</v>
      </c>
      <c r="I869" s="20">
        <v>22.111188312321364</v>
      </c>
      <c r="J869" s="20">
        <v>23.485733848479477</v>
      </c>
      <c r="K869" s="20">
        <v>26.100139700279399</v>
      </c>
      <c r="L869" s="20">
        <v>22.473894872312524</v>
      </c>
      <c r="M869" s="53">
        <v>29.328354090043995</v>
      </c>
    </row>
    <row r="870" spans="1:13" x14ac:dyDescent="0.35">
      <c r="A870" s="19" t="str">
        <f>B3&amp;C844&amp;D870</f>
        <v>DISTRIBUCION VOLUMEN X CRITERIO (Consumiciones)Langostinos/Gamb.IngNIVEL MEDIO BAJO</v>
      </c>
      <c r="B870" s="19">
        <v>0</v>
      </c>
      <c r="C870" s="19">
        <v>0</v>
      </c>
      <c r="D870" s="19" t="s">
        <v>259</v>
      </c>
      <c r="E870" s="20">
        <v>22.551074662355312</v>
      </c>
      <c r="F870" s="20">
        <v>18.053802948066874</v>
      </c>
      <c r="G870" s="20">
        <v>15.801293770614791</v>
      </c>
      <c r="H870" s="20">
        <v>13.942661298519567</v>
      </c>
      <c r="I870" s="20">
        <v>18.926002639971898</v>
      </c>
      <c r="J870" s="20">
        <v>16.86114881888053</v>
      </c>
      <c r="K870" s="20">
        <v>12.250262404936574</v>
      </c>
      <c r="L870" s="20">
        <v>18.035677683363165</v>
      </c>
      <c r="M870" s="53">
        <v>15.103703786615331</v>
      </c>
    </row>
    <row r="871" spans="1:13" x14ac:dyDescent="0.35">
      <c r="A871" s="19" t="str">
        <f>B3&amp;C844&amp;D871</f>
        <v>DISTRIBUCION VOLUMEN X CRITERIO (Consumiciones)Langostinos/Gamb.IngHOMBRE</v>
      </c>
      <c r="B871" s="19">
        <v>0</v>
      </c>
      <c r="C871" s="19">
        <v>0</v>
      </c>
      <c r="D871" s="19" t="s">
        <v>21</v>
      </c>
      <c r="E871" s="20">
        <v>59.823920594126214</v>
      </c>
      <c r="F871" s="20">
        <v>59.744517847009007</v>
      </c>
      <c r="G871" s="20">
        <v>58.656578640754631</v>
      </c>
      <c r="H871" s="20">
        <v>58.448606577218406</v>
      </c>
      <c r="I871" s="20">
        <v>55.599765714100023</v>
      </c>
      <c r="J871" s="20">
        <v>55.694196336276526</v>
      </c>
      <c r="K871" s="20">
        <v>61.037862884549298</v>
      </c>
      <c r="L871" s="20">
        <v>57.926497626210008</v>
      </c>
      <c r="M871" s="53">
        <v>57.026217641898214</v>
      </c>
    </row>
    <row r="872" spans="1:13" x14ac:dyDescent="0.35">
      <c r="A872" s="19" t="str">
        <f>B3&amp;C844&amp;D872</f>
        <v>DISTRIBUCION VOLUMEN X CRITERIO (Consumiciones)Langostinos/Gamb.IngMUJER</v>
      </c>
      <c r="B872" s="19">
        <v>0</v>
      </c>
      <c r="C872" s="19">
        <v>0</v>
      </c>
      <c r="D872" s="19" t="s">
        <v>22</v>
      </c>
      <c r="E872" s="20">
        <v>40.176083575999925</v>
      </c>
      <c r="F872" s="20">
        <v>40.255482152990993</v>
      </c>
      <c r="G872" s="20">
        <v>41.343445040798585</v>
      </c>
      <c r="H872" s="20">
        <v>41.551393422781594</v>
      </c>
      <c r="I872" s="20">
        <v>44.400272972475278</v>
      </c>
      <c r="J872" s="20">
        <v>44.305803663723474</v>
      </c>
      <c r="K872" s="20">
        <v>38.962137115450702</v>
      </c>
      <c r="L872" s="20">
        <v>42.073502373789992</v>
      </c>
      <c r="M872" s="53">
        <v>42.973782358101801</v>
      </c>
    </row>
    <row r="873" spans="1:13" x14ac:dyDescent="0.35">
      <c r="A873" s="19" t="str">
        <f>B3&amp;C873&amp;D873</f>
        <v>DISTRIBUCION VOLUMEN X CRITERIO (Consumiciones)Otros mariscos Ing.T.ESPAÑA</v>
      </c>
      <c r="B873" s="19">
        <v>0</v>
      </c>
      <c r="C873" s="19" t="s">
        <v>148</v>
      </c>
      <c r="D873" s="19" t="s">
        <v>36</v>
      </c>
      <c r="E873" s="20">
        <v>100</v>
      </c>
      <c r="F873" s="20">
        <v>100</v>
      </c>
      <c r="G873" s="20">
        <v>100</v>
      </c>
      <c r="H873" s="20">
        <v>100</v>
      </c>
      <c r="I873" s="20">
        <v>100</v>
      </c>
      <c r="J873" s="20">
        <v>100</v>
      </c>
      <c r="K873" s="20">
        <v>100</v>
      </c>
      <c r="L873" s="20">
        <v>100</v>
      </c>
      <c r="M873" s="53">
        <v>100</v>
      </c>
    </row>
    <row r="874" spans="1:13" x14ac:dyDescent="0.35">
      <c r="A874" s="19" t="str">
        <f>B3&amp;C873&amp;D874</f>
        <v>DISTRIBUCION VOLUMEN X CRITERIO (Consumiciones)Otros mariscos Ing.BCN AM</v>
      </c>
      <c r="B874" s="19">
        <v>0</v>
      </c>
      <c r="C874" s="19">
        <v>0</v>
      </c>
      <c r="D874" s="19" t="s">
        <v>1</v>
      </c>
      <c r="E874" s="20">
        <v>16.145925122045014</v>
      </c>
      <c r="F874" s="20">
        <v>9.7481251255547949</v>
      </c>
      <c r="G874" s="20">
        <v>10.796410237668297</v>
      </c>
      <c r="H874" s="20">
        <v>9.3262235367863369</v>
      </c>
      <c r="I874" s="20">
        <v>8.0287572578073796</v>
      </c>
      <c r="J874" s="20">
        <v>10.165674459934069</v>
      </c>
      <c r="K874" s="20">
        <v>8.0076396677492099</v>
      </c>
      <c r="L874" s="20">
        <v>6.4968198495967009</v>
      </c>
      <c r="M874" s="53">
        <v>10.222806701096065</v>
      </c>
    </row>
    <row r="875" spans="1:13" x14ac:dyDescent="0.35">
      <c r="A875" s="19" t="str">
        <f>B3&amp;C873&amp;D875</f>
        <v>DISTRIBUCION VOLUMEN X CRITERIO (Consumiciones)Otros mariscos Ing.REST.CAT ARAGON</v>
      </c>
      <c r="B875" s="19">
        <v>0</v>
      </c>
      <c r="C875" s="19">
        <v>0</v>
      </c>
      <c r="D875" s="19" t="s">
        <v>2</v>
      </c>
      <c r="E875" s="20">
        <v>18.799514241625722</v>
      </c>
      <c r="F875" s="20">
        <v>16.994198944213402</v>
      </c>
      <c r="G875" s="20">
        <v>19.845179022439353</v>
      </c>
      <c r="H875" s="20">
        <v>15.76502753285585</v>
      </c>
      <c r="I875" s="20">
        <v>16.658200204917812</v>
      </c>
      <c r="J875" s="20">
        <v>12.922558763816165</v>
      </c>
      <c r="K875" s="20">
        <v>18.730219397436692</v>
      </c>
      <c r="L875" s="20">
        <v>20.216356358784644</v>
      </c>
      <c r="M875" s="53">
        <v>15.027843913443425</v>
      </c>
    </row>
    <row r="876" spans="1:13" x14ac:dyDescent="0.35">
      <c r="A876" s="19" t="str">
        <f>B3&amp;C873&amp;D876</f>
        <v>DISTRIBUCION VOLUMEN X CRITERIO (Consumiciones)Otros mariscos Ing.LEVANTE</v>
      </c>
      <c r="B876" s="19">
        <v>0</v>
      </c>
      <c r="C876" s="19">
        <v>0</v>
      </c>
      <c r="D876" s="19" t="s">
        <v>3</v>
      </c>
      <c r="E876" s="20">
        <v>18.51399396773601</v>
      </c>
      <c r="F876" s="20">
        <v>19.880408576514906</v>
      </c>
      <c r="G876" s="20">
        <v>16.85213981634633</v>
      </c>
      <c r="H876" s="20">
        <v>16.880620779429417</v>
      </c>
      <c r="I876" s="20">
        <v>18.699647745487884</v>
      </c>
      <c r="J876" s="20">
        <v>19.212491360549365</v>
      </c>
      <c r="K876" s="20">
        <v>17.351531741558848</v>
      </c>
      <c r="L876" s="20">
        <v>19.909795924555763</v>
      </c>
      <c r="M876" s="53">
        <v>17.040436944311825</v>
      </c>
    </row>
    <row r="877" spans="1:13" x14ac:dyDescent="0.35">
      <c r="A877" s="19" t="str">
        <f>B3&amp;C873&amp;D877</f>
        <v>DISTRIBUCION VOLUMEN X CRITERIO (Consumiciones)Otros mariscos Ing.ANDALUCIA</v>
      </c>
      <c r="B877" s="19">
        <v>0</v>
      </c>
      <c r="C877" s="19">
        <v>0</v>
      </c>
      <c r="D877" s="19" t="s">
        <v>4</v>
      </c>
      <c r="E877" s="20">
        <v>17.350556810707609</v>
      </c>
      <c r="F877" s="20">
        <v>19.853876592019361</v>
      </c>
      <c r="G877" s="20">
        <v>16.920500054820231</v>
      </c>
      <c r="H877" s="20">
        <v>21.155506992974928</v>
      </c>
      <c r="I877" s="20">
        <v>18.185851261228951</v>
      </c>
      <c r="J877" s="20">
        <v>20.695192978561721</v>
      </c>
      <c r="K877" s="20">
        <v>22.185280081066498</v>
      </c>
      <c r="L877" s="20">
        <v>18.81341348777973</v>
      </c>
      <c r="M877" s="53">
        <v>17.189109766817396</v>
      </c>
    </row>
    <row r="878" spans="1:13" x14ac:dyDescent="0.35">
      <c r="A878" s="19" t="str">
        <f>B3&amp;C873&amp;D878</f>
        <v>DISTRIBUCION VOLUMEN X CRITERIO (Consumiciones)Otros mariscos Ing.MDD AM</v>
      </c>
      <c r="B878" s="19">
        <v>0</v>
      </c>
      <c r="C878" s="19">
        <v>0</v>
      </c>
      <c r="D878" s="19" t="s">
        <v>5</v>
      </c>
      <c r="E878" s="20">
        <v>7.7554566286935191</v>
      </c>
      <c r="F878" s="20">
        <v>10.661043869115048</v>
      </c>
      <c r="G878" s="20">
        <v>12.170788794351825</v>
      </c>
      <c r="H878" s="20">
        <v>9.2278549680730357</v>
      </c>
      <c r="I878" s="20">
        <v>7.2414921288325731</v>
      </c>
      <c r="J878" s="20">
        <v>12.030620406685259</v>
      </c>
      <c r="K878" s="20">
        <v>8.1543361998956208</v>
      </c>
      <c r="L878" s="20">
        <v>8.4209056037358252</v>
      </c>
      <c r="M878" s="53">
        <v>11.93524978855244</v>
      </c>
    </row>
    <row r="879" spans="1:13" x14ac:dyDescent="0.35">
      <c r="A879" s="19" t="str">
        <f>B3&amp;C873&amp;D879</f>
        <v>DISTRIBUCION VOLUMEN X CRITERIO (Consumiciones)Otros mariscos Ing.RTO CENTRO</v>
      </c>
      <c r="B879" s="19">
        <v>0</v>
      </c>
      <c r="C879" s="19">
        <v>0</v>
      </c>
      <c r="D879" s="19" t="s">
        <v>6</v>
      </c>
      <c r="E879" s="20">
        <v>7.1502831922242507</v>
      </c>
      <c r="F879" s="20">
        <v>7.1975028212220087</v>
      </c>
      <c r="G879" s="20">
        <v>6.1714100903020848</v>
      </c>
      <c r="H879" s="20">
        <v>12.017159023011841</v>
      </c>
      <c r="I879" s="20">
        <v>13.308402028331642</v>
      </c>
      <c r="J879" s="20">
        <v>11.129508107086954</v>
      </c>
      <c r="K879" s="20">
        <v>9.1758205858561741</v>
      </c>
      <c r="L879" s="20">
        <v>13.157851446418825</v>
      </c>
      <c r="M879" s="53">
        <v>14.772254617831251</v>
      </c>
    </row>
    <row r="880" spans="1:13" x14ac:dyDescent="0.35">
      <c r="A880" s="19" t="str">
        <f>B3&amp;C873&amp;D880</f>
        <v>DISTRIBUCION VOLUMEN X CRITERIO (Consumiciones)Otros mariscos Ing.NORTE-CENTRO</v>
      </c>
      <c r="B880" s="19">
        <v>0</v>
      </c>
      <c r="C880" s="19">
        <v>0</v>
      </c>
      <c r="D880" s="19" t="s">
        <v>7</v>
      </c>
      <c r="E880" s="20">
        <v>7.833709448426597</v>
      </c>
      <c r="F880" s="20">
        <v>3.8808442960090632</v>
      </c>
      <c r="G880" s="20">
        <v>5.8656644978290009</v>
      </c>
      <c r="H880" s="20">
        <v>5.2597346150333459</v>
      </c>
      <c r="I880" s="20">
        <v>5.8433388501657042</v>
      </c>
      <c r="J880" s="20">
        <v>5.9337040234711491</v>
      </c>
      <c r="K880" s="20">
        <v>4.6472881764928005</v>
      </c>
      <c r="L880" s="20">
        <v>5.5241979501485838</v>
      </c>
      <c r="M880" s="53">
        <v>6.7448292718898868</v>
      </c>
    </row>
    <row r="881" spans="1:13" x14ac:dyDescent="0.35">
      <c r="A881" s="19" t="str">
        <f>B3&amp;C873&amp;D881</f>
        <v>DISTRIBUCION VOLUMEN X CRITERIO (Consumiciones)Otros mariscos Ing.NOROESTE</v>
      </c>
      <c r="B881" s="19">
        <v>0</v>
      </c>
      <c r="C881" s="19">
        <v>0</v>
      </c>
      <c r="D881" s="19" t="s">
        <v>8</v>
      </c>
      <c r="E881" s="20">
        <v>6.4505735042119605</v>
      </c>
      <c r="F881" s="20">
        <v>11.784002861183534</v>
      </c>
      <c r="G881" s="20">
        <v>11.37791141600853</v>
      </c>
      <c r="H881" s="20">
        <v>10.367861548229355</v>
      </c>
      <c r="I881" s="20">
        <v>12.034314142405211</v>
      </c>
      <c r="J881" s="20">
        <v>7.9102662702423432</v>
      </c>
      <c r="K881" s="20">
        <v>11.747888158374694</v>
      </c>
      <c r="L881" s="20">
        <v>7.4606555885742001</v>
      </c>
      <c r="M881" s="53">
        <v>7.0674724581545014</v>
      </c>
    </row>
    <row r="882" spans="1:13" x14ac:dyDescent="0.35">
      <c r="A882" s="19" t="str">
        <f>B3&amp;C873&amp;D882</f>
        <v>DISTRIBUCION VOLUMEN X CRITERIO (Consumiciones)Otros mariscos Ing.&lt;2MIL</v>
      </c>
      <c r="B882" s="19">
        <v>0</v>
      </c>
      <c r="C882" s="19">
        <v>0</v>
      </c>
      <c r="D882" s="19" t="s">
        <v>9</v>
      </c>
      <c r="E882" s="20">
        <v>4.0441967792837801</v>
      </c>
      <c r="F882" s="20">
        <v>6.5989069365494286</v>
      </c>
      <c r="G882" s="20">
        <v>4.8327963308564019</v>
      </c>
      <c r="H882" s="20">
        <v>7.2517320592624861</v>
      </c>
      <c r="I882" s="20">
        <v>12.634095037420481</v>
      </c>
      <c r="J882" s="20">
        <v>8.4410714981454049</v>
      </c>
      <c r="K882" s="20">
        <v>5.5286278100100139</v>
      </c>
      <c r="L882" s="20">
        <v>12.15348489902359</v>
      </c>
      <c r="M882" s="53">
        <v>14.348296631068235</v>
      </c>
    </row>
    <row r="883" spans="1:13" x14ac:dyDescent="0.35">
      <c r="A883" s="19" t="str">
        <f>B3&amp;C873&amp;D883</f>
        <v>DISTRIBUCION VOLUMEN X CRITERIO (Consumiciones)Otros mariscos Ing.2-5MIL</v>
      </c>
      <c r="B883" s="19">
        <v>0</v>
      </c>
      <c r="C883" s="19">
        <v>0</v>
      </c>
      <c r="D883" s="19" t="s">
        <v>10</v>
      </c>
      <c r="E883" s="20">
        <v>9.1820699493350535</v>
      </c>
      <c r="F883" s="20">
        <v>3.3273046459979687</v>
      </c>
      <c r="G883" s="20">
        <v>4.2423667249450911</v>
      </c>
      <c r="H883" s="20">
        <v>6.0957885899209172</v>
      </c>
      <c r="I883" s="20">
        <v>2.5418226682817848</v>
      </c>
      <c r="J883" s="20">
        <v>3.4504075070482525</v>
      </c>
      <c r="K883" s="20">
        <v>5.2384254564199431</v>
      </c>
      <c r="L883" s="20">
        <v>5.0138690945478803</v>
      </c>
      <c r="M883" s="53">
        <v>2.1681010710688846</v>
      </c>
    </row>
    <row r="884" spans="1:13" x14ac:dyDescent="0.35">
      <c r="A884" s="19" t="str">
        <f>B3&amp;C873&amp;D884</f>
        <v>DISTRIBUCION VOLUMEN X CRITERIO (Consumiciones)Otros mariscos Ing.5-10MIL</v>
      </c>
      <c r="B884" s="19">
        <v>0</v>
      </c>
      <c r="C884" s="19">
        <v>0</v>
      </c>
      <c r="D884" s="19" t="s">
        <v>11</v>
      </c>
      <c r="E884" s="20">
        <v>5.6456850520162494</v>
      </c>
      <c r="F884" s="20">
        <v>7.5523982007130135</v>
      </c>
      <c r="G884" s="20">
        <v>12.12297730049464</v>
      </c>
      <c r="H884" s="20">
        <v>10.930530934987395</v>
      </c>
      <c r="I884" s="20">
        <v>14.834095109804025</v>
      </c>
      <c r="J884" s="20">
        <v>9.3913275794837663</v>
      </c>
      <c r="K884" s="20">
        <v>8.2422050055677119</v>
      </c>
      <c r="L884" s="20">
        <v>8.6221534053005033</v>
      </c>
      <c r="M884" s="53">
        <v>8.534650222630134</v>
      </c>
    </row>
    <row r="885" spans="1:13" x14ac:dyDescent="0.35">
      <c r="A885" s="19" t="str">
        <f>B3&amp;C873&amp;D885</f>
        <v>DISTRIBUCION VOLUMEN X CRITERIO (Consumiciones)Otros mariscos Ing.10-30MIL</v>
      </c>
      <c r="B885" s="19">
        <v>0</v>
      </c>
      <c r="C885" s="19">
        <v>0</v>
      </c>
      <c r="D885" s="19" t="s">
        <v>12</v>
      </c>
      <c r="E885" s="20">
        <v>19.721796453550567</v>
      </c>
      <c r="F885" s="20">
        <v>19.140512439452117</v>
      </c>
      <c r="G885" s="20">
        <v>18.847501906918783</v>
      </c>
      <c r="H885" s="20">
        <v>17.627318138820758</v>
      </c>
      <c r="I885" s="20">
        <v>18.672283147048251</v>
      </c>
      <c r="J885" s="20">
        <v>16.577481016127084</v>
      </c>
      <c r="K885" s="20">
        <v>19.070980085315437</v>
      </c>
      <c r="L885" s="20">
        <v>24.439668112074713</v>
      </c>
      <c r="M885" s="53">
        <v>18.906136670425351</v>
      </c>
    </row>
    <row r="886" spans="1:13" x14ac:dyDescent="0.35">
      <c r="A886" s="19" t="str">
        <f>B3&amp;C873&amp;D886</f>
        <v>DISTRIBUCION VOLUMEN X CRITERIO (Consumiciones)Otros mariscos Ing.30-100MIL</v>
      </c>
      <c r="B886" s="19">
        <v>0</v>
      </c>
      <c r="C886" s="19">
        <v>0</v>
      </c>
      <c r="D886" s="19" t="s">
        <v>13</v>
      </c>
      <c r="E886" s="20">
        <v>24.375551539499511</v>
      </c>
      <c r="F886" s="20">
        <v>21.255554112071867</v>
      </c>
      <c r="G886" s="20">
        <v>19.208661124911139</v>
      </c>
      <c r="H886" s="20">
        <v>19.379822101035842</v>
      </c>
      <c r="I886" s="20">
        <v>14.530286903030301</v>
      </c>
      <c r="J886" s="20">
        <v>15.517016484612039</v>
      </c>
      <c r="K886" s="20">
        <v>22.075910054025627</v>
      </c>
      <c r="L886" s="20">
        <v>17.014115470920004</v>
      </c>
      <c r="M886" s="53">
        <v>23.634104146103258</v>
      </c>
    </row>
    <row r="887" spans="1:13" x14ac:dyDescent="0.35">
      <c r="A887" s="19" t="str">
        <f>B3&amp;C873&amp;D887</f>
        <v>DISTRIBUCION VOLUMEN X CRITERIO (Consumiciones)Otros mariscos Ing.100-200MIL</v>
      </c>
      <c r="B887" s="19">
        <v>0</v>
      </c>
      <c r="C887" s="19">
        <v>0</v>
      </c>
      <c r="D887" s="19" t="s">
        <v>14</v>
      </c>
      <c r="E887" s="20">
        <v>6.4523623246011557</v>
      </c>
      <c r="F887" s="20">
        <v>7.9500755565992538</v>
      </c>
      <c r="G887" s="20">
        <v>6.7542650729109059</v>
      </c>
      <c r="H887" s="20">
        <v>8.2981199605777469</v>
      </c>
      <c r="I887" s="20">
        <v>8.4850848280836555</v>
      </c>
      <c r="J887" s="20">
        <v>13.998850146825642</v>
      </c>
      <c r="K887" s="20">
        <v>9.4578377243017506</v>
      </c>
      <c r="L887" s="20">
        <v>8.6483526896719027</v>
      </c>
      <c r="M887" s="53">
        <v>8.2763224084561013</v>
      </c>
    </row>
    <row r="888" spans="1:13" x14ac:dyDescent="0.35">
      <c r="A888" s="19" t="str">
        <f>B3&amp;C873&amp;D888</f>
        <v>DISTRIBUCION VOLUMEN X CRITERIO (Consumiciones)Otros mariscos Ing.200-500MIL</v>
      </c>
      <c r="B888" s="19">
        <v>0</v>
      </c>
      <c r="C888" s="19">
        <v>0</v>
      </c>
      <c r="D888" s="19" t="s">
        <v>15</v>
      </c>
      <c r="E888" s="20">
        <v>11.139110491302425</v>
      </c>
      <c r="F888" s="20">
        <v>13.362662110332693</v>
      </c>
      <c r="G888" s="20">
        <v>13.259746506536574</v>
      </c>
      <c r="H888" s="20">
        <v>12.423665235097541</v>
      </c>
      <c r="I888" s="20">
        <v>13.451540484658489</v>
      </c>
      <c r="J888" s="20">
        <v>17.633774383222622</v>
      </c>
      <c r="K888" s="20">
        <v>15.928332468848483</v>
      </c>
      <c r="L888" s="20">
        <v>11.76377812481048</v>
      </c>
      <c r="M888" s="53">
        <v>11.5550146221658</v>
      </c>
    </row>
    <row r="889" spans="1:13" x14ac:dyDescent="0.35">
      <c r="A889" s="19" t="str">
        <f>B3&amp;C873&amp;D889</f>
        <v>DISTRIBUCION VOLUMEN X CRITERIO (Consumiciones)Otros mariscos Ing.&gt;500MIL</v>
      </c>
      <c r="B889" s="19">
        <v>0</v>
      </c>
      <c r="C889" s="19">
        <v>0</v>
      </c>
      <c r="D889" s="19" t="s">
        <v>16</v>
      </c>
      <c r="E889" s="20">
        <v>19.43924032608194</v>
      </c>
      <c r="F889" s="20">
        <v>20.812589084115775</v>
      </c>
      <c r="G889" s="20">
        <v>20.731694856840601</v>
      </c>
      <c r="H889" s="20">
        <v>17.993019312428682</v>
      </c>
      <c r="I889" s="20">
        <v>14.8508012315336</v>
      </c>
      <c r="J889" s="20">
        <v>14.990091028951614</v>
      </c>
      <c r="K889" s="20">
        <v>14.457687408156838</v>
      </c>
      <c r="L889" s="20">
        <v>12.344574413245194</v>
      </c>
      <c r="M889" s="53">
        <v>12.577378728808073</v>
      </c>
    </row>
    <row r="890" spans="1:13" x14ac:dyDescent="0.35">
      <c r="A890" s="19" t="str">
        <f>B3&amp;C873&amp;D890</f>
        <v>DISTRIBUCION VOLUMEN X CRITERIO (Consumiciones)Otros mariscos Ing.DE 15 A 19 AÑOS</v>
      </c>
      <c r="B890" s="19">
        <v>0</v>
      </c>
      <c r="C890" s="19">
        <v>0</v>
      </c>
      <c r="D890" s="19" t="s">
        <v>39</v>
      </c>
      <c r="E890" s="20">
        <v>2.6762328734170637</v>
      </c>
      <c r="F890" s="20" t="s">
        <v>284</v>
      </c>
      <c r="G890" s="20">
        <v>0.66346980230527897</v>
      </c>
      <c r="H890" s="20" t="s">
        <v>284</v>
      </c>
      <c r="I890" s="20">
        <v>0.94157417557858891</v>
      </c>
      <c r="J890" s="20" t="s">
        <v>284</v>
      </c>
      <c r="K890" s="20">
        <v>0.67392560032259852</v>
      </c>
      <c r="L890" s="20">
        <v>0.7629620504578809</v>
      </c>
      <c r="M890" s="53" t="s">
        <v>284</v>
      </c>
    </row>
    <row r="891" spans="1:13" x14ac:dyDescent="0.35">
      <c r="A891" s="19" t="str">
        <f>B3&amp;C873&amp;D891</f>
        <v>DISTRIBUCION VOLUMEN X CRITERIO (Consumiciones)Otros mariscos Ing.DE 20 A 24 AÑOS</v>
      </c>
      <c r="B891" s="19">
        <v>0</v>
      </c>
      <c r="C891" s="19">
        <v>0</v>
      </c>
      <c r="D891" s="19" t="s">
        <v>40</v>
      </c>
      <c r="E891" s="20">
        <v>0.47161926669342363</v>
      </c>
      <c r="F891" s="20">
        <v>0.86602397012667653</v>
      </c>
      <c r="G891" s="20">
        <v>0.58989279992266219</v>
      </c>
      <c r="H891" s="20">
        <v>0.76597971155147548</v>
      </c>
      <c r="I891" s="20">
        <v>1.3735888375890635</v>
      </c>
      <c r="J891" s="20">
        <v>0.65337198044856715</v>
      </c>
      <c r="K891" s="20">
        <v>0.9354951333644923</v>
      </c>
      <c r="L891" s="20">
        <v>0.57773288252774568</v>
      </c>
      <c r="M891" s="53">
        <v>0.70077305159251269</v>
      </c>
    </row>
    <row r="892" spans="1:13" x14ac:dyDescent="0.35">
      <c r="A892" s="19" t="str">
        <f>B3&amp;C873&amp;D892</f>
        <v>DISTRIBUCION VOLUMEN X CRITERIO (Consumiciones)Otros mariscos Ing.DE 25 A 34 AÑOS</v>
      </c>
      <c r="B892" s="19">
        <v>0</v>
      </c>
      <c r="C892" s="19">
        <v>0</v>
      </c>
      <c r="D892" s="19" t="s">
        <v>41</v>
      </c>
      <c r="E892" s="20">
        <v>4.2644380246385793</v>
      </c>
      <c r="F892" s="20">
        <v>3.3474551296867232</v>
      </c>
      <c r="G892" s="20">
        <v>4.1081691575486277</v>
      </c>
      <c r="H892" s="20">
        <v>3.9213513601740622</v>
      </c>
      <c r="I892" s="20">
        <v>5.8924764183464777</v>
      </c>
      <c r="J892" s="20">
        <v>4.3853474917190596</v>
      </c>
      <c r="K892" s="20">
        <v>4.0759284928060708</v>
      </c>
      <c r="L892" s="20">
        <v>4.8112415852992898</v>
      </c>
      <c r="M892" s="53">
        <v>2.8966342533624747</v>
      </c>
    </row>
    <row r="893" spans="1:13" x14ac:dyDescent="0.35">
      <c r="A893" s="19" t="str">
        <f>B3&amp;C873&amp;D893</f>
        <v>DISTRIBUCION VOLUMEN X CRITERIO (Consumiciones)Otros mariscos Ing.DE 35 A 49 AÑOS</v>
      </c>
      <c r="B893" s="19">
        <v>0</v>
      </c>
      <c r="C893" s="19">
        <v>0</v>
      </c>
      <c r="D893" s="19" t="s">
        <v>42</v>
      </c>
      <c r="E893" s="20">
        <v>12.126542575055383</v>
      </c>
      <c r="F893" s="20">
        <v>13.912804259188915</v>
      </c>
      <c r="G893" s="20">
        <v>16.601499362788495</v>
      </c>
      <c r="H893" s="20">
        <v>18.686800331135178</v>
      </c>
      <c r="I893" s="20">
        <v>13.470519449638967</v>
      </c>
      <c r="J893" s="20">
        <v>14.281235358770889</v>
      </c>
      <c r="K893" s="20">
        <v>15.630806712678105</v>
      </c>
      <c r="L893" s="20">
        <v>13.245265783249438</v>
      </c>
      <c r="M893" s="53">
        <v>9.0489827840312849</v>
      </c>
    </row>
    <row r="894" spans="1:13" x14ac:dyDescent="0.35">
      <c r="A894" s="19" t="str">
        <f>B3&amp;C873&amp;D894</f>
        <v>DISTRIBUCION VOLUMEN X CRITERIO (Consumiciones)Otros mariscos Ing.DE 50 A 59 AÑOS</v>
      </c>
      <c r="B894" s="19">
        <v>0</v>
      </c>
      <c r="C894" s="19">
        <v>0</v>
      </c>
      <c r="D894" s="19" t="s">
        <v>43</v>
      </c>
      <c r="E894" s="20">
        <v>19.894017235316742</v>
      </c>
      <c r="F894" s="20">
        <v>20.701128828244748</v>
      </c>
      <c r="G894" s="20">
        <v>18.261194625180917</v>
      </c>
      <c r="H894" s="20">
        <v>24.989852841442804</v>
      </c>
      <c r="I894" s="20">
        <v>25.127755143846002</v>
      </c>
      <c r="J894" s="20">
        <v>28.13337445564504</v>
      </c>
      <c r="K894" s="20">
        <v>25.966973739168221</v>
      </c>
      <c r="L894" s="20">
        <v>27.475316877918608</v>
      </c>
      <c r="M894" s="53">
        <v>29.436758397229219</v>
      </c>
    </row>
    <row r="895" spans="1:13" x14ac:dyDescent="0.35">
      <c r="A895" s="19" t="str">
        <f>B3&amp;C873&amp;D895</f>
        <v>DISTRIBUCION VOLUMEN X CRITERIO (Consumiciones)Otros mariscos Ing.DE 60 A 75 AÑOS</v>
      </c>
      <c r="B895" s="19">
        <v>0</v>
      </c>
      <c r="C895" s="19">
        <v>0</v>
      </c>
      <c r="D895" s="19" t="s">
        <v>44</v>
      </c>
      <c r="E895" s="20">
        <v>60.567165846575385</v>
      </c>
      <c r="F895" s="20">
        <v>61.172579172423028</v>
      </c>
      <c r="G895" s="20">
        <v>59.775783290715026</v>
      </c>
      <c r="H895" s="20">
        <v>51.635997783140198</v>
      </c>
      <c r="I895" s="20">
        <v>53.19408669883633</v>
      </c>
      <c r="J895" s="20">
        <v>52.546685774135703</v>
      </c>
      <c r="K895" s="20">
        <v>52.71687412966952</v>
      </c>
      <c r="L895" s="20">
        <v>53.127463763721259</v>
      </c>
      <c r="M895" s="53">
        <v>57.916863284913603</v>
      </c>
    </row>
    <row r="896" spans="1:13" x14ac:dyDescent="0.35">
      <c r="A896" s="19" t="str">
        <f>B3&amp;C873&amp;D896</f>
        <v>DISTRIBUCION VOLUMEN X CRITERIO (Consumiciones)Otros mariscos Ing.NIVEL ALTO</v>
      </c>
      <c r="B896" s="19">
        <v>0</v>
      </c>
      <c r="C896" s="19">
        <v>0</v>
      </c>
      <c r="D896" s="19" t="s">
        <v>256</v>
      </c>
      <c r="E896" s="20">
        <v>24.562373486969541</v>
      </c>
      <c r="F896" s="20">
        <v>21.229281337473697</v>
      </c>
      <c r="G896" s="20">
        <v>23.555742350416416</v>
      </c>
      <c r="H896" s="20">
        <v>23.792165359254895</v>
      </c>
      <c r="I896" s="20">
        <v>19.789914004731713</v>
      </c>
      <c r="J896" s="20">
        <v>21.969087546323991</v>
      </c>
      <c r="K896" s="20">
        <v>24.933119336588717</v>
      </c>
      <c r="L896" s="20">
        <v>16.855164806840921</v>
      </c>
      <c r="M896" s="53">
        <v>23.652048193772174</v>
      </c>
    </row>
    <row r="897" spans="1:13" x14ac:dyDescent="0.35">
      <c r="A897" s="19" t="str">
        <f>B3&amp;C873&amp;D897</f>
        <v>DISTRIBUCION VOLUMEN X CRITERIO (Consumiciones)Otros mariscos Ing.NIVEL MEDIO ALTO</v>
      </c>
      <c r="B897" s="19">
        <v>0</v>
      </c>
      <c r="C897" s="19">
        <v>0</v>
      </c>
      <c r="D897" s="19" t="s">
        <v>257</v>
      </c>
      <c r="E897" s="20">
        <v>13.701928277343361</v>
      </c>
      <c r="F897" s="20">
        <v>14.192423850149524</v>
      </c>
      <c r="G897" s="20">
        <v>13.284360593724715</v>
      </c>
      <c r="H897" s="20">
        <v>13.039500377607075</v>
      </c>
      <c r="I897" s="20">
        <v>17.773778989156582</v>
      </c>
      <c r="J897" s="20">
        <v>13.599459516622941</v>
      </c>
      <c r="K897" s="20">
        <v>15.537821145433076</v>
      </c>
      <c r="L897" s="20">
        <v>15.707536084662499</v>
      </c>
      <c r="M897" s="53">
        <v>9.3490323266363689</v>
      </c>
    </row>
    <row r="898" spans="1:13" x14ac:dyDescent="0.35">
      <c r="A898" s="19" t="str">
        <f>B3&amp;C873&amp;D898</f>
        <v>DISTRIBUCION VOLUMEN X CRITERIO (Consumiciones)Otros mariscos Ing.NIVEL MEDIO</v>
      </c>
      <c r="B898" s="19">
        <v>0</v>
      </c>
      <c r="C898" s="19">
        <v>0</v>
      </c>
      <c r="D898" s="19" t="s">
        <v>258</v>
      </c>
      <c r="E898" s="20">
        <v>21.756292272586521</v>
      </c>
      <c r="F898" s="20">
        <v>25.368943630179064</v>
      </c>
      <c r="G898" s="20">
        <v>29.652577277859187</v>
      </c>
      <c r="H898" s="20">
        <v>32.040816775657376</v>
      </c>
      <c r="I898" s="20">
        <v>21.800663684705974</v>
      </c>
      <c r="J898" s="20">
        <v>24.471435872603344</v>
      </c>
      <c r="K898" s="20">
        <v>27.921023496618087</v>
      </c>
      <c r="L898" s="20">
        <v>24.431188974467823</v>
      </c>
      <c r="M898" s="53">
        <v>28.301588790838462</v>
      </c>
    </row>
    <row r="899" spans="1:13" x14ac:dyDescent="0.35">
      <c r="A899" s="19" t="str">
        <f>B3&amp;C873&amp;D899</f>
        <v>DISTRIBUCION VOLUMEN X CRITERIO (Consumiciones)Otros mariscos Ing.NIVEL MEDIO BAJO</v>
      </c>
      <c r="B899" s="19">
        <v>0</v>
      </c>
      <c r="C899" s="19">
        <v>0</v>
      </c>
      <c r="D899" s="19" t="s">
        <v>259</v>
      </c>
      <c r="E899" s="20">
        <v>20.300085921499196</v>
      </c>
      <c r="F899" s="20">
        <v>12.420375502566333</v>
      </c>
      <c r="G899" s="20">
        <v>12.981055385724183</v>
      </c>
      <c r="H899" s="20">
        <v>13.571671436729815</v>
      </c>
      <c r="I899" s="20">
        <v>16.25719175739642</v>
      </c>
      <c r="J899" s="20">
        <v>17.60149533297777</v>
      </c>
      <c r="K899" s="20">
        <v>11.95700998339708</v>
      </c>
      <c r="L899" s="20">
        <v>19.439448268542662</v>
      </c>
      <c r="M899" s="53">
        <v>15.35842914974711</v>
      </c>
    </row>
    <row r="900" spans="1:13" x14ac:dyDescent="0.35">
      <c r="A900" s="19" t="str">
        <f>B3&amp;C873&amp;D900</f>
        <v>DISTRIBUCION VOLUMEN X CRITERIO (Consumiciones)Otros mariscos Ing.HOMBRE</v>
      </c>
      <c r="B900" s="19">
        <v>0</v>
      </c>
      <c r="C900" s="19">
        <v>0</v>
      </c>
      <c r="D900" s="19" t="s">
        <v>21</v>
      </c>
      <c r="E900" s="20">
        <v>59.037562967930704</v>
      </c>
      <c r="F900" s="20">
        <v>59.836722451310976</v>
      </c>
      <c r="G900" s="20">
        <v>57.747316854254024</v>
      </c>
      <c r="H900" s="20">
        <v>57.929363452403351</v>
      </c>
      <c r="I900" s="20">
        <v>54.041480836999852</v>
      </c>
      <c r="J900" s="20">
        <v>53.078460126582073</v>
      </c>
      <c r="K900" s="20">
        <v>58.429348605988118</v>
      </c>
      <c r="L900" s="20">
        <v>59.672016192613256</v>
      </c>
      <c r="M900" s="53">
        <v>53.518096206822896</v>
      </c>
    </row>
    <row r="901" spans="1:13" x14ac:dyDescent="0.35">
      <c r="A901" s="19" t="str">
        <f>B3&amp;C873&amp;D901</f>
        <v>DISTRIBUCION VOLUMEN X CRITERIO (Consumiciones)Otros mariscos Ing.MUJER</v>
      </c>
      <c r="B901" s="19">
        <v>0</v>
      </c>
      <c r="C901" s="19">
        <v>0</v>
      </c>
      <c r="D901" s="19" t="s">
        <v>22</v>
      </c>
      <c r="E901" s="20">
        <v>40.962469321245983</v>
      </c>
      <c r="F901" s="20">
        <v>40.163277548689031</v>
      </c>
      <c r="G901" s="20">
        <v>42.252702794574247</v>
      </c>
      <c r="H901" s="20">
        <v>42.070636547596649</v>
      </c>
      <c r="I901" s="20">
        <v>45.95851916300014</v>
      </c>
      <c r="J901" s="20">
        <v>46.921539873417935</v>
      </c>
      <c r="K901" s="20">
        <v>41.57065139401189</v>
      </c>
      <c r="L901" s="20">
        <v>40.327983807386744</v>
      </c>
      <c r="M901" s="53">
        <v>46.481938414145027</v>
      </c>
    </row>
    <row r="902" spans="1:13" x14ac:dyDescent="0.35">
      <c r="A902" s="19" t="str">
        <f>B3&amp;C902&amp;D902</f>
        <v>DISTRIBUCION VOLUMEN X CRITERIO (Consumiciones).Derivados lacteos IngT.ESPAÑA</v>
      </c>
      <c r="B902" s="19">
        <v>0</v>
      </c>
      <c r="C902" s="19" t="s">
        <v>184</v>
      </c>
      <c r="D902" s="19" t="s">
        <v>36</v>
      </c>
      <c r="E902" s="20">
        <v>100</v>
      </c>
      <c r="F902" s="20">
        <v>100</v>
      </c>
      <c r="G902" s="20">
        <v>100</v>
      </c>
      <c r="H902" s="20">
        <v>100</v>
      </c>
      <c r="I902" s="20">
        <v>100</v>
      </c>
      <c r="J902" s="20">
        <v>100</v>
      </c>
      <c r="K902" s="20">
        <v>100</v>
      </c>
      <c r="L902" s="20">
        <v>100</v>
      </c>
      <c r="M902" s="53">
        <v>100</v>
      </c>
    </row>
    <row r="903" spans="1:13" x14ac:dyDescent="0.35">
      <c r="A903" s="19" t="str">
        <f>B3&amp;C902&amp;D903</f>
        <v>DISTRIBUCION VOLUMEN X CRITERIO (Consumiciones).Derivados lacteos IngBCN AM</v>
      </c>
      <c r="B903" s="19">
        <v>0</v>
      </c>
      <c r="C903" s="19">
        <v>0</v>
      </c>
      <c r="D903" s="19" t="s">
        <v>1</v>
      </c>
      <c r="E903" s="20">
        <v>7.4729360514426508</v>
      </c>
      <c r="F903" s="20">
        <v>8.4057761333936387</v>
      </c>
      <c r="G903" s="20">
        <v>8.0097116891318123</v>
      </c>
      <c r="H903" s="20">
        <v>8.0827249663399439</v>
      </c>
      <c r="I903" s="20">
        <v>8.352764849727853</v>
      </c>
      <c r="J903" s="20">
        <v>8.7392801497833119</v>
      </c>
      <c r="K903" s="20">
        <v>9.8690719081123177</v>
      </c>
      <c r="L903" s="20">
        <v>9.7688127254781563</v>
      </c>
      <c r="M903" s="53">
        <v>9.4203787624785047</v>
      </c>
    </row>
    <row r="904" spans="1:13" x14ac:dyDescent="0.35">
      <c r="A904" s="19" t="str">
        <f>B3&amp;C902&amp;D904</f>
        <v>DISTRIBUCION VOLUMEN X CRITERIO (Consumiciones).Derivados lacteos IngREST.CAT ARAGON</v>
      </c>
      <c r="B904" s="19">
        <v>0</v>
      </c>
      <c r="C904" s="19">
        <v>0</v>
      </c>
      <c r="D904" s="19" t="s">
        <v>2</v>
      </c>
      <c r="E904" s="20">
        <v>11.308374666115711</v>
      </c>
      <c r="F904" s="20">
        <v>12.406976646186781</v>
      </c>
      <c r="G904" s="20">
        <v>11.66989932032558</v>
      </c>
      <c r="H904" s="20">
        <v>10.915769763891973</v>
      </c>
      <c r="I904" s="20">
        <v>12.150123145153517</v>
      </c>
      <c r="J904" s="20">
        <v>12.681596990367956</v>
      </c>
      <c r="K904" s="20">
        <v>13.314020274389913</v>
      </c>
      <c r="L904" s="20">
        <v>15.564035368317336</v>
      </c>
      <c r="M904" s="53">
        <v>13.488248845434192</v>
      </c>
    </row>
    <row r="905" spans="1:13" x14ac:dyDescent="0.35">
      <c r="A905" s="19" t="str">
        <f>B3&amp;C902&amp;D905</f>
        <v>DISTRIBUCION VOLUMEN X CRITERIO (Consumiciones).Derivados lacteos IngLEVANTE</v>
      </c>
      <c r="B905" s="19">
        <v>0</v>
      </c>
      <c r="C905" s="19">
        <v>0</v>
      </c>
      <c r="D905" s="19" t="s">
        <v>3</v>
      </c>
      <c r="E905" s="20">
        <v>16.194363506153746</v>
      </c>
      <c r="F905" s="20">
        <v>15.938787894111403</v>
      </c>
      <c r="G905" s="20">
        <v>17.504371763669159</v>
      </c>
      <c r="H905" s="20">
        <v>17.546132259859608</v>
      </c>
      <c r="I905" s="20">
        <v>16.664129262969681</v>
      </c>
      <c r="J905" s="20">
        <v>17.806966320576439</v>
      </c>
      <c r="K905" s="20">
        <v>16.753396378616216</v>
      </c>
      <c r="L905" s="20">
        <v>16.59984501985149</v>
      </c>
      <c r="M905" s="53">
        <v>17.314580516769595</v>
      </c>
    </row>
    <row r="906" spans="1:13" x14ac:dyDescent="0.35">
      <c r="A906" s="19" t="str">
        <f>B3&amp;C902&amp;D906</f>
        <v>DISTRIBUCION VOLUMEN X CRITERIO (Consumiciones).Derivados lacteos IngANDALUCIA</v>
      </c>
      <c r="B906" s="19">
        <v>0</v>
      </c>
      <c r="C906" s="19">
        <v>0</v>
      </c>
      <c r="D906" s="19" t="s">
        <v>4</v>
      </c>
      <c r="E906" s="20">
        <v>21.121731632101255</v>
      </c>
      <c r="F906" s="20">
        <v>19.519139376538686</v>
      </c>
      <c r="G906" s="20">
        <v>20.12016711740776</v>
      </c>
      <c r="H906" s="20">
        <v>21.121922438228115</v>
      </c>
      <c r="I906" s="20">
        <v>20.952109244213055</v>
      </c>
      <c r="J906" s="20">
        <v>19.775172281358699</v>
      </c>
      <c r="K906" s="20">
        <v>19.405904251558763</v>
      </c>
      <c r="L906" s="20">
        <v>20.645421328758058</v>
      </c>
      <c r="M906" s="53">
        <v>18.775037584226524</v>
      </c>
    </row>
    <row r="907" spans="1:13" x14ac:dyDescent="0.35">
      <c r="A907" s="19" t="str">
        <f>B3&amp;C902&amp;D907</f>
        <v>DISTRIBUCION VOLUMEN X CRITERIO (Consumiciones).Derivados lacteos IngMDD AM</v>
      </c>
      <c r="B907" s="19">
        <v>0</v>
      </c>
      <c r="C907" s="19">
        <v>0</v>
      </c>
      <c r="D907" s="19" t="s">
        <v>5</v>
      </c>
      <c r="E907" s="20">
        <v>15.385086892957284</v>
      </c>
      <c r="F907" s="20">
        <v>17.497164935662067</v>
      </c>
      <c r="G907" s="20">
        <v>15.581841703912461</v>
      </c>
      <c r="H907" s="20">
        <v>15.755496705926067</v>
      </c>
      <c r="I907" s="20">
        <v>14.696116326154982</v>
      </c>
      <c r="J907" s="20">
        <v>16.47694986710659</v>
      </c>
      <c r="K907" s="20">
        <v>14.771017075201456</v>
      </c>
      <c r="L907" s="20">
        <v>15.467959650422261</v>
      </c>
      <c r="M907" s="53">
        <v>14.862072918807254</v>
      </c>
    </row>
    <row r="908" spans="1:13" x14ac:dyDescent="0.35">
      <c r="A908" s="19" t="str">
        <f>B3&amp;C902&amp;D908</f>
        <v>DISTRIBUCION VOLUMEN X CRITERIO (Consumiciones).Derivados lacteos IngRTO CENTRO</v>
      </c>
      <c r="B908" s="19">
        <v>0</v>
      </c>
      <c r="C908" s="19">
        <v>0</v>
      </c>
      <c r="D908" s="19" t="s">
        <v>6</v>
      </c>
      <c r="E908" s="20">
        <v>12.115915147440557</v>
      </c>
      <c r="F908" s="20">
        <v>10.291044755154385</v>
      </c>
      <c r="G908" s="20">
        <v>9.9281952117502552</v>
      </c>
      <c r="H908" s="20">
        <v>9.5574921702583229</v>
      </c>
      <c r="I908" s="20">
        <v>10.247179932160606</v>
      </c>
      <c r="J908" s="20">
        <v>9.5899463625611556</v>
      </c>
      <c r="K908" s="20">
        <v>9.5347145751543785</v>
      </c>
      <c r="L908" s="20">
        <v>9.468393286930521</v>
      </c>
      <c r="M908" s="53">
        <v>10.022081138666868</v>
      </c>
    </row>
    <row r="909" spans="1:13" x14ac:dyDescent="0.35">
      <c r="A909" s="19" t="str">
        <f>B3&amp;C902&amp;D909</f>
        <v>DISTRIBUCION VOLUMEN X CRITERIO (Consumiciones).Derivados lacteos IngNORTE-CENTRO</v>
      </c>
      <c r="B909" s="19">
        <v>0</v>
      </c>
      <c r="C909" s="19">
        <v>0</v>
      </c>
      <c r="D909" s="19" t="s">
        <v>7</v>
      </c>
      <c r="E909" s="20">
        <v>8.7565974118348393</v>
      </c>
      <c r="F909" s="20">
        <v>7.4184292760308539</v>
      </c>
      <c r="G909" s="20">
        <v>8.5041246568778384</v>
      </c>
      <c r="H909" s="20">
        <v>9.2188616347732761</v>
      </c>
      <c r="I909" s="20">
        <v>8.0641581867423948</v>
      </c>
      <c r="J909" s="20">
        <v>6.5343537103229155</v>
      </c>
      <c r="K909" s="20">
        <v>9.3556180595623868</v>
      </c>
      <c r="L909" s="20">
        <v>6.9612173297228326</v>
      </c>
      <c r="M909" s="53">
        <v>9.2700375301484979</v>
      </c>
    </row>
    <row r="910" spans="1:13" x14ac:dyDescent="0.35">
      <c r="A910" s="19" t="str">
        <f>B3&amp;C902&amp;D910</f>
        <v>DISTRIBUCION VOLUMEN X CRITERIO (Consumiciones).Derivados lacteos IngNOROESTE</v>
      </c>
      <c r="B910" s="19">
        <v>0</v>
      </c>
      <c r="C910" s="19">
        <v>0</v>
      </c>
      <c r="D910" s="19" t="s">
        <v>8</v>
      </c>
      <c r="E910" s="20">
        <v>7.6449769763226163</v>
      </c>
      <c r="F910" s="20">
        <v>8.5226575719862865</v>
      </c>
      <c r="G910" s="20">
        <v>8.6816819997084398</v>
      </c>
      <c r="H910" s="20">
        <v>7.8016088866961253</v>
      </c>
      <c r="I910" s="20">
        <v>8.8734015233186962</v>
      </c>
      <c r="J910" s="20">
        <v>8.3957343179229351</v>
      </c>
      <c r="K910" s="20">
        <v>6.9962420417756039</v>
      </c>
      <c r="L910" s="20">
        <v>5.5242853550602051</v>
      </c>
      <c r="M910" s="53">
        <v>6.8475583772266617</v>
      </c>
    </row>
    <row r="911" spans="1:13" x14ac:dyDescent="0.35">
      <c r="A911" s="19" t="str">
        <f>B3&amp;C902&amp;D911</f>
        <v>DISTRIBUCION VOLUMEN X CRITERIO (Consumiciones).Derivados lacteos Ing&lt;2MIL</v>
      </c>
      <c r="B911" s="19">
        <v>0</v>
      </c>
      <c r="C911" s="19">
        <v>0</v>
      </c>
      <c r="D911" s="19" t="s">
        <v>9</v>
      </c>
      <c r="E911" s="20">
        <v>5.3868318826445716</v>
      </c>
      <c r="F911" s="20">
        <v>3.9837682617005514</v>
      </c>
      <c r="G911" s="20">
        <v>3.6596058189073308</v>
      </c>
      <c r="H911" s="20">
        <v>4.3903617722378119</v>
      </c>
      <c r="I911" s="20">
        <v>4.2997944659181542</v>
      </c>
      <c r="J911" s="20">
        <v>5.4143874028394237</v>
      </c>
      <c r="K911" s="20">
        <v>5.0278875508256666</v>
      </c>
      <c r="L911" s="20">
        <v>4.3914334979498486</v>
      </c>
      <c r="M911" s="53">
        <v>4.9668025827664151</v>
      </c>
    </row>
    <row r="912" spans="1:13" x14ac:dyDescent="0.35">
      <c r="A912" s="19" t="str">
        <f>B3&amp;C902&amp;D912</f>
        <v>DISTRIBUCION VOLUMEN X CRITERIO (Consumiciones).Derivados lacteos Ing2-5MIL</v>
      </c>
      <c r="B912" s="19">
        <v>0</v>
      </c>
      <c r="C912" s="19">
        <v>0</v>
      </c>
      <c r="D912" s="19" t="s">
        <v>10</v>
      </c>
      <c r="E912" s="20">
        <v>5.2941879885362146</v>
      </c>
      <c r="F912" s="20">
        <v>5.1865055619701526</v>
      </c>
      <c r="G912" s="20">
        <v>4.8776690638640314</v>
      </c>
      <c r="H912" s="20">
        <v>4.8794482354451985</v>
      </c>
      <c r="I912" s="20">
        <v>3.8064727897417017</v>
      </c>
      <c r="J912" s="20">
        <v>3.9461386717641869</v>
      </c>
      <c r="K912" s="20">
        <v>3.7452732245244973</v>
      </c>
      <c r="L912" s="20">
        <v>3.0826163078117865</v>
      </c>
      <c r="M912" s="53">
        <v>4.1447763873717003</v>
      </c>
    </row>
    <row r="913" spans="1:13" x14ac:dyDescent="0.35">
      <c r="A913" s="19" t="str">
        <f>B3&amp;C902&amp;D913</f>
        <v>DISTRIBUCION VOLUMEN X CRITERIO (Consumiciones).Derivados lacteos Ing5-10MIL</v>
      </c>
      <c r="B913" s="19">
        <v>0</v>
      </c>
      <c r="C913" s="19">
        <v>0</v>
      </c>
      <c r="D913" s="19" t="s">
        <v>11</v>
      </c>
      <c r="E913" s="20">
        <v>6.8622118054309924</v>
      </c>
      <c r="F913" s="20">
        <v>6.3903708011315912</v>
      </c>
      <c r="G913" s="20">
        <v>7.4912188836656544</v>
      </c>
      <c r="H913" s="20">
        <v>7.3653719110747877</v>
      </c>
      <c r="I913" s="20">
        <v>8.8922545642589821</v>
      </c>
      <c r="J913" s="20">
        <v>8.5010496179041688</v>
      </c>
      <c r="K913" s="20">
        <v>7.3472142857363352</v>
      </c>
      <c r="L913" s="20">
        <v>9.1133972298581405</v>
      </c>
      <c r="M913" s="53">
        <v>8.2897500513741225</v>
      </c>
    </row>
    <row r="914" spans="1:13" x14ac:dyDescent="0.35">
      <c r="A914" s="19" t="str">
        <f>B3&amp;C902&amp;D914</f>
        <v>DISTRIBUCION VOLUMEN X CRITERIO (Consumiciones).Derivados lacteos Ing10-30MIL</v>
      </c>
      <c r="B914" s="19">
        <v>0</v>
      </c>
      <c r="C914" s="19">
        <v>0</v>
      </c>
      <c r="D914" s="19" t="s">
        <v>12</v>
      </c>
      <c r="E914" s="20">
        <v>15.762713290665234</v>
      </c>
      <c r="F914" s="20">
        <v>15.487467189573332</v>
      </c>
      <c r="G914" s="20">
        <v>17.477529951892624</v>
      </c>
      <c r="H914" s="20">
        <v>17.268096444942032</v>
      </c>
      <c r="I914" s="20">
        <v>17.256264626225974</v>
      </c>
      <c r="J914" s="20">
        <v>18.14519205170841</v>
      </c>
      <c r="K914" s="20">
        <v>19.137796638058273</v>
      </c>
      <c r="L914" s="20">
        <v>20.491394838442602</v>
      </c>
      <c r="M914" s="53">
        <v>19.702977535988925</v>
      </c>
    </row>
    <row r="915" spans="1:13" x14ac:dyDescent="0.35">
      <c r="A915" s="19" t="str">
        <f>B3&amp;C902&amp;D915</f>
        <v>DISTRIBUCION VOLUMEN X CRITERIO (Consumiciones).Derivados lacteos Ing30-100MIL</v>
      </c>
      <c r="B915" s="19">
        <v>0</v>
      </c>
      <c r="C915" s="19">
        <v>0</v>
      </c>
      <c r="D915" s="19" t="s">
        <v>13</v>
      </c>
      <c r="E915" s="20">
        <v>20.911451516967368</v>
      </c>
      <c r="F915" s="20">
        <v>22.66383207054745</v>
      </c>
      <c r="G915" s="20">
        <v>23.558628701126956</v>
      </c>
      <c r="H915" s="20">
        <v>20.320850612015061</v>
      </c>
      <c r="I915" s="20">
        <v>21.100404932817963</v>
      </c>
      <c r="J915" s="20">
        <v>22.397960118883955</v>
      </c>
      <c r="K915" s="20">
        <v>24.104744325785614</v>
      </c>
      <c r="L915" s="20">
        <v>21.986106525759034</v>
      </c>
      <c r="M915" s="53">
        <v>22.443037454439263</v>
      </c>
    </row>
    <row r="916" spans="1:13" x14ac:dyDescent="0.35">
      <c r="A916" s="19" t="str">
        <f>B3&amp;C902&amp;D916</f>
        <v>DISTRIBUCION VOLUMEN X CRITERIO (Consumiciones).Derivados lacteos Ing100-200MIL</v>
      </c>
      <c r="B916" s="19">
        <v>0</v>
      </c>
      <c r="C916" s="19">
        <v>0</v>
      </c>
      <c r="D916" s="19" t="s">
        <v>14</v>
      </c>
      <c r="E916" s="20">
        <v>10.990467661665102</v>
      </c>
      <c r="F916" s="20">
        <v>10.619607876187988</v>
      </c>
      <c r="G916" s="20">
        <v>9.9594234959335246</v>
      </c>
      <c r="H916" s="20">
        <v>11.632818323073876</v>
      </c>
      <c r="I916" s="20">
        <v>12.779408026785166</v>
      </c>
      <c r="J916" s="20">
        <v>11.927028643003347</v>
      </c>
      <c r="K916" s="20">
        <v>11.922671203506727</v>
      </c>
      <c r="L916" s="20">
        <v>10.957335983619318</v>
      </c>
      <c r="M916" s="53">
        <v>10.090907321082859</v>
      </c>
    </row>
    <row r="917" spans="1:13" x14ac:dyDescent="0.35">
      <c r="A917" s="19" t="str">
        <f>B3&amp;C902&amp;D917</f>
        <v>DISTRIBUCION VOLUMEN X CRITERIO (Consumiciones).Derivados lacteos Ing200-500MIL</v>
      </c>
      <c r="B917" s="19">
        <v>0</v>
      </c>
      <c r="C917" s="19">
        <v>0</v>
      </c>
      <c r="D917" s="19" t="s">
        <v>15</v>
      </c>
      <c r="E917" s="20">
        <v>17.632261581926159</v>
      </c>
      <c r="F917" s="20">
        <v>17.207131532938718</v>
      </c>
      <c r="G917" s="20">
        <v>17.162988501689547</v>
      </c>
      <c r="H917" s="20">
        <v>17.268753979962391</v>
      </c>
      <c r="I917" s="20">
        <v>15.254708877845266</v>
      </c>
      <c r="J917" s="20">
        <v>14.217063601171381</v>
      </c>
      <c r="K917" s="20">
        <v>14.908403434242212</v>
      </c>
      <c r="L917" s="20">
        <v>15.315541121912585</v>
      </c>
      <c r="M917" s="53">
        <v>15.634285467071892</v>
      </c>
    </row>
    <row r="918" spans="1:13" x14ac:dyDescent="0.35">
      <c r="A918" s="19" t="str">
        <f>B3&amp;C902&amp;D918</f>
        <v>DISTRIBUCION VOLUMEN X CRITERIO (Consumiciones).Derivados lacteos Ing&gt;500MIL</v>
      </c>
      <c r="B918" s="19">
        <v>0</v>
      </c>
      <c r="C918" s="19">
        <v>0</v>
      </c>
      <c r="D918" s="19" t="s">
        <v>16</v>
      </c>
      <c r="E918" s="20">
        <v>17.159860985440851</v>
      </c>
      <c r="F918" s="20">
        <v>18.461297508982778</v>
      </c>
      <c r="G918" s="20">
        <v>15.812925777095293</v>
      </c>
      <c r="H918" s="20">
        <v>16.874307988520936</v>
      </c>
      <c r="I918" s="20">
        <v>16.610668489740828</v>
      </c>
      <c r="J918" s="20">
        <v>15.451178583430442</v>
      </c>
      <c r="K918" s="20">
        <v>13.805996988817501</v>
      </c>
      <c r="L918" s="20">
        <v>14.662156961020612</v>
      </c>
      <c r="M918" s="53">
        <v>14.727457575790352</v>
      </c>
    </row>
    <row r="919" spans="1:13" x14ac:dyDescent="0.35">
      <c r="A919" s="19" t="str">
        <f>B3&amp;C902&amp;D919</f>
        <v>DISTRIBUCION VOLUMEN X CRITERIO (Consumiciones).Derivados lacteos IngDE 15 A 19 AÑOS</v>
      </c>
      <c r="B919" s="19">
        <v>0</v>
      </c>
      <c r="C919" s="19">
        <v>0</v>
      </c>
      <c r="D919" s="19" t="s">
        <v>39</v>
      </c>
      <c r="E919" s="20">
        <v>5.1368156064082751</v>
      </c>
      <c r="F919" s="20">
        <v>2.2711239215752377</v>
      </c>
      <c r="G919" s="20">
        <v>3.8472827731919206</v>
      </c>
      <c r="H919" s="20">
        <v>3.619097464783263</v>
      </c>
      <c r="I919" s="20">
        <v>2.3383871052562384</v>
      </c>
      <c r="J919" s="20">
        <v>3.0543850461089943</v>
      </c>
      <c r="K919" s="20">
        <v>2.8692923288937373</v>
      </c>
      <c r="L919" s="20">
        <v>3.804145120263569</v>
      </c>
      <c r="M919" s="53">
        <v>2.9658724407575248</v>
      </c>
    </row>
    <row r="920" spans="1:13" x14ac:dyDescent="0.35">
      <c r="A920" s="19" t="str">
        <f>B3&amp;C902&amp;D920</f>
        <v>DISTRIBUCION VOLUMEN X CRITERIO (Consumiciones).Derivados lacteos IngDE 20 A 24 AÑOS</v>
      </c>
      <c r="B920" s="19">
        <v>0</v>
      </c>
      <c r="C920" s="19">
        <v>0</v>
      </c>
      <c r="D920" s="19" t="s">
        <v>40</v>
      </c>
      <c r="E920" s="20">
        <v>3.0067624993744171</v>
      </c>
      <c r="F920" s="20">
        <v>2.7190341209708611</v>
      </c>
      <c r="G920" s="20">
        <v>4.5454640541333839</v>
      </c>
      <c r="H920" s="20">
        <v>3.590152684927312</v>
      </c>
      <c r="I920" s="20">
        <v>4.1215723138141698</v>
      </c>
      <c r="J920" s="20">
        <v>2.9719422513758502</v>
      </c>
      <c r="K920" s="20">
        <v>4.2404142428870299</v>
      </c>
      <c r="L920" s="20">
        <v>3.8467137708243886</v>
      </c>
      <c r="M920" s="53">
        <v>4.6483955050346637</v>
      </c>
    </row>
    <row r="921" spans="1:13" x14ac:dyDescent="0.35">
      <c r="A921" s="19" t="str">
        <f>B3&amp;C902&amp;D921</f>
        <v>DISTRIBUCION VOLUMEN X CRITERIO (Consumiciones).Derivados lacteos IngDE 25 A 34 AÑOS</v>
      </c>
      <c r="B921" s="19">
        <v>0</v>
      </c>
      <c r="C921" s="19">
        <v>0</v>
      </c>
      <c r="D921" s="19" t="s">
        <v>41</v>
      </c>
      <c r="E921" s="20">
        <v>12.679653110222672</v>
      </c>
      <c r="F921" s="20">
        <v>13.655458446993427</v>
      </c>
      <c r="G921" s="20">
        <v>12.576555710487591</v>
      </c>
      <c r="H921" s="20">
        <v>13.200187640195072</v>
      </c>
      <c r="I921" s="20">
        <v>11.360543591631387</v>
      </c>
      <c r="J921" s="20">
        <v>10.618406064652971</v>
      </c>
      <c r="K921" s="20">
        <v>11.672033634852907</v>
      </c>
      <c r="L921" s="20">
        <v>11.372848709610652</v>
      </c>
      <c r="M921" s="53">
        <v>10.308474026325182</v>
      </c>
    </row>
    <row r="922" spans="1:13" x14ac:dyDescent="0.35">
      <c r="A922" s="19" t="str">
        <f>B3&amp;C902&amp;D922</f>
        <v>DISTRIBUCION VOLUMEN X CRITERIO (Consumiciones).Derivados lacteos IngDE 35 A 49 AÑOS</v>
      </c>
      <c r="B922" s="19">
        <v>0</v>
      </c>
      <c r="C922" s="19">
        <v>0</v>
      </c>
      <c r="D922" s="19" t="s">
        <v>42</v>
      </c>
      <c r="E922" s="20">
        <v>28.628872138759455</v>
      </c>
      <c r="F922" s="20">
        <v>31.730129031714327</v>
      </c>
      <c r="G922" s="20">
        <v>28.118592301904361</v>
      </c>
      <c r="H922" s="20">
        <v>29.14022221153299</v>
      </c>
      <c r="I922" s="20">
        <v>28.269736092485953</v>
      </c>
      <c r="J922" s="20">
        <v>26.813687366615607</v>
      </c>
      <c r="K922" s="20">
        <v>27.922774930933279</v>
      </c>
      <c r="L922" s="20">
        <v>29.013985846514913</v>
      </c>
      <c r="M922" s="53">
        <v>26.647945575876875</v>
      </c>
    </row>
    <row r="923" spans="1:13" x14ac:dyDescent="0.35">
      <c r="A923" s="19" t="str">
        <f>B3&amp;C902&amp;D923</f>
        <v>DISTRIBUCION VOLUMEN X CRITERIO (Consumiciones).Derivados lacteos IngDE 50 A 59 AÑOS</v>
      </c>
      <c r="B923" s="19">
        <v>0</v>
      </c>
      <c r="C923" s="19">
        <v>0</v>
      </c>
      <c r="D923" s="19" t="s">
        <v>43</v>
      </c>
      <c r="E923" s="20">
        <v>24.634094706879381</v>
      </c>
      <c r="F923" s="20">
        <v>25.266130837165701</v>
      </c>
      <c r="G923" s="20">
        <v>26.251452079259835</v>
      </c>
      <c r="H923" s="20">
        <v>26.563289510904269</v>
      </c>
      <c r="I923" s="20">
        <v>27.185857151621924</v>
      </c>
      <c r="J923" s="20">
        <v>27.853725598020347</v>
      </c>
      <c r="K923" s="20">
        <v>27.390109898591003</v>
      </c>
      <c r="L923" s="20">
        <v>23.90528591784684</v>
      </c>
      <c r="M923" s="53">
        <v>23.886700050833344</v>
      </c>
    </row>
    <row r="924" spans="1:13" x14ac:dyDescent="0.35">
      <c r="A924" s="19" t="str">
        <f>B3&amp;C902&amp;D924</f>
        <v>DISTRIBUCION VOLUMEN X CRITERIO (Consumiciones).Derivados lacteos IngDE 60 A 75 AÑOS</v>
      </c>
      <c r="B924" s="19">
        <v>0</v>
      </c>
      <c r="C924" s="19">
        <v>0</v>
      </c>
      <c r="D924" s="19" t="s">
        <v>44</v>
      </c>
      <c r="E924" s="20">
        <v>25.913783336942899</v>
      </c>
      <c r="F924" s="20">
        <v>24.35810491283172</v>
      </c>
      <c r="G924" s="20">
        <v>24.660649812414569</v>
      </c>
      <c r="H924" s="20">
        <v>23.887060196227868</v>
      </c>
      <c r="I924" s="20">
        <v>26.723883147958244</v>
      </c>
      <c r="J924" s="20">
        <v>28.687851054636866</v>
      </c>
      <c r="K924" s="20">
        <v>25.905359836925662</v>
      </c>
      <c r="L924" s="20">
        <v>28.056996258922908</v>
      </c>
      <c r="M924" s="53">
        <v>31.542603748688609</v>
      </c>
    </row>
    <row r="925" spans="1:13" x14ac:dyDescent="0.35">
      <c r="A925" s="19" t="str">
        <f>B3&amp;C902&amp;D925</f>
        <v>DISTRIBUCION VOLUMEN X CRITERIO (Consumiciones).Derivados lacteos IngNIVEL ALTO</v>
      </c>
      <c r="B925" s="19">
        <v>0</v>
      </c>
      <c r="C925" s="19">
        <v>0</v>
      </c>
      <c r="D925" s="19" t="s">
        <v>256</v>
      </c>
      <c r="E925" s="20">
        <v>24.324863932879019</v>
      </c>
      <c r="F925" s="20">
        <v>25.03719997715093</v>
      </c>
      <c r="G925" s="20">
        <v>24.356486193725189</v>
      </c>
      <c r="H925" s="20">
        <v>24.137175044207094</v>
      </c>
      <c r="I925" s="20">
        <v>24.857642449580609</v>
      </c>
      <c r="J925" s="20">
        <v>23.707878898970456</v>
      </c>
      <c r="K925" s="20">
        <v>26.644741899304748</v>
      </c>
      <c r="L925" s="20">
        <v>24.331331648964831</v>
      </c>
      <c r="M925" s="53">
        <v>25.830688196930531</v>
      </c>
    </row>
    <row r="926" spans="1:13" x14ac:dyDescent="0.35">
      <c r="A926" s="19" t="str">
        <f>B3&amp;C902&amp;D926</f>
        <v>DISTRIBUCION VOLUMEN X CRITERIO (Consumiciones).Derivados lacteos IngNIVEL MEDIO ALTO</v>
      </c>
      <c r="B926" s="19">
        <v>0</v>
      </c>
      <c r="C926" s="19">
        <v>0</v>
      </c>
      <c r="D926" s="19" t="s">
        <v>257</v>
      </c>
      <c r="E926" s="20">
        <v>15.234052277942311</v>
      </c>
      <c r="F926" s="20">
        <v>15.392596712917314</v>
      </c>
      <c r="G926" s="20">
        <v>15.199218410371165</v>
      </c>
      <c r="H926" s="20">
        <v>14.748166293695739</v>
      </c>
      <c r="I926" s="20">
        <v>14.692816386631957</v>
      </c>
      <c r="J926" s="20">
        <v>15.32573069554098</v>
      </c>
      <c r="K926" s="20">
        <v>15.312131570831475</v>
      </c>
      <c r="L926" s="20">
        <v>15.400066029069897</v>
      </c>
      <c r="M926" s="53">
        <v>15.388195848970895</v>
      </c>
    </row>
    <row r="927" spans="1:13" x14ac:dyDescent="0.35">
      <c r="A927" s="19" t="str">
        <f>B3&amp;C902&amp;D927</f>
        <v>DISTRIBUCION VOLUMEN X CRITERIO (Consumiciones).Derivados lacteos IngNIVEL MEDIO</v>
      </c>
      <c r="B927" s="19">
        <v>0</v>
      </c>
      <c r="C927" s="19">
        <v>0</v>
      </c>
      <c r="D927" s="19" t="s">
        <v>258</v>
      </c>
      <c r="E927" s="20">
        <v>26.959900225564276</v>
      </c>
      <c r="F927" s="20">
        <v>26.599510055933411</v>
      </c>
      <c r="G927" s="20">
        <v>28.511429996541814</v>
      </c>
      <c r="H927" s="20">
        <v>27.610703081456233</v>
      </c>
      <c r="I927" s="20">
        <v>27.595777129184086</v>
      </c>
      <c r="J927" s="20">
        <v>27.522504593442175</v>
      </c>
      <c r="K927" s="20">
        <v>25.289296101361451</v>
      </c>
      <c r="L927" s="20">
        <v>25.414922569796662</v>
      </c>
      <c r="M927" s="53">
        <v>28.652682810759366</v>
      </c>
    </row>
    <row r="928" spans="1:13" x14ac:dyDescent="0.35">
      <c r="A928" s="19" t="str">
        <f>B3&amp;C902&amp;D928</f>
        <v>DISTRIBUCION VOLUMEN X CRITERIO (Consumiciones).Derivados lacteos IngNIVEL MEDIO BAJO</v>
      </c>
      <c r="B928" s="19">
        <v>0</v>
      </c>
      <c r="C928" s="19">
        <v>0</v>
      </c>
      <c r="D928" s="19" t="s">
        <v>259</v>
      </c>
      <c r="E928" s="20">
        <v>13.633613284597631</v>
      </c>
      <c r="F928" s="20">
        <v>11.198298118603548</v>
      </c>
      <c r="G928" s="20">
        <v>14.126408851914391</v>
      </c>
      <c r="H928" s="20">
        <v>14.549100876021996</v>
      </c>
      <c r="I928" s="20">
        <v>15.567712304874092</v>
      </c>
      <c r="J928" s="20">
        <v>13.161300740624359</v>
      </c>
      <c r="K928" s="20">
        <v>13.957084012115114</v>
      </c>
      <c r="L928" s="20">
        <v>16.037605779083155</v>
      </c>
      <c r="M928" s="53">
        <v>15.3555716587893</v>
      </c>
    </row>
    <row r="929" spans="1:13" x14ac:dyDescent="0.35">
      <c r="A929" s="19" t="str">
        <f>B3&amp;C902&amp;D929</f>
        <v>DISTRIBUCION VOLUMEN X CRITERIO (Consumiciones).Derivados lacteos IngHOMBRE</v>
      </c>
      <c r="B929" s="19">
        <v>0</v>
      </c>
      <c r="C929" s="19">
        <v>0</v>
      </c>
      <c r="D929" s="19" t="s">
        <v>21</v>
      </c>
      <c r="E929" s="20">
        <v>48.938900116170259</v>
      </c>
      <c r="F929" s="20">
        <v>46.173154773443009</v>
      </c>
      <c r="G929" s="20">
        <v>47.634017845294153</v>
      </c>
      <c r="H929" s="20">
        <v>47.128226831047478</v>
      </c>
      <c r="I929" s="20">
        <v>46.750238840244364</v>
      </c>
      <c r="J929" s="20">
        <v>46.389925413846228</v>
      </c>
      <c r="K929" s="20">
        <v>45.986010998194338</v>
      </c>
      <c r="L929" s="20">
        <v>46.706971198667105</v>
      </c>
      <c r="M929" s="53">
        <v>44.000346099352143</v>
      </c>
    </row>
    <row r="930" spans="1:13" x14ac:dyDescent="0.35">
      <c r="A930" s="19" t="str">
        <f>B3&amp;C902&amp;D930</f>
        <v>DISTRIBUCION VOLUMEN X CRITERIO (Consumiciones).Derivados lacteos IngMUJER</v>
      </c>
      <c r="B930" s="19">
        <v>0</v>
      </c>
      <c r="C930" s="19">
        <v>0</v>
      </c>
      <c r="D930" s="19" t="s">
        <v>22</v>
      </c>
      <c r="E930" s="20">
        <v>51.061055594751394</v>
      </c>
      <c r="F930" s="20">
        <v>53.826798404685185</v>
      </c>
      <c r="G930" s="20">
        <v>52.365982154705847</v>
      </c>
      <c r="H930" s="20">
        <v>52.871773168952515</v>
      </c>
      <c r="I930" s="20">
        <v>53.249761159755636</v>
      </c>
      <c r="J930" s="20">
        <v>53.610074586153779</v>
      </c>
      <c r="K930" s="20">
        <v>54.013989001805655</v>
      </c>
      <c r="L930" s="20">
        <v>53.292986036391255</v>
      </c>
      <c r="M930" s="53">
        <v>55.999653900647864</v>
      </c>
    </row>
    <row r="931" spans="1:13" x14ac:dyDescent="0.35">
      <c r="A931" s="19" t="str">
        <f>B3&amp;C931&amp;D931</f>
        <v>DISTRIBUCION VOLUMEN X CRITERIO (Consumiciones)Mantequilla Ing.T.ESPAÑA</v>
      </c>
      <c r="B931" s="19">
        <v>0</v>
      </c>
      <c r="C931" s="19" t="s">
        <v>149</v>
      </c>
      <c r="D931" s="19" t="s">
        <v>36</v>
      </c>
      <c r="E931" s="20">
        <v>100</v>
      </c>
      <c r="F931" s="20">
        <v>100</v>
      </c>
      <c r="G931" s="20">
        <v>100</v>
      </c>
      <c r="H931" s="20">
        <v>100</v>
      </c>
      <c r="I931" s="20">
        <v>100</v>
      </c>
      <c r="J931" s="20">
        <v>100</v>
      </c>
      <c r="K931" s="20">
        <v>100</v>
      </c>
      <c r="L931" s="20">
        <v>100</v>
      </c>
      <c r="M931" s="53">
        <v>100</v>
      </c>
    </row>
    <row r="932" spans="1:13" x14ac:dyDescent="0.35">
      <c r="A932" s="19" t="str">
        <f>B3&amp;C931&amp;D932</f>
        <v>DISTRIBUCION VOLUMEN X CRITERIO (Consumiciones)Mantequilla Ing.BCN AM</v>
      </c>
      <c r="B932" s="19">
        <v>0</v>
      </c>
      <c r="C932" s="19">
        <v>0</v>
      </c>
      <c r="D932" s="19" t="s">
        <v>1</v>
      </c>
      <c r="E932" s="20">
        <v>0.4389067168715759</v>
      </c>
      <c r="F932" s="20">
        <v>2.1769794617975564</v>
      </c>
      <c r="G932" s="20">
        <v>3.670573591951042</v>
      </c>
      <c r="H932" s="20">
        <v>1.4363709332890118</v>
      </c>
      <c r="I932" s="20">
        <v>1.6659544698082833</v>
      </c>
      <c r="J932" s="20">
        <v>2.0192276639602125</v>
      </c>
      <c r="K932" s="20">
        <v>0.23410215738860549</v>
      </c>
      <c r="L932" s="20">
        <v>2.8229499113475178</v>
      </c>
      <c r="M932" s="53">
        <v>0.95080557260603316</v>
      </c>
    </row>
    <row r="933" spans="1:13" x14ac:dyDescent="0.35">
      <c r="A933" s="19" t="str">
        <f>B3&amp;C931&amp;D933</f>
        <v>DISTRIBUCION VOLUMEN X CRITERIO (Consumiciones)Mantequilla Ing.REST.CAT ARAGON</v>
      </c>
      <c r="B933" s="19">
        <v>0</v>
      </c>
      <c r="C933" s="19">
        <v>0</v>
      </c>
      <c r="D933" s="19" t="s">
        <v>2</v>
      </c>
      <c r="E933" s="20">
        <v>1.3144966675386207</v>
      </c>
      <c r="F933" s="20">
        <v>2.1193035016972694</v>
      </c>
      <c r="G933" s="20">
        <v>0.26621909766732565</v>
      </c>
      <c r="H933" s="20">
        <v>1.5729485503714491</v>
      </c>
      <c r="I933" s="20">
        <v>1.6448886688986153</v>
      </c>
      <c r="J933" s="20">
        <v>3.2394994526585861</v>
      </c>
      <c r="K933" s="20">
        <v>1.7185455908840046</v>
      </c>
      <c r="L933" s="20">
        <v>2.5142148714539005</v>
      </c>
      <c r="M933" s="53">
        <v>2.471988626889555</v>
      </c>
    </row>
    <row r="934" spans="1:13" x14ac:dyDescent="0.35">
      <c r="A934" s="19" t="str">
        <f>B3&amp;C931&amp;D934</f>
        <v>DISTRIBUCION VOLUMEN X CRITERIO (Consumiciones)Mantequilla Ing.LEVANTE</v>
      </c>
      <c r="B934" s="19">
        <v>0</v>
      </c>
      <c r="C934" s="19">
        <v>0</v>
      </c>
      <c r="D934" s="19" t="s">
        <v>3</v>
      </c>
      <c r="E934" s="20">
        <v>15.41635503516677</v>
      </c>
      <c r="F934" s="20">
        <v>9.8385542663678525</v>
      </c>
      <c r="G934" s="20">
        <v>12.982071639016258</v>
      </c>
      <c r="H934" s="20">
        <v>15.340622721886318</v>
      </c>
      <c r="I934" s="20">
        <v>15.845169286413045</v>
      </c>
      <c r="J934" s="20">
        <v>15.348711603972037</v>
      </c>
      <c r="K934" s="20">
        <v>18.375538660316543</v>
      </c>
      <c r="L934" s="20">
        <v>20.974706338652485</v>
      </c>
      <c r="M934" s="53">
        <v>15.930691814241014</v>
      </c>
    </row>
    <row r="935" spans="1:13" x14ac:dyDescent="0.35">
      <c r="A935" s="19" t="str">
        <f>B3&amp;C931&amp;D935</f>
        <v>DISTRIBUCION VOLUMEN X CRITERIO (Consumiciones)Mantequilla Ing.ANDALUCIA</v>
      </c>
      <c r="B935" s="19">
        <v>0</v>
      </c>
      <c r="C935" s="19">
        <v>0</v>
      </c>
      <c r="D935" s="19" t="s">
        <v>4</v>
      </c>
      <c r="E935" s="20">
        <v>44.574507867851047</v>
      </c>
      <c r="F935" s="20">
        <v>55.49784046658138</v>
      </c>
      <c r="G935" s="20">
        <v>48.314513951626765</v>
      </c>
      <c r="H935" s="20">
        <v>54.04276972892962</v>
      </c>
      <c r="I935" s="20">
        <v>46.981116779758118</v>
      </c>
      <c r="J935" s="20">
        <v>42.479350807426016</v>
      </c>
      <c r="K935" s="20">
        <v>49.783695510766741</v>
      </c>
      <c r="L935" s="20">
        <v>42.577737145390074</v>
      </c>
      <c r="M935" s="53">
        <v>46.625436566694574</v>
      </c>
    </row>
    <row r="936" spans="1:13" x14ac:dyDescent="0.35">
      <c r="A936" s="19" t="str">
        <f>B3&amp;C931&amp;D936</f>
        <v>DISTRIBUCION VOLUMEN X CRITERIO (Consumiciones)Mantequilla Ing.MDD AM</v>
      </c>
      <c r="B936" s="19">
        <v>0</v>
      </c>
      <c r="C936" s="19">
        <v>0</v>
      </c>
      <c r="D936" s="19" t="s">
        <v>5</v>
      </c>
      <c r="E936" s="20">
        <v>7.419031688778686</v>
      </c>
      <c r="F936" s="20">
        <v>7.2444707912195243</v>
      </c>
      <c r="G936" s="20">
        <v>7.8611923789223992</v>
      </c>
      <c r="H936" s="20">
        <v>4.8353869229978566</v>
      </c>
      <c r="I936" s="20">
        <v>12.558000132513827</v>
      </c>
      <c r="J936" s="20">
        <v>12.789436700494555</v>
      </c>
      <c r="K936" s="20">
        <v>8.2625341296307813</v>
      </c>
      <c r="L936" s="20">
        <v>9.5250720301418443</v>
      </c>
      <c r="M936" s="53">
        <v>5.5718699979690864</v>
      </c>
    </row>
    <row r="937" spans="1:13" x14ac:dyDescent="0.35">
      <c r="A937" s="19" t="str">
        <f>B3&amp;C931&amp;D937</f>
        <v>DISTRIBUCION VOLUMEN X CRITERIO (Consumiciones)Mantequilla Ing.RTO CENTRO</v>
      </c>
      <c r="B937" s="19">
        <v>0</v>
      </c>
      <c r="C937" s="19">
        <v>0</v>
      </c>
      <c r="D937" s="19" t="s">
        <v>6</v>
      </c>
      <c r="E937" s="20">
        <v>14.329123391336706</v>
      </c>
      <c r="F937" s="20">
        <v>6.8275243802774401</v>
      </c>
      <c r="G937" s="20">
        <v>7.0868951068551862</v>
      </c>
      <c r="H937" s="20">
        <v>5.1358253238824449</v>
      </c>
      <c r="I937" s="20">
        <v>7.8148470049926537</v>
      </c>
      <c r="J937" s="20">
        <v>8.6396767400501346</v>
      </c>
      <c r="K937" s="20">
        <v>5.6967721187076839</v>
      </c>
      <c r="L937" s="20">
        <v>6.344223736702129</v>
      </c>
      <c r="M937" s="53">
        <v>4.8419613799483043</v>
      </c>
    </row>
    <row r="938" spans="1:13" x14ac:dyDescent="0.35">
      <c r="A938" s="19" t="str">
        <f>B3&amp;C931&amp;D938</f>
        <v>DISTRIBUCION VOLUMEN X CRITERIO (Consumiciones)Mantequilla Ing.NORTE-CENTRO</v>
      </c>
      <c r="B938" s="19">
        <v>0</v>
      </c>
      <c r="C938" s="19">
        <v>0</v>
      </c>
      <c r="D938" s="19" t="s">
        <v>7</v>
      </c>
      <c r="E938" s="20">
        <v>13.552838579181421</v>
      </c>
      <c r="F938" s="20">
        <v>13.481636112994186</v>
      </c>
      <c r="G938" s="20">
        <v>16.638323445273091</v>
      </c>
      <c r="H938" s="20">
        <v>15.855590336607797</v>
      </c>
      <c r="I938" s="20">
        <v>11.404506249585895</v>
      </c>
      <c r="J938" s="20">
        <v>11.384590028475115</v>
      </c>
      <c r="K938" s="20">
        <v>12.395195065132143</v>
      </c>
      <c r="L938" s="20">
        <v>13.260148862293144</v>
      </c>
      <c r="M938" s="53">
        <v>20.568873606814414</v>
      </c>
    </row>
    <row r="939" spans="1:13" x14ac:dyDescent="0.35">
      <c r="A939" s="19" t="str">
        <f>B3&amp;C931&amp;D939</f>
        <v>DISTRIBUCION VOLUMEN X CRITERIO (Consumiciones)Mantequilla Ing.NOROESTE</v>
      </c>
      <c r="B939" s="19">
        <v>0</v>
      </c>
      <c r="C939" s="19">
        <v>0</v>
      </c>
      <c r="D939" s="19" t="s">
        <v>8</v>
      </c>
      <c r="E939" s="20">
        <v>2.9547372900401956</v>
      </c>
      <c r="F939" s="20">
        <v>2.813695366717436</v>
      </c>
      <c r="G939" s="20">
        <v>3.1802242490128441</v>
      </c>
      <c r="H939" s="20">
        <v>1.7804951890445402</v>
      </c>
      <c r="I939" s="20">
        <v>2.0855197465088451</v>
      </c>
      <c r="J939" s="20">
        <v>4.0995036621205214</v>
      </c>
      <c r="K939" s="20">
        <v>3.5336343016627052</v>
      </c>
      <c r="L939" s="20">
        <v>1.9809692671394801</v>
      </c>
      <c r="M939" s="53">
        <v>3.0383906085513681</v>
      </c>
    </row>
    <row r="940" spans="1:13" x14ac:dyDescent="0.35">
      <c r="A940" s="19" t="str">
        <f>B3&amp;C931&amp;D940</f>
        <v>DISTRIBUCION VOLUMEN X CRITERIO (Consumiciones)Mantequilla Ing.&lt;2MIL</v>
      </c>
      <c r="B940" s="19">
        <v>0</v>
      </c>
      <c r="C940" s="19">
        <v>0</v>
      </c>
      <c r="D940" s="19" t="s">
        <v>9</v>
      </c>
      <c r="E940" s="20">
        <v>3.2463350293455555</v>
      </c>
      <c r="F940" s="20">
        <v>0.49766047376153577</v>
      </c>
      <c r="G940" s="20">
        <v>1.5377550236703774</v>
      </c>
      <c r="H940" s="20">
        <v>2.9159617850154196</v>
      </c>
      <c r="I940" s="20">
        <v>2.3067897746095714</v>
      </c>
      <c r="J940" s="20">
        <v>0.62798746515779347</v>
      </c>
      <c r="K940" s="20">
        <v>0.63468192678987134</v>
      </c>
      <c r="L940" s="20">
        <v>1.6519983747044922</v>
      </c>
      <c r="M940" s="53">
        <v>0.82175334544005585</v>
      </c>
    </row>
    <row r="941" spans="1:13" x14ac:dyDescent="0.35">
      <c r="A941" s="19" t="str">
        <f>B3&amp;C931&amp;D941</f>
        <v>DISTRIBUCION VOLUMEN X CRITERIO (Consumiciones)Mantequilla Ing.2-5MIL</v>
      </c>
      <c r="B941" s="19">
        <v>0</v>
      </c>
      <c r="C941" s="19">
        <v>0</v>
      </c>
      <c r="D941" s="19" t="s">
        <v>10</v>
      </c>
      <c r="E941" s="20">
        <v>2.1872828557849244</v>
      </c>
      <c r="F941" s="20">
        <v>0.36367494905366271</v>
      </c>
      <c r="G941" s="20">
        <v>0.80142774458004196</v>
      </c>
      <c r="H941" s="20">
        <v>1.9047082337331287</v>
      </c>
      <c r="I941" s="20">
        <v>0.82164886174520713</v>
      </c>
      <c r="J941" s="20">
        <v>0.81923256386299403</v>
      </c>
      <c r="K941" s="20">
        <v>1.5480279355926698</v>
      </c>
      <c r="L941" s="20">
        <v>1.1655474290780141</v>
      </c>
      <c r="M941" s="53">
        <v>1.1043289333256396</v>
      </c>
    </row>
    <row r="942" spans="1:13" x14ac:dyDescent="0.35">
      <c r="A942" s="19" t="str">
        <f>B3&amp;C931&amp;D942</f>
        <v>DISTRIBUCION VOLUMEN X CRITERIO (Consumiciones)Mantequilla Ing.5-10MIL</v>
      </c>
      <c r="B942" s="19">
        <v>0</v>
      </c>
      <c r="C942" s="19">
        <v>0</v>
      </c>
      <c r="D942" s="19" t="s">
        <v>11</v>
      </c>
      <c r="E942" s="20">
        <v>1.2991358443156573</v>
      </c>
      <c r="F942" s="20">
        <v>1.694022640618575</v>
      </c>
      <c r="G942" s="20">
        <v>1.9516267594426158</v>
      </c>
      <c r="H942" s="20">
        <v>1.1365980018014052</v>
      </c>
      <c r="I942" s="20">
        <v>0.67219057047202213</v>
      </c>
      <c r="J942" s="20">
        <v>1.8375904950794952</v>
      </c>
      <c r="K942" s="20">
        <v>3.2961235850192434</v>
      </c>
      <c r="L942" s="20">
        <v>1.5203014184397161</v>
      </c>
      <c r="M942" s="53">
        <v>7.3385140535061399</v>
      </c>
    </row>
    <row r="943" spans="1:13" x14ac:dyDescent="0.35">
      <c r="A943" s="19" t="str">
        <f>B3&amp;C931&amp;D943</f>
        <v>DISTRIBUCION VOLUMEN X CRITERIO (Consumiciones)Mantequilla Ing.10-30MIL</v>
      </c>
      <c r="B943" s="19">
        <v>0</v>
      </c>
      <c r="C943" s="19">
        <v>0</v>
      </c>
      <c r="D943" s="19" t="s">
        <v>12</v>
      </c>
      <c r="E943" s="20">
        <v>12.686131507878907</v>
      </c>
      <c r="F943" s="20">
        <v>14.770204275546833</v>
      </c>
      <c r="G943" s="20">
        <v>12.373174047543452</v>
      </c>
      <c r="H943" s="20">
        <v>13.014596860904277</v>
      </c>
      <c r="I943" s="20">
        <v>11.290396255315169</v>
      </c>
      <c r="J943" s="20">
        <v>9.4162467412862458</v>
      </c>
      <c r="K943" s="20">
        <v>18.427923956879702</v>
      </c>
      <c r="L943" s="20">
        <v>22.523225103427897</v>
      </c>
      <c r="M943" s="53">
        <v>21.056792403023923</v>
      </c>
    </row>
    <row r="944" spans="1:13" x14ac:dyDescent="0.35">
      <c r="A944" s="19" t="str">
        <f>B3&amp;C931&amp;D944</f>
        <v>DISTRIBUCION VOLUMEN X CRITERIO (Consumiciones)Mantequilla Ing.30-100MIL</v>
      </c>
      <c r="B944" s="19">
        <v>0</v>
      </c>
      <c r="C944" s="19">
        <v>0</v>
      </c>
      <c r="D944" s="19" t="s">
        <v>13</v>
      </c>
      <c r="E944" s="20">
        <v>20.28525795719565</v>
      </c>
      <c r="F944" s="20">
        <v>16.442702774791485</v>
      </c>
      <c r="G944" s="20">
        <v>21.425385064265136</v>
      </c>
      <c r="H944" s="20">
        <v>16.12488433829099</v>
      </c>
      <c r="I944" s="20">
        <v>14.142943443878444</v>
      </c>
      <c r="J944" s="20">
        <v>18.169674724408306</v>
      </c>
      <c r="K944" s="20">
        <v>13.321557482823069</v>
      </c>
      <c r="L944" s="20">
        <v>9.2153904403073295</v>
      </c>
      <c r="M944" s="53">
        <v>10.362948385288195</v>
      </c>
    </row>
    <row r="945" spans="1:13" x14ac:dyDescent="0.35">
      <c r="A945" s="19" t="str">
        <f>B3&amp;C931&amp;D945</f>
        <v>DISTRIBUCION VOLUMEN X CRITERIO (Consumiciones)Mantequilla Ing.100-200MIL</v>
      </c>
      <c r="B945" s="19">
        <v>0</v>
      </c>
      <c r="C945" s="19">
        <v>0</v>
      </c>
      <c r="D945" s="19" t="s">
        <v>14</v>
      </c>
      <c r="E945" s="20">
        <v>22.24277966701176</v>
      </c>
      <c r="F945" s="20">
        <v>26.551886462790019</v>
      </c>
      <c r="G945" s="20">
        <v>24.283534617976187</v>
      </c>
      <c r="H945" s="20">
        <v>35.9595178895323</v>
      </c>
      <c r="I945" s="20">
        <v>37.00553829844452</v>
      </c>
      <c r="J945" s="20">
        <v>32.666749816532047</v>
      </c>
      <c r="K945" s="20">
        <v>29.080554413075394</v>
      </c>
      <c r="L945" s="20">
        <v>28.870521202718681</v>
      </c>
      <c r="M945" s="53">
        <v>32.389159651991541</v>
      </c>
    </row>
    <row r="946" spans="1:13" x14ac:dyDescent="0.35">
      <c r="A946" s="19" t="str">
        <f>B3&amp;C931&amp;D946</f>
        <v>DISTRIBUCION VOLUMEN X CRITERIO (Consumiciones)Mantequilla Ing.200-500MIL</v>
      </c>
      <c r="B946" s="19">
        <v>0</v>
      </c>
      <c r="C946" s="19">
        <v>0</v>
      </c>
      <c r="D946" s="19" t="s">
        <v>15</v>
      </c>
      <c r="E946" s="20">
        <v>30.019379487954133</v>
      </c>
      <c r="F946" s="20">
        <v>26.702913046838241</v>
      </c>
      <c r="G946" s="20">
        <v>28.34397622748266</v>
      </c>
      <c r="H946" s="20">
        <v>20.730072777760942</v>
      </c>
      <c r="I946" s="20">
        <v>20.353157141910614</v>
      </c>
      <c r="J946" s="20">
        <v>20.130805131979994</v>
      </c>
      <c r="K946" s="20">
        <v>22.130311152339154</v>
      </c>
      <c r="L946" s="20">
        <v>20.463375443262414</v>
      </c>
      <c r="M946" s="53">
        <v>16.156250326558929</v>
      </c>
    </row>
    <row r="947" spans="1:13" x14ac:dyDescent="0.35">
      <c r="A947" s="19" t="str">
        <f>B3&amp;C931&amp;D947</f>
        <v>DISTRIBUCION VOLUMEN X CRITERIO (Consumiciones)Mantequilla Ing.&gt;500MIL</v>
      </c>
      <c r="B947" s="19">
        <v>0</v>
      </c>
      <c r="C947" s="19">
        <v>0</v>
      </c>
      <c r="D947" s="19" t="s">
        <v>16</v>
      </c>
      <c r="E947" s="20">
        <v>8.0336884397301613</v>
      </c>
      <c r="F947" s="20">
        <v>12.976949723853407</v>
      </c>
      <c r="G947" s="20">
        <v>9.2831347671482565</v>
      </c>
      <c r="H947" s="20">
        <v>8.2136730556402533</v>
      </c>
      <c r="I947" s="20">
        <v>13.407343604454022</v>
      </c>
      <c r="J947" s="20">
        <v>16.331710054934589</v>
      </c>
      <c r="K947" s="20">
        <v>11.560828112715251</v>
      </c>
      <c r="L947" s="20">
        <v>14.589668291962177</v>
      </c>
      <c r="M947" s="53">
        <v>10.770257671465586</v>
      </c>
    </row>
    <row r="948" spans="1:13" x14ac:dyDescent="0.35">
      <c r="A948" s="19" t="str">
        <f>B3&amp;C931&amp;D948</f>
        <v>DISTRIBUCION VOLUMEN X CRITERIO (Consumiciones)Mantequilla Ing.DE 15 A 19 AÑOS</v>
      </c>
      <c r="B948" s="19">
        <v>0</v>
      </c>
      <c r="C948" s="19">
        <v>0</v>
      </c>
      <c r="D948" s="19" t="s">
        <v>39</v>
      </c>
      <c r="E948" s="20">
        <v>1.0222071984113241</v>
      </c>
      <c r="F948" s="20" t="s">
        <v>284</v>
      </c>
      <c r="G948" s="20" t="s">
        <v>284</v>
      </c>
      <c r="H948" s="20" t="s">
        <v>284</v>
      </c>
      <c r="I948" s="20" t="s">
        <v>284</v>
      </c>
      <c r="J948" s="20" t="s">
        <v>284</v>
      </c>
      <c r="K948" s="20" t="s">
        <v>284</v>
      </c>
      <c r="L948" s="20" t="s">
        <v>284</v>
      </c>
      <c r="M948" s="53">
        <v>4.8540094167100936</v>
      </c>
    </row>
    <row r="949" spans="1:13" x14ac:dyDescent="0.35">
      <c r="A949" s="19" t="str">
        <f>B3&amp;C931&amp;D949</f>
        <v>DISTRIBUCION VOLUMEN X CRITERIO (Consumiciones)Mantequilla Ing.DE 20 A 24 AÑOS</v>
      </c>
      <c r="B949" s="19">
        <v>0</v>
      </c>
      <c r="C949" s="19">
        <v>0</v>
      </c>
      <c r="D949" s="19" t="s">
        <v>40</v>
      </c>
      <c r="E949" s="20">
        <v>1.7000259744087598</v>
      </c>
      <c r="F949" s="20" t="s">
        <v>284</v>
      </c>
      <c r="G949" s="20">
        <v>0.30777254584626251</v>
      </c>
      <c r="H949" s="20">
        <v>0.45282808854647355</v>
      </c>
      <c r="I949" s="20">
        <v>1.9417430245111604</v>
      </c>
      <c r="J949" s="20" t="s">
        <v>284</v>
      </c>
      <c r="K949" s="20">
        <v>0.63468192678987134</v>
      </c>
      <c r="L949" s="20">
        <v>0.26892416518912532</v>
      </c>
      <c r="M949" s="53" t="s">
        <v>284</v>
      </c>
    </row>
    <row r="950" spans="1:13" x14ac:dyDescent="0.35">
      <c r="A950" s="19" t="str">
        <f>B3&amp;C931&amp;D950</f>
        <v>DISTRIBUCION VOLUMEN X CRITERIO (Consumiciones)Mantequilla Ing.DE 25 A 34 AÑOS</v>
      </c>
      <c r="B950" s="19">
        <v>0</v>
      </c>
      <c r="C950" s="19">
        <v>0</v>
      </c>
      <c r="D950" s="19" t="s">
        <v>41</v>
      </c>
      <c r="E950" s="20">
        <v>2.4098301163137705</v>
      </c>
      <c r="F950" s="20">
        <v>1.5786620251126939</v>
      </c>
      <c r="G950" s="20">
        <v>3.6350961344322239</v>
      </c>
      <c r="H950" s="20">
        <v>0.60578337126796511</v>
      </c>
      <c r="I950" s="20">
        <v>0.49236751540473234</v>
      </c>
      <c r="J950" s="20">
        <v>1.3780675897044135</v>
      </c>
      <c r="K950" s="20">
        <v>2.721149098913104</v>
      </c>
      <c r="L950" s="20">
        <v>1.4680241578014186</v>
      </c>
      <c r="M950" s="53">
        <v>2.4355321558886693</v>
      </c>
    </row>
    <row r="951" spans="1:13" x14ac:dyDescent="0.35">
      <c r="A951" s="19" t="str">
        <f>B3&amp;C931&amp;D951</f>
        <v>DISTRIBUCION VOLUMEN X CRITERIO (Consumiciones)Mantequilla Ing.DE 35 A 49 AÑOS</v>
      </c>
      <c r="B951" s="19">
        <v>0</v>
      </c>
      <c r="C951" s="19">
        <v>0</v>
      </c>
      <c r="D951" s="19" t="s">
        <v>42</v>
      </c>
      <c r="E951" s="20">
        <v>15.988694684641203</v>
      </c>
      <c r="F951" s="20">
        <v>15.27368419107629</v>
      </c>
      <c r="G951" s="20">
        <v>14.317581322136455</v>
      </c>
      <c r="H951" s="20">
        <v>14.206887209192839</v>
      </c>
      <c r="I951" s="20">
        <v>11.507001796731585</v>
      </c>
      <c r="J951" s="20">
        <v>8.7120015323332325</v>
      </c>
      <c r="K951" s="20">
        <v>9.0955839752545522</v>
      </c>
      <c r="L951" s="20">
        <v>9.3000055407801412</v>
      </c>
      <c r="M951" s="53">
        <v>8.4699118256813648</v>
      </c>
    </row>
    <row r="952" spans="1:13" x14ac:dyDescent="0.35">
      <c r="A952" s="19" t="str">
        <f>B3&amp;C931&amp;D952</f>
        <v>DISTRIBUCION VOLUMEN X CRITERIO (Consumiciones)Mantequilla Ing.DE 50 A 59 AÑOS</v>
      </c>
      <c r="B952" s="19">
        <v>0</v>
      </c>
      <c r="C952" s="19">
        <v>0</v>
      </c>
      <c r="D952" s="19" t="s">
        <v>43</v>
      </c>
      <c r="E952" s="20">
        <v>27.583366799179132</v>
      </c>
      <c r="F952" s="20">
        <v>32.658066792335568</v>
      </c>
      <c r="G952" s="20">
        <v>37.520505221418389</v>
      </c>
      <c r="H952" s="20">
        <v>39.110747373903529</v>
      </c>
      <c r="I952" s="20">
        <v>39.418895692131407</v>
      </c>
      <c r="J952" s="20">
        <v>42.687162366073963</v>
      </c>
      <c r="K952" s="20">
        <v>41.519957400079669</v>
      </c>
      <c r="L952" s="20">
        <v>40.14631353427896</v>
      </c>
      <c r="M952" s="53">
        <v>35.91434910160514</v>
      </c>
    </row>
    <row r="953" spans="1:13" x14ac:dyDescent="0.35">
      <c r="A953" s="19" t="str">
        <f>B3&amp;C931&amp;D953</f>
        <v>DISTRIBUCION VOLUMEN X CRITERIO (Consumiciones)Mantequilla Ing.DE 60 A 75 AÑOS</v>
      </c>
      <c r="B953" s="19">
        <v>0</v>
      </c>
      <c r="C953" s="19">
        <v>0</v>
      </c>
      <c r="D953" s="19" t="s">
        <v>44</v>
      </c>
      <c r="E953" s="20">
        <v>51.29587430596748</v>
      </c>
      <c r="F953" s="20">
        <v>50.489594599867594</v>
      </c>
      <c r="G953" s="20">
        <v>44.219059661702445</v>
      </c>
      <c r="H953" s="20">
        <v>45.623751368553449</v>
      </c>
      <c r="I953" s="20">
        <v>46.639995011244181</v>
      </c>
      <c r="J953" s="20">
        <v>47.222768511888383</v>
      </c>
      <c r="K953" s="20">
        <v>46.028640204402045</v>
      </c>
      <c r="L953" s="20">
        <v>48.816757166075661</v>
      </c>
      <c r="M953" s="53">
        <v>48.326200907686157</v>
      </c>
    </row>
    <row r="954" spans="1:13" x14ac:dyDescent="0.35">
      <c r="A954" s="19" t="str">
        <f>B3&amp;C931&amp;D954</f>
        <v>DISTRIBUCION VOLUMEN X CRITERIO (Consumiciones)Mantequilla Ing.NIVEL ALTO</v>
      </c>
      <c r="B954" s="19">
        <v>0</v>
      </c>
      <c r="C954" s="19">
        <v>0</v>
      </c>
      <c r="D954" s="19" t="s">
        <v>256</v>
      </c>
      <c r="E954" s="20">
        <v>28.218441093356812</v>
      </c>
      <c r="F954" s="20">
        <v>30.065148488098352</v>
      </c>
      <c r="G954" s="20">
        <v>28.741966363439857</v>
      </c>
      <c r="H954" s="20">
        <v>18.360861512151399</v>
      </c>
      <c r="I954" s="20">
        <v>19.900910837682254</v>
      </c>
      <c r="J954" s="20">
        <v>19.626148553916192</v>
      </c>
      <c r="K954" s="20">
        <v>26.399676460392659</v>
      </c>
      <c r="L954" s="20">
        <v>28.177378841607563</v>
      </c>
      <c r="M954" s="53">
        <v>20.718204745974635</v>
      </c>
    </row>
    <row r="955" spans="1:13" x14ac:dyDescent="0.35">
      <c r="A955" s="19" t="str">
        <f>B3&amp;C931&amp;D955</f>
        <v>DISTRIBUCION VOLUMEN X CRITERIO (Consumiciones)Mantequilla Ing.NIVEL MEDIO ALTO</v>
      </c>
      <c r="B955" s="19">
        <v>0</v>
      </c>
      <c r="C955" s="19">
        <v>0</v>
      </c>
      <c r="D955" s="19" t="s">
        <v>257</v>
      </c>
      <c r="E955" s="20">
        <v>10.833603516308612</v>
      </c>
      <c r="F955" s="20">
        <v>8.5738416739245302</v>
      </c>
      <c r="G955" s="20">
        <v>6.1306300778085969</v>
      </c>
      <c r="H955" s="20">
        <v>6.6850510227358635</v>
      </c>
      <c r="I955" s="20">
        <v>13.339114573792662</v>
      </c>
      <c r="J955" s="20">
        <v>14.457497241020651</v>
      </c>
      <c r="K955" s="20">
        <v>9.775009070259971</v>
      </c>
      <c r="L955" s="20">
        <v>14.110603206264777</v>
      </c>
      <c r="M955" s="53">
        <v>7.0463625083542283</v>
      </c>
    </row>
    <row r="956" spans="1:13" x14ac:dyDescent="0.35">
      <c r="A956" s="19" t="str">
        <f>B3&amp;C931&amp;D956</f>
        <v>DISTRIBUCION VOLUMEN X CRITERIO (Consumiciones)Mantequilla Ing.NIVEL MEDIO</v>
      </c>
      <c r="B956" s="19">
        <v>0</v>
      </c>
      <c r="C956" s="19">
        <v>0</v>
      </c>
      <c r="D956" s="19" t="s">
        <v>258</v>
      </c>
      <c r="E956" s="20">
        <v>25.437742473869008</v>
      </c>
      <c r="F956" s="20">
        <v>30.427449252839583</v>
      </c>
      <c r="G956" s="20">
        <v>27.421540162046476</v>
      </c>
      <c r="H956" s="20">
        <v>35.4283611408583</v>
      </c>
      <c r="I956" s="20">
        <v>32.719105765520681</v>
      </c>
      <c r="J956" s="20">
        <v>38.468101076085468</v>
      </c>
      <c r="K956" s="20">
        <v>33.538500324428448</v>
      </c>
      <c r="L956" s="20">
        <v>28.73116134751773</v>
      </c>
      <c r="M956" s="53">
        <v>43.350306068066914</v>
      </c>
    </row>
    <row r="957" spans="1:13" x14ac:dyDescent="0.35">
      <c r="A957" s="19" t="str">
        <f>B3&amp;C931&amp;D957</f>
        <v>DISTRIBUCION VOLUMEN X CRITERIO (Consumiciones)Mantequilla Ing.NIVEL MEDIO BAJO</v>
      </c>
      <c r="B957" s="19">
        <v>0</v>
      </c>
      <c r="C957" s="19">
        <v>0</v>
      </c>
      <c r="D957" s="19" t="s">
        <v>259</v>
      </c>
      <c r="E957" s="20">
        <v>20.65071420413306</v>
      </c>
      <c r="F957" s="20">
        <v>14.861515850400316</v>
      </c>
      <c r="G957" s="20">
        <v>15.940310585120324</v>
      </c>
      <c r="H957" s="20">
        <v>18.851173323931196</v>
      </c>
      <c r="I957" s="20">
        <v>15.692279510634233</v>
      </c>
      <c r="J957" s="20">
        <v>14.988346026679972</v>
      </c>
      <c r="K957" s="20">
        <v>18.817464351252177</v>
      </c>
      <c r="L957" s="20">
        <v>12.379432624113477</v>
      </c>
      <c r="M957" s="53">
        <v>20.076627194873556</v>
      </c>
    </row>
    <row r="958" spans="1:13" x14ac:dyDescent="0.35">
      <c r="A958" s="19" t="str">
        <f>B3&amp;C931&amp;D958</f>
        <v>DISTRIBUCION VOLUMEN X CRITERIO (Consumiciones)Mantequilla Ing.HOMBRE</v>
      </c>
      <c r="B958" s="19">
        <v>0</v>
      </c>
      <c r="C958" s="19">
        <v>0</v>
      </c>
      <c r="D958" s="19" t="s">
        <v>21</v>
      </c>
      <c r="E958" s="20">
        <v>62.539578735617361</v>
      </c>
      <c r="F958" s="20">
        <v>67.878509629018055</v>
      </c>
      <c r="G958" s="20">
        <v>65.423774575979976</v>
      </c>
      <c r="H958" s="20">
        <v>65.856307576719615</v>
      </c>
      <c r="I958" s="20">
        <v>62.747705367199714</v>
      </c>
      <c r="J958" s="20">
        <v>68.17733639057569</v>
      </c>
      <c r="K958" s="20">
        <v>62.769309957246541</v>
      </c>
      <c r="L958" s="20">
        <v>71.80061502659575</v>
      </c>
      <c r="M958" s="53">
        <v>72.682306208004519</v>
      </c>
    </row>
    <row r="959" spans="1:13" x14ac:dyDescent="0.35">
      <c r="A959" s="19" t="str">
        <f>B3&amp;C931&amp;D959</f>
        <v>DISTRIBUCION VOLUMEN X CRITERIO (Consumiciones)Mantequilla Ing.MUJER</v>
      </c>
      <c r="B959" s="19">
        <v>0</v>
      </c>
      <c r="C959" s="19">
        <v>0</v>
      </c>
      <c r="D959" s="19" t="s">
        <v>22</v>
      </c>
      <c r="E959" s="20">
        <v>37.460421264382639</v>
      </c>
      <c r="F959" s="20">
        <v>32.121490370981945</v>
      </c>
      <c r="G959" s="20">
        <v>34.576241259696381</v>
      </c>
      <c r="H959" s="20">
        <v>34.143703208845977</v>
      </c>
      <c r="I959" s="20">
        <v>37.252302427731252</v>
      </c>
      <c r="J959" s="20">
        <v>31.822663609424289</v>
      </c>
      <c r="K959" s="20">
        <v>37.230706203572993</v>
      </c>
      <c r="L959" s="20">
        <v>28.1994034426714</v>
      </c>
      <c r="M959" s="53">
        <v>27.317705150566951</v>
      </c>
    </row>
    <row r="960" spans="1:13" x14ac:dyDescent="0.35">
      <c r="A960" s="19" t="str">
        <f>B3&amp;C960&amp;D960</f>
        <v>DISTRIBUCION VOLUMEN X CRITERIO (Consumiciones)Postres Ing.T.ESPAÑA</v>
      </c>
      <c r="B960" s="19">
        <v>0</v>
      </c>
      <c r="C960" s="19" t="s">
        <v>150</v>
      </c>
      <c r="D960" s="19" t="s">
        <v>36</v>
      </c>
      <c r="E960" s="20">
        <v>100</v>
      </c>
      <c r="F960" s="20">
        <v>100</v>
      </c>
      <c r="G960" s="20">
        <v>100</v>
      </c>
      <c r="H960" s="20">
        <v>100</v>
      </c>
      <c r="I960" s="20">
        <v>100</v>
      </c>
      <c r="J960" s="20">
        <v>100</v>
      </c>
      <c r="K960" s="20">
        <v>100</v>
      </c>
      <c r="L960" s="20">
        <v>100</v>
      </c>
      <c r="M960" s="53">
        <v>100</v>
      </c>
    </row>
    <row r="961" spans="1:13" x14ac:dyDescent="0.35">
      <c r="A961" s="19" t="str">
        <f>B3&amp;C960&amp;D961</f>
        <v>DISTRIBUCION VOLUMEN X CRITERIO (Consumiciones)Postres Ing.BCN AM</v>
      </c>
      <c r="B961" s="19">
        <v>0</v>
      </c>
      <c r="C961" s="19">
        <v>0</v>
      </c>
      <c r="D961" s="19" t="s">
        <v>1</v>
      </c>
      <c r="E961" s="20">
        <v>8.4338339359761996</v>
      </c>
      <c r="F961" s="20">
        <v>10.072695724786435</v>
      </c>
      <c r="G961" s="20">
        <v>9.7826181783169552</v>
      </c>
      <c r="H961" s="20">
        <v>7.4730208621352041</v>
      </c>
      <c r="I961" s="20">
        <v>9.642868952691046</v>
      </c>
      <c r="J961" s="20">
        <v>10.801789395136636</v>
      </c>
      <c r="K961" s="20">
        <v>9.4023830865167426</v>
      </c>
      <c r="L961" s="20">
        <v>6.3388329373933665</v>
      </c>
      <c r="M961" s="53">
        <v>9.3364766296511785</v>
      </c>
    </row>
    <row r="962" spans="1:13" x14ac:dyDescent="0.35">
      <c r="A962" s="19" t="str">
        <f>B3&amp;C960&amp;D962</f>
        <v>DISTRIBUCION VOLUMEN X CRITERIO (Consumiciones)Postres Ing.REST.CAT ARAGON</v>
      </c>
      <c r="B962" s="19">
        <v>0</v>
      </c>
      <c r="C962" s="19">
        <v>0</v>
      </c>
      <c r="D962" s="19" t="s">
        <v>2</v>
      </c>
      <c r="E962" s="20">
        <v>10.749412656724186</v>
      </c>
      <c r="F962" s="20">
        <v>11.681874325875926</v>
      </c>
      <c r="G962" s="20">
        <v>15.314115063325179</v>
      </c>
      <c r="H962" s="20">
        <v>11.405181312031905</v>
      </c>
      <c r="I962" s="20">
        <v>14.553818749158697</v>
      </c>
      <c r="J962" s="20">
        <v>16.579900000425589</v>
      </c>
      <c r="K962" s="20">
        <v>15.66991868578067</v>
      </c>
      <c r="L962" s="20">
        <v>21.628619926254366</v>
      </c>
      <c r="M962" s="53">
        <v>17.745411237884849</v>
      </c>
    </row>
    <row r="963" spans="1:13" x14ac:dyDescent="0.35">
      <c r="A963" s="19" t="str">
        <f>B3&amp;C960&amp;D963</f>
        <v>DISTRIBUCION VOLUMEN X CRITERIO (Consumiciones)Postres Ing.LEVANTE</v>
      </c>
      <c r="B963" s="19">
        <v>0</v>
      </c>
      <c r="C963" s="19">
        <v>0</v>
      </c>
      <c r="D963" s="19" t="s">
        <v>3</v>
      </c>
      <c r="E963" s="20">
        <v>16.883180047528583</v>
      </c>
      <c r="F963" s="20">
        <v>14.587833166677507</v>
      </c>
      <c r="G963" s="20">
        <v>16.081565626811141</v>
      </c>
      <c r="H963" s="20">
        <v>18.023977092159967</v>
      </c>
      <c r="I963" s="20">
        <v>17.773299000993028</v>
      </c>
      <c r="J963" s="20">
        <v>17.029149755356414</v>
      </c>
      <c r="K963" s="20">
        <v>15.027183916868502</v>
      </c>
      <c r="L963" s="20">
        <v>14.697642591276713</v>
      </c>
      <c r="M963" s="53">
        <v>17.362244443341428</v>
      </c>
    </row>
    <row r="964" spans="1:13" x14ac:dyDescent="0.35">
      <c r="A964" s="19" t="str">
        <f>B3&amp;C960&amp;D964</f>
        <v>DISTRIBUCION VOLUMEN X CRITERIO (Consumiciones)Postres Ing.ANDALUCIA</v>
      </c>
      <c r="B964" s="19">
        <v>0</v>
      </c>
      <c r="C964" s="19">
        <v>0</v>
      </c>
      <c r="D964" s="19" t="s">
        <v>4</v>
      </c>
      <c r="E964" s="20">
        <v>13.117652572360628</v>
      </c>
      <c r="F964" s="20">
        <v>12.420383394121108</v>
      </c>
      <c r="G964" s="20">
        <v>10.643709998694053</v>
      </c>
      <c r="H964" s="20">
        <v>13.779046142220034</v>
      </c>
      <c r="I964" s="20">
        <v>16.162155174918908</v>
      </c>
      <c r="J964" s="20">
        <v>13.965393110825177</v>
      </c>
      <c r="K964" s="20">
        <v>12.854639103615852</v>
      </c>
      <c r="L964" s="20">
        <v>17.636014400682949</v>
      </c>
      <c r="M964" s="53">
        <v>12.24608191806758</v>
      </c>
    </row>
    <row r="965" spans="1:13" x14ac:dyDescent="0.35">
      <c r="A965" s="19" t="str">
        <f>B3&amp;C960&amp;D965</f>
        <v>DISTRIBUCION VOLUMEN X CRITERIO (Consumiciones)Postres Ing.MDD AM</v>
      </c>
      <c r="B965" s="19">
        <v>0</v>
      </c>
      <c r="C965" s="19">
        <v>0</v>
      </c>
      <c r="D965" s="19" t="s">
        <v>5</v>
      </c>
      <c r="E965" s="20">
        <v>18.715394739130687</v>
      </c>
      <c r="F965" s="20">
        <v>19.723887099628922</v>
      </c>
      <c r="G965" s="20">
        <v>14.609129241238911</v>
      </c>
      <c r="H965" s="20">
        <v>18.603862673314019</v>
      </c>
      <c r="I965" s="20">
        <v>14.390167852811391</v>
      </c>
      <c r="J965" s="20">
        <v>15.626852205197029</v>
      </c>
      <c r="K965" s="20">
        <v>15.90631138269508</v>
      </c>
      <c r="L965" s="20">
        <v>15.296818086222411</v>
      </c>
      <c r="M965" s="53">
        <v>14.936677086180161</v>
      </c>
    </row>
    <row r="966" spans="1:13" x14ac:dyDescent="0.35">
      <c r="A966" s="19" t="str">
        <f>B3&amp;C960&amp;D966</f>
        <v>DISTRIBUCION VOLUMEN X CRITERIO (Consumiciones)Postres Ing.RTO CENTRO</v>
      </c>
      <c r="B966" s="19">
        <v>0</v>
      </c>
      <c r="C966" s="19">
        <v>0</v>
      </c>
      <c r="D966" s="19" t="s">
        <v>6</v>
      </c>
      <c r="E966" s="20">
        <v>10.848603936407809</v>
      </c>
      <c r="F966" s="20">
        <v>8.2647687064230304</v>
      </c>
      <c r="G966" s="20">
        <v>9.5069674052941693</v>
      </c>
      <c r="H966" s="20">
        <v>8.2460638631103897</v>
      </c>
      <c r="I966" s="20">
        <v>7.9697318490129678</v>
      </c>
      <c r="J966" s="20">
        <v>8.3784772514799908</v>
      </c>
      <c r="K966" s="20">
        <v>9.7972870132948149</v>
      </c>
      <c r="L966" s="20">
        <v>7.7900483216832823</v>
      </c>
      <c r="M966" s="53">
        <v>8.0483236583555744</v>
      </c>
    </row>
    <row r="967" spans="1:13" x14ac:dyDescent="0.35">
      <c r="A967" s="19" t="str">
        <f>B3&amp;C960&amp;D967</f>
        <v>DISTRIBUCION VOLUMEN X CRITERIO (Consumiciones)Postres Ing.NORTE-CENTRO</v>
      </c>
      <c r="B967" s="19">
        <v>0</v>
      </c>
      <c r="C967" s="19">
        <v>0</v>
      </c>
      <c r="D967" s="19" t="s">
        <v>7</v>
      </c>
      <c r="E967" s="20">
        <v>9.9453885097811092</v>
      </c>
      <c r="F967" s="20">
        <v>10.784296558620241</v>
      </c>
      <c r="G967" s="20">
        <v>12.296435028024687</v>
      </c>
      <c r="H967" s="20">
        <v>12.199588768671926</v>
      </c>
      <c r="I967" s="20">
        <v>6.9113018488092175</v>
      </c>
      <c r="J967" s="20">
        <v>6.7149558166159027</v>
      </c>
      <c r="K967" s="20">
        <v>9.1890760740045376</v>
      </c>
      <c r="L967" s="20">
        <v>8.4868254035414346</v>
      </c>
      <c r="M967" s="53">
        <v>10.416802467194081</v>
      </c>
    </row>
    <row r="968" spans="1:13" x14ac:dyDescent="0.35">
      <c r="A968" s="19" t="str">
        <f>B3&amp;C960&amp;D968</f>
        <v>DISTRIBUCION VOLUMEN X CRITERIO (Consumiciones)Postres Ing.NOROESTE</v>
      </c>
      <c r="B968" s="19">
        <v>0</v>
      </c>
      <c r="C968" s="19">
        <v>0</v>
      </c>
      <c r="D968" s="19" t="s">
        <v>8</v>
      </c>
      <c r="E968" s="20">
        <v>11.306536823057483</v>
      </c>
      <c r="F968" s="20">
        <v>12.464259132915711</v>
      </c>
      <c r="G968" s="20">
        <v>11.765463447952653</v>
      </c>
      <c r="H968" s="20">
        <v>10.269257702748542</v>
      </c>
      <c r="I968" s="20">
        <v>12.596656571604742</v>
      </c>
      <c r="J968" s="20">
        <v>10.903478918376004</v>
      </c>
      <c r="K968" s="20">
        <v>12.153200737223793</v>
      </c>
      <c r="L968" s="20">
        <v>8.1251921107354281</v>
      </c>
      <c r="M968" s="53">
        <v>9.9079676088083666</v>
      </c>
    </row>
    <row r="969" spans="1:13" x14ac:dyDescent="0.35">
      <c r="A969" s="19" t="str">
        <f>B3&amp;C960&amp;D969</f>
        <v>DISTRIBUCION VOLUMEN X CRITERIO (Consumiciones)Postres Ing.&lt;2MIL</v>
      </c>
      <c r="B969" s="19">
        <v>0</v>
      </c>
      <c r="C969" s="19">
        <v>0</v>
      </c>
      <c r="D969" s="19" t="s">
        <v>9</v>
      </c>
      <c r="E969" s="20">
        <v>4.2856991011570358</v>
      </c>
      <c r="F969" s="20">
        <v>4.8860267032553102</v>
      </c>
      <c r="G969" s="20">
        <v>4.912855235800742</v>
      </c>
      <c r="H969" s="20">
        <v>5.8992723954636599</v>
      </c>
      <c r="I969" s="20">
        <v>5.9875736211923485</v>
      </c>
      <c r="J969" s="20">
        <v>6.4768060286308895</v>
      </c>
      <c r="K969" s="20">
        <v>7.7542680706008396</v>
      </c>
      <c r="L969" s="20">
        <v>6.9188813586320101</v>
      </c>
      <c r="M969" s="53">
        <v>7.0240383379091869</v>
      </c>
    </row>
    <row r="970" spans="1:13" x14ac:dyDescent="0.35">
      <c r="A970" s="19" t="str">
        <f>B3&amp;C960&amp;D970</f>
        <v>DISTRIBUCION VOLUMEN X CRITERIO (Consumiciones)Postres Ing.2-5MIL</v>
      </c>
      <c r="B970" s="19">
        <v>0</v>
      </c>
      <c r="C970" s="19">
        <v>0</v>
      </c>
      <c r="D970" s="19" t="s">
        <v>10</v>
      </c>
      <c r="E970" s="20">
        <v>5.2851054769961774</v>
      </c>
      <c r="F970" s="20">
        <v>6.5425093375166208</v>
      </c>
      <c r="G970" s="20">
        <v>5.310804977284219</v>
      </c>
      <c r="H970" s="20">
        <v>4.0249345415629012</v>
      </c>
      <c r="I970" s="20">
        <v>3.9598673691235402</v>
      </c>
      <c r="J970" s="20">
        <v>3.2417651790388184</v>
      </c>
      <c r="K970" s="20">
        <v>4.3691149663157089</v>
      </c>
      <c r="L970" s="20">
        <v>3.0940655049385684</v>
      </c>
      <c r="M970" s="53">
        <v>3.1679083569202655</v>
      </c>
    </row>
    <row r="971" spans="1:13" x14ac:dyDescent="0.35">
      <c r="A971" s="19" t="str">
        <f>B3&amp;C960&amp;D971</f>
        <v>DISTRIBUCION VOLUMEN X CRITERIO (Consumiciones)Postres Ing.5-10MIL</v>
      </c>
      <c r="B971" s="19">
        <v>0</v>
      </c>
      <c r="C971" s="19">
        <v>0</v>
      </c>
      <c r="D971" s="19" t="s">
        <v>11</v>
      </c>
      <c r="E971" s="20">
        <v>5.545911981287472</v>
      </c>
      <c r="F971" s="20">
        <v>6.4900581354011759</v>
      </c>
      <c r="G971" s="20">
        <v>6.8607098771424804</v>
      </c>
      <c r="H971" s="20">
        <v>7.5341465477187004</v>
      </c>
      <c r="I971" s="20">
        <v>9.7609284027745993</v>
      </c>
      <c r="J971" s="20">
        <v>10.203981966313096</v>
      </c>
      <c r="K971" s="20">
        <v>8.1623023075607311</v>
      </c>
      <c r="L971" s="20">
        <v>12.46801784032067</v>
      </c>
      <c r="M971" s="53">
        <v>7.8507241731317681</v>
      </c>
    </row>
    <row r="972" spans="1:13" x14ac:dyDescent="0.35">
      <c r="A972" s="19" t="str">
        <f>B3&amp;C960&amp;D972</f>
        <v>DISTRIBUCION VOLUMEN X CRITERIO (Consumiciones)Postres Ing.10-30MIL</v>
      </c>
      <c r="B972" s="19">
        <v>0</v>
      </c>
      <c r="C972" s="19">
        <v>0</v>
      </c>
      <c r="D972" s="19" t="s">
        <v>12</v>
      </c>
      <c r="E972" s="20">
        <v>17.05730550675791</v>
      </c>
      <c r="F972" s="20">
        <v>17.767081717830759</v>
      </c>
      <c r="G972" s="20">
        <v>20.608630268043825</v>
      </c>
      <c r="H972" s="20">
        <v>20.554091773884846</v>
      </c>
      <c r="I972" s="20">
        <v>21.022217709301628</v>
      </c>
      <c r="J972" s="20">
        <v>19.648625413709404</v>
      </c>
      <c r="K972" s="20">
        <v>20.237494632643809</v>
      </c>
      <c r="L972" s="20">
        <v>21.965350378870372</v>
      </c>
      <c r="M972" s="53">
        <v>21.101981661098094</v>
      </c>
    </row>
    <row r="973" spans="1:13" x14ac:dyDescent="0.35">
      <c r="A973" s="19" t="str">
        <f>B3&amp;C960&amp;D973</f>
        <v>DISTRIBUCION VOLUMEN X CRITERIO (Consumiciones)Postres Ing.30-100MIL</v>
      </c>
      <c r="B973" s="19">
        <v>0</v>
      </c>
      <c r="C973" s="19">
        <v>0</v>
      </c>
      <c r="D973" s="19" t="s">
        <v>13</v>
      </c>
      <c r="E973" s="20">
        <v>21.827428335101644</v>
      </c>
      <c r="F973" s="20">
        <v>20.259725917981129</v>
      </c>
      <c r="G973" s="20">
        <v>21.600884746501137</v>
      </c>
      <c r="H973" s="20">
        <v>16.554167153626132</v>
      </c>
      <c r="I973" s="20">
        <v>20.141268517402043</v>
      </c>
      <c r="J973" s="20">
        <v>17.679455542110052</v>
      </c>
      <c r="K973" s="20">
        <v>23.759919875400119</v>
      </c>
      <c r="L973" s="20">
        <v>18.368664079056916</v>
      </c>
      <c r="M973" s="53">
        <v>21.214902914334136</v>
      </c>
    </row>
    <row r="974" spans="1:13" x14ac:dyDescent="0.35">
      <c r="A974" s="19" t="str">
        <f>B3&amp;C960&amp;D974</f>
        <v>DISTRIBUCION VOLUMEN X CRITERIO (Consumiciones)Postres Ing.100-200MIL</v>
      </c>
      <c r="B974" s="19">
        <v>0</v>
      </c>
      <c r="C974" s="19">
        <v>0</v>
      </c>
      <c r="D974" s="19" t="s">
        <v>14</v>
      </c>
      <c r="E974" s="20">
        <v>8.4554723901956361</v>
      </c>
      <c r="F974" s="20">
        <v>8.6633774202283362</v>
      </c>
      <c r="G974" s="20">
        <v>7.4383737516693405</v>
      </c>
      <c r="H974" s="20">
        <v>9.7159292279245832</v>
      </c>
      <c r="I974" s="20">
        <v>7.7825863020909711</v>
      </c>
      <c r="J974" s="20">
        <v>11.14465039870734</v>
      </c>
      <c r="K974" s="20">
        <v>8.5672440574320525</v>
      </c>
      <c r="L974" s="20">
        <v>8.0174327659092572</v>
      </c>
      <c r="M974" s="53">
        <v>8.0890593314248491</v>
      </c>
    </row>
    <row r="975" spans="1:13" x14ac:dyDescent="0.35">
      <c r="A975" s="19" t="str">
        <f>B3&amp;C960&amp;D975</f>
        <v>DISTRIBUCION VOLUMEN X CRITERIO (Consumiciones)Postres Ing.200-500MIL</v>
      </c>
      <c r="B975" s="19">
        <v>0</v>
      </c>
      <c r="C975" s="19">
        <v>0</v>
      </c>
      <c r="D975" s="19" t="s">
        <v>15</v>
      </c>
      <c r="E975" s="20">
        <v>14.374723399485545</v>
      </c>
      <c r="F975" s="20">
        <v>13.105021155961111</v>
      </c>
      <c r="G975" s="20">
        <v>15.099045913247286</v>
      </c>
      <c r="H975" s="20">
        <v>14.191547523918025</v>
      </c>
      <c r="I975" s="20">
        <v>11.801353965248358</v>
      </c>
      <c r="J975" s="20">
        <v>13.640437053041341</v>
      </c>
      <c r="K975" s="20">
        <v>11.919850796331783</v>
      </c>
      <c r="L975" s="20">
        <v>12.857465967622108</v>
      </c>
      <c r="M975" s="53">
        <v>15.355481427571025</v>
      </c>
    </row>
    <row r="976" spans="1:13" x14ac:dyDescent="0.35">
      <c r="A976" s="19" t="str">
        <f>B3&amp;C960&amp;D976</f>
        <v>DISTRIBUCION VOLUMEN X CRITERIO (Consumiciones)Postres Ing.&gt;500MIL</v>
      </c>
      <c r="B976" s="19">
        <v>0</v>
      </c>
      <c r="C976" s="19">
        <v>0</v>
      </c>
      <c r="D976" s="19" t="s">
        <v>16</v>
      </c>
      <c r="E976" s="20">
        <v>23.168365082401987</v>
      </c>
      <c r="F976" s="20">
        <v>22.28618259326549</v>
      </c>
      <c r="G976" s="20">
        <v>18.168701879740546</v>
      </c>
      <c r="H976" s="20">
        <v>21.525920337549213</v>
      </c>
      <c r="I976" s="20">
        <v>19.544215803409163</v>
      </c>
      <c r="J976" s="20">
        <v>17.964280191742692</v>
      </c>
      <c r="K976" s="20">
        <v>15.229811837276285</v>
      </c>
      <c r="L976" s="20">
        <v>16.31012366020262</v>
      </c>
      <c r="M976" s="53">
        <v>16.195894827300599</v>
      </c>
    </row>
    <row r="977" spans="1:13" x14ac:dyDescent="0.35">
      <c r="A977" s="19" t="str">
        <f>B3&amp;C960&amp;D977</f>
        <v>DISTRIBUCION VOLUMEN X CRITERIO (Consumiciones)Postres Ing.DE 15 A 19 AÑOS</v>
      </c>
      <c r="B977" s="19">
        <v>0</v>
      </c>
      <c r="C977" s="19">
        <v>0</v>
      </c>
      <c r="D977" s="19" t="s">
        <v>39</v>
      </c>
      <c r="E977" s="20">
        <v>2.9361994139129011</v>
      </c>
      <c r="F977" s="20">
        <v>0.29362726781767601</v>
      </c>
      <c r="G977" s="20">
        <v>2.7154634612515127</v>
      </c>
      <c r="H977" s="20">
        <v>0.73290708940132332</v>
      </c>
      <c r="I977" s="20" t="s">
        <v>284</v>
      </c>
      <c r="J977" s="20">
        <v>0.61314180816367647</v>
      </c>
      <c r="K977" s="20">
        <v>0.94019054065390317</v>
      </c>
      <c r="L977" s="20">
        <v>2.2019390273192356</v>
      </c>
      <c r="M977" s="53">
        <v>1.2132208316912683</v>
      </c>
    </row>
    <row r="978" spans="1:13" x14ac:dyDescent="0.35">
      <c r="A978" s="19" t="str">
        <f>B3&amp;C960&amp;D978</f>
        <v>DISTRIBUCION VOLUMEN X CRITERIO (Consumiciones)Postres Ing.DE 20 A 24 AÑOS</v>
      </c>
      <c r="B978" s="19">
        <v>0</v>
      </c>
      <c r="C978" s="19">
        <v>0</v>
      </c>
      <c r="D978" s="19" t="s">
        <v>40</v>
      </c>
      <c r="E978" s="20">
        <v>1.4537697872036146</v>
      </c>
      <c r="F978" s="20">
        <v>0.92247346239200789</v>
      </c>
      <c r="G978" s="20">
        <v>1.1794327291838942</v>
      </c>
      <c r="H978" s="20">
        <v>0.63925979627833107</v>
      </c>
      <c r="I978" s="20">
        <v>1.6328079046773192</v>
      </c>
      <c r="J978" s="20">
        <v>1.2103821376841921</v>
      </c>
      <c r="K978" s="20">
        <v>1.5960518244823159</v>
      </c>
      <c r="L978" s="20">
        <v>1.303799872569138</v>
      </c>
      <c r="M978" s="53">
        <v>3.1335102079138464</v>
      </c>
    </row>
    <row r="979" spans="1:13" x14ac:dyDescent="0.35">
      <c r="A979" s="19" t="str">
        <f>B3&amp;C960&amp;D979</f>
        <v>DISTRIBUCION VOLUMEN X CRITERIO (Consumiciones)Postres Ing.DE 25 A 34 AÑOS</v>
      </c>
      <c r="B979" s="19">
        <v>0</v>
      </c>
      <c r="C979" s="19">
        <v>0</v>
      </c>
      <c r="D979" s="19" t="s">
        <v>41</v>
      </c>
      <c r="E979" s="20">
        <v>6.1404219079847122</v>
      </c>
      <c r="F979" s="20">
        <v>7.3385695030429172</v>
      </c>
      <c r="G979" s="20">
        <v>4.5457734762765645</v>
      </c>
      <c r="H979" s="20">
        <v>5.4170447530790877</v>
      </c>
      <c r="I979" s="20">
        <v>5.8651368979245273</v>
      </c>
      <c r="J979" s="20">
        <v>4.0573561185014109</v>
      </c>
      <c r="K979" s="20">
        <v>5.2567896319626266</v>
      </c>
      <c r="L979" s="20">
        <v>5.6990279663453114</v>
      </c>
      <c r="M979" s="53">
        <v>4.3788164931709028</v>
      </c>
    </row>
    <row r="980" spans="1:13" x14ac:dyDescent="0.35">
      <c r="A980" s="19" t="str">
        <f>B3&amp;C960&amp;D980</f>
        <v>DISTRIBUCION VOLUMEN X CRITERIO (Consumiciones)Postres Ing.DE 35 A 49 AÑOS</v>
      </c>
      <c r="B980" s="19">
        <v>0</v>
      </c>
      <c r="C980" s="19">
        <v>0</v>
      </c>
      <c r="D980" s="19" t="s">
        <v>42</v>
      </c>
      <c r="E980" s="20">
        <v>21.483251939505092</v>
      </c>
      <c r="F980" s="20">
        <v>22.062520895009854</v>
      </c>
      <c r="G980" s="20">
        <v>18.819760827997609</v>
      </c>
      <c r="H980" s="20">
        <v>21.803637674287938</v>
      </c>
      <c r="I980" s="20">
        <v>19.861897949579021</v>
      </c>
      <c r="J980" s="20">
        <v>17.090952584965592</v>
      </c>
      <c r="K980" s="20">
        <v>18.317430516212394</v>
      </c>
      <c r="L980" s="20">
        <v>23.86625110599784</v>
      </c>
      <c r="M980" s="53">
        <v>18.837501637081587</v>
      </c>
    </row>
    <row r="981" spans="1:13" x14ac:dyDescent="0.35">
      <c r="A981" s="19" t="str">
        <f>B3&amp;C960&amp;D981</f>
        <v>DISTRIBUCION VOLUMEN X CRITERIO (Consumiciones)Postres Ing.DE 50 A 59 AÑOS</v>
      </c>
      <c r="B981" s="19">
        <v>0</v>
      </c>
      <c r="C981" s="19">
        <v>0</v>
      </c>
      <c r="D981" s="19" t="s">
        <v>43</v>
      </c>
      <c r="E981" s="20">
        <v>23.645696240938616</v>
      </c>
      <c r="F981" s="20">
        <v>27.653628432643561</v>
      </c>
      <c r="G981" s="20">
        <v>30.007572370396634</v>
      </c>
      <c r="H981" s="20">
        <v>31.315278301688092</v>
      </c>
      <c r="I981" s="20">
        <v>29.508666533283147</v>
      </c>
      <c r="J981" s="20">
        <v>32.57969536234063</v>
      </c>
      <c r="K981" s="20">
        <v>34.744936559518464</v>
      </c>
      <c r="L981" s="20">
        <v>28.197920412955639</v>
      </c>
      <c r="M981" s="53">
        <v>25.211026544343529</v>
      </c>
    </row>
    <row r="982" spans="1:13" x14ac:dyDescent="0.35">
      <c r="A982" s="19" t="str">
        <f>B3&amp;C960&amp;D982</f>
        <v>DISTRIBUCION VOLUMEN X CRITERIO (Consumiciones)Postres Ing.DE 60 A 75 AÑOS</v>
      </c>
      <c r="B982" s="19">
        <v>0</v>
      </c>
      <c r="C982" s="19">
        <v>0</v>
      </c>
      <c r="D982" s="19" t="s">
        <v>44</v>
      </c>
      <c r="E982" s="20">
        <v>44.340664897711754</v>
      </c>
      <c r="F982" s="20">
        <v>41.729168904292152</v>
      </c>
      <c r="G982" s="20">
        <v>42.731987293738023</v>
      </c>
      <c r="H982" s="20">
        <v>40.091871435100416</v>
      </c>
      <c r="I982" s="20">
        <v>43.131488877450714</v>
      </c>
      <c r="J982" s="20">
        <v>44.448473761638127</v>
      </c>
      <c r="K982" s="20">
        <v>39.144604722435865</v>
      </c>
      <c r="L982" s="20">
        <v>38.731064259252115</v>
      </c>
      <c r="M982" s="53">
        <v>47.225901710518521</v>
      </c>
    </row>
    <row r="983" spans="1:13" x14ac:dyDescent="0.35">
      <c r="A983" s="19" t="str">
        <f>B3&amp;C960&amp;D983</f>
        <v>DISTRIBUCION VOLUMEN X CRITERIO (Consumiciones)Postres Ing.NIVEL ALTO</v>
      </c>
      <c r="B983" s="19">
        <v>0</v>
      </c>
      <c r="C983" s="19">
        <v>0</v>
      </c>
      <c r="D983" s="19" t="s">
        <v>256</v>
      </c>
      <c r="E983" s="20">
        <v>22.278267042617898</v>
      </c>
      <c r="F983" s="20">
        <v>22.390449637920678</v>
      </c>
      <c r="G983" s="20">
        <v>24.525623044901472</v>
      </c>
      <c r="H983" s="20">
        <v>27.05690885417409</v>
      </c>
      <c r="I983" s="20">
        <v>27.714936471921153</v>
      </c>
      <c r="J983" s="20">
        <v>23.377294464628466</v>
      </c>
      <c r="K983" s="20">
        <v>27.003092094474891</v>
      </c>
      <c r="L983" s="20">
        <v>24.352547932795154</v>
      </c>
      <c r="M983" s="53">
        <v>24.226564915442864</v>
      </c>
    </row>
    <row r="984" spans="1:13" x14ac:dyDescent="0.35">
      <c r="A984" s="19" t="str">
        <f>B3&amp;C960&amp;D984</f>
        <v>DISTRIBUCION VOLUMEN X CRITERIO (Consumiciones)Postres Ing.NIVEL MEDIO ALTO</v>
      </c>
      <c r="B984" s="19">
        <v>0</v>
      </c>
      <c r="C984" s="19">
        <v>0</v>
      </c>
      <c r="D984" s="19" t="s">
        <v>257</v>
      </c>
      <c r="E984" s="20">
        <v>15.052213480518628</v>
      </c>
      <c r="F984" s="20">
        <v>16.886668113874588</v>
      </c>
      <c r="G984" s="20">
        <v>18.059132579252555</v>
      </c>
      <c r="H984" s="20">
        <v>15.395852910687358</v>
      </c>
      <c r="I984" s="20">
        <v>15.058080285970716</v>
      </c>
      <c r="J984" s="20">
        <v>13.038923440530114</v>
      </c>
      <c r="K984" s="20">
        <v>14.427126255005987</v>
      </c>
      <c r="L984" s="20">
        <v>13.521318224977694</v>
      </c>
      <c r="M984" s="53">
        <v>14.783497081360112</v>
      </c>
    </row>
    <row r="985" spans="1:13" x14ac:dyDescent="0.35">
      <c r="A985" s="19" t="str">
        <f>B3&amp;C960&amp;D985</f>
        <v>DISTRIBUCION VOLUMEN X CRITERIO (Consumiciones)Postres Ing.NIVEL MEDIO</v>
      </c>
      <c r="B985" s="19">
        <v>0</v>
      </c>
      <c r="C985" s="19">
        <v>0</v>
      </c>
      <c r="D985" s="19" t="s">
        <v>258</v>
      </c>
      <c r="E985" s="20">
        <v>26.969991541741472</v>
      </c>
      <c r="F985" s="20">
        <v>24.955316825077944</v>
      </c>
      <c r="G985" s="20">
        <v>27.571899617019451</v>
      </c>
      <c r="H985" s="20">
        <v>23.595363449123582</v>
      </c>
      <c r="I985" s="20">
        <v>21.52202180920834</v>
      </c>
      <c r="J985" s="20">
        <v>21.72845058114379</v>
      </c>
      <c r="K985" s="20">
        <v>24.302695201305465</v>
      </c>
      <c r="L985" s="20">
        <v>25.911289329034204</v>
      </c>
      <c r="M985" s="53">
        <v>29.844356150014679</v>
      </c>
    </row>
    <row r="986" spans="1:13" x14ac:dyDescent="0.35">
      <c r="A986" s="19" t="str">
        <f>B3&amp;C960&amp;D986</f>
        <v>DISTRIBUCION VOLUMEN X CRITERIO (Consumiciones)Postres Ing.NIVEL MEDIO BAJO</v>
      </c>
      <c r="B986" s="19">
        <v>0</v>
      </c>
      <c r="C986" s="19">
        <v>0</v>
      </c>
      <c r="D986" s="19" t="s">
        <v>259</v>
      </c>
      <c r="E986" s="20">
        <v>13.185060963236527</v>
      </c>
      <c r="F986" s="20">
        <v>9.9471970809765775</v>
      </c>
      <c r="G986" s="20">
        <v>12.452676674678788</v>
      </c>
      <c r="H986" s="20">
        <v>14.87438662902747</v>
      </c>
      <c r="I986" s="20">
        <v>15.492063290593824</v>
      </c>
      <c r="J986" s="20">
        <v>16.057964712875389</v>
      </c>
      <c r="K986" s="20">
        <v>15.688737968190178</v>
      </c>
      <c r="L986" s="20">
        <v>17.947078236824783</v>
      </c>
      <c r="M986" s="53">
        <v>16.836883283707582</v>
      </c>
    </row>
    <row r="987" spans="1:13" x14ac:dyDescent="0.35">
      <c r="A987" s="19" t="str">
        <f>B3&amp;C960&amp;D987</f>
        <v>DISTRIBUCION VOLUMEN X CRITERIO (Consumiciones)Postres Ing.HOMBRE</v>
      </c>
      <c r="B987" s="19">
        <v>0</v>
      </c>
      <c r="C987" s="19">
        <v>0</v>
      </c>
      <c r="D987" s="19" t="s">
        <v>21</v>
      </c>
      <c r="E987" s="20">
        <v>51.768616704319768</v>
      </c>
      <c r="F987" s="20">
        <v>50.055348139228464</v>
      </c>
      <c r="G987" s="20">
        <v>50.192314802082393</v>
      </c>
      <c r="H987" s="20">
        <v>49.712733506960113</v>
      </c>
      <c r="I987" s="20">
        <v>50.120078573807234</v>
      </c>
      <c r="J987" s="20">
        <v>46.814880912692949</v>
      </c>
      <c r="K987" s="20">
        <v>46.831247704027909</v>
      </c>
      <c r="L987" s="20">
        <v>50.361821514660157</v>
      </c>
      <c r="M987" s="53">
        <v>45.842425739288103</v>
      </c>
    </row>
    <row r="988" spans="1:13" x14ac:dyDescent="0.35">
      <c r="A988" s="19" t="str">
        <f>B3&amp;C960&amp;D988</f>
        <v>DISTRIBUCION VOLUMEN X CRITERIO (Consumiciones)Postres Ing.MUJER</v>
      </c>
      <c r="B988" s="19">
        <v>0</v>
      </c>
      <c r="C988" s="19">
        <v>0</v>
      </c>
      <c r="D988" s="19" t="s">
        <v>22</v>
      </c>
      <c r="E988" s="20">
        <v>48.231383295680232</v>
      </c>
      <c r="F988" s="20">
        <v>49.944651860771536</v>
      </c>
      <c r="G988" s="20">
        <v>49.807685197917614</v>
      </c>
      <c r="H988" s="20">
        <v>50.287266493039887</v>
      </c>
      <c r="I988" s="20">
        <v>49.879921426192766</v>
      </c>
      <c r="J988" s="20">
        <v>53.185119087307044</v>
      </c>
      <c r="K988" s="20">
        <v>53.168752295972077</v>
      </c>
      <c r="L988" s="20">
        <v>49.63817848533985</v>
      </c>
      <c r="M988" s="53">
        <v>54.157559310195111</v>
      </c>
    </row>
    <row r="989" spans="1:13" x14ac:dyDescent="0.35">
      <c r="A989" s="19" t="str">
        <f>B3&amp;C989&amp;D989</f>
        <v>DISTRIBUCION VOLUMEN X CRITERIO (Consumiciones)Yogures Ing.T.ESPAÑA</v>
      </c>
      <c r="B989" s="19">
        <v>0</v>
      </c>
      <c r="C989" s="19" t="s">
        <v>185</v>
      </c>
      <c r="D989" s="19" t="s">
        <v>36</v>
      </c>
      <c r="E989" s="20">
        <v>100</v>
      </c>
      <c r="F989" s="20">
        <v>100</v>
      </c>
      <c r="G989" s="20">
        <v>100</v>
      </c>
      <c r="H989" s="20">
        <v>100</v>
      </c>
      <c r="I989" s="20">
        <v>100</v>
      </c>
      <c r="J989" s="20">
        <v>100</v>
      </c>
      <c r="K989" s="20">
        <v>100</v>
      </c>
      <c r="L989" s="20">
        <v>100</v>
      </c>
      <c r="M989" s="53">
        <v>100</v>
      </c>
    </row>
    <row r="990" spans="1:13" x14ac:dyDescent="0.35">
      <c r="A990" s="19" t="str">
        <f>B3&amp;C989&amp;D990</f>
        <v>DISTRIBUCION VOLUMEN X CRITERIO (Consumiciones)Yogures Ing.BCN AM</v>
      </c>
      <c r="B990" s="19">
        <v>0</v>
      </c>
      <c r="C990" s="19">
        <v>0</v>
      </c>
      <c r="D990" s="19" t="s">
        <v>1</v>
      </c>
      <c r="E990" s="20">
        <v>14.340733427392887</v>
      </c>
      <c r="F990" s="20">
        <v>14.054203279493848</v>
      </c>
      <c r="G990" s="20">
        <v>10.868111467438577</v>
      </c>
      <c r="H990" s="20">
        <v>15.114108473003562</v>
      </c>
      <c r="I990" s="20">
        <v>15.945074882718577</v>
      </c>
      <c r="J990" s="20">
        <v>12.495754986333056</v>
      </c>
      <c r="K990" s="20">
        <v>19.717577259084724</v>
      </c>
      <c r="L990" s="20">
        <v>15.196824521243707</v>
      </c>
      <c r="M990" s="53">
        <v>11.692408354071739</v>
      </c>
    </row>
    <row r="991" spans="1:13" x14ac:dyDescent="0.35">
      <c r="A991" s="19" t="str">
        <f>B3&amp;C989&amp;D991</f>
        <v>DISTRIBUCION VOLUMEN X CRITERIO (Consumiciones)Yogures Ing.REST.CAT ARAGON</v>
      </c>
      <c r="B991" s="19">
        <v>0</v>
      </c>
      <c r="C991" s="19">
        <v>0</v>
      </c>
      <c r="D991" s="19" t="s">
        <v>2</v>
      </c>
      <c r="E991" s="20">
        <v>28.599356960317142</v>
      </c>
      <c r="F991" s="20">
        <v>28.827926474519693</v>
      </c>
      <c r="G991" s="20">
        <v>35.010051693128737</v>
      </c>
      <c r="H991" s="20">
        <v>26.120920375364292</v>
      </c>
      <c r="I991" s="20">
        <v>27.8593337162214</v>
      </c>
      <c r="J991" s="20">
        <v>33.522465673216558</v>
      </c>
      <c r="K991" s="20">
        <v>31.753414473897983</v>
      </c>
      <c r="L991" s="20">
        <v>33.779140334614141</v>
      </c>
      <c r="M991" s="53">
        <v>39.399143441193623</v>
      </c>
    </row>
    <row r="992" spans="1:13" x14ac:dyDescent="0.35">
      <c r="A992" s="19" t="str">
        <f>B3&amp;C989&amp;D992</f>
        <v>DISTRIBUCION VOLUMEN X CRITERIO (Consumiciones)Yogures Ing.LEVANTE</v>
      </c>
      <c r="B992" s="19">
        <v>0</v>
      </c>
      <c r="C992" s="19">
        <v>0</v>
      </c>
      <c r="D992" s="19" t="s">
        <v>3</v>
      </c>
      <c r="E992" s="20">
        <v>14.410264922433205</v>
      </c>
      <c r="F992" s="20">
        <v>7.2803965474265455</v>
      </c>
      <c r="G992" s="20">
        <v>10.800134686351873</v>
      </c>
      <c r="H992" s="20">
        <v>15.029083899785578</v>
      </c>
      <c r="I992" s="20">
        <v>7.9129029179700368</v>
      </c>
      <c r="J992" s="20">
        <v>9.6364772618574879</v>
      </c>
      <c r="K992" s="20">
        <v>8.0997827639307278</v>
      </c>
      <c r="L992" s="20">
        <v>6.9036343957758524</v>
      </c>
      <c r="M992" s="53">
        <v>10.683467262808001</v>
      </c>
    </row>
    <row r="993" spans="1:13" x14ac:dyDescent="0.35">
      <c r="A993" s="19" t="str">
        <f>B3&amp;C989&amp;D993</f>
        <v>DISTRIBUCION VOLUMEN X CRITERIO (Consumiciones)Yogures Ing.ANDALUCIA</v>
      </c>
      <c r="B993" s="19">
        <v>0</v>
      </c>
      <c r="C993" s="19">
        <v>0</v>
      </c>
      <c r="D993" s="19" t="s">
        <v>4</v>
      </c>
      <c r="E993" s="20">
        <v>10.079443316903451</v>
      </c>
      <c r="F993" s="20">
        <v>7.1045074364071672</v>
      </c>
      <c r="G993" s="20">
        <v>9.7273778069839594</v>
      </c>
      <c r="H993" s="20">
        <v>6.8422013353924376</v>
      </c>
      <c r="I993" s="20">
        <v>9.4963862743410559</v>
      </c>
      <c r="J993" s="20">
        <v>9.2968947196030065</v>
      </c>
      <c r="K993" s="20">
        <v>6.2443767084257624</v>
      </c>
      <c r="L993" s="20">
        <v>12.29131920969491</v>
      </c>
      <c r="M993" s="53">
        <v>11.32264572353294</v>
      </c>
    </row>
    <row r="994" spans="1:13" x14ac:dyDescent="0.35">
      <c r="A994" s="19" t="str">
        <f>B3&amp;C989&amp;D994</f>
        <v>DISTRIBUCION VOLUMEN X CRITERIO (Consumiciones)Yogures Ing.MDD AM</v>
      </c>
      <c r="B994" s="19">
        <v>0</v>
      </c>
      <c r="C994" s="19">
        <v>0</v>
      </c>
      <c r="D994" s="19" t="s">
        <v>5</v>
      </c>
      <c r="E994" s="20">
        <v>9.2788071754002299</v>
      </c>
      <c r="F994" s="20">
        <v>11.19160498450149</v>
      </c>
      <c r="G994" s="20">
        <v>8.240730130368787</v>
      </c>
      <c r="H994" s="20">
        <v>10.407833350364418</v>
      </c>
      <c r="I994" s="20">
        <v>11.53257797831589</v>
      </c>
      <c r="J994" s="20">
        <v>8.2950042464629696</v>
      </c>
      <c r="K994" s="20">
        <v>7.9790863721417917</v>
      </c>
      <c r="L994" s="20">
        <v>8.4103120416679538</v>
      </c>
      <c r="M994" s="53">
        <v>5.9568233046544901</v>
      </c>
    </row>
    <row r="995" spans="1:13" x14ac:dyDescent="0.35">
      <c r="A995" s="19" t="str">
        <f>B3&amp;C989&amp;D995</f>
        <v>DISTRIBUCION VOLUMEN X CRITERIO (Consumiciones)Yogures Ing.RTO CENTRO</v>
      </c>
      <c r="B995" s="19">
        <v>0</v>
      </c>
      <c r="C995" s="19">
        <v>0</v>
      </c>
      <c r="D995" s="19" t="s">
        <v>6</v>
      </c>
      <c r="E995" s="20">
        <v>5.5176016753953787</v>
      </c>
      <c r="F995" s="20">
        <v>7.4463858956225444</v>
      </c>
      <c r="G995" s="20">
        <v>3.2382916556917203</v>
      </c>
      <c r="H995" s="20">
        <v>3.4505783474270162</v>
      </c>
      <c r="I995" s="20">
        <v>5.8931391025314532</v>
      </c>
      <c r="J995" s="20">
        <v>5.1092688837164806</v>
      </c>
      <c r="K995" s="20">
        <v>4.9007157456919321</v>
      </c>
      <c r="L995" s="20">
        <v>3.7331859037100692</v>
      </c>
      <c r="M995" s="53">
        <v>4.0795665561418435</v>
      </c>
    </row>
    <row r="996" spans="1:13" x14ac:dyDescent="0.35">
      <c r="A996" s="19" t="str">
        <f>B3&amp;C989&amp;D996</f>
        <v>DISTRIBUCION VOLUMEN X CRITERIO (Consumiciones)Yogures Ing.NORTE-CENTRO</v>
      </c>
      <c r="B996" s="19">
        <v>0</v>
      </c>
      <c r="C996" s="19">
        <v>0</v>
      </c>
      <c r="D996" s="19" t="s">
        <v>7</v>
      </c>
      <c r="E996" s="20">
        <v>4.8184323671211207</v>
      </c>
      <c r="F996" s="20">
        <v>8.4686132944629797</v>
      </c>
      <c r="G996" s="20">
        <v>8.9614378854242762</v>
      </c>
      <c r="H996" s="20">
        <v>10.428541759259135</v>
      </c>
      <c r="I996" s="20">
        <v>5.1493901600109133</v>
      </c>
      <c r="J996" s="20">
        <v>5.8847524442524914</v>
      </c>
      <c r="K996" s="20">
        <v>8.6637326720353531</v>
      </c>
      <c r="L996" s="20">
        <v>9.5538388622761072</v>
      </c>
      <c r="M996" s="53">
        <v>6.0418094521871257</v>
      </c>
    </row>
    <row r="997" spans="1:13" x14ac:dyDescent="0.35">
      <c r="A997" s="19" t="str">
        <f>B3&amp;C989&amp;D997</f>
        <v>DISTRIBUCION VOLUMEN X CRITERIO (Consumiciones)Yogures Ing.NOROESTE</v>
      </c>
      <c r="B997" s="19">
        <v>0</v>
      </c>
      <c r="C997" s="19">
        <v>0</v>
      </c>
      <c r="D997" s="19" t="s">
        <v>8</v>
      </c>
      <c r="E997" s="20">
        <v>12.955374166963971</v>
      </c>
      <c r="F997" s="20">
        <v>15.626372477745015</v>
      </c>
      <c r="G997" s="20">
        <v>13.15384204585672</v>
      </c>
      <c r="H997" s="20">
        <v>12.606723872301947</v>
      </c>
      <c r="I997" s="20">
        <v>16.211187942421599</v>
      </c>
      <c r="J997" s="20">
        <v>15.759392219552279</v>
      </c>
      <c r="K997" s="20">
        <v>12.641324307852278</v>
      </c>
      <c r="L997" s="20">
        <v>10.131720834275097</v>
      </c>
      <c r="M997" s="53">
        <v>10.82414207806557</v>
      </c>
    </row>
    <row r="998" spans="1:13" x14ac:dyDescent="0.35">
      <c r="A998" s="19" t="str">
        <f>B3&amp;C989&amp;D998</f>
        <v>DISTRIBUCION VOLUMEN X CRITERIO (Consumiciones)Yogures Ing.&lt;2MIL</v>
      </c>
      <c r="B998" s="19">
        <v>0</v>
      </c>
      <c r="C998" s="19">
        <v>0</v>
      </c>
      <c r="D998" s="19" t="s">
        <v>9</v>
      </c>
      <c r="E998" s="20">
        <v>1.9561189547964448</v>
      </c>
      <c r="F998" s="20">
        <v>1.7772443228839647</v>
      </c>
      <c r="G998" s="20">
        <v>2.7711762155488517</v>
      </c>
      <c r="H998" s="20">
        <v>6.2811483310170653</v>
      </c>
      <c r="I998" s="20">
        <v>4.7202932430794746</v>
      </c>
      <c r="J998" s="20">
        <v>2.8532799216215978</v>
      </c>
      <c r="K998" s="20">
        <v>3.607092785400722</v>
      </c>
      <c r="L998" s="20">
        <v>2.6358007051530339</v>
      </c>
      <c r="M998" s="53">
        <v>6.3818497184754781</v>
      </c>
    </row>
    <row r="999" spans="1:13" x14ac:dyDescent="0.35">
      <c r="A999" s="19" t="str">
        <f>B3&amp;C989&amp;D999</f>
        <v>DISTRIBUCION VOLUMEN X CRITERIO (Consumiciones)Yogures Ing.2-5MIL</v>
      </c>
      <c r="B999" s="19">
        <v>0</v>
      </c>
      <c r="C999" s="19">
        <v>0</v>
      </c>
      <c r="D999" s="19" t="s">
        <v>10</v>
      </c>
      <c r="E999" s="20">
        <v>3.2307473423146194</v>
      </c>
      <c r="F999" s="20">
        <v>5.6246705663780245</v>
      </c>
      <c r="G999" s="20">
        <v>4.7950160618905517</v>
      </c>
      <c r="H999" s="20">
        <v>5.083662290884142</v>
      </c>
      <c r="I999" s="20">
        <v>4.5984517037055248</v>
      </c>
      <c r="J999" s="20">
        <v>3.6723469751560169</v>
      </c>
      <c r="K999" s="20">
        <v>3.1480621131894231</v>
      </c>
      <c r="L999" s="20">
        <v>2.5091260662676573</v>
      </c>
      <c r="M999" s="53">
        <v>2.9604888331520969</v>
      </c>
    </row>
    <row r="1000" spans="1:13" x14ac:dyDescent="0.35">
      <c r="A1000" s="19" t="str">
        <f>B3&amp;C989&amp;D1000</f>
        <v>DISTRIBUCION VOLUMEN X CRITERIO (Consumiciones)Yogures Ing.5-10MIL</v>
      </c>
      <c r="B1000" s="19">
        <v>0</v>
      </c>
      <c r="C1000" s="19">
        <v>0</v>
      </c>
      <c r="D1000" s="19" t="s">
        <v>11</v>
      </c>
      <c r="E1000" s="20">
        <v>2.5233347093764591</v>
      </c>
      <c r="F1000" s="20">
        <v>4.4138541403773486</v>
      </c>
      <c r="G1000" s="20">
        <v>6.7396253945323501</v>
      </c>
      <c r="H1000" s="20">
        <v>5.9811849243372084</v>
      </c>
      <c r="I1000" s="20">
        <v>7.3031296708392093</v>
      </c>
      <c r="J1000" s="20">
        <v>3.7807236668570083</v>
      </c>
      <c r="K1000" s="20">
        <v>2.7451379460928016</v>
      </c>
      <c r="L1000" s="20">
        <v>2.6978336607518911</v>
      </c>
      <c r="M1000" s="53">
        <v>3.6534208341520666</v>
      </c>
    </row>
    <row r="1001" spans="1:13" x14ac:dyDescent="0.35">
      <c r="A1001" s="19" t="str">
        <f>B3&amp;C989&amp;D1001</f>
        <v>DISTRIBUCION VOLUMEN X CRITERIO (Consumiciones)Yogures Ing.10-30MIL</v>
      </c>
      <c r="B1001" s="19">
        <v>0</v>
      </c>
      <c r="C1001" s="19">
        <v>0</v>
      </c>
      <c r="D1001" s="19" t="s">
        <v>12</v>
      </c>
      <c r="E1001" s="20">
        <v>37.155858979651448</v>
      </c>
      <c r="F1001" s="20">
        <v>32.587508947243137</v>
      </c>
      <c r="G1001" s="20">
        <v>36.726307014280557</v>
      </c>
      <c r="H1001" s="20">
        <v>28.919383186037955</v>
      </c>
      <c r="I1001" s="20">
        <v>28.451241195477238</v>
      </c>
      <c r="J1001" s="20">
        <v>41.643604362987077</v>
      </c>
      <c r="K1001" s="20">
        <v>35.317686947052565</v>
      </c>
      <c r="L1001" s="20">
        <v>37.954657923114226</v>
      </c>
      <c r="M1001" s="53">
        <v>13.985889309886845</v>
      </c>
    </row>
    <row r="1002" spans="1:13" x14ac:dyDescent="0.35">
      <c r="A1002" s="19" t="str">
        <f>B3&amp;C989&amp;D1002</f>
        <v>DISTRIBUCION VOLUMEN X CRITERIO (Consumiciones)Yogures Ing.30-100MIL</v>
      </c>
      <c r="B1002" s="19">
        <v>0</v>
      </c>
      <c r="C1002" s="19">
        <v>0</v>
      </c>
      <c r="D1002" s="19" t="s">
        <v>13</v>
      </c>
      <c r="E1002" s="20">
        <v>15.468251667149898</v>
      </c>
      <c r="F1002" s="20">
        <v>16.709922714729419</v>
      </c>
      <c r="G1002" s="20">
        <v>9.7767084936580648</v>
      </c>
      <c r="H1002" s="20">
        <v>17.470580896569466</v>
      </c>
      <c r="I1002" s="20">
        <v>15.507903359989136</v>
      </c>
      <c r="J1002" s="20">
        <v>18.089364132025864</v>
      </c>
      <c r="K1002" s="20">
        <v>24.356696711976358</v>
      </c>
      <c r="L1002" s="20">
        <v>23.953686122265694</v>
      </c>
      <c r="M1002" s="53">
        <v>49.282099608139262</v>
      </c>
    </row>
    <row r="1003" spans="1:13" x14ac:dyDescent="0.35">
      <c r="A1003" s="19" t="str">
        <f>B3&amp;C989&amp;D1003</f>
        <v>DISTRIBUCION VOLUMEN X CRITERIO (Consumiciones)Yogures Ing.100-200MIL</v>
      </c>
      <c r="B1003" s="19">
        <v>0</v>
      </c>
      <c r="C1003" s="19">
        <v>0</v>
      </c>
      <c r="D1003" s="19" t="s">
        <v>14</v>
      </c>
      <c r="E1003" s="20">
        <v>6.381804542235721</v>
      </c>
      <c r="F1003" s="20">
        <v>7.2820517029867515</v>
      </c>
      <c r="G1003" s="20">
        <v>7.3854500723667602</v>
      </c>
      <c r="H1003" s="20">
        <v>5.9369662579656088</v>
      </c>
      <c r="I1003" s="20">
        <v>6.0977570604500633</v>
      </c>
      <c r="J1003" s="20">
        <v>6.130961497769519</v>
      </c>
      <c r="K1003" s="20">
        <v>5.4942917081761138</v>
      </c>
      <c r="L1003" s="20">
        <v>7.4371630185966442</v>
      </c>
      <c r="M1003" s="53">
        <v>3.684067039152124</v>
      </c>
    </row>
    <row r="1004" spans="1:13" x14ac:dyDescent="0.35">
      <c r="A1004" s="19" t="str">
        <f>B3&amp;C989&amp;D1004</f>
        <v>DISTRIBUCION VOLUMEN X CRITERIO (Consumiciones)Yogures Ing.200-500MIL</v>
      </c>
      <c r="B1004" s="19">
        <v>0</v>
      </c>
      <c r="C1004" s="19">
        <v>0</v>
      </c>
      <c r="D1004" s="19" t="s">
        <v>15</v>
      </c>
      <c r="E1004" s="20">
        <v>17.038148011222479</v>
      </c>
      <c r="F1004" s="20">
        <v>15.624273661529312</v>
      </c>
      <c r="G1004" s="20">
        <v>18.649769322467911</v>
      </c>
      <c r="H1004" s="20">
        <v>16.241042886316219</v>
      </c>
      <c r="I1004" s="20">
        <v>17.651748668527244</v>
      </c>
      <c r="J1004" s="20">
        <v>8.2488038887745549</v>
      </c>
      <c r="K1004" s="20">
        <v>11.624459782795633</v>
      </c>
      <c r="L1004" s="20">
        <v>7.4158700256193004</v>
      </c>
      <c r="M1004" s="53">
        <v>6.8733155080764039</v>
      </c>
    </row>
    <row r="1005" spans="1:13" x14ac:dyDescent="0.35">
      <c r="A1005" s="19" t="str">
        <f>B3&amp;C989&amp;D1005</f>
        <v>DISTRIBUCION VOLUMEN X CRITERIO (Consumiciones)Yogures Ing.&gt;500MIL</v>
      </c>
      <c r="B1005" s="19">
        <v>0</v>
      </c>
      <c r="C1005" s="19">
        <v>0</v>
      </c>
      <c r="D1005" s="19" t="s">
        <v>16</v>
      </c>
      <c r="E1005" s="20">
        <v>16.245751960861455</v>
      </c>
      <c r="F1005" s="20">
        <v>15.980469787800331</v>
      </c>
      <c r="G1005" s="20">
        <v>13.155923891349389</v>
      </c>
      <c r="H1005" s="20">
        <v>14.08602386649952</v>
      </c>
      <c r="I1005" s="20">
        <v>15.669465730640002</v>
      </c>
      <c r="J1005" s="20">
        <v>15.580930627577949</v>
      </c>
      <c r="K1005" s="20">
        <v>13.706581515833822</v>
      </c>
      <c r="L1005" s="20">
        <v>15.395834598699023</v>
      </c>
      <c r="M1005" s="53">
        <v>13.178876350396953</v>
      </c>
    </row>
    <row r="1006" spans="1:13" x14ac:dyDescent="0.35">
      <c r="A1006" s="19" t="str">
        <f>B3&amp;C989&amp;D1006</f>
        <v>DISTRIBUCION VOLUMEN X CRITERIO (Consumiciones)Yogures Ing.DE 15 A 19 AÑOS</v>
      </c>
      <c r="B1006" s="19">
        <v>0</v>
      </c>
      <c r="C1006" s="19">
        <v>0</v>
      </c>
      <c r="D1006" s="19" t="s">
        <v>39</v>
      </c>
      <c r="E1006" s="20">
        <v>3.3737131930919046</v>
      </c>
      <c r="F1006" s="20" t="s">
        <v>284</v>
      </c>
      <c r="G1006" s="20" t="s">
        <v>284</v>
      </c>
      <c r="H1006" s="20" t="s">
        <v>284</v>
      </c>
      <c r="I1006" s="20" t="s">
        <v>284</v>
      </c>
      <c r="J1006" s="20">
        <v>0.31082056737383074</v>
      </c>
      <c r="K1006" s="20">
        <v>1.8269283961067111</v>
      </c>
      <c r="L1006" s="20">
        <v>1.1306414980867672</v>
      </c>
      <c r="M1006" s="53">
        <v>2.6998289145694208</v>
      </c>
    </row>
    <row r="1007" spans="1:13" x14ac:dyDescent="0.35">
      <c r="A1007" s="19" t="str">
        <f>B3&amp;C989&amp;D1007</f>
        <v>DISTRIBUCION VOLUMEN X CRITERIO (Consumiciones)Yogures Ing.DE 20 A 24 AÑOS</v>
      </c>
      <c r="B1007" s="19">
        <v>0</v>
      </c>
      <c r="C1007" s="19">
        <v>0</v>
      </c>
      <c r="D1007" s="19" t="s">
        <v>40</v>
      </c>
      <c r="E1007" s="20">
        <v>0.81669499590959516</v>
      </c>
      <c r="F1007" s="20">
        <v>1.1212416513610668</v>
      </c>
      <c r="G1007" s="20">
        <v>0.77473309383058675</v>
      </c>
      <c r="H1007" s="20" t="s">
        <v>284</v>
      </c>
      <c r="I1007" s="20">
        <v>2.4947932492267593</v>
      </c>
      <c r="J1007" s="20">
        <v>0.79819915186684931</v>
      </c>
      <c r="K1007" s="20">
        <v>2.8020988126911517</v>
      </c>
      <c r="L1007" s="20" t="s">
        <v>284</v>
      </c>
      <c r="M1007" s="53">
        <v>0.81687357064449717</v>
      </c>
    </row>
    <row r="1008" spans="1:13" x14ac:dyDescent="0.35">
      <c r="A1008" s="19" t="str">
        <f>B3&amp;C989&amp;D1008</f>
        <v>DISTRIBUCION VOLUMEN X CRITERIO (Consumiciones)Yogures Ing.DE 25 A 34 AÑOS</v>
      </c>
      <c r="B1008" s="19">
        <v>0</v>
      </c>
      <c r="C1008" s="19">
        <v>0</v>
      </c>
      <c r="D1008" s="19" t="s">
        <v>41</v>
      </c>
      <c r="E1008" s="20">
        <v>27.895580961455344</v>
      </c>
      <c r="F1008" s="20">
        <v>28.462483088684444</v>
      </c>
      <c r="G1008" s="20">
        <v>33.658861556369587</v>
      </c>
      <c r="H1008" s="20">
        <v>23.628060243670049</v>
      </c>
      <c r="I1008" s="20">
        <v>22.665299042018745</v>
      </c>
      <c r="J1008" s="20">
        <v>29.545851654961108</v>
      </c>
      <c r="K1008" s="20">
        <v>24.839426801113678</v>
      </c>
      <c r="L1008" s="20">
        <v>27.574450798101406</v>
      </c>
      <c r="M1008" s="53">
        <v>4.2704116852480736</v>
      </c>
    </row>
    <row r="1009" spans="1:13" x14ac:dyDescent="0.35">
      <c r="A1009" s="19" t="str">
        <f>B3&amp;C989&amp;D1009</f>
        <v>DISTRIBUCION VOLUMEN X CRITERIO (Consumiciones)Yogures Ing.DE 35 A 49 AÑOS</v>
      </c>
      <c r="B1009" s="19">
        <v>0</v>
      </c>
      <c r="C1009" s="19">
        <v>0</v>
      </c>
      <c r="D1009" s="19" t="s">
        <v>42</v>
      </c>
      <c r="E1009" s="20">
        <v>25.949097901336632</v>
      </c>
      <c r="F1009" s="20">
        <v>29.668180273351069</v>
      </c>
      <c r="G1009" s="20">
        <v>26.996675383263231</v>
      </c>
      <c r="H1009" s="20">
        <v>31.57633056219386</v>
      </c>
      <c r="I1009" s="20">
        <v>26.505326769203386</v>
      </c>
      <c r="J1009" s="20">
        <v>23.14571020281571</v>
      </c>
      <c r="K1009" s="20">
        <v>24.7270917392438</v>
      </c>
      <c r="L1009" s="20">
        <v>25.375671722487137</v>
      </c>
      <c r="M1009" s="53">
        <v>48.056950975742488</v>
      </c>
    </row>
    <row r="1010" spans="1:13" x14ac:dyDescent="0.35">
      <c r="A1010" s="19" t="str">
        <f>B3&amp;C989&amp;D1010</f>
        <v>DISTRIBUCION VOLUMEN X CRITERIO (Consumiciones)Yogures Ing.DE 50 A 59 AÑOS</v>
      </c>
      <c r="B1010" s="19">
        <v>0</v>
      </c>
      <c r="C1010" s="19">
        <v>0</v>
      </c>
      <c r="D1010" s="19" t="s">
        <v>43</v>
      </c>
      <c r="E1010" s="20">
        <v>28.041477460736967</v>
      </c>
      <c r="F1010" s="20">
        <v>25.82173590179951</v>
      </c>
      <c r="G1010" s="20">
        <v>24.543555375732382</v>
      </c>
      <c r="H1010" s="20">
        <v>27.30482407420924</v>
      </c>
      <c r="I1010" s="20">
        <v>23.75245525508015</v>
      </c>
      <c r="J1010" s="20">
        <v>24.205337499601441</v>
      </c>
      <c r="K1010" s="20">
        <v>23.936902472021242</v>
      </c>
      <c r="L1010" s="20">
        <v>21.568970478562136</v>
      </c>
      <c r="M1010" s="53">
        <v>18.034348769429716</v>
      </c>
    </row>
    <row r="1011" spans="1:13" x14ac:dyDescent="0.35">
      <c r="A1011" s="19" t="str">
        <f>B3&amp;C989&amp;D1011</f>
        <v>DISTRIBUCION VOLUMEN X CRITERIO (Consumiciones)Yogures Ing.DE 60 A 75 AÑOS</v>
      </c>
      <c r="B1011" s="19">
        <v>0</v>
      </c>
      <c r="C1011" s="19">
        <v>0</v>
      </c>
      <c r="D1011" s="19" t="s">
        <v>44</v>
      </c>
      <c r="E1011" s="20">
        <v>13.923447451499868</v>
      </c>
      <c r="F1011" s="20">
        <v>14.926365318911488</v>
      </c>
      <c r="G1011" s="20">
        <v>13.467512801086906</v>
      </c>
      <c r="H1011" s="20">
        <v>13.234465534502299</v>
      </c>
      <c r="I1011" s="20">
        <v>24.582139735409129</v>
      </c>
      <c r="J1011" s="20">
        <v>21.994092633763582</v>
      </c>
      <c r="K1011" s="20">
        <v>21.867556534082127</v>
      </c>
      <c r="L1011" s="20">
        <v>23.687157791184298</v>
      </c>
      <c r="M1011" s="53">
        <v>26.121586907386508</v>
      </c>
    </row>
    <row r="1012" spans="1:13" x14ac:dyDescent="0.35">
      <c r="A1012" s="19" t="str">
        <f>B3&amp;C989&amp;D1012</f>
        <v>DISTRIBUCION VOLUMEN X CRITERIO (Consumiciones)Yogures Ing.NIVEL ALTO</v>
      </c>
      <c r="B1012" s="19">
        <v>0</v>
      </c>
      <c r="C1012" s="19">
        <v>0</v>
      </c>
      <c r="D1012" s="19" t="s">
        <v>256</v>
      </c>
      <c r="E1012" s="20">
        <v>38.462762225137183</v>
      </c>
      <c r="F1012" s="20">
        <v>47.853892883277872</v>
      </c>
      <c r="G1012" s="20">
        <v>46.965031331774668</v>
      </c>
      <c r="H1012" s="20">
        <v>35.254750476614802</v>
      </c>
      <c r="I1012" s="20">
        <v>35.734580119913048</v>
      </c>
      <c r="J1012" s="20">
        <v>46.823280472357403</v>
      </c>
      <c r="K1012" s="20">
        <v>37.863834751589245</v>
      </c>
      <c r="L1012" s="20">
        <v>41.683933722385575</v>
      </c>
      <c r="M1012" s="53">
        <v>36.622672780338853</v>
      </c>
    </row>
    <row r="1013" spans="1:13" x14ac:dyDescent="0.35">
      <c r="A1013" s="19" t="str">
        <f>B3&amp;C989&amp;D1013</f>
        <v>DISTRIBUCION VOLUMEN X CRITERIO (Consumiciones)Yogures Ing.NIVEL MEDIO ALTO</v>
      </c>
      <c r="B1013" s="19">
        <v>0</v>
      </c>
      <c r="C1013" s="19">
        <v>0</v>
      </c>
      <c r="D1013" s="19" t="s">
        <v>257</v>
      </c>
      <c r="E1013" s="20">
        <v>8.4725985981605572</v>
      </c>
      <c r="F1013" s="20">
        <v>9.4495844084138412</v>
      </c>
      <c r="G1013" s="20">
        <v>6.8241166412772047</v>
      </c>
      <c r="H1013" s="20">
        <v>9.9199583991728897</v>
      </c>
      <c r="I1013" s="20">
        <v>13.074772652893236</v>
      </c>
      <c r="J1013" s="20">
        <v>8.4710228903195137</v>
      </c>
      <c r="K1013" s="20">
        <v>11.510698143309231</v>
      </c>
      <c r="L1013" s="20">
        <v>5.5916096546821192</v>
      </c>
      <c r="M1013" s="53">
        <v>7.9815643360434718</v>
      </c>
    </row>
    <row r="1014" spans="1:13" x14ac:dyDescent="0.35">
      <c r="A1014" s="19" t="str">
        <f>B3&amp;C989&amp;D1014</f>
        <v>DISTRIBUCION VOLUMEN X CRITERIO (Consumiciones)Yogures Ing.NIVEL MEDIO</v>
      </c>
      <c r="B1014" s="19">
        <v>0</v>
      </c>
      <c r="C1014" s="19">
        <v>0</v>
      </c>
      <c r="D1014" s="19" t="s">
        <v>258</v>
      </c>
      <c r="E1014" s="20">
        <v>21.076256142343937</v>
      </c>
      <c r="F1014" s="20">
        <v>18.523892165316479</v>
      </c>
      <c r="G1014" s="20">
        <v>17.991544086698909</v>
      </c>
      <c r="H1014" s="20">
        <v>22.502622439494974</v>
      </c>
      <c r="I1014" s="20">
        <v>17.808475174626818</v>
      </c>
      <c r="J1014" s="20">
        <v>15.695576431985575</v>
      </c>
      <c r="K1014" s="20">
        <v>18.239975716478792</v>
      </c>
      <c r="L1014" s="20">
        <v>19.182651761737535</v>
      </c>
      <c r="M1014" s="53">
        <v>20.093690620341572</v>
      </c>
    </row>
    <row r="1015" spans="1:13" x14ac:dyDescent="0.35">
      <c r="A1015" s="19" t="str">
        <f>B3&amp;C989&amp;D1015</f>
        <v>DISTRIBUCION VOLUMEN X CRITERIO (Consumiciones)Yogures Ing.NIVEL MEDIO BAJO</v>
      </c>
      <c r="B1015" s="19">
        <v>0</v>
      </c>
      <c r="C1015" s="19">
        <v>0</v>
      </c>
      <c r="D1015" s="19" t="s">
        <v>259</v>
      </c>
      <c r="E1015" s="20">
        <v>10.609810935985971</v>
      </c>
      <c r="F1015" s="20">
        <v>6.2387010696585667</v>
      </c>
      <c r="G1015" s="20">
        <v>7.1644024334058365</v>
      </c>
      <c r="H1015" s="20">
        <v>7.2717306113366176</v>
      </c>
      <c r="I1015" s="20">
        <v>13.419933948881516</v>
      </c>
      <c r="J1015" s="20">
        <v>15.598565768001087</v>
      </c>
      <c r="K1015" s="20">
        <v>20.060130246536385</v>
      </c>
      <c r="L1015" s="20">
        <v>15.965084868284146</v>
      </c>
      <c r="M1015" s="53">
        <v>20.684629779564187</v>
      </c>
    </row>
    <row r="1016" spans="1:13" x14ac:dyDescent="0.35">
      <c r="A1016" s="19" t="str">
        <f>B3&amp;C989&amp;D1016</f>
        <v>DISTRIBUCION VOLUMEN X CRITERIO (Consumiciones)Yogures Ing.HOMBRE</v>
      </c>
      <c r="B1016" s="19">
        <v>0</v>
      </c>
      <c r="C1016" s="19">
        <v>0</v>
      </c>
      <c r="D1016" s="19" t="s">
        <v>21</v>
      </c>
      <c r="E1016" s="20">
        <v>58.265463509168654</v>
      </c>
      <c r="F1016" s="20">
        <v>62.236353096943596</v>
      </c>
      <c r="G1016" s="20">
        <v>62.076803805975622</v>
      </c>
      <c r="H1016" s="20">
        <v>55.253619432660003</v>
      </c>
      <c r="I1016" s="20">
        <v>54.095292291713868</v>
      </c>
      <c r="J1016" s="20">
        <v>61.581458174513685</v>
      </c>
      <c r="K1016" s="20">
        <v>54.348818833360667</v>
      </c>
      <c r="L1016" s="20">
        <v>56.933629785696013</v>
      </c>
      <c r="M1016" s="53">
        <v>53.114125195853198</v>
      </c>
    </row>
    <row r="1017" spans="1:13" x14ac:dyDescent="0.35">
      <c r="A1017" s="19" t="str">
        <f>B3&amp;C989&amp;D1017</f>
        <v>DISTRIBUCION VOLUMEN X CRITERIO (Consumiciones)Yogures Ing.MUJER</v>
      </c>
      <c r="B1017" s="19">
        <v>0</v>
      </c>
      <c r="C1017" s="19">
        <v>0</v>
      </c>
      <c r="D1017" s="19" t="s">
        <v>22</v>
      </c>
      <c r="E1017" s="20">
        <v>41.734536490831353</v>
      </c>
      <c r="F1017" s="20">
        <v>37.763646903056411</v>
      </c>
      <c r="G1017" s="20">
        <v>37.923159988015811</v>
      </c>
      <c r="H1017" s="20">
        <v>44.74638056733999</v>
      </c>
      <c r="I1017" s="20">
        <v>45.904707708286132</v>
      </c>
      <c r="J1017" s="20">
        <v>38.418553419924457</v>
      </c>
      <c r="K1017" s="20">
        <v>45.651189092070524</v>
      </c>
      <c r="L1017" s="20">
        <v>43.066350300352177</v>
      </c>
      <c r="M1017" s="53">
        <v>46.885874804146788</v>
      </c>
    </row>
    <row r="1018" spans="1:13" x14ac:dyDescent="0.35">
      <c r="A1018" s="19" t="str">
        <f>B3&amp;C1018&amp;D1018</f>
        <v>DISTRIBUCION VOLUMEN X CRITERIO (Consumiciones)Queso Ing.T.ESPAÑA</v>
      </c>
      <c r="B1018" s="19">
        <v>0</v>
      </c>
      <c r="C1018" s="19" t="s">
        <v>151</v>
      </c>
      <c r="D1018" s="19" t="s">
        <v>36</v>
      </c>
      <c r="E1018" s="20">
        <v>100</v>
      </c>
      <c r="F1018" s="20">
        <v>100</v>
      </c>
      <c r="G1018" s="20">
        <v>100</v>
      </c>
      <c r="H1018" s="20">
        <v>100</v>
      </c>
      <c r="I1018" s="20">
        <v>100</v>
      </c>
      <c r="J1018" s="20">
        <v>100</v>
      </c>
      <c r="K1018" s="20">
        <v>100</v>
      </c>
      <c r="L1018" s="20">
        <v>100</v>
      </c>
      <c r="M1018" s="53">
        <v>100</v>
      </c>
    </row>
    <row r="1019" spans="1:13" x14ac:dyDescent="0.35">
      <c r="A1019" s="19" t="str">
        <f>B3&amp;C1018&amp;D1019</f>
        <v>DISTRIBUCION VOLUMEN X CRITERIO (Consumiciones)Queso Ing.BCN AM</v>
      </c>
      <c r="B1019" s="19">
        <v>0</v>
      </c>
      <c r="C1019" s="19">
        <v>0</v>
      </c>
      <c r="D1019" s="19" t="s">
        <v>1</v>
      </c>
      <c r="E1019" s="20">
        <v>6.9778910166844748</v>
      </c>
      <c r="F1019" s="20">
        <v>7.6109341759085583</v>
      </c>
      <c r="G1019" s="20">
        <v>7.536532117910097</v>
      </c>
      <c r="H1019" s="20">
        <v>8.3633338416626728</v>
      </c>
      <c r="I1019" s="20">
        <v>8.1311749459484997</v>
      </c>
      <c r="J1019" s="20">
        <v>8.1278436656813025</v>
      </c>
      <c r="K1019" s="20">
        <v>10.111975654148871</v>
      </c>
      <c r="L1019" s="20">
        <v>10.504353578755337</v>
      </c>
      <c r="M1019" s="53">
        <v>9.663077803938501</v>
      </c>
    </row>
    <row r="1020" spans="1:13" x14ac:dyDescent="0.35">
      <c r="A1020" s="19" t="str">
        <f>B3&amp;C1018&amp;D1020</f>
        <v>DISTRIBUCION VOLUMEN X CRITERIO (Consumiciones)Queso Ing.REST.CAT ARAGON</v>
      </c>
      <c r="B1020" s="19">
        <v>0</v>
      </c>
      <c r="C1020" s="19">
        <v>0</v>
      </c>
      <c r="D1020" s="19" t="s">
        <v>2</v>
      </c>
      <c r="E1020" s="20">
        <v>12.382126517081725</v>
      </c>
      <c r="F1020" s="20">
        <v>13.65217336572716</v>
      </c>
      <c r="G1020" s="20">
        <v>11.179029161539898</v>
      </c>
      <c r="H1020" s="20">
        <v>11.361664524421595</v>
      </c>
      <c r="I1020" s="20">
        <v>11.911141307859248</v>
      </c>
      <c r="J1020" s="20">
        <v>12.286511909789271</v>
      </c>
      <c r="K1020" s="20">
        <v>13.178282638993311</v>
      </c>
      <c r="L1020" s="20">
        <v>13.909507039900564</v>
      </c>
      <c r="M1020" s="53">
        <v>11.441409618188549</v>
      </c>
    </row>
    <row r="1021" spans="1:13" x14ac:dyDescent="0.35">
      <c r="A1021" s="19" t="str">
        <f>B3&amp;C1018&amp;D1021</f>
        <v>DISTRIBUCION VOLUMEN X CRITERIO (Consumiciones)Queso Ing.LEVANTE</v>
      </c>
      <c r="B1021" s="19">
        <v>0</v>
      </c>
      <c r="C1021" s="19">
        <v>0</v>
      </c>
      <c r="D1021" s="19" t="s">
        <v>3</v>
      </c>
      <c r="E1021" s="20">
        <v>16.12352401304074</v>
      </c>
      <c r="F1021" s="20">
        <v>17.318613443438778</v>
      </c>
      <c r="G1021" s="20">
        <v>18.224540505862468</v>
      </c>
      <c r="H1021" s="20">
        <v>17.695463977604462</v>
      </c>
      <c r="I1021" s="20">
        <v>16.394256632912956</v>
      </c>
      <c r="J1021" s="20">
        <v>18.330224656439086</v>
      </c>
      <c r="K1021" s="20">
        <v>17.180324925546312</v>
      </c>
      <c r="L1021" s="20">
        <v>17.301623153153756</v>
      </c>
      <c r="M1021" s="53">
        <v>17.737875460678517</v>
      </c>
    </row>
    <row r="1022" spans="1:13" x14ac:dyDescent="0.35">
      <c r="A1022" s="19" t="str">
        <f>B3&amp;C1018&amp;D1022</f>
        <v>DISTRIBUCION VOLUMEN X CRITERIO (Consumiciones)Queso Ing.ANDALUCIA</v>
      </c>
      <c r="B1022" s="19">
        <v>0</v>
      </c>
      <c r="C1022" s="19">
        <v>0</v>
      </c>
      <c r="D1022" s="19" t="s">
        <v>4</v>
      </c>
      <c r="E1022" s="20">
        <v>23.047491849538371</v>
      </c>
      <c r="F1022" s="20">
        <v>20.50074760368193</v>
      </c>
      <c r="G1022" s="20">
        <v>22.226259270075786</v>
      </c>
      <c r="H1022" s="20">
        <v>22.64558869983879</v>
      </c>
      <c r="I1022" s="20">
        <v>21.254790503258729</v>
      </c>
      <c r="J1022" s="20">
        <v>21.293452436598788</v>
      </c>
      <c r="K1022" s="20">
        <v>20.579829839377528</v>
      </c>
      <c r="L1022" s="20">
        <v>21.181032696946815</v>
      </c>
      <c r="M1022" s="53">
        <v>20.948324749487902</v>
      </c>
    </row>
    <row r="1023" spans="1:13" x14ac:dyDescent="0.35">
      <c r="A1023" s="19" t="str">
        <f>B3&amp;C1018&amp;D1023</f>
        <v>DISTRIBUCION VOLUMEN X CRITERIO (Consumiciones)Queso Ing.MDD AM</v>
      </c>
      <c r="B1023" s="19">
        <v>0</v>
      </c>
      <c r="C1023" s="19">
        <v>0</v>
      </c>
      <c r="D1023" s="19" t="s">
        <v>5</v>
      </c>
      <c r="E1023" s="20">
        <v>14.850709569600834</v>
      </c>
      <c r="F1023" s="20">
        <v>17.566875212427142</v>
      </c>
      <c r="G1023" s="20">
        <v>16.279181887385036</v>
      </c>
      <c r="H1023" s="20">
        <v>15.097817088580017</v>
      </c>
      <c r="I1023" s="20">
        <v>15.073393740431746</v>
      </c>
      <c r="J1023" s="20">
        <v>17.4215926784373</v>
      </c>
      <c r="K1023" s="20">
        <v>14.89013620480319</v>
      </c>
      <c r="L1023" s="20">
        <v>16.528363415237195</v>
      </c>
      <c r="M1023" s="53">
        <v>15.642155449363965</v>
      </c>
    </row>
    <row r="1024" spans="1:13" x14ac:dyDescent="0.35">
      <c r="A1024" s="19" t="str">
        <f>B3&amp;C1018&amp;D1024</f>
        <v>DISTRIBUCION VOLUMEN X CRITERIO (Consumiciones)Queso Ing.RTO CENTRO</v>
      </c>
      <c r="B1024" s="19">
        <v>0</v>
      </c>
      <c r="C1024" s="19">
        <v>0</v>
      </c>
      <c r="D1024" s="19" t="s">
        <v>6</v>
      </c>
      <c r="E1024" s="20">
        <v>12.308799758910714</v>
      </c>
      <c r="F1024" s="20">
        <v>10.929497266246218</v>
      </c>
      <c r="G1024" s="20">
        <v>10.302478563323774</v>
      </c>
      <c r="H1024" s="20">
        <v>10.397368306391879</v>
      </c>
      <c r="I1024" s="20">
        <v>11.291747514379161</v>
      </c>
      <c r="J1024" s="20">
        <v>9.5565025934295491</v>
      </c>
      <c r="K1024" s="20">
        <v>9.6615325228522906</v>
      </c>
      <c r="L1024" s="20">
        <v>10.525476621649615</v>
      </c>
      <c r="M1024" s="53">
        <v>11.434987107150715</v>
      </c>
    </row>
    <row r="1025" spans="1:13" x14ac:dyDescent="0.35">
      <c r="A1025" s="19" t="str">
        <f>B3&amp;C1018&amp;D1025</f>
        <v>DISTRIBUCION VOLUMEN X CRITERIO (Consumiciones)Queso Ing.NORTE-CENTRO</v>
      </c>
      <c r="B1025" s="19">
        <v>0</v>
      </c>
      <c r="C1025" s="19">
        <v>0</v>
      </c>
      <c r="D1025" s="19" t="s">
        <v>7</v>
      </c>
      <c r="E1025" s="20">
        <v>8.1052984849730141</v>
      </c>
      <c r="F1025" s="20">
        <v>5.8009255179725594</v>
      </c>
      <c r="G1025" s="20">
        <v>6.4949993057916124</v>
      </c>
      <c r="H1025" s="20">
        <v>7.3511094287830607</v>
      </c>
      <c r="I1025" s="20">
        <v>8.3411443615394063</v>
      </c>
      <c r="J1025" s="20">
        <v>6.0709416615356844</v>
      </c>
      <c r="K1025" s="20">
        <v>9.0828876585296889</v>
      </c>
      <c r="L1025" s="20">
        <v>5.6245811810460618</v>
      </c>
      <c r="M1025" s="53">
        <v>7.926676787815266</v>
      </c>
    </row>
    <row r="1026" spans="1:13" x14ac:dyDescent="0.35">
      <c r="A1026" s="19" t="str">
        <f>B3&amp;C1018&amp;D1026</f>
        <v>DISTRIBUCION VOLUMEN X CRITERIO (Consumiciones)Queso Ing.NOROESTE</v>
      </c>
      <c r="B1026" s="19">
        <v>0</v>
      </c>
      <c r="C1026" s="19">
        <v>0</v>
      </c>
      <c r="D1026" s="19" t="s">
        <v>8</v>
      </c>
      <c r="E1026" s="20">
        <v>6.2041183803183477</v>
      </c>
      <c r="F1026" s="20">
        <v>6.6202327152490161</v>
      </c>
      <c r="G1026" s="20">
        <v>7.756974400467274</v>
      </c>
      <c r="H1026" s="20">
        <v>7.0876405167530843</v>
      </c>
      <c r="I1026" s="20">
        <v>7.6023305904620431</v>
      </c>
      <c r="J1026" s="20">
        <v>6.9129129903580511</v>
      </c>
      <c r="K1026" s="20">
        <v>5.3150395328325617</v>
      </c>
      <c r="L1026" s="20">
        <v>4.4250516214825559</v>
      </c>
      <c r="M1026" s="53">
        <v>5.2054889239014424</v>
      </c>
    </row>
    <row r="1027" spans="1:13" x14ac:dyDescent="0.35">
      <c r="A1027" s="19" t="str">
        <f>B3&amp;C1018&amp;D1027</f>
        <v>DISTRIBUCION VOLUMEN X CRITERIO (Consumiciones)Queso Ing.&lt;2MIL</v>
      </c>
      <c r="B1027" s="19">
        <v>0</v>
      </c>
      <c r="C1027" s="19">
        <v>0</v>
      </c>
      <c r="D1027" s="19" t="s">
        <v>9</v>
      </c>
      <c r="E1027" s="20">
        <v>6.0654756034081254</v>
      </c>
      <c r="F1027" s="20">
        <v>3.786558099785859</v>
      </c>
      <c r="G1027" s="20">
        <v>3.3468250738494092</v>
      </c>
      <c r="H1027" s="20">
        <v>3.6788143762799006</v>
      </c>
      <c r="I1027" s="20">
        <v>3.5474697641457138</v>
      </c>
      <c r="J1027" s="20">
        <v>5.0253669324032018</v>
      </c>
      <c r="K1027" s="20">
        <v>4.2400386912309607</v>
      </c>
      <c r="L1027" s="20">
        <v>3.3471115358142831</v>
      </c>
      <c r="M1027" s="53">
        <v>3.7315971145161044</v>
      </c>
    </row>
    <row r="1028" spans="1:13" x14ac:dyDescent="0.35">
      <c r="A1028" s="19" t="str">
        <f>B3&amp;C1018&amp;D1028</f>
        <v>DISTRIBUCION VOLUMEN X CRITERIO (Consumiciones)Queso Ing.2-5MIL</v>
      </c>
      <c r="B1028" s="19">
        <v>0</v>
      </c>
      <c r="C1028" s="19">
        <v>0</v>
      </c>
      <c r="D1028" s="19" t="s">
        <v>10</v>
      </c>
      <c r="E1028" s="20">
        <v>5.3494753568395383</v>
      </c>
      <c r="F1028" s="20">
        <v>4.7932662518130611</v>
      </c>
      <c r="G1028" s="20">
        <v>4.9590800063196907</v>
      </c>
      <c r="H1028" s="20">
        <v>5.3711187693346698</v>
      </c>
      <c r="I1028" s="20">
        <v>3.8267883241960963</v>
      </c>
      <c r="J1028" s="20">
        <v>4.267857914231465</v>
      </c>
      <c r="K1028" s="20">
        <v>3.6927965635723412</v>
      </c>
      <c r="L1028" s="20">
        <v>3.3367538273403405</v>
      </c>
      <c r="M1028" s="53">
        <v>4.7276493199653995</v>
      </c>
    </row>
    <row r="1029" spans="1:13" x14ac:dyDescent="0.35">
      <c r="A1029" s="19" t="str">
        <f>B3&amp;C1018&amp;D1029</f>
        <v>DISTRIBUCION VOLUMEN X CRITERIO (Consumiciones)Queso Ing.5-10MIL</v>
      </c>
      <c r="B1029" s="19">
        <v>0</v>
      </c>
      <c r="C1029" s="19">
        <v>0</v>
      </c>
      <c r="D1029" s="19" t="s">
        <v>11</v>
      </c>
      <c r="E1029" s="20">
        <v>7.9403646475439027</v>
      </c>
      <c r="F1029" s="20">
        <v>6.8367930109895632</v>
      </c>
      <c r="G1029" s="20">
        <v>8.1018140383298789</v>
      </c>
      <c r="H1029" s="20">
        <v>7.8474181408217518</v>
      </c>
      <c r="I1029" s="20">
        <v>8.8244759606000436</v>
      </c>
      <c r="J1029" s="20">
        <v>8.4465018519891544</v>
      </c>
      <c r="K1029" s="20">
        <v>7.3032032479089004</v>
      </c>
      <c r="L1029" s="20">
        <v>8.2028239790974755</v>
      </c>
      <c r="M1029" s="53">
        <v>8.4544705459544325</v>
      </c>
    </row>
    <row r="1030" spans="1:13" x14ac:dyDescent="0.35">
      <c r="A1030" s="19" t="str">
        <f>B3&amp;C1018&amp;D1030</f>
        <v>DISTRIBUCION VOLUMEN X CRITERIO (Consumiciones)Queso Ing.10-30MIL</v>
      </c>
      <c r="B1030" s="19">
        <v>0</v>
      </c>
      <c r="C1030" s="19">
        <v>0</v>
      </c>
      <c r="D1030" s="19" t="s">
        <v>12</v>
      </c>
      <c r="E1030" s="20">
        <v>15.384297690474233</v>
      </c>
      <c r="F1030" s="20">
        <v>15.049555843687187</v>
      </c>
      <c r="G1030" s="20">
        <v>16.758166523835285</v>
      </c>
      <c r="H1030" s="20">
        <v>16.552921169012244</v>
      </c>
      <c r="I1030" s="20">
        <v>16.500849793621548</v>
      </c>
      <c r="J1030" s="20">
        <v>17.815400684059355</v>
      </c>
      <c r="K1030" s="20">
        <v>18.830128888479933</v>
      </c>
      <c r="L1030" s="20">
        <v>19.6201728066717</v>
      </c>
      <c r="M1030" s="53">
        <v>18.664404667389086</v>
      </c>
    </row>
    <row r="1031" spans="1:13" x14ac:dyDescent="0.35">
      <c r="A1031" s="19" t="str">
        <f>B3&amp;C1018&amp;D1031</f>
        <v>DISTRIBUCION VOLUMEN X CRITERIO (Consumiciones)Queso Ing.30-100MIL</v>
      </c>
      <c r="B1031" s="19">
        <v>0</v>
      </c>
      <c r="C1031" s="19">
        <v>0</v>
      </c>
      <c r="D1031" s="19" t="s">
        <v>13</v>
      </c>
      <c r="E1031" s="20">
        <v>20.393297443905645</v>
      </c>
      <c r="F1031" s="20">
        <v>23.697078541046867</v>
      </c>
      <c r="G1031" s="20">
        <v>24.740088379909132</v>
      </c>
      <c r="H1031" s="20">
        <v>22.346486808853644</v>
      </c>
      <c r="I1031" s="20">
        <v>22.349980310904083</v>
      </c>
      <c r="J1031" s="20">
        <v>24.538169673798464</v>
      </c>
      <c r="K1031" s="20">
        <v>24.97097484396706</v>
      </c>
      <c r="L1031" s="20">
        <v>24.651727064358123</v>
      </c>
      <c r="M1031" s="53">
        <v>24.326517728180196</v>
      </c>
    </row>
    <row r="1032" spans="1:13" x14ac:dyDescent="0.35">
      <c r="A1032" s="19" t="str">
        <f>B3&amp;C1018&amp;D1032</f>
        <v>DISTRIBUCION VOLUMEN X CRITERIO (Consumiciones)Queso Ing.100-200MIL</v>
      </c>
      <c r="B1032" s="19">
        <v>0</v>
      </c>
      <c r="C1032" s="19">
        <v>0</v>
      </c>
      <c r="D1032" s="19" t="s">
        <v>14</v>
      </c>
      <c r="E1032" s="20">
        <v>11.275389715350265</v>
      </c>
      <c r="F1032" s="20">
        <v>10.48787958895085</v>
      </c>
      <c r="G1032" s="20">
        <v>9.8273384050442623</v>
      </c>
      <c r="H1032" s="20">
        <v>10.739557916866369</v>
      </c>
      <c r="I1032" s="20">
        <v>12.758547754048847</v>
      </c>
      <c r="J1032" s="20">
        <v>10.929837173242383</v>
      </c>
      <c r="K1032" s="20">
        <v>11.863436113461361</v>
      </c>
      <c r="L1032" s="20">
        <v>10.113867969287723</v>
      </c>
      <c r="M1032" s="53">
        <v>9.9885487994687079</v>
      </c>
    </row>
    <row r="1033" spans="1:13" x14ac:dyDescent="0.35">
      <c r="A1033" s="19" t="str">
        <f>B3&amp;C1018&amp;D1033</f>
        <v>DISTRIBUCION VOLUMEN X CRITERIO (Consumiciones)Queso Ing.200-500MIL</v>
      </c>
      <c r="B1033" s="19">
        <v>0</v>
      </c>
      <c r="C1033" s="19">
        <v>0</v>
      </c>
      <c r="D1033" s="19" t="s">
        <v>15</v>
      </c>
      <c r="E1033" s="20">
        <v>18.424721240513961</v>
      </c>
      <c r="F1033" s="20">
        <v>18.040446128475939</v>
      </c>
      <c r="G1033" s="20">
        <v>17.167893101483692</v>
      </c>
      <c r="H1033" s="20">
        <v>18.538475992331492</v>
      </c>
      <c r="I1033" s="20">
        <v>16.496388292095048</v>
      </c>
      <c r="J1033" s="20">
        <v>14.45029931626301</v>
      </c>
      <c r="K1033" s="20">
        <v>15.478278823732719</v>
      </c>
      <c r="L1033" s="20">
        <v>16.537899189425783</v>
      </c>
      <c r="M1033" s="53">
        <v>16.062057854526024</v>
      </c>
    </row>
    <row r="1034" spans="1:13" x14ac:dyDescent="0.35">
      <c r="A1034" s="19" t="str">
        <f>B3&amp;C1018&amp;D1034</f>
        <v>DISTRIBUCION VOLUMEN X CRITERIO (Consumiciones)Queso Ing.&gt;500MIL</v>
      </c>
      <c r="B1034" s="19">
        <v>0</v>
      </c>
      <c r="C1034" s="19">
        <v>0</v>
      </c>
      <c r="D1034" s="19" t="s">
        <v>16</v>
      </c>
      <c r="E1034" s="20">
        <v>15.166940631763515</v>
      </c>
      <c r="F1034" s="20">
        <v>17.308423933947921</v>
      </c>
      <c r="G1034" s="20">
        <v>15.098778672003293</v>
      </c>
      <c r="H1034" s="20">
        <v>14.925200699315935</v>
      </c>
      <c r="I1034" s="20">
        <v>15.695467155255491</v>
      </c>
      <c r="J1034" s="20">
        <v>14.52654517789734</v>
      </c>
      <c r="K1034" s="20">
        <v>13.621153600147224</v>
      </c>
      <c r="L1034" s="20">
        <v>14.189632936176469</v>
      </c>
      <c r="M1034" s="53">
        <v>14.044747137541489</v>
      </c>
    </row>
    <row r="1035" spans="1:13" x14ac:dyDescent="0.35">
      <c r="A1035" s="19" t="str">
        <f>B3&amp;C1018&amp;D1035</f>
        <v>DISTRIBUCION VOLUMEN X CRITERIO (Consumiciones)Queso Ing.DE 15 A 19 AÑOS</v>
      </c>
      <c r="B1035" s="19">
        <v>0</v>
      </c>
      <c r="C1035" s="19">
        <v>0</v>
      </c>
      <c r="D1035" s="19" t="s">
        <v>39</v>
      </c>
      <c r="E1035" s="20">
        <v>6.0933967562532523</v>
      </c>
      <c r="F1035" s="20">
        <v>3.2836390186180591</v>
      </c>
      <c r="G1035" s="20">
        <v>4.6576714814406976</v>
      </c>
      <c r="H1035" s="20">
        <v>5.2681575693869558</v>
      </c>
      <c r="I1035" s="20">
        <v>3.6289635782330407</v>
      </c>
      <c r="J1035" s="20">
        <v>4.2048425728626366</v>
      </c>
      <c r="K1035" s="20">
        <v>3.5452658226711757</v>
      </c>
      <c r="L1035" s="20">
        <v>4.9121693050979971</v>
      </c>
      <c r="M1035" s="53">
        <v>3.1999901612596862</v>
      </c>
    </row>
    <row r="1036" spans="1:13" x14ac:dyDescent="0.35">
      <c r="A1036" s="19" t="str">
        <f>B3&amp;C1018&amp;D1036</f>
        <v>DISTRIBUCION VOLUMEN X CRITERIO (Consumiciones)Queso Ing.DE 20 A 24 AÑOS</v>
      </c>
      <c r="B1036" s="19">
        <v>0</v>
      </c>
      <c r="C1036" s="19">
        <v>0</v>
      </c>
      <c r="D1036" s="19" t="s">
        <v>40</v>
      </c>
      <c r="E1036" s="20">
        <v>3.791059149064409</v>
      </c>
      <c r="F1036" s="20">
        <v>3.6757616955567585</v>
      </c>
      <c r="G1036" s="20">
        <v>6.1751655327929669</v>
      </c>
      <c r="H1036" s="20">
        <v>5.2351810650952038</v>
      </c>
      <c r="I1036" s="20">
        <v>5.4123903242545852</v>
      </c>
      <c r="J1036" s="20">
        <v>3.8690048902829406</v>
      </c>
      <c r="K1036" s="20">
        <v>5.1932115292686598</v>
      </c>
      <c r="L1036" s="20">
        <v>5.4312729289594843</v>
      </c>
      <c r="M1036" s="53">
        <v>5.7401602348179352</v>
      </c>
    </row>
    <row r="1037" spans="1:13" x14ac:dyDescent="0.35">
      <c r="A1037" s="19" t="str">
        <f>B3&amp;C1018&amp;D1037</f>
        <v>DISTRIBUCION VOLUMEN X CRITERIO (Consumiciones)Queso Ing.DE 25 A 34 AÑOS</v>
      </c>
      <c r="B1037" s="19">
        <v>0</v>
      </c>
      <c r="C1037" s="19">
        <v>0</v>
      </c>
      <c r="D1037" s="19" t="s">
        <v>41</v>
      </c>
      <c r="E1037" s="20">
        <v>16.513746198734282</v>
      </c>
      <c r="F1037" s="20">
        <v>17.037398367160826</v>
      </c>
      <c r="G1037" s="20">
        <v>16.057509180307463</v>
      </c>
      <c r="H1037" s="20">
        <v>17.563681865713914</v>
      </c>
      <c r="I1037" s="20">
        <v>14.594278804399202</v>
      </c>
      <c r="J1037" s="20">
        <v>13.957428426824666</v>
      </c>
      <c r="K1037" s="20">
        <v>14.668034175757835</v>
      </c>
      <c r="L1037" s="20">
        <v>14.958214999298351</v>
      </c>
      <c r="M1037" s="53">
        <v>13.930016493554941</v>
      </c>
    </row>
    <row r="1038" spans="1:13" x14ac:dyDescent="0.35">
      <c r="A1038" s="19" t="str">
        <f>B3&amp;C1018&amp;D1038</f>
        <v>DISTRIBUCION VOLUMEN X CRITERIO (Consumiciones)Queso Ing.DE 35 A 49 AÑOS</v>
      </c>
      <c r="B1038" s="19">
        <v>0</v>
      </c>
      <c r="C1038" s="19">
        <v>0</v>
      </c>
      <c r="D1038" s="19" t="s">
        <v>42</v>
      </c>
      <c r="E1038" s="20">
        <v>32.301635571628175</v>
      </c>
      <c r="F1038" s="20">
        <v>36.26368800099587</v>
      </c>
      <c r="G1038" s="20">
        <v>32.077502381852916</v>
      </c>
      <c r="H1038" s="20">
        <v>32.511260402596839</v>
      </c>
      <c r="I1038" s="20">
        <v>32.200962079277346</v>
      </c>
      <c r="J1038" s="20">
        <v>31.151914689223648</v>
      </c>
      <c r="K1038" s="20">
        <v>32.178567661402354</v>
      </c>
      <c r="L1038" s="20">
        <v>32.271398691587535</v>
      </c>
      <c r="M1038" s="53">
        <v>30.780622054356304</v>
      </c>
    </row>
    <row r="1039" spans="1:13" x14ac:dyDescent="0.35">
      <c r="A1039" s="19" t="str">
        <f>B3&amp;C1018&amp;D1039</f>
        <v>DISTRIBUCION VOLUMEN X CRITERIO (Consumiciones)Queso Ing.DE 50 A 59 AÑOS</v>
      </c>
      <c r="B1039" s="19">
        <v>0</v>
      </c>
      <c r="C1039" s="19">
        <v>0</v>
      </c>
      <c r="D1039" s="19" t="s">
        <v>43</v>
      </c>
      <c r="E1039" s="20">
        <v>24.774410290129037</v>
      </c>
      <c r="F1039" s="20">
        <v>23.557278750571715</v>
      </c>
      <c r="G1039" s="20">
        <v>24.352705737033862</v>
      </c>
      <c r="H1039" s="20">
        <v>24.187610289312012</v>
      </c>
      <c r="I1039" s="20">
        <v>25.682069048537187</v>
      </c>
      <c r="J1039" s="20">
        <v>25.251029151502063</v>
      </c>
      <c r="K1039" s="20">
        <v>24.176516397765603</v>
      </c>
      <c r="L1039" s="20">
        <v>21.028353391648345</v>
      </c>
      <c r="M1039" s="53">
        <v>23.148711193343544</v>
      </c>
    </row>
    <row r="1040" spans="1:13" x14ac:dyDescent="0.35">
      <c r="A1040" s="19" t="str">
        <f>B3&amp;C1018&amp;D1040</f>
        <v>DISTRIBUCION VOLUMEN X CRITERIO (Consumiciones)Queso Ing.DE 60 A 75 AÑOS</v>
      </c>
      <c r="B1040" s="19">
        <v>0</v>
      </c>
      <c r="C1040" s="19">
        <v>0</v>
      </c>
      <c r="D1040" s="19" t="s">
        <v>44</v>
      </c>
      <c r="E1040" s="20">
        <v>16.52571847346648</v>
      </c>
      <c r="F1040" s="20">
        <v>16.182234866445391</v>
      </c>
      <c r="G1040" s="20">
        <v>16.679433717461976</v>
      </c>
      <c r="H1040" s="20">
        <v>15.23409927671997</v>
      </c>
      <c r="I1040" s="20">
        <v>18.481307600807149</v>
      </c>
      <c r="J1040" s="20">
        <v>21.565767374688516</v>
      </c>
      <c r="K1040" s="20">
        <v>20.238413390218117</v>
      </c>
      <c r="L1040" s="20">
        <v>21.39858466925498</v>
      </c>
      <c r="M1040" s="53">
        <v>23.200501229159293</v>
      </c>
    </row>
    <row r="1041" spans="1:13" x14ac:dyDescent="0.35">
      <c r="A1041" s="19" t="str">
        <f>B3&amp;C1018&amp;D1041</f>
        <v>DISTRIBUCION VOLUMEN X CRITERIO (Consumiciones)Queso Ing.NIVEL ALTO</v>
      </c>
      <c r="B1041" s="19">
        <v>0</v>
      </c>
      <c r="C1041" s="19">
        <v>0</v>
      </c>
      <c r="D1041" s="19" t="s">
        <v>256</v>
      </c>
      <c r="E1041" s="20">
        <v>25.403571135037399</v>
      </c>
      <c r="F1041" s="20">
        <v>25.171270478676156</v>
      </c>
      <c r="G1041" s="20">
        <v>23.412048585011803</v>
      </c>
      <c r="H1041" s="20">
        <v>22.779542558058473</v>
      </c>
      <c r="I1041" s="20">
        <v>24.533511249308837</v>
      </c>
      <c r="J1041" s="20">
        <v>24.5242757255639</v>
      </c>
      <c r="K1041" s="20">
        <v>26.716564290507407</v>
      </c>
      <c r="L1041" s="20">
        <v>24.118478820156771</v>
      </c>
      <c r="M1041" s="53">
        <v>27.236010882739979</v>
      </c>
    </row>
    <row r="1042" spans="1:13" x14ac:dyDescent="0.35">
      <c r="A1042" s="19" t="str">
        <f>B3&amp;C1018&amp;D1042</f>
        <v>DISTRIBUCION VOLUMEN X CRITERIO (Consumiciones)Queso Ing.NIVEL MEDIO ALTO</v>
      </c>
      <c r="B1042" s="19">
        <v>0</v>
      </c>
      <c r="C1042" s="19">
        <v>0</v>
      </c>
      <c r="D1042" s="19" t="s">
        <v>257</v>
      </c>
      <c r="E1042" s="20">
        <v>15.488240048217857</v>
      </c>
      <c r="F1042" s="20">
        <v>15.528427822326286</v>
      </c>
      <c r="G1042" s="20">
        <v>14.993033977909809</v>
      </c>
      <c r="H1042" s="20">
        <v>15.223015881660931</v>
      </c>
      <c r="I1042" s="20">
        <v>14.321705544979894</v>
      </c>
      <c r="J1042" s="20">
        <v>16.333396731859693</v>
      </c>
      <c r="K1042" s="20">
        <v>16.302428974435511</v>
      </c>
      <c r="L1042" s="20">
        <v>16.858740903593123</v>
      </c>
      <c r="M1042" s="53">
        <v>16.608777522851156</v>
      </c>
    </row>
    <row r="1043" spans="1:13" x14ac:dyDescent="0.35">
      <c r="A1043" s="19" t="str">
        <f>B3&amp;C1018&amp;D1043</f>
        <v>DISTRIBUCION VOLUMEN X CRITERIO (Consumiciones)Queso Ing.NIVEL MEDIO</v>
      </c>
      <c r="B1043" s="19">
        <v>0</v>
      </c>
      <c r="C1043" s="19">
        <v>0</v>
      </c>
      <c r="D1043" s="19" t="s">
        <v>258</v>
      </c>
      <c r="E1043" s="20">
        <v>26.772533629215641</v>
      </c>
      <c r="F1043" s="20">
        <v>26.399725295859433</v>
      </c>
      <c r="G1043" s="20">
        <v>29.044797985359388</v>
      </c>
      <c r="H1043" s="20">
        <v>29.16026943270446</v>
      </c>
      <c r="I1043" s="20">
        <v>29.685083282495334</v>
      </c>
      <c r="J1043" s="20">
        <v>28.475630788473499</v>
      </c>
      <c r="K1043" s="20">
        <v>25.001124379739618</v>
      </c>
      <c r="L1043" s="20">
        <v>25.050973290476918</v>
      </c>
      <c r="M1043" s="53">
        <v>26.537487650331165</v>
      </c>
    </row>
    <row r="1044" spans="1:13" x14ac:dyDescent="0.35">
      <c r="A1044" s="19" t="str">
        <f>B3&amp;C1018&amp;D1044</f>
        <v>DISTRIBUCION VOLUMEN X CRITERIO (Consumiciones)Queso Ing.NIVEL MEDIO BAJO</v>
      </c>
      <c r="B1044" s="19">
        <v>0</v>
      </c>
      <c r="C1044" s="19">
        <v>0</v>
      </c>
      <c r="D1044" s="19" t="s">
        <v>259</v>
      </c>
      <c r="E1044" s="20">
        <v>13.329655351908167</v>
      </c>
      <c r="F1044" s="20">
        <v>11.545399614798777</v>
      </c>
      <c r="G1044" s="20">
        <v>14.912194608155275</v>
      </c>
      <c r="H1044" s="20">
        <v>14.275072436930852</v>
      </c>
      <c r="I1044" s="20">
        <v>15.372028697792439</v>
      </c>
      <c r="J1044" s="20">
        <v>11.874271051265769</v>
      </c>
      <c r="K1044" s="20">
        <v>12.909858857800749</v>
      </c>
      <c r="L1044" s="20">
        <v>15.740890228337353</v>
      </c>
      <c r="M1044" s="53">
        <v>14.074543489281922</v>
      </c>
    </row>
    <row r="1045" spans="1:13" x14ac:dyDescent="0.35">
      <c r="A1045" s="19" t="str">
        <f>B3&amp;C1018&amp;D1045</f>
        <v>DISTRIBUCION VOLUMEN X CRITERIO (Consumiciones)Queso Ing.HOMBRE</v>
      </c>
      <c r="B1045" s="19">
        <v>0</v>
      </c>
      <c r="C1045" s="19">
        <v>0</v>
      </c>
      <c r="D1045" s="19" t="s">
        <v>21</v>
      </c>
      <c r="E1045" s="20">
        <v>47.227082819648771</v>
      </c>
      <c r="F1045" s="20">
        <v>43.909086077227663</v>
      </c>
      <c r="G1045" s="20">
        <v>45.679132095886935</v>
      </c>
      <c r="H1045" s="20">
        <v>45.135383534486522</v>
      </c>
      <c r="I1045" s="20">
        <v>44.833887280435974</v>
      </c>
      <c r="J1045" s="20">
        <v>45.100961615953217</v>
      </c>
      <c r="K1045" s="20">
        <v>45.212588564541861</v>
      </c>
      <c r="L1045" s="20">
        <v>44.391688440129109</v>
      </c>
      <c r="M1045" s="53">
        <v>42.472516435479044</v>
      </c>
    </row>
    <row r="1046" spans="1:13" x14ac:dyDescent="0.35">
      <c r="A1046" s="19" t="str">
        <f>B3&amp;C1018&amp;D1046</f>
        <v>DISTRIBUCION VOLUMEN X CRITERIO (Consumiciones)Queso Ing.MUJER</v>
      </c>
      <c r="B1046" s="19">
        <v>0</v>
      </c>
      <c r="C1046" s="19">
        <v>0</v>
      </c>
      <c r="D1046" s="19" t="s">
        <v>22</v>
      </c>
      <c r="E1046" s="20">
        <v>52.772876085586695</v>
      </c>
      <c r="F1046" s="20">
        <v>56.090906929286056</v>
      </c>
      <c r="G1046" s="20">
        <v>54.320848753536879</v>
      </c>
      <c r="H1046" s="20">
        <v>54.864609657531261</v>
      </c>
      <c r="I1046" s="20">
        <v>55.166085515286412</v>
      </c>
      <c r="J1046" s="20">
        <v>54.899025489431253</v>
      </c>
      <c r="K1046" s="20">
        <v>54.787411435458132</v>
      </c>
      <c r="L1046" s="20">
        <v>55.608298195085759</v>
      </c>
      <c r="M1046" s="53">
        <v>57.527483564520956</v>
      </c>
    </row>
    <row r="1047" spans="1:13" x14ac:dyDescent="0.35">
      <c r="A1047" s="19" t="str">
        <f>B3&amp;C1047&amp;D1047</f>
        <v>DISTRIBUCION VOLUMEN X CRITERIO (Consumiciones).Fruta Ing.T.ESPAÑA</v>
      </c>
      <c r="B1047" s="19">
        <v>0</v>
      </c>
      <c r="C1047" s="19" t="s">
        <v>152</v>
      </c>
      <c r="D1047" s="19" t="s">
        <v>36</v>
      </c>
      <c r="E1047" s="20">
        <v>100</v>
      </c>
      <c r="F1047" s="20">
        <v>100</v>
      </c>
      <c r="G1047" s="20">
        <v>100</v>
      </c>
      <c r="H1047" s="20">
        <v>100</v>
      </c>
      <c r="I1047" s="20">
        <v>100</v>
      </c>
      <c r="J1047" s="20">
        <v>100</v>
      </c>
      <c r="K1047" s="20">
        <v>100</v>
      </c>
      <c r="L1047" s="20">
        <v>100</v>
      </c>
      <c r="M1047" s="53">
        <v>100</v>
      </c>
    </row>
    <row r="1048" spans="1:13" x14ac:dyDescent="0.35">
      <c r="A1048" s="19" t="str">
        <f>B3&amp;C1047&amp;D1048</f>
        <v>DISTRIBUCION VOLUMEN X CRITERIO (Consumiciones).Fruta Ing.BCN AM</v>
      </c>
      <c r="B1048" s="19">
        <v>0</v>
      </c>
      <c r="C1048" s="19">
        <v>0</v>
      </c>
      <c r="D1048" s="19" t="s">
        <v>1</v>
      </c>
      <c r="E1048" s="20">
        <v>4.5429447945910573</v>
      </c>
      <c r="F1048" s="20">
        <v>5.1917594580445519</v>
      </c>
      <c r="G1048" s="20">
        <v>11.860446596869728</v>
      </c>
      <c r="H1048" s="20">
        <v>8.8759455232047753</v>
      </c>
      <c r="I1048" s="20">
        <v>15.22363741139052</v>
      </c>
      <c r="J1048" s="20">
        <v>16.010345849511555</v>
      </c>
      <c r="K1048" s="20">
        <v>24.322370036561892</v>
      </c>
      <c r="L1048" s="20">
        <v>13.102582441079136</v>
      </c>
      <c r="M1048" s="53">
        <v>11.89629578435634</v>
      </c>
    </row>
    <row r="1049" spans="1:13" x14ac:dyDescent="0.35">
      <c r="A1049" s="19" t="str">
        <f>B3&amp;C1047&amp;D1049</f>
        <v>DISTRIBUCION VOLUMEN X CRITERIO (Consumiciones).Fruta Ing.REST.CAT ARAGON</v>
      </c>
      <c r="B1049" s="19">
        <v>0</v>
      </c>
      <c r="C1049" s="19">
        <v>0</v>
      </c>
      <c r="D1049" s="19" t="s">
        <v>2</v>
      </c>
      <c r="E1049" s="20">
        <v>11.606755408714982</v>
      </c>
      <c r="F1049" s="20">
        <v>6.9352120198302352</v>
      </c>
      <c r="G1049" s="20">
        <v>7.1296006325494705</v>
      </c>
      <c r="H1049" s="20">
        <v>8.8244529249794699</v>
      </c>
      <c r="I1049" s="20">
        <v>6.0960730102162684</v>
      </c>
      <c r="J1049" s="20">
        <v>6.6499118111464961</v>
      </c>
      <c r="K1049" s="20">
        <v>8.9661465351160281</v>
      </c>
      <c r="L1049" s="20">
        <v>6.5891710135197261</v>
      </c>
      <c r="M1049" s="53">
        <v>5.3321717685188048</v>
      </c>
    </row>
    <row r="1050" spans="1:13" x14ac:dyDescent="0.35">
      <c r="A1050" s="19" t="str">
        <f>B3&amp;C1047&amp;D1050</f>
        <v>DISTRIBUCION VOLUMEN X CRITERIO (Consumiciones).Fruta Ing.LEVANTE</v>
      </c>
      <c r="B1050" s="19">
        <v>0</v>
      </c>
      <c r="C1050" s="19">
        <v>0</v>
      </c>
      <c r="D1050" s="19" t="s">
        <v>3</v>
      </c>
      <c r="E1050" s="20">
        <v>18.336925478239873</v>
      </c>
      <c r="F1050" s="20">
        <v>23.406210110411635</v>
      </c>
      <c r="G1050" s="20">
        <v>22.377321407140187</v>
      </c>
      <c r="H1050" s="20">
        <v>27.634605358061997</v>
      </c>
      <c r="I1050" s="20">
        <v>27.024502998315747</v>
      </c>
      <c r="J1050" s="20">
        <v>26.542743703411681</v>
      </c>
      <c r="K1050" s="20">
        <v>22.873155505970935</v>
      </c>
      <c r="L1050" s="20">
        <v>24.853417512022368</v>
      </c>
      <c r="M1050" s="53">
        <v>16.795587023696285</v>
      </c>
    </row>
    <row r="1051" spans="1:13" x14ac:dyDescent="0.35">
      <c r="A1051" s="19" t="str">
        <f>B3&amp;C1047&amp;D1051</f>
        <v>DISTRIBUCION VOLUMEN X CRITERIO (Consumiciones).Fruta Ing.ANDALUCIA</v>
      </c>
      <c r="B1051" s="19">
        <v>0</v>
      </c>
      <c r="C1051" s="19">
        <v>0</v>
      </c>
      <c r="D1051" s="19" t="s">
        <v>4</v>
      </c>
      <c r="E1051" s="20">
        <v>17.160506245701193</v>
      </c>
      <c r="F1051" s="20">
        <v>17.715437051509515</v>
      </c>
      <c r="G1051" s="20">
        <v>17.128281879857958</v>
      </c>
      <c r="H1051" s="20">
        <v>19.21280247997348</v>
      </c>
      <c r="I1051" s="20">
        <v>14.27066202116103</v>
      </c>
      <c r="J1051" s="20">
        <v>9.3678601079072923</v>
      </c>
      <c r="K1051" s="20">
        <v>10.086259390137595</v>
      </c>
      <c r="L1051" s="20">
        <v>13.886512424090771</v>
      </c>
      <c r="M1051" s="53">
        <v>16.630766068970033</v>
      </c>
    </row>
    <row r="1052" spans="1:13" x14ac:dyDescent="0.35">
      <c r="A1052" s="19" t="str">
        <f>B3&amp;C1047&amp;D1052</f>
        <v>DISTRIBUCION VOLUMEN X CRITERIO (Consumiciones).Fruta Ing.MDD AM</v>
      </c>
      <c r="B1052" s="19">
        <v>0</v>
      </c>
      <c r="C1052" s="19">
        <v>0</v>
      </c>
      <c r="D1052" s="19" t="s">
        <v>5</v>
      </c>
      <c r="E1052" s="20">
        <v>12.369350437965847</v>
      </c>
      <c r="F1052" s="20">
        <v>13.585591516249071</v>
      </c>
      <c r="G1052" s="20">
        <v>9.6897401322988514</v>
      </c>
      <c r="H1052" s="20">
        <v>11.787440720005197</v>
      </c>
      <c r="I1052" s="20">
        <v>18.642370196280851</v>
      </c>
      <c r="J1052" s="20">
        <v>15.296064046256541</v>
      </c>
      <c r="K1052" s="20">
        <v>10.425183362035769</v>
      </c>
      <c r="L1052" s="20">
        <v>17.680036235260143</v>
      </c>
      <c r="M1052" s="53">
        <v>17.823917444023913</v>
      </c>
    </row>
    <row r="1053" spans="1:13" x14ac:dyDescent="0.35">
      <c r="A1053" s="19" t="str">
        <f>B3&amp;C1047&amp;D1053</f>
        <v>DISTRIBUCION VOLUMEN X CRITERIO (Consumiciones).Fruta Ing.RTO CENTRO</v>
      </c>
      <c r="B1053" s="19">
        <v>0</v>
      </c>
      <c r="C1053" s="19">
        <v>0</v>
      </c>
      <c r="D1053" s="19" t="s">
        <v>6</v>
      </c>
      <c r="E1053" s="20">
        <v>16.547209818208874</v>
      </c>
      <c r="F1053" s="20">
        <v>11.129125964585969</v>
      </c>
      <c r="G1053" s="20">
        <v>6.305061101737393</v>
      </c>
      <c r="H1053" s="20">
        <v>12.893346814829867</v>
      </c>
      <c r="I1053" s="20">
        <v>5.6826937831432325</v>
      </c>
      <c r="J1053" s="20">
        <v>8.6045696678254071</v>
      </c>
      <c r="K1053" s="20">
        <v>6.6542610496271317</v>
      </c>
      <c r="L1053" s="20">
        <v>9.6504395808508505</v>
      </c>
      <c r="M1053" s="53">
        <v>11.087915785338458</v>
      </c>
    </row>
    <row r="1054" spans="1:13" x14ac:dyDescent="0.35">
      <c r="A1054" s="19" t="str">
        <f>B3&amp;C1047&amp;D1054</f>
        <v>DISTRIBUCION VOLUMEN X CRITERIO (Consumiciones).Fruta Ing.NORTE-CENTRO</v>
      </c>
      <c r="B1054" s="19">
        <v>0</v>
      </c>
      <c r="C1054" s="19">
        <v>0</v>
      </c>
      <c r="D1054" s="19" t="s">
        <v>7</v>
      </c>
      <c r="E1054" s="20">
        <v>11.934797065955273</v>
      </c>
      <c r="F1054" s="20">
        <v>9.4891935526805593</v>
      </c>
      <c r="G1054" s="20">
        <v>12.956383737266059</v>
      </c>
      <c r="H1054" s="20">
        <v>8.8335687597967123</v>
      </c>
      <c r="I1054" s="20">
        <v>9.0875400815190446</v>
      </c>
      <c r="J1054" s="20">
        <v>6.318366894376652</v>
      </c>
      <c r="K1054" s="20">
        <v>12.400714002267401</v>
      </c>
      <c r="L1054" s="20">
        <v>11.029428190069739</v>
      </c>
      <c r="M1054" s="53">
        <v>16.513366785914993</v>
      </c>
    </row>
    <row r="1055" spans="1:13" x14ac:dyDescent="0.35">
      <c r="A1055" s="19" t="str">
        <f>B3&amp;C1047&amp;D1055</f>
        <v>DISTRIBUCION VOLUMEN X CRITERIO (Consumiciones).Fruta Ing.NOROESTE</v>
      </c>
      <c r="B1055" s="19">
        <v>0</v>
      </c>
      <c r="C1055" s="19">
        <v>0</v>
      </c>
      <c r="D1055" s="19" t="s">
        <v>8</v>
      </c>
      <c r="E1055" s="20">
        <v>7.501522138190408</v>
      </c>
      <c r="F1055" s="20">
        <v>12.547470326688467</v>
      </c>
      <c r="G1055" s="20">
        <v>12.553170160043486</v>
      </c>
      <c r="H1055" s="20">
        <v>1.9378553259962454</v>
      </c>
      <c r="I1055" s="20">
        <v>3.9725327005097921</v>
      </c>
      <c r="J1055" s="20">
        <v>11.210144763868099</v>
      </c>
      <c r="K1055" s="20">
        <v>4.2719162014560279</v>
      </c>
      <c r="L1055" s="20">
        <v>3.2084249448171303</v>
      </c>
      <c r="M1055" s="53">
        <v>3.9199866141173776</v>
      </c>
    </row>
    <row r="1056" spans="1:13" x14ac:dyDescent="0.35">
      <c r="A1056" s="19" t="str">
        <f>B3&amp;C1047&amp;D1056</f>
        <v>DISTRIBUCION VOLUMEN X CRITERIO (Consumiciones).Fruta Ing.&lt;2MIL</v>
      </c>
      <c r="B1056" s="19">
        <v>0</v>
      </c>
      <c r="C1056" s="19">
        <v>0</v>
      </c>
      <c r="D1056" s="19" t="s">
        <v>9</v>
      </c>
      <c r="E1056" s="20">
        <v>6.636070803339746</v>
      </c>
      <c r="F1056" s="20">
        <v>6.0150784492597049</v>
      </c>
      <c r="G1056" s="20">
        <v>4.2493035602086842</v>
      </c>
      <c r="H1056" s="20">
        <v>5.9788257771988356</v>
      </c>
      <c r="I1056" s="20">
        <v>3.9835790466585337</v>
      </c>
      <c r="J1056" s="20">
        <v>2.9321866386871531</v>
      </c>
      <c r="K1056" s="20">
        <v>3.4155210531513167</v>
      </c>
      <c r="L1056" s="20">
        <v>4.2401301803555773</v>
      </c>
      <c r="M1056" s="53">
        <v>1.384354158444473</v>
      </c>
    </row>
    <row r="1057" spans="1:13" x14ac:dyDescent="0.35">
      <c r="A1057" s="19" t="str">
        <f>B3&amp;C1047&amp;D1057</f>
        <v>DISTRIBUCION VOLUMEN X CRITERIO (Consumiciones).Fruta Ing.2-5MIL</v>
      </c>
      <c r="B1057" s="19">
        <v>0</v>
      </c>
      <c r="C1057" s="19">
        <v>0</v>
      </c>
      <c r="D1057" s="19" t="s">
        <v>10</v>
      </c>
      <c r="E1057" s="20">
        <v>0.71048400198599171</v>
      </c>
      <c r="F1057" s="20">
        <v>2.7184898396029218</v>
      </c>
      <c r="G1057" s="20">
        <v>2.0703106975693437</v>
      </c>
      <c r="H1057" s="20">
        <v>2.7570007445917155</v>
      </c>
      <c r="I1057" s="20">
        <v>2.184128343838192</v>
      </c>
      <c r="J1057" s="20">
        <v>0.73794666781650975</v>
      </c>
      <c r="K1057" s="20">
        <v>1.6331615648110354</v>
      </c>
      <c r="L1057" s="20">
        <v>1.6638611903208909</v>
      </c>
      <c r="M1057" s="53">
        <v>0.9671583917298523</v>
      </c>
    </row>
    <row r="1058" spans="1:13" x14ac:dyDescent="0.35">
      <c r="A1058" s="19" t="str">
        <f>B3&amp;C1047&amp;D1058</f>
        <v>DISTRIBUCION VOLUMEN X CRITERIO (Consumiciones).Fruta Ing.5-10MIL</v>
      </c>
      <c r="B1058" s="19">
        <v>0</v>
      </c>
      <c r="C1058" s="19">
        <v>0</v>
      </c>
      <c r="D1058" s="19" t="s">
        <v>11</v>
      </c>
      <c r="E1058" s="20">
        <v>7.6136061693285741</v>
      </c>
      <c r="F1058" s="20">
        <v>5.7103278039488927</v>
      </c>
      <c r="G1058" s="20">
        <v>4.0042104074155125</v>
      </c>
      <c r="H1058" s="20">
        <v>5.2603280867657576</v>
      </c>
      <c r="I1058" s="20">
        <v>11.915944657836301</v>
      </c>
      <c r="J1058" s="20">
        <v>9.5702256361609201</v>
      </c>
      <c r="K1058" s="20">
        <v>6.113316937154945</v>
      </c>
      <c r="L1058" s="20">
        <v>5.1155739419606414</v>
      </c>
      <c r="M1058" s="53">
        <v>3.9016210376605258</v>
      </c>
    </row>
    <row r="1059" spans="1:13" x14ac:dyDescent="0.35">
      <c r="A1059" s="19" t="str">
        <f>B3&amp;C1047&amp;D1059</f>
        <v>DISTRIBUCION VOLUMEN X CRITERIO (Consumiciones).Fruta Ing.10-30MIL</v>
      </c>
      <c r="B1059" s="19">
        <v>0</v>
      </c>
      <c r="C1059" s="19">
        <v>0</v>
      </c>
      <c r="D1059" s="19" t="s">
        <v>12</v>
      </c>
      <c r="E1059" s="20">
        <v>16.344048022131361</v>
      </c>
      <c r="F1059" s="20">
        <v>12.155644446735501</v>
      </c>
      <c r="G1059" s="20">
        <v>12.861055143347288</v>
      </c>
      <c r="H1059" s="20">
        <v>13.867974893766585</v>
      </c>
      <c r="I1059" s="20">
        <v>10.610868128103448</v>
      </c>
      <c r="J1059" s="20">
        <v>13.038213800990917</v>
      </c>
      <c r="K1059" s="20">
        <v>16.609815361511806</v>
      </c>
      <c r="L1059" s="20">
        <v>19.343883849700191</v>
      </c>
      <c r="M1059" s="53">
        <v>21.745195359318192</v>
      </c>
    </row>
    <row r="1060" spans="1:13" x14ac:dyDescent="0.35">
      <c r="A1060" s="19" t="str">
        <f>B3&amp;C1047&amp;D1060</f>
        <v>DISTRIBUCION VOLUMEN X CRITERIO (Consumiciones).Fruta Ing.30-100MIL</v>
      </c>
      <c r="B1060" s="19">
        <v>0</v>
      </c>
      <c r="C1060" s="19">
        <v>0</v>
      </c>
      <c r="D1060" s="19" t="s">
        <v>13</v>
      </c>
      <c r="E1060" s="20">
        <v>17.804860365647198</v>
      </c>
      <c r="F1060" s="20">
        <v>16.578621018646725</v>
      </c>
      <c r="G1060" s="20">
        <v>21.529513092220913</v>
      </c>
      <c r="H1060" s="20">
        <v>15.708994567978559</v>
      </c>
      <c r="I1060" s="20">
        <v>8.8304814480261928</v>
      </c>
      <c r="J1060" s="20">
        <v>13.314398567076571</v>
      </c>
      <c r="K1060" s="20">
        <v>14.174903789553042</v>
      </c>
      <c r="L1060" s="20">
        <v>11.748416095811162</v>
      </c>
      <c r="M1060" s="53">
        <v>9.0550221612744224</v>
      </c>
    </row>
    <row r="1061" spans="1:13" x14ac:dyDescent="0.35">
      <c r="A1061" s="19" t="str">
        <f>B3&amp;C1047&amp;D1061</f>
        <v>DISTRIBUCION VOLUMEN X CRITERIO (Consumiciones).Fruta Ing.100-200MIL</v>
      </c>
      <c r="B1061" s="19">
        <v>0</v>
      </c>
      <c r="C1061" s="19">
        <v>0</v>
      </c>
      <c r="D1061" s="19" t="s">
        <v>14</v>
      </c>
      <c r="E1061" s="20">
        <v>8.6200583650793394</v>
      </c>
      <c r="F1061" s="20">
        <v>10.560842594865653</v>
      </c>
      <c r="G1061" s="20">
        <v>10.508818276161499</v>
      </c>
      <c r="H1061" s="20">
        <v>13.644060173671434</v>
      </c>
      <c r="I1061" s="20">
        <v>22.439787346396759</v>
      </c>
      <c r="J1061" s="20">
        <v>18.825993159802856</v>
      </c>
      <c r="K1061" s="20">
        <v>29.821355464727024</v>
      </c>
      <c r="L1061" s="20">
        <v>16.238814554084769</v>
      </c>
      <c r="M1061" s="53">
        <v>15.91086748158077</v>
      </c>
    </row>
    <row r="1062" spans="1:13" x14ac:dyDescent="0.35">
      <c r="A1062" s="19" t="str">
        <f>B3&amp;C1047&amp;D1062</f>
        <v>DISTRIBUCION VOLUMEN X CRITERIO (Consumiciones).Fruta Ing.200-500MIL</v>
      </c>
      <c r="B1062" s="19">
        <v>0</v>
      </c>
      <c r="C1062" s="19">
        <v>0</v>
      </c>
      <c r="D1062" s="19" t="s">
        <v>15</v>
      </c>
      <c r="E1062" s="20">
        <v>23.177063009688545</v>
      </c>
      <c r="F1062" s="20">
        <v>25.395330776456053</v>
      </c>
      <c r="G1062" s="20">
        <v>28.506293726041125</v>
      </c>
      <c r="H1062" s="20">
        <v>23.654912556281641</v>
      </c>
      <c r="I1062" s="20">
        <v>15.908279024419411</v>
      </c>
      <c r="J1062" s="20">
        <v>21.170444380107988</v>
      </c>
      <c r="K1062" s="20">
        <v>13.883404232712179</v>
      </c>
      <c r="L1062" s="20">
        <v>13.992651128865347</v>
      </c>
      <c r="M1062" s="53">
        <v>20.531521389221815</v>
      </c>
    </row>
    <row r="1063" spans="1:13" x14ac:dyDescent="0.35">
      <c r="A1063" s="19" t="str">
        <f>B3&amp;C1047&amp;D1063</f>
        <v>DISTRIBUCION VOLUMEN X CRITERIO (Consumiciones).Fruta Ing.&gt;500MIL</v>
      </c>
      <c r="B1063" s="19">
        <v>0</v>
      </c>
      <c r="C1063" s="19">
        <v>0</v>
      </c>
      <c r="D1063" s="19" t="s">
        <v>16</v>
      </c>
      <c r="E1063" s="20">
        <v>19.093819132024421</v>
      </c>
      <c r="F1063" s="20">
        <v>20.865669295796788</v>
      </c>
      <c r="G1063" s="20">
        <v>16.270499615246138</v>
      </c>
      <c r="H1063" s="20">
        <v>19.127924021661453</v>
      </c>
      <c r="I1063" s="20">
        <v>24.126943597130818</v>
      </c>
      <c r="J1063" s="20">
        <v>20.410600046951924</v>
      </c>
      <c r="K1063" s="20">
        <v>14.348533762724221</v>
      </c>
      <c r="L1063" s="20">
        <v>27.656676463927344</v>
      </c>
      <c r="M1063" s="53">
        <v>26.504265840718912</v>
      </c>
    </row>
    <row r="1064" spans="1:13" x14ac:dyDescent="0.35">
      <c r="A1064" s="19" t="str">
        <f>B3&amp;C1047&amp;D1064</f>
        <v>DISTRIBUCION VOLUMEN X CRITERIO (Consumiciones).Fruta Ing.DE 15 A 19 AÑOS</v>
      </c>
      <c r="B1064" s="19">
        <v>0</v>
      </c>
      <c r="C1064" s="19">
        <v>0</v>
      </c>
      <c r="D1064" s="19" t="s">
        <v>39</v>
      </c>
      <c r="E1064" s="20">
        <v>3.2227787790401945</v>
      </c>
      <c r="F1064" s="20" t="s">
        <v>284</v>
      </c>
      <c r="G1064" s="20">
        <v>0.84632492993243857</v>
      </c>
      <c r="H1064" s="20">
        <v>5.2692148805071888</v>
      </c>
      <c r="I1064" s="20">
        <v>0.37721456970653205</v>
      </c>
      <c r="J1064" s="20">
        <v>0.28907525927933586</v>
      </c>
      <c r="K1064" s="20">
        <v>0.42849929952265337</v>
      </c>
      <c r="L1064" s="20" t="s">
        <v>284</v>
      </c>
      <c r="M1064" s="53">
        <v>1.9865944750496971</v>
      </c>
    </row>
    <row r="1065" spans="1:13" x14ac:dyDescent="0.35">
      <c r="A1065" s="19" t="str">
        <f>B3&amp;C1047&amp;D1065</f>
        <v>DISTRIBUCION VOLUMEN X CRITERIO (Consumiciones).Fruta Ing.DE 20 A 24 AÑOS</v>
      </c>
      <c r="B1065" s="19">
        <v>0</v>
      </c>
      <c r="C1065" s="19">
        <v>0</v>
      </c>
      <c r="D1065" s="19" t="s">
        <v>40</v>
      </c>
      <c r="E1065" s="20">
        <v>1.3555813505047731</v>
      </c>
      <c r="F1065" s="20">
        <v>0.81497146435378709</v>
      </c>
      <c r="G1065" s="20">
        <v>1.1353997557342443</v>
      </c>
      <c r="H1065" s="20">
        <v>1.8532979416286739</v>
      </c>
      <c r="I1065" s="20">
        <v>1.7357150244035475</v>
      </c>
      <c r="J1065" s="20">
        <v>2.3775797036279598</v>
      </c>
      <c r="K1065" s="20">
        <v>2.0907317387715278</v>
      </c>
      <c r="L1065" s="20">
        <v>1.8868240522646729</v>
      </c>
      <c r="M1065" s="53">
        <v>5.5799415458875696</v>
      </c>
    </row>
    <row r="1066" spans="1:13" x14ac:dyDescent="0.35">
      <c r="A1066" s="19" t="str">
        <f>B3&amp;C1047&amp;D1066</f>
        <v>DISTRIBUCION VOLUMEN X CRITERIO (Consumiciones).Fruta Ing.DE 25 A 34 AÑOS</v>
      </c>
      <c r="B1066" s="19">
        <v>0</v>
      </c>
      <c r="C1066" s="19">
        <v>0</v>
      </c>
      <c r="D1066" s="19" t="s">
        <v>41</v>
      </c>
      <c r="E1066" s="20">
        <v>7.789084788790988</v>
      </c>
      <c r="F1066" s="20">
        <v>4.2608217640763106</v>
      </c>
      <c r="G1066" s="20">
        <v>3.8339472922505626</v>
      </c>
      <c r="H1066" s="20">
        <v>2.3573473878489959</v>
      </c>
      <c r="I1066" s="20">
        <v>3.5290132083305497</v>
      </c>
      <c r="J1066" s="20">
        <v>1.4511617863358952</v>
      </c>
      <c r="K1066" s="20">
        <v>6.3588804285473559</v>
      </c>
      <c r="L1066" s="20">
        <v>3.1167075280110534</v>
      </c>
      <c r="M1066" s="53">
        <v>2.9968048480174887</v>
      </c>
    </row>
    <row r="1067" spans="1:13" x14ac:dyDescent="0.35">
      <c r="A1067" s="19" t="str">
        <f>B3&amp;C1047&amp;D1067</f>
        <v>DISTRIBUCION VOLUMEN X CRITERIO (Consumiciones).Fruta Ing.DE 35 A 49 AÑOS</v>
      </c>
      <c r="B1067" s="19">
        <v>0</v>
      </c>
      <c r="C1067" s="19">
        <v>0</v>
      </c>
      <c r="D1067" s="19" t="s">
        <v>42</v>
      </c>
      <c r="E1067" s="20">
        <v>23.216486768405726</v>
      </c>
      <c r="F1067" s="20">
        <v>22.672079009958637</v>
      </c>
      <c r="G1067" s="20">
        <v>19.611374594949488</v>
      </c>
      <c r="H1067" s="20">
        <v>25.081167992883902</v>
      </c>
      <c r="I1067" s="20">
        <v>27.948540073282331</v>
      </c>
      <c r="J1067" s="20">
        <v>27.69398296726575</v>
      </c>
      <c r="K1067" s="20">
        <v>22.027087557336436</v>
      </c>
      <c r="L1067" s="20">
        <v>25.060110297860998</v>
      </c>
      <c r="M1067" s="53">
        <v>14.76011443474655</v>
      </c>
    </row>
    <row r="1068" spans="1:13" x14ac:dyDescent="0.35">
      <c r="A1068" s="19" t="str">
        <f>B3&amp;C1047&amp;D1068</f>
        <v>DISTRIBUCION VOLUMEN X CRITERIO (Consumiciones).Fruta Ing.DE 50 A 59 AÑOS</v>
      </c>
      <c r="B1068" s="19">
        <v>0</v>
      </c>
      <c r="C1068" s="19">
        <v>0</v>
      </c>
      <c r="D1068" s="19" t="s">
        <v>43</v>
      </c>
      <c r="E1068" s="20">
        <v>27.346328572317883</v>
      </c>
      <c r="F1068" s="20">
        <v>32.521150856745436</v>
      </c>
      <c r="G1068" s="20">
        <v>27.622921446674525</v>
      </c>
      <c r="H1068" s="20">
        <v>26.699530590726084</v>
      </c>
      <c r="I1068" s="20">
        <v>24.058584987768484</v>
      </c>
      <c r="J1068" s="20">
        <v>25.540658928496875</v>
      </c>
      <c r="K1068" s="20">
        <v>23.102775001485309</v>
      </c>
      <c r="L1068" s="20">
        <v>28.303857216290318</v>
      </c>
      <c r="M1068" s="53">
        <v>26.115947933281557</v>
      </c>
    </row>
    <row r="1069" spans="1:13" x14ac:dyDescent="0.35">
      <c r="A1069" s="19" t="str">
        <f>B3&amp;C1047&amp;D1069</f>
        <v>DISTRIBUCION VOLUMEN X CRITERIO (Consumiciones).Fruta Ing.DE 60 A 75 AÑOS</v>
      </c>
      <c r="B1069" s="19">
        <v>0</v>
      </c>
      <c r="C1069" s="19">
        <v>0</v>
      </c>
      <c r="D1069" s="19" t="s">
        <v>44</v>
      </c>
      <c r="E1069" s="20">
        <v>37.069751128507939</v>
      </c>
      <c r="F1069" s="20">
        <v>39.730978594990724</v>
      </c>
      <c r="G1069" s="20">
        <v>46.950052594794172</v>
      </c>
      <c r="H1069" s="20">
        <v>38.739457863937936</v>
      </c>
      <c r="I1069" s="20">
        <v>42.350946779552331</v>
      </c>
      <c r="J1069" s="20">
        <v>42.647540944335965</v>
      </c>
      <c r="K1069" s="20">
        <v>45.992050915345146</v>
      </c>
      <c r="L1069" s="20">
        <v>41.632505842256904</v>
      </c>
      <c r="M1069" s="53">
        <v>48.560599309244807</v>
      </c>
    </row>
    <row r="1070" spans="1:13" x14ac:dyDescent="0.35">
      <c r="A1070" s="19" t="str">
        <f>B3&amp;C1047&amp;D1070</f>
        <v>DISTRIBUCION VOLUMEN X CRITERIO (Consumiciones).Fruta Ing.NIVEL ALTO</v>
      </c>
      <c r="B1070" s="19">
        <v>0</v>
      </c>
      <c r="C1070" s="19">
        <v>0</v>
      </c>
      <c r="D1070" s="19" t="s">
        <v>256</v>
      </c>
      <c r="E1070" s="20">
        <v>24.233449688967571</v>
      </c>
      <c r="F1070" s="20">
        <v>24.215657401542831</v>
      </c>
      <c r="G1070" s="20">
        <v>24.759841580244125</v>
      </c>
      <c r="H1070" s="20">
        <v>20.05097205032574</v>
      </c>
      <c r="I1070" s="20">
        <v>13.192665543423182</v>
      </c>
      <c r="J1070" s="20">
        <v>14.572925713980652</v>
      </c>
      <c r="K1070" s="20">
        <v>17.389325288945638</v>
      </c>
      <c r="L1070" s="20">
        <v>20.175551566440671</v>
      </c>
      <c r="M1070" s="53">
        <v>20.997051832101747</v>
      </c>
    </row>
    <row r="1071" spans="1:13" x14ac:dyDescent="0.35">
      <c r="A1071" s="19" t="str">
        <f>B3&amp;C1047&amp;D1071</f>
        <v>DISTRIBUCION VOLUMEN X CRITERIO (Consumiciones).Fruta Ing.NIVEL MEDIO ALTO</v>
      </c>
      <c r="B1071" s="19">
        <v>0</v>
      </c>
      <c r="C1071" s="19">
        <v>0</v>
      </c>
      <c r="D1071" s="19" t="s">
        <v>257</v>
      </c>
      <c r="E1071" s="20">
        <v>11.570797266376461</v>
      </c>
      <c r="F1071" s="20">
        <v>11.353891449193366</v>
      </c>
      <c r="G1071" s="20">
        <v>8.7629563216118722</v>
      </c>
      <c r="H1071" s="20">
        <v>9.3866404921301481</v>
      </c>
      <c r="I1071" s="20">
        <v>16.831214820468656</v>
      </c>
      <c r="J1071" s="20">
        <v>18.283055078165368</v>
      </c>
      <c r="K1071" s="20">
        <v>14.745337095978476</v>
      </c>
      <c r="L1071" s="20">
        <v>17.88244953320568</v>
      </c>
      <c r="M1071" s="53">
        <v>10.37035972740814</v>
      </c>
    </row>
    <row r="1072" spans="1:13" x14ac:dyDescent="0.35">
      <c r="A1072" s="19" t="str">
        <f>B3&amp;C1047&amp;D1072</f>
        <v>DISTRIBUCION VOLUMEN X CRITERIO (Consumiciones).Fruta Ing.NIVEL MEDIO</v>
      </c>
      <c r="B1072" s="19">
        <v>0</v>
      </c>
      <c r="C1072" s="19">
        <v>0</v>
      </c>
      <c r="D1072" s="19" t="s">
        <v>258</v>
      </c>
      <c r="E1072" s="20">
        <v>26.341220109533214</v>
      </c>
      <c r="F1072" s="20">
        <v>28.561606531318652</v>
      </c>
      <c r="G1072" s="20">
        <v>27.696274594243519</v>
      </c>
      <c r="H1072" s="20">
        <v>33.10448520727801</v>
      </c>
      <c r="I1072" s="20">
        <v>28.617028578645503</v>
      </c>
      <c r="J1072" s="20">
        <v>29.298575221293451</v>
      </c>
      <c r="K1072" s="20">
        <v>26.563329782788148</v>
      </c>
      <c r="L1072" s="20">
        <v>28.362233503916336</v>
      </c>
      <c r="M1072" s="53">
        <v>32.345781355429736</v>
      </c>
    </row>
    <row r="1073" spans="1:13" x14ac:dyDescent="0.35">
      <c r="A1073" s="19" t="str">
        <f>B3&amp;C1047&amp;D1073</f>
        <v>DISTRIBUCION VOLUMEN X CRITERIO (Consumiciones).Fruta Ing.NIVEL MEDIO BAJO</v>
      </c>
      <c r="B1073" s="19">
        <v>0</v>
      </c>
      <c r="C1073" s="19">
        <v>0</v>
      </c>
      <c r="D1073" s="19" t="s">
        <v>259</v>
      </c>
      <c r="E1073" s="20">
        <v>18.84643941130831</v>
      </c>
      <c r="F1073" s="20">
        <v>16.85857753173315</v>
      </c>
      <c r="G1073" s="20">
        <v>13.489171120163221</v>
      </c>
      <c r="H1073" s="20">
        <v>15.531620994488021</v>
      </c>
      <c r="I1073" s="20">
        <v>14.34134521372285</v>
      </c>
      <c r="J1073" s="20">
        <v>11.455759447363539</v>
      </c>
      <c r="K1073" s="20">
        <v>11.114575140059985</v>
      </c>
      <c r="L1073" s="20">
        <v>9.4118527313129547</v>
      </c>
      <c r="M1073" s="53">
        <v>20.780371494617455</v>
      </c>
    </row>
    <row r="1074" spans="1:13" x14ac:dyDescent="0.35">
      <c r="A1074" s="19" t="str">
        <f>B3&amp;C1047&amp;D1074</f>
        <v>DISTRIBUCION VOLUMEN X CRITERIO (Consumiciones).Fruta Ing.HOMBRE</v>
      </c>
      <c r="B1074" s="19">
        <v>0</v>
      </c>
      <c r="C1074" s="19">
        <v>0</v>
      </c>
      <c r="D1074" s="19" t="s">
        <v>21</v>
      </c>
      <c r="E1074" s="20">
        <v>48.283817659232355</v>
      </c>
      <c r="F1074" s="20">
        <v>42.323558355153551</v>
      </c>
      <c r="G1074" s="20">
        <v>41.84354284181321</v>
      </c>
      <c r="H1074" s="20">
        <v>52.59391100546533</v>
      </c>
      <c r="I1074" s="20">
        <v>50.899067634693886</v>
      </c>
      <c r="J1074" s="20">
        <v>50.884489370454098</v>
      </c>
      <c r="K1074" s="20">
        <v>35.103232456078985</v>
      </c>
      <c r="L1074" s="20">
        <v>47.322496900688115</v>
      </c>
      <c r="M1074" s="53">
        <v>49.567959725953145</v>
      </c>
    </row>
    <row r="1075" spans="1:13" x14ac:dyDescent="0.35">
      <c r="A1075" s="19" t="str">
        <f>B3&amp;C1047&amp;D1075</f>
        <v>DISTRIBUCION VOLUMEN X CRITERIO (Consumiciones).Fruta Ing.MUJER</v>
      </c>
      <c r="B1075" s="19">
        <v>0</v>
      </c>
      <c r="C1075" s="19">
        <v>0</v>
      </c>
      <c r="D1075" s="19" t="s">
        <v>22</v>
      </c>
      <c r="E1075" s="20">
        <v>51.716182340767638</v>
      </c>
      <c r="F1075" s="20">
        <v>57.676441644846442</v>
      </c>
      <c r="G1075" s="20">
        <v>58.156457158186782</v>
      </c>
      <c r="H1075" s="20">
        <v>47.406130638366626</v>
      </c>
      <c r="I1075" s="20">
        <v>49.100932365306114</v>
      </c>
      <c r="J1075" s="20">
        <v>49.115510629545902</v>
      </c>
      <c r="K1075" s="20">
        <v>64.896767543921001</v>
      </c>
      <c r="L1075" s="20">
        <v>52.677503099311892</v>
      </c>
      <c r="M1075" s="53">
        <v>50.432076648727886</v>
      </c>
    </row>
    <row r="1076" spans="1:13" x14ac:dyDescent="0.35">
      <c r="A1076" s="19" t="str">
        <f>B3&amp;C1076&amp;D1076</f>
        <v>DISTRIBUCION VOLUMEN X CRITERIO (Consumiciones)Fruta Fresca IngT.ESPAÑA</v>
      </c>
      <c r="B1076" s="19">
        <v>0</v>
      </c>
      <c r="C1076" s="19" t="s">
        <v>153</v>
      </c>
      <c r="D1076" s="19" t="s">
        <v>36</v>
      </c>
      <c r="E1076" s="20">
        <v>100</v>
      </c>
      <c r="F1076" s="20">
        <v>100</v>
      </c>
      <c r="G1076" s="20">
        <v>100</v>
      </c>
      <c r="H1076" s="20">
        <v>100</v>
      </c>
      <c r="I1076" s="20">
        <v>100</v>
      </c>
      <c r="J1076" s="20">
        <v>100</v>
      </c>
      <c r="K1076" s="20">
        <v>100</v>
      </c>
      <c r="L1076" s="20">
        <v>100</v>
      </c>
      <c r="M1076" s="53">
        <v>100</v>
      </c>
    </row>
    <row r="1077" spans="1:13" x14ac:dyDescent="0.35">
      <c r="A1077" s="19" t="str">
        <f>B3&amp;C1076&amp;D1077</f>
        <v>DISTRIBUCION VOLUMEN X CRITERIO (Consumiciones)Fruta Fresca IngBCN AM</v>
      </c>
      <c r="B1077" s="19">
        <v>0</v>
      </c>
      <c r="C1077" s="19">
        <v>0</v>
      </c>
      <c r="D1077" s="19" t="s">
        <v>1</v>
      </c>
      <c r="E1077" s="20">
        <v>6.4304024271983184</v>
      </c>
      <c r="F1077" s="20">
        <v>6.815124160179951</v>
      </c>
      <c r="G1077" s="20">
        <v>14.663229454330114</v>
      </c>
      <c r="H1077" s="20">
        <v>11.727397385607965</v>
      </c>
      <c r="I1077" s="20">
        <v>20.513885658325506</v>
      </c>
      <c r="J1077" s="20">
        <v>19.925809389237394</v>
      </c>
      <c r="K1077" s="20">
        <v>29.835018948049758</v>
      </c>
      <c r="L1077" s="20">
        <v>16.339204829317541</v>
      </c>
      <c r="M1077" s="53">
        <v>15.627513552701766</v>
      </c>
    </row>
    <row r="1078" spans="1:13" x14ac:dyDescent="0.35">
      <c r="A1078" s="19" t="str">
        <f>B3&amp;C1076&amp;D1078</f>
        <v>DISTRIBUCION VOLUMEN X CRITERIO (Consumiciones)Fruta Fresca IngREST.CAT ARAGON</v>
      </c>
      <c r="B1078" s="19">
        <v>0</v>
      </c>
      <c r="C1078" s="19">
        <v>0</v>
      </c>
      <c r="D1078" s="19" t="s">
        <v>2</v>
      </c>
      <c r="E1078" s="20">
        <v>16.311689285488455</v>
      </c>
      <c r="F1078" s="20">
        <v>8.5616716488590292</v>
      </c>
      <c r="G1078" s="20">
        <v>9.7760801887144169</v>
      </c>
      <c r="H1078" s="20">
        <v>11.499035818371373</v>
      </c>
      <c r="I1078" s="20">
        <v>8.3177961543090007</v>
      </c>
      <c r="J1078" s="20">
        <v>7.2118067556848047</v>
      </c>
      <c r="K1078" s="20">
        <v>10.646769406759862</v>
      </c>
      <c r="L1078" s="20">
        <v>7.7254113398578319</v>
      </c>
      <c r="M1078" s="53">
        <v>5.831063001525334</v>
      </c>
    </row>
    <row r="1079" spans="1:13" x14ac:dyDescent="0.35">
      <c r="A1079" s="19" t="str">
        <f>B3&amp;C1076&amp;D1079</f>
        <v>DISTRIBUCION VOLUMEN X CRITERIO (Consumiciones)Fruta Fresca IngLEVANTE</v>
      </c>
      <c r="B1079" s="19">
        <v>0</v>
      </c>
      <c r="C1079" s="19">
        <v>0</v>
      </c>
      <c r="D1079" s="19" t="s">
        <v>3</v>
      </c>
      <c r="E1079" s="20">
        <v>19.864135984882608</v>
      </c>
      <c r="F1079" s="20">
        <v>26.605155829165067</v>
      </c>
      <c r="G1079" s="20">
        <v>24.840759457010453</v>
      </c>
      <c r="H1079" s="20">
        <v>31.065104550622596</v>
      </c>
      <c r="I1079" s="20">
        <v>29.573528780173756</v>
      </c>
      <c r="J1079" s="20">
        <v>28.153657155242318</v>
      </c>
      <c r="K1079" s="20">
        <v>22.613449562333589</v>
      </c>
      <c r="L1079" s="20">
        <v>24.256607246878545</v>
      </c>
      <c r="M1079" s="53">
        <v>16.304976025976845</v>
      </c>
    </row>
    <row r="1080" spans="1:13" x14ac:dyDescent="0.35">
      <c r="A1080" s="19" t="str">
        <f>B3&amp;C1076&amp;D1080</f>
        <v>DISTRIBUCION VOLUMEN X CRITERIO (Consumiciones)Fruta Fresca IngANDALUCIA</v>
      </c>
      <c r="B1080" s="19">
        <v>0</v>
      </c>
      <c r="C1080" s="19">
        <v>0</v>
      </c>
      <c r="D1080" s="19" t="s">
        <v>4</v>
      </c>
      <c r="E1080" s="20">
        <v>8.1184344749902202</v>
      </c>
      <c r="F1080" s="20">
        <v>8.3192648059904695</v>
      </c>
      <c r="G1080" s="20">
        <v>8.9946271646255447</v>
      </c>
      <c r="H1080" s="20">
        <v>10.494357978581121</v>
      </c>
      <c r="I1080" s="20">
        <v>7.2424246418823044</v>
      </c>
      <c r="J1080" s="20">
        <v>6.1249388072028497</v>
      </c>
      <c r="K1080" s="20">
        <v>4.3833487545699592</v>
      </c>
      <c r="L1080" s="20">
        <v>9.6833662598701888</v>
      </c>
      <c r="M1080" s="53">
        <v>10.134172841499154</v>
      </c>
    </row>
    <row r="1081" spans="1:13" x14ac:dyDescent="0.35">
      <c r="A1081" s="19" t="str">
        <f>B3&amp;C1076&amp;D1081</f>
        <v>DISTRIBUCION VOLUMEN X CRITERIO (Consumiciones)Fruta Fresca IngMDD AM</v>
      </c>
      <c r="B1081" s="19">
        <v>0</v>
      </c>
      <c r="C1081" s="19">
        <v>0</v>
      </c>
      <c r="D1081" s="19" t="s">
        <v>5</v>
      </c>
      <c r="E1081" s="20">
        <v>14.461431798558655</v>
      </c>
      <c r="F1081" s="20">
        <v>15.823879006718562</v>
      </c>
      <c r="G1081" s="20">
        <v>10.447031205299137</v>
      </c>
      <c r="H1081" s="20">
        <v>14.076649671350722</v>
      </c>
      <c r="I1081" s="20">
        <v>19.472813161364833</v>
      </c>
      <c r="J1081" s="20">
        <v>14.574007639333075</v>
      </c>
      <c r="K1081" s="20">
        <v>10.350197957814379</v>
      </c>
      <c r="L1081" s="20">
        <v>19.297207428890083</v>
      </c>
      <c r="M1081" s="53">
        <v>21.373343686986441</v>
      </c>
    </row>
    <row r="1082" spans="1:13" x14ac:dyDescent="0.35">
      <c r="A1082" s="19" t="str">
        <f>B3&amp;C1076&amp;D1082</f>
        <v>DISTRIBUCION VOLUMEN X CRITERIO (Consumiciones)Fruta Fresca IngRTO CENTRO</v>
      </c>
      <c r="B1082" s="19">
        <v>0</v>
      </c>
      <c r="C1082" s="19">
        <v>0</v>
      </c>
      <c r="D1082" s="19" t="s">
        <v>6</v>
      </c>
      <c r="E1082" s="20">
        <v>15.892939379916188</v>
      </c>
      <c r="F1082" s="20">
        <v>11.808352324858674</v>
      </c>
      <c r="G1082" s="20">
        <v>5.3570673132958353</v>
      </c>
      <c r="H1082" s="20">
        <v>15.427937548769991</v>
      </c>
      <c r="I1082" s="20">
        <v>4.3560430009129671</v>
      </c>
      <c r="J1082" s="20">
        <v>7.812288528949435</v>
      </c>
      <c r="K1082" s="20">
        <v>6.6164610044672969</v>
      </c>
      <c r="L1082" s="20">
        <v>10.489897115801213</v>
      </c>
      <c r="M1082" s="53">
        <v>12.949371317042052</v>
      </c>
    </row>
    <row r="1083" spans="1:13" x14ac:dyDescent="0.35">
      <c r="A1083" s="19" t="str">
        <f>B3&amp;C1076&amp;D1083</f>
        <v>DISTRIBUCION VOLUMEN X CRITERIO (Consumiciones)Fruta Fresca IngNORTE-CENTRO</v>
      </c>
      <c r="B1083" s="19">
        <v>0</v>
      </c>
      <c r="C1083" s="19">
        <v>0</v>
      </c>
      <c r="D1083" s="19" t="s">
        <v>7</v>
      </c>
      <c r="E1083" s="20">
        <v>8.9376418864058191</v>
      </c>
      <c r="F1083" s="20">
        <v>6.0205818806049667</v>
      </c>
      <c r="G1083" s="20">
        <v>10.052264569072388</v>
      </c>
      <c r="H1083" s="20">
        <v>3.5810148587119888</v>
      </c>
      <c r="I1083" s="20">
        <v>6.2296936943985788</v>
      </c>
      <c r="J1083" s="20">
        <v>3.3053115568639444</v>
      </c>
      <c r="K1083" s="20">
        <v>11.261866061884913</v>
      </c>
      <c r="L1083" s="20">
        <v>8.7863644749962173</v>
      </c>
      <c r="M1083" s="53">
        <v>13.269122206981326</v>
      </c>
    </row>
    <row r="1084" spans="1:13" x14ac:dyDescent="0.35">
      <c r="A1084" s="19" t="str">
        <f>B3&amp;C1076&amp;D1084</f>
        <v>DISTRIBUCION VOLUMEN X CRITERIO (Consumiciones)Fruta Fresca IngNOROESTE</v>
      </c>
      <c r="B1084" s="19">
        <v>0</v>
      </c>
      <c r="C1084" s="19">
        <v>0</v>
      </c>
      <c r="D1084" s="19" t="s">
        <v>8</v>
      </c>
      <c r="E1084" s="20">
        <v>9.983330358276989</v>
      </c>
      <c r="F1084" s="20">
        <v>16.045964424186817</v>
      </c>
      <c r="G1084" s="20">
        <v>15.868944572007807</v>
      </c>
      <c r="H1084" s="20">
        <v>2.1284951948264621</v>
      </c>
      <c r="I1084" s="20">
        <v>4.2938021517465668</v>
      </c>
      <c r="J1084" s="20">
        <v>12.892202238828698</v>
      </c>
      <c r="K1084" s="20">
        <v>4.2928982774341558</v>
      </c>
      <c r="L1084" s="20">
        <v>3.4219346707104461</v>
      </c>
      <c r="M1084" s="53">
        <v>4.5104373672870919</v>
      </c>
    </row>
    <row r="1085" spans="1:13" x14ac:dyDescent="0.35">
      <c r="A1085" s="19" t="str">
        <f>B3&amp;C1076&amp;D1085</f>
        <v>DISTRIBUCION VOLUMEN X CRITERIO (Consumiciones)Fruta Fresca Ing&lt;2MIL</v>
      </c>
      <c r="B1085" s="19">
        <v>0</v>
      </c>
      <c r="C1085" s="19">
        <v>0</v>
      </c>
      <c r="D1085" s="19" t="s">
        <v>9</v>
      </c>
      <c r="E1085" s="20">
        <v>8.2608119050003879</v>
      </c>
      <c r="F1085" s="20">
        <v>8.1557758901352599</v>
      </c>
      <c r="G1085" s="20">
        <v>4.3054694922550878</v>
      </c>
      <c r="H1085" s="20">
        <v>6.7912128641468366</v>
      </c>
      <c r="I1085" s="20">
        <v>4.294329436387998</v>
      </c>
      <c r="J1085" s="20">
        <v>3.7822573774565957</v>
      </c>
      <c r="K1085" s="20">
        <v>4.0039489336408103</v>
      </c>
      <c r="L1085" s="20">
        <v>5.0570931637875818</v>
      </c>
      <c r="M1085" s="53">
        <v>1.7073350640206826</v>
      </c>
    </row>
    <row r="1086" spans="1:13" x14ac:dyDescent="0.35">
      <c r="A1086" s="19" t="str">
        <f>B3&amp;C1076&amp;D1086</f>
        <v>DISTRIBUCION VOLUMEN X CRITERIO (Consumiciones)Fruta Fresca Ing2-5MIL</v>
      </c>
      <c r="B1086" s="19">
        <v>0</v>
      </c>
      <c r="C1086" s="19">
        <v>0</v>
      </c>
      <c r="D1086" s="19" t="s">
        <v>10</v>
      </c>
      <c r="E1086" s="20">
        <v>0.95835667213741282</v>
      </c>
      <c r="F1086" s="20">
        <v>3.8084588747151269</v>
      </c>
      <c r="G1086" s="20">
        <v>2.8500217213087415</v>
      </c>
      <c r="H1086" s="20">
        <v>3.389631944278519</v>
      </c>
      <c r="I1086" s="20">
        <v>2.6724512059722638</v>
      </c>
      <c r="J1086" s="20">
        <v>0.88785065293652599</v>
      </c>
      <c r="K1086" s="20">
        <v>1.7247208282438267</v>
      </c>
      <c r="L1086" s="20">
        <v>1.7125233474368093</v>
      </c>
      <c r="M1086" s="53">
        <v>0.95051738280784659</v>
      </c>
    </row>
    <row r="1087" spans="1:13" x14ac:dyDescent="0.35">
      <c r="A1087" s="19" t="str">
        <f>B3&amp;C1076&amp;D1087</f>
        <v>DISTRIBUCION VOLUMEN X CRITERIO (Consumiciones)Fruta Fresca Ing5-10MIL</v>
      </c>
      <c r="B1087" s="19">
        <v>0</v>
      </c>
      <c r="C1087" s="19">
        <v>0</v>
      </c>
      <c r="D1087" s="19" t="s">
        <v>11</v>
      </c>
      <c r="E1087" s="20">
        <v>10.905375861530619</v>
      </c>
      <c r="F1087" s="20">
        <v>7.5933169562257676</v>
      </c>
      <c r="G1087" s="20">
        <v>4.597366992793706</v>
      </c>
      <c r="H1087" s="20">
        <v>6.8437489619531426</v>
      </c>
      <c r="I1087" s="20">
        <v>16.243007631594725</v>
      </c>
      <c r="J1087" s="20">
        <v>11.767583466092459</v>
      </c>
      <c r="K1087" s="20">
        <v>7.0099431446307552</v>
      </c>
      <c r="L1087" s="20">
        <v>6.292375209116333</v>
      </c>
      <c r="M1087" s="53">
        <v>2.1439438179792778</v>
      </c>
    </row>
    <row r="1088" spans="1:13" x14ac:dyDescent="0.35">
      <c r="A1088" s="19" t="str">
        <f>B3&amp;C1076&amp;D1088</f>
        <v>DISTRIBUCION VOLUMEN X CRITERIO (Consumiciones)Fruta Fresca Ing10-30MIL</v>
      </c>
      <c r="B1088" s="19">
        <v>0</v>
      </c>
      <c r="C1088" s="19">
        <v>0</v>
      </c>
      <c r="D1088" s="19" t="s">
        <v>12</v>
      </c>
      <c r="E1088" s="20">
        <v>18.862687253683518</v>
      </c>
      <c r="F1088" s="20">
        <v>12.812537366442713</v>
      </c>
      <c r="G1088" s="20">
        <v>14.091721610916617</v>
      </c>
      <c r="H1088" s="20">
        <v>14.150299278014735</v>
      </c>
      <c r="I1088" s="20">
        <v>9.8495240193037201</v>
      </c>
      <c r="J1088" s="20">
        <v>14.195598886015198</v>
      </c>
      <c r="K1088" s="20">
        <v>15.528367470740168</v>
      </c>
      <c r="L1088" s="20">
        <v>17.542243053813639</v>
      </c>
      <c r="M1088" s="53">
        <v>20.889613493331961</v>
      </c>
    </row>
    <row r="1089" spans="1:13" x14ac:dyDescent="0.35">
      <c r="A1089" s="19" t="str">
        <f>B3&amp;C1076&amp;D1089</f>
        <v>DISTRIBUCION VOLUMEN X CRITERIO (Consumiciones)Fruta Fresca Ing30-100MIL</v>
      </c>
      <c r="B1089" s="19">
        <v>0</v>
      </c>
      <c r="C1089" s="19">
        <v>0</v>
      </c>
      <c r="D1089" s="19" t="s">
        <v>13</v>
      </c>
      <c r="E1089" s="20">
        <v>15.545920973923396</v>
      </c>
      <c r="F1089" s="20">
        <v>15.943481220587799</v>
      </c>
      <c r="G1089" s="20">
        <v>21.101468533142555</v>
      </c>
      <c r="H1089" s="20">
        <v>13.764614971301828</v>
      </c>
      <c r="I1089" s="20">
        <v>5.793484717887833</v>
      </c>
      <c r="J1089" s="20">
        <v>10.270325388974303</v>
      </c>
      <c r="K1089" s="20">
        <v>14.382127023616558</v>
      </c>
      <c r="L1089" s="20">
        <v>12.90138830441119</v>
      </c>
      <c r="M1089" s="53">
        <v>8.362229717869436</v>
      </c>
    </row>
    <row r="1090" spans="1:13" x14ac:dyDescent="0.35">
      <c r="A1090" s="19" t="str">
        <f>B3&amp;C1076&amp;D1090</f>
        <v>DISTRIBUCION VOLUMEN X CRITERIO (Consumiciones)Fruta Fresca Ing100-200MIL</v>
      </c>
      <c r="B1090" s="19">
        <v>0</v>
      </c>
      <c r="C1090" s="19">
        <v>0</v>
      </c>
      <c r="D1090" s="19" t="s">
        <v>14</v>
      </c>
      <c r="E1090" s="20">
        <v>3.675926273067645</v>
      </c>
      <c r="F1090" s="20">
        <v>5.9441856335276881</v>
      </c>
      <c r="G1090" s="20">
        <v>6.8867536905622</v>
      </c>
      <c r="H1090" s="20">
        <v>8.6451747502714209</v>
      </c>
      <c r="I1090" s="20">
        <v>20.017851136489757</v>
      </c>
      <c r="J1090" s="20">
        <v>18.244838285480451</v>
      </c>
      <c r="K1090" s="20">
        <v>31.639490632938916</v>
      </c>
      <c r="L1090" s="20">
        <v>14.146330643238727</v>
      </c>
      <c r="M1090" s="53">
        <v>13.27063441085558</v>
      </c>
    </row>
    <row r="1091" spans="1:13" x14ac:dyDescent="0.35">
      <c r="A1091" s="19" t="str">
        <f>B3&amp;C1076&amp;D1091</f>
        <v>DISTRIBUCION VOLUMEN X CRITERIO (Consumiciones)Fruta Fresca Ing200-500MIL</v>
      </c>
      <c r="B1091" s="19">
        <v>0</v>
      </c>
      <c r="C1091" s="19">
        <v>0</v>
      </c>
      <c r="D1091" s="19" t="s">
        <v>15</v>
      </c>
      <c r="E1091" s="20">
        <v>17.527795326568857</v>
      </c>
      <c r="F1091" s="20">
        <v>22.241347263740494</v>
      </c>
      <c r="G1091" s="20">
        <v>27.43716812214479</v>
      </c>
      <c r="H1091" s="20">
        <v>23.549756026208023</v>
      </c>
      <c r="I1091" s="20">
        <v>13.449700234429052</v>
      </c>
      <c r="J1091" s="20">
        <v>19.824771197427715</v>
      </c>
      <c r="K1091" s="20">
        <v>11.056667621611474</v>
      </c>
      <c r="L1091" s="20">
        <v>11.63266423017204</v>
      </c>
      <c r="M1091" s="53">
        <v>21.466088949679595</v>
      </c>
    </row>
    <row r="1092" spans="1:13" x14ac:dyDescent="0.35">
      <c r="A1092" s="19" t="str">
        <f>B3&amp;C1076&amp;D1092</f>
        <v>DISTRIBUCION VOLUMEN X CRITERIO (Consumiciones)Fruta Fresca Ing&gt;500MIL</v>
      </c>
      <c r="B1092" s="19">
        <v>0</v>
      </c>
      <c r="C1092" s="19">
        <v>0</v>
      </c>
      <c r="D1092" s="19" t="s">
        <v>16</v>
      </c>
      <c r="E1092" s="20">
        <v>24.263147557385476</v>
      </c>
      <c r="F1092" s="20">
        <v>23.500896794625152</v>
      </c>
      <c r="G1092" s="20">
        <v>18.730031406618583</v>
      </c>
      <c r="H1092" s="20">
        <v>22.865557124483452</v>
      </c>
      <c r="I1092" s="20">
        <v>27.679637160129968</v>
      </c>
      <c r="J1092" s="20">
        <v>21.026789754129656</v>
      </c>
      <c r="K1092" s="20">
        <v>14.65473509257604</v>
      </c>
      <c r="L1092" s="20">
        <v>30.71537997499933</v>
      </c>
      <c r="M1092" s="53">
        <v>31.209636677216441</v>
      </c>
    </row>
    <row r="1093" spans="1:13" x14ac:dyDescent="0.35">
      <c r="A1093" s="19" t="str">
        <f>B3&amp;C1076&amp;D1093</f>
        <v>DISTRIBUCION VOLUMEN X CRITERIO (Consumiciones)Fruta Fresca IngDE 15 A 19 AÑOS</v>
      </c>
      <c r="B1093" s="19">
        <v>0</v>
      </c>
      <c r="C1093" s="19">
        <v>0</v>
      </c>
      <c r="D1093" s="19" t="s">
        <v>39</v>
      </c>
      <c r="E1093" s="20">
        <v>4.7509072056610746</v>
      </c>
      <c r="F1093" s="20" t="s">
        <v>284</v>
      </c>
      <c r="G1093" s="20">
        <v>1.176139995895124</v>
      </c>
      <c r="H1093" s="20">
        <v>7.37373125178107</v>
      </c>
      <c r="I1093" s="20">
        <v>0.52580144076275981</v>
      </c>
      <c r="J1093" s="20">
        <v>0.37288111801061274</v>
      </c>
      <c r="K1093" s="20">
        <v>0.52689092161648465</v>
      </c>
      <c r="L1093" s="20" t="s">
        <v>284</v>
      </c>
      <c r="M1093" s="53">
        <v>0.5776735497065304</v>
      </c>
    </row>
    <row r="1094" spans="1:13" x14ac:dyDescent="0.35">
      <c r="A1094" s="19" t="str">
        <f>B3&amp;C1076&amp;D1094</f>
        <v>DISTRIBUCION VOLUMEN X CRITERIO (Consumiciones)Fruta Fresca IngDE 20 A 24 AÑOS</v>
      </c>
      <c r="B1094" s="19">
        <v>0</v>
      </c>
      <c r="C1094" s="19">
        <v>0</v>
      </c>
      <c r="D1094" s="19" t="s">
        <v>40</v>
      </c>
      <c r="E1094" s="20">
        <v>0.96555332410786077</v>
      </c>
      <c r="F1094" s="20">
        <v>1.1417314351673722</v>
      </c>
      <c r="G1094" s="20">
        <v>1.4901779263626049</v>
      </c>
      <c r="H1094" s="20">
        <v>2.3488309479866407</v>
      </c>
      <c r="I1094" s="20">
        <v>2.0169101034966204</v>
      </c>
      <c r="J1094" s="20">
        <v>3.0668642493249476</v>
      </c>
      <c r="K1094" s="20">
        <v>2.3749621949069781</v>
      </c>
      <c r="L1094" s="20">
        <v>2.4146848899327726</v>
      </c>
      <c r="M1094" s="53">
        <v>7.4589966648854116</v>
      </c>
    </row>
    <row r="1095" spans="1:13" x14ac:dyDescent="0.35">
      <c r="A1095" s="19" t="str">
        <f>B3&amp;C1076&amp;D1095</f>
        <v>DISTRIBUCION VOLUMEN X CRITERIO (Consumiciones)Fruta Fresca IngDE 25 A 34 AÑOS</v>
      </c>
      <c r="B1095" s="19">
        <v>0</v>
      </c>
      <c r="C1095" s="19">
        <v>0</v>
      </c>
      <c r="D1095" s="19" t="s">
        <v>41</v>
      </c>
      <c r="E1095" s="20">
        <v>10.438262171664295</v>
      </c>
      <c r="F1095" s="20">
        <v>5.3920312546245599</v>
      </c>
      <c r="G1095" s="20">
        <v>4.6725223286027839</v>
      </c>
      <c r="H1095" s="20">
        <v>3.0494398772001494</v>
      </c>
      <c r="I1095" s="20">
        <v>4.9191107089384536</v>
      </c>
      <c r="J1095" s="20">
        <v>1.4040057720974968</v>
      </c>
      <c r="K1095" s="20">
        <v>7.6684885417843214</v>
      </c>
      <c r="L1095" s="20">
        <v>3.684706262813882</v>
      </c>
      <c r="M1095" s="53">
        <v>3.2925166330270192</v>
      </c>
    </row>
    <row r="1096" spans="1:13" x14ac:dyDescent="0.35">
      <c r="A1096" s="19" t="str">
        <f>B3&amp;C1076&amp;D1096</f>
        <v>DISTRIBUCION VOLUMEN X CRITERIO (Consumiciones)Fruta Fresca IngDE 35 A 49 AÑOS</v>
      </c>
      <c r="B1096" s="19">
        <v>0</v>
      </c>
      <c r="C1096" s="19">
        <v>0</v>
      </c>
      <c r="D1096" s="19" t="s">
        <v>42</v>
      </c>
      <c r="E1096" s="20">
        <v>27.861411989719549</v>
      </c>
      <c r="F1096" s="20">
        <v>26.011235090419387</v>
      </c>
      <c r="G1096" s="20">
        <v>21.636020719028298</v>
      </c>
      <c r="H1096" s="20">
        <v>28.354102040661711</v>
      </c>
      <c r="I1096" s="20">
        <v>33.545036699436274</v>
      </c>
      <c r="J1096" s="20">
        <v>32.496948636895958</v>
      </c>
      <c r="K1096" s="20">
        <v>25.049897736132543</v>
      </c>
      <c r="L1096" s="20">
        <v>30.405782079533655</v>
      </c>
      <c r="M1096" s="53">
        <v>16.805792664692863</v>
      </c>
    </row>
    <row r="1097" spans="1:13" x14ac:dyDescent="0.35">
      <c r="A1097" s="19" t="str">
        <f>B3&amp;C1076&amp;D1097</f>
        <v>DISTRIBUCION VOLUMEN X CRITERIO (Consumiciones)Fruta Fresca IngDE 50 A 59 AÑOS</v>
      </c>
      <c r="B1097" s="19">
        <v>0</v>
      </c>
      <c r="C1097" s="19">
        <v>0</v>
      </c>
      <c r="D1097" s="19" t="s">
        <v>43</v>
      </c>
      <c r="E1097" s="20">
        <v>25.768160480694497</v>
      </c>
      <c r="F1097" s="20">
        <v>30.606848787995382</v>
      </c>
      <c r="G1097" s="20">
        <v>22.084288096369615</v>
      </c>
      <c r="H1097" s="20">
        <v>18.968515055394551</v>
      </c>
      <c r="I1097" s="20">
        <v>14.606282086227198</v>
      </c>
      <c r="J1097" s="20">
        <v>16.974606037571604</v>
      </c>
      <c r="K1097" s="20">
        <v>16.352751624839833</v>
      </c>
      <c r="L1097" s="20">
        <v>21.423251455781354</v>
      </c>
      <c r="M1097" s="53">
        <v>20.550704779390852</v>
      </c>
    </row>
    <row r="1098" spans="1:13" x14ac:dyDescent="0.35">
      <c r="A1098" s="19" t="str">
        <f>B3&amp;C1076&amp;D1098</f>
        <v>DISTRIBUCION VOLUMEN X CRITERIO (Consumiciones)Fruta Fresca IngDE 60 A 75 AÑOS</v>
      </c>
      <c r="B1098" s="19">
        <v>0</v>
      </c>
      <c r="C1098" s="19">
        <v>0</v>
      </c>
      <c r="D1098" s="19" t="s">
        <v>44</v>
      </c>
      <c r="E1098" s="20">
        <v>30.21572609187832</v>
      </c>
      <c r="F1098" s="20">
        <v>36.848154615680592</v>
      </c>
      <c r="G1098" s="20">
        <v>48.94087526474685</v>
      </c>
      <c r="H1098" s="20">
        <v>39.905382575265314</v>
      </c>
      <c r="I1098" s="20">
        <v>44.386863638663741</v>
      </c>
      <c r="J1098" s="20">
        <v>45.684721466278738</v>
      </c>
      <c r="K1098" s="20">
        <v>48.027016710038119</v>
      </c>
      <c r="L1098" s="20">
        <v>42.071573238913984</v>
      </c>
      <c r="M1098" s="53">
        <v>51.314328836755408</v>
      </c>
    </row>
    <row r="1099" spans="1:13" x14ac:dyDescent="0.35">
      <c r="A1099" s="19" t="str">
        <f>B3&amp;C1076&amp;D1099</f>
        <v>DISTRIBUCION VOLUMEN X CRITERIO (Consumiciones)Fruta Fresca IngNIVEL ALTO</v>
      </c>
      <c r="B1099" s="19">
        <v>0</v>
      </c>
      <c r="C1099" s="19">
        <v>0</v>
      </c>
      <c r="D1099" s="19" t="s">
        <v>256</v>
      </c>
      <c r="E1099" s="20">
        <v>19.67763632426286</v>
      </c>
      <c r="F1099" s="20">
        <v>18.825903453991181</v>
      </c>
      <c r="G1099" s="20">
        <v>21.820539999191581</v>
      </c>
      <c r="H1099" s="20">
        <v>19.01853361640082</v>
      </c>
      <c r="I1099" s="20">
        <v>9.4201102109946522</v>
      </c>
      <c r="J1099" s="20">
        <v>11.160016791877393</v>
      </c>
      <c r="K1099" s="20">
        <v>13.321634636122395</v>
      </c>
      <c r="L1099" s="20">
        <v>14.937914993563259</v>
      </c>
      <c r="M1099" s="53">
        <v>19.620373616467173</v>
      </c>
    </row>
    <row r="1100" spans="1:13" x14ac:dyDescent="0.35">
      <c r="A1100" s="19" t="str">
        <f>B3&amp;C1076&amp;D1100</f>
        <v>DISTRIBUCION VOLUMEN X CRITERIO (Consumiciones)Fruta Fresca IngNIVEL MEDIO ALTO</v>
      </c>
      <c r="B1100" s="19">
        <v>0</v>
      </c>
      <c r="C1100" s="19">
        <v>0</v>
      </c>
      <c r="D1100" s="19" t="s">
        <v>257</v>
      </c>
      <c r="E1100" s="20">
        <v>10.505349225916452</v>
      </c>
      <c r="F1100" s="20">
        <v>12.274389558114068</v>
      </c>
      <c r="G1100" s="20">
        <v>9.2856691556238573</v>
      </c>
      <c r="H1100" s="20">
        <v>9.9355289129194517</v>
      </c>
      <c r="I1100" s="20">
        <v>16.88192778666744</v>
      </c>
      <c r="J1100" s="20">
        <v>18.684764284683236</v>
      </c>
      <c r="K1100" s="20">
        <v>15.893742318989961</v>
      </c>
      <c r="L1100" s="20">
        <v>19.006299921017771</v>
      </c>
      <c r="M1100" s="53">
        <v>11.790780029767564</v>
      </c>
    </row>
    <row r="1101" spans="1:13" x14ac:dyDescent="0.35">
      <c r="A1101" s="19" t="str">
        <f>B3&amp;C1076&amp;D1101</f>
        <v>DISTRIBUCION VOLUMEN X CRITERIO (Consumiciones)Fruta Fresca IngNIVEL MEDIO</v>
      </c>
      <c r="B1101" s="19">
        <v>0</v>
      </c>
      <c r="C1101" s="19">
        <v>0</v>
      </c>
      <c r="D1101" s="19" t="s">
        <v>258</v>
      </c>
      <c r="E1101" s="20">
        <v>29.664575920173736</v>
      </c>
      <c r="F1101" s="20">
        <v>31.047627785834784</v>
      </c>
      <c r="G1101" s="20">
        <v>29.050678736938274</v>
      </c>
      <c r="H1101" s="20">
        <v>36.169066582437964</v>
      </c>
      <c r="I1101" s="20">
        <v>30.395267875480879</v>
      </c>
      <c r="J1101" s="20">
        <v>30.459088338782749</v>
      </c>
      <c r="K1101" s="20">
        <v>26.973799855037882</v>
      </c>
      <c r="L1101" s="20">
        <v>31.607850128631163</v>
      </c>
      <c r="M1101" s="53">
        <v>29.941729095726398</v>
      </c>
    </row>
    <row r="1102" spans="1:13" x14ac:dyDescent="0.35">
      <c r="A1102" s="19" t="str">
        <f>B3&amp;C1076&amp;D1102</f>
        <v>DISTRIBUCION VOLUMEN X CRITERIO (Consumiciones)Fruta Fresca IngNIVEL MEDIO BAJO</v>
      </c>
      <c r="B1102" s="19">
        <v>0</v>
      </c>
      <c r="C1102" s="19">
        <v>0</v>
      </c>
      <c r="D1102" s="19" t="s">
        <v>259</v>
      </c>
      <c r="E1102" s="20">
        <v>16.956791550019275</v>
      </c>
      <c r="F1102" s="20">
        <v>17.085464823748779</v>
      </c>
      <c r="G1102" s="20">
        <v>12.992403624691889</v>
      </c>
      <c r="H1102" s="20">
        <v>14.044067383737294</v>
      </c>
      <c r="I1102" s="20">
        <v>11.824290047374825</v>
      </c>
      <c r="J1102" s="20">
        <v>9.276589677409671</v>
      </c>
      <c r="K1102" s="20">
        <v>8.4389220543131724</v>
      </c>
      <c r="L1102" s="20">
        <v>7.1564863895585917</v>
      </c>
      <c r="M1102" s="53">
        <v>19.99924632925881</v>
      </c>
    </row>
    <row r="1103" spans="1:13" x14ac:dyDescent="0.35">
      <c r="A1103" s="19" t="str">
        <f>B3&amp;C1076&amp;D1103</f>
        <v>DISTRIBUCION VOLUMEN X CRITERIO (Consumiciones)Fruta Fresca IngHOMBRE</v>
      </c>
      <c r="B1103" s="19">
        <v>0</v>
      </c>
      <c r="C1103" s="19">
        <v>0</v>
      </c>
      <c r="D1103" s="19" t="s">
        <v>21</v>
      </c>
      <c r="E1103" s="20">
        <v>42.637933031574946</v>
      </c>
      <c r="F1103" s="20">
        <v>34.806475863497795</v>
      </c>
      <c r="G1103" s="20">
        <v>34.290109564086499</v>
      </c>
      <c r="H1103" s="20">
        <v>48.57908358163899</v>
      </c>
      <c r="I1103" s="20">
        <v>47.929536061804569</v>
      </c>
      <c r="J1103" s="20">
        <v>46.971304164729908</v>
      </c>
      <c r="K1103" s="20">
        <v>28.920266596654002</v>
      </c>
      <c r="L1103" s="20">
        <v>40.07593902820765</v>
      </c>
      <c r="M1103" s="53">
        <v>42.822224631807536</v>
      </c>
    </row>
    <row r="1104" spans="1:13" x14ac:dyDescent="0.35">
      <c r="A1104" s="19" t="str">
        <f>B3&amp;C1076&amp;D1104</f>
        <v>DISTRIBUCION VOLUMEN X CRITERIO (Consumiciones)Fruta Fresca IngMUJER</v>
      </c>
      <c r="B1104" s="19">
        <v>0</v>
      </c>
      <c r="C1104" s="19">
        <v>0</v>
      </c>
      <c r="D1104" s="19" t="s">
        <v>22</v>
      </c>
      <c r="E1104" s="20">
        <v>57.362089351294088</v>
      </c>
      <c r="F1104" s="20">
        <v>65.193535975375141</v>
      </c>
      <c r="G1104" s="20">
        <v>65.709882587202131</v>
      </c>
      <c r="H1104" s="20">
        <v>51.420916418360996</v>
      </c>
      <c r="I1104" s="20">
        <v>52.070463938195445</v>
      </c>
      <c r="J1104" s="20">
        <v>53.028739977955141</v>
      </c>
      <c r="K1104" s="20">
        <v>71.079733403345998</v>
      </c>
      <c r="L1104" s="20">
        <v>59.924044387597519</v>
      </c>
      <c r="M1104" s="53">
        <v>57.177789955368105</v>
      </c>
    </row>
    <row r="1105" spans="1:13" x14ac:dyDescent="0.35">
      <c r="A1105" s="19" t="str">
        <f>B3&amp;C1105&amp;D1105</f>
        <v>DISTRIBUCION VOLUMEN X CRITERIO (Consumiciones)Manzana Ing.T.ESPAÑA</v>
      </c>
      <c r="B1105" s="19">
        <v>0</v>
      </c>
      <c r="C1105" s="19" t="s">
        <v>154</v>
      </c>
      <c r="D1105" s="19" t="s">
        <v>36</v>
      </c>
      <c r="E1105" s="20">
        <v>100</v>
      </c>
      <c r="F1105" s="20">
        <v>100</v>
      </c>
      <c r="G1105" s="20">
        <v>100</v>
      </c>
      <c r="H1105" s="20">
        <v>100</v>
      </c>
      <c r="I1105" s="20">
        <v>100</v>
      </c>
      <c r="J1105" s="20">
        <v>100</v>
      </c>
      <c r="K1105" s="20">
        <v>100</v>
      </c>
      <c r="L1105" s="20">
        <v>100</v>
      </c>
      <c r="M1105" s="53">
        <v>100</v>
      </c>
    </row>
    <row r="1106" spans="1:13" x14ac:dyDescent="0.35">
      <c r="A1106" s="19" t="str">
        <f>B3&amp;C1105&amp;D1106</f>
        <v>DISTRIBUCION VOLUMEN X CRITERIO (Consumiciones)Manzana Ing.BCN AM</v>
      </c>
      <c r="B1106" s="19">
        <v>0</v>
      </c>
      <c r="C1106" s="19">
        <v>0</v>
      </c>
      <c r="D1106" s="19" t="s">
        <v>1</v>
      </c>
      <c r="E1106" s="20">
        <v>1.8726296773370237</v>
      </c>
      <c r="F1106" s="20" t="s">
        <v>284</v>
      </c>
      <c r="G1106" s="20">
        <v>1.4127203007479783</v>
      </c>
      <c r="H1106" s="20">
        <v>5.0732273624354951</v>
      </c>
      <c r="I1106" s="20">
        <v>17.418196811044055</v>
      </c>
      <c r="J1106" s="20">
        <v>12.275376161505045</v>
      </c>
      <c r="K1106" s="20">
        <v>27.490917030327477</v>
      </c>
      <c r="L1106" s="20">
        <v>10.428459392651861</v>
      </c>
      <c r="M1106" s="53">
        <v>21.90386523924397</v>
      </c>
    </row>
    <row r="1107" spans="1:13" x14ac:dyDescent="0.35">
      <c r="A1107" s="19" t="str">
        <f>B3&amp;C1105&amp;D1107</f>
        <v>DISTRIBUCION VOLUMEN X CRITERIO (Consumiciones)Manzana Ing.REST.CAT ARAGON</v>
      </c>
      <c r="B1107" s="19">
        <v>0</v>
      </c>
      <c r="C1107" s="19">
        <v>0</v>
      </c>
      <c r="D1107" s="19" t="s">
        <v>2</v>
      </c>
      <c r="E1107" s="20">
        <v>37.441650681735702</v>
      </c>
      <c r="F1107" s="20">
        <v>11.461013421079116</v>
      </c>
      <c r="G1107" s="20">
        <v>6.1354023161468696</v>
      </c>
      <c r="H1107" s="20">
        <v>12.314011058426642</v>
      </c>
      <c r="I1107" s="20">
        <v>13.066637119264257</v>
      </c>
      <c r="J1107" s="20">
        <v>14.338478656082202</v>
      </c>
      <c r="K1107" s="20">
        <v>5.541154161790999</v>
      </c>
      <c r="L1107" s="20">
        <v>9.0561186502933495</v>
      </c>
      <c r="M1107" s="53">
        <v>9.8007384721970734</v>
      </c>
    </row>
    <row r="1108" spans="1:13" x14ac:dyDescent="0.35">
      <c r="A1108" s="19" t="str">
        <f>B3&amp;C1105&amp;D1108</f>
        <v>DISTRIBUCION VOLUMEN X CRITERIO (Consumiciones)Manzana Ing.LEVANTE</v>
      </c>
      <c r="B1108" s="19">
        <v>0</v>
      </c>
      <c r="C1108" s="19">
        <v>0</v>
      </c>
      <c r="D1108" s="19" t="s">
        <v>3</v>
      </c>
      <c r="E1108" s="20">
        <v>1.9234166942498112</v>
      </c>
      <c r="F1108" s="20">
        <v>18.579161538197699</v>
      </c>
      <c r="G1108" s="20">
        <v>12.823914203458047</v>
      </c>
      <c r="H1108" s="20">
        <v>23.407470470267675</v>
      </c>
      <c r="I1108" s="20">
        <v>27.55135483803171</v>
      </c>
      <c r="J1108" s="20">
        <v>33.501526668837904</v>
      </c>
      <c r="K1108" s="20">
        <v>25.182817706126237</v>
      </c>
      <c r="L1108" s="20">
        <v>22.445607033775762</v>
      </c>
      <c r="M1108" s="53">
        <v>4.4597102888266367</v>
      </c>
    </row>
    <row r="1109" spans="1:13" x14ac:dyDescent="0.35">
      <c r="A1109" s="19" t="str">
        <f>B3&amp;C1105&amp;D1109</f>
        <v>DISTRIBUCION VOLUMEN X CRITERIO (Consumiciones)Manzana Ing.ANDALUCIA</v>
      </c>
      <c r="B1109" s="19">
        <v>0</v>
      </c>
      <c r="C1109" s="19">
        <v>0</v>
      </c>
      <c r="D1109" s="19" t="s">
        <v>4</v>
      </c>
      <c r="E1109" s="20">
        <v>3.323331352664133</v>
      </c>
      <c r="F1109" s="20">
        <v>2.1925474185409826</v>
      </c>
      <c r="G1109" s="20">
        <v>12.880153106803757</v>
      </c>
      <c r="H1109" s="20">
        <v>12.65423181721955</v>
      </c>
      <c r="I1109" s="20">
        <v>11.740867426430523</v>
      </c>
      <c r="J1109" s="20">
        <v>11.092126322225049</v>
      </c>
      <c r="K1109" s="20">
        <v>6.9420376105712585</v>
      </c>
      <c r="L1109" s="20">
        <v>14.480880148511414</v>
      </c>
      <c r="M1109" s="53">
        <v>14.716121673320758</v>
      </c>
    </row>
    <row r="1110" spans="1:13" x14ac:dyDescent="0.35">
      <c r="A1110" s="19" t="str">
        <f>B3&amp;C1105&amp;D1110</f>
        <v>DISTRIBUCION VOLUMEN X CRITERIO (Consumiciones)Manzana Ing.MDD AM</v>
      </c>
      <c r="B1110" s="19">
        <v>0</v>
      </c>
      <c r="C1110" s="19">
        <v>0</v>
      </c>
      <c r="D1110" s="19" t="s">
        <v>5</v>
      </c>
      <c r="E1110" s="20">
        <v>23.624879863772495</v>
      </c>
      <c r="F1110" s="20">
        <v>15.258027822775858</v>
      </c>
      <c r="G1110" s="20">
        <v>14.923316875908595</v>
      </c>
      <c r="H1110" s="20">
        <v>20.722562786960253</v>
      </c>
      <c r="I1110" s="20">
        <v>13.296096188539627</v>
      </c>
      <c r="J1110" s="20">
        <v>12.192138675820562</v>
      </c>
      <c r="K1110" s="20">
        <v>14.752175036172147</v>
      </c>
      <c r="L1110" s="20">
        <v>14.964887927050277</v>
      </c>
      <c r="M1110" s="53">
        <v>22.563210784120763</v>
      </c>
    </row>
    <row r="1111" spans="1:13" x14ac:dyDescent="0.35">
      <c r="A1111" s="19" t="str">
        <f>B3&amp;C1105&amp;D1111</f>
        <v>DISTRIBUCION VOLUMEN X CRITERIO (Consumiciones)Manzana Ing.RTO CENTRO</v>
      </c>
      <c r="B1111" s="19">
        <v>0</v>
      </c>
      <c r="C1111" s="19">
        <v>0</v>
      </c>
      <c r="D1111" s="19" t="s">
        <v>6</v>
      </c>
      <c r="E1111" s="20">
        <v>8.9242892521445043</v>
      </c>
      <c r="F1111" s="20">
        <v>11.46651814957905</v>
      </c>
      <c r="G1111" s="20">
        <v>6.3022250818763368</v>
      </c>
      <c r="H1111" s="20">
        <v>23.698112692150978</v>
      </c>
      <c r="I1111" s="20">
        <v>5.9039697058766265</v>
      </c>
      <c r="J1111" s="20">
        <v>1.8385141281580075</v>
      </c>
      <c r="K1111" s="20">
        <v>6.3571796239365996</v>
      </c>
      <c r="L1111" s="20">
        <v>16.270958871472111</v>
      </c>
      <c r="M1111" s="53">
        <v>2.7274710638473265</v>
      </c>
    </row>
    <row r="1112" spans="1:13" x14ac:dyDescent="0.35">
      <c r="A1112" s="19" t="str">
        <f>B3&amp;C1105&amp;D1112</f>
        <v>DISTRIBUCION VOLUMEN X CRITERIO (Consumiciones)Manzana Ing.NORTE-CENTRO</v>
      </c>
      <c r="B1112" s="19">
        <v>0</v>
      </c>
      <c r="C1112" s="19">
        <v>0</v>
      </c>
      <c r="D1112" s="19" t="s">
        <v>7</v>
      </c>
      <c r="E1112" s="20">
        <v>1.8570025961388914</v>
      </c>
      <c r="F1112" s="20">
        <v>6.0261201897585064</v>
      </c>
      <c r="G1112" s="20">
        <v>5.1891522826352983</v>
      </c>
      <c r="H1112" s="20" t="s">
        <v>284</v>
      </c>
      <c r="I1112" s="20">
        <v>3.6046285573171701</v>
      </c>
      <c r="J1112" s="20">
        <v>1.284191862568852</v>
      </c>
      <c r="K1112" s="20">
        <v>6.0447990914597334</v>
      </c>
      <c r="L1112" s="20">
        <v>6.5175596213091378</v>
      </c>
      <c r="M1112" s="53">
        <v>10.888139477049059</v>
      </c>
    </row>
    <row r="1113" spans="1:13" x14ac:dyDescent="0.35">
      <c r="A1113" s="19" t="str">
        <f>B3&amp;C1105&amp;D1113</f>
        <v>DISTRIBUCION VOLUMEN X CRITERIO (Consumiciones)Manzana Ing.NOROESTE</v>
      </c>
      <c r="B1113" s="19">
        <v>0</v>
      </c>
      <c r="C1113" s="19">
        <v>0</v>
      </c>
      <c r="D1113" s="19" t="s">
        <v>8</v>
      </c>
      <c r="E1113" s="20">
        <v>21.032832582938859</v>
      </c>
      <c r="F1113" s="20">
        <v>35.01659009340046</v>
      </c>
      <c r="G1113" s="20">
        <v>40.333130966681281</v>
      </c>
      <c r="H1113" s="20">
        <v>2.1303842678060474</v>
      </c>
      <c r="I1113" s="20">
        <v>7.4182369905661574</v>
      </c>
      <c r="J1113" s="20">
        <v>13.477660398837612</v>
      </c>
      <c r="K1113" s="20">
        <v>7.6889197396155424</v>
      </c>
      <c r="L1113" s="20">
        <v>5.835514567111959</v>
      </c>
      <c r="M1113" s="53">
        <v>12.940731886799709</v>
      </c>
    </row>
    <row r="1114" spans="1:13" x14ac:dyDescent="0.35">
      <c r="A1114" s="19" t="str">
        <f>B3&amp;C1105&amp;D1114</f>
        <v>DISTRIBUCION VOLUMEN X CRITERIO (Consumiciones)Manzana Ing.&lt;2MIL</v>
      </c>
      <c r="B1114" s="19">
        <v>0</v>
      </c>
      <c r="C1114" s="19">
        <v>0</v>
      </c>
      <c r="D1114" s="19" t="s">
        <v>9</v>
      </c>
      <c r="E1114" s="20" t="s">
        <v>284</v>
      </c>
      <c r="F1114" s="20">
        <v>4.7665472194935985</v>
      </c>
      <c r="G1114" s="20">
        <v>2.0855453132661719</v>
      </c>
      <c r="H1114" s="20">
        <v>9.9621127103616409</v>
      </c>
      <c r="I1114" s="20">
        <v>1.4531165246320561</v>
      </c>
      <c r="J1114" s="20" t="s">
        <v>284</v>
      </c>
      <c r="K1114" s="20" t="s">
        <v>284</v>
      </c>
      <c r="L1114" s="20" t="s">
        <v>284</v>
      </c>
      <c r="M1114" s="53" t="s">
        <v>284</v>
      </c>
    </row>
    <row r="1115" spans="1:13" x14ac:dyDescent="0.35">
      <c r="A1115" s="19" t="str">
        <f>B3&amp;C1105&amp;D1115</f>
        <v>DISTRIBUCION VOLUMEN X CRITERIO (Consumiciones)Manzana Ing.2-5MIL</v>
      </c>
      <c r="B1115" s="19">
        <v>0</v>
      </c>
      <c r="C1115" s="19">
        <v>0</v>
      </c>
      <c r="D1115" s="19" t="s">
        <v>10</v>
      </c>
      <c r="E1115" s="20" t="s">
        <v>284</v>
      </c>
      <c r="F1115" s="20" t="s">
        <v>284</v>
      </c>
      <c r="G1115" s="20" t="s">
        <v>284</v>
      </c>
      <c r="H1115" s="20" t="s">
        <v>284</v>
      </c>
      <c r="I1115" s="20" t="s">
        <v>284</v>
      </c>
      <c r="J1115" s="20">
        <v>0.69609552424578014</v>
      </c>
      <c r="K1115" s="20">
        <v>1.6623460369733407</v>
      </c>
      <c r="L1115" s="20">
        <v>0.54453853255636187</v>
      </c>
      <c r="M1115" s="53">
        <v>1.2270512563428446</v>
      </c>
    </row>
    <row r="1116" spans="1:13" x14ac:dyDescent="0.35">
      <c r="A1116" s="19" t="str">
        <f>B3&amp;C1105&amp;D1116</f>
        <v>DISTRIBUCION VOLUMEN X CRITERIO (Consumiciones)Manzana Ing.5-10MIL</v>
      </c>
      <c r="B1116" s="19">
        <v>0</v>
      </c>
      <c r="C1116" s="19">
        <v>0</v>
      </c>
      <c r="D1116" s="19" t="s">
        <v>11</v>
      </c>
      <c r="E1116" s="20">
        <v>48.180493465785609</v>
      </c>
      <c r="F1116" s="20">
        <v>12.476379991577033</v>
      </c>
      <c r="G1116" s="20">
        <v>5.7508321679954548</v>
      </c>
      <c r="H1116" s="20" t="s">
        <v>284</v>
      </c>
      <c r="I1116" s="20">
        <v>30.764211419700143</v>
      </c>
      <c r="J1116" s="20">
        <v>42.41192037053117</v>
      </c>
      <c r="K1116" s="20">
        <v>24.172494019615783</v>
      </c>
      <c r="L1116" s="20">
        <v>23.199925104539282</v>
      </c>
      <c r="M1116" s="53">
        <v>8.4456841334066297</v>
      </c>
    </row>
    <row r="1117" spans="1:13" x14ac:dyDescent="0.35">
      <c r="A1117" s="19" t="str">
        <f>B3&amp;C1105&amp;D1117</f>
        <v>DISTRIBUCION VOLUMEN X CRITERIO (Consumiciones)Manzana Ing.10-30MIL</v>
      </c>
      <c r="B1117" s="19">
        <v>0</v>
      </c>
      <c r="C1117" s="19">
        <v>0</v>
      </c>
      <c r="D1117" s="19" t="s">
        <v>12</v>
      </c>
      <c r="E1117" s="20" t="s">
        <v>284</v>
      </c>
      <c r="F1117" s="20">
        <v>13.796547708677847</v>
      </c>
      <c r="G1117" s="20">
        <v>2.6122265780058584</v>
      </c>
      <c r="H1117" s="20">
        <v>6.6899748009915703</v>
      </c>
      <c r="I1117" s="20">
        <v>16.635644984869323</v>
      </c>
      <c r="J1117" s="20">
        <v>15.085994446634249</v>
      </c>
      <c r="K1117" s="20">
        <v>13.18088104964496</v>
      </c>
      <c r="L1117" s="20">
        <v>15.087287957052583</v>
      </c>
      <c r="M1117" s="53">
        <v>32.310256501690581</v>
      </c>
    </row>
    <row r="1118" spans="1:13" x14ac:dyDescent="0.35">
      <c r="A1118" s="19" t="str">
        <f>B3&amp;C1105&amp;D1118</f>
        <v>DISTRIBUCION VOLUMEN X CRITERIO (Consumiciones)Manzana Ing.30-100MIL</v>
      </c>
      <c r="B1118" s="19">
        <v>0</v>
      </c>
      <c r="C1118" s="19">
        <v>0</v>
      </c>
      <c r="D1118" s="19" t="s">
        <v>13</v>
      </c>
      <c r="E1118" s="20">
        <v>8.9743137778805764</v>
      </c>
      <c r="F1118" s="20">
        <v>32.213991681618651</v>
      </c>
      <c r="G1118" s="20">
        <v>19.430930272580959</v>
      </c>
      <c r="H1118" s="20">
        <v>2.6438134954689589</v>
      </c>
      <c r="I1118" s="20">
        <v>1.7101511090011714</v>
      </c>
      <c r="J1118" s="20">
        <v>8.3663369726678738</v>
      </c>
      <c r="K1118" s="20">
        <v>9.7030022829866809</v>
      </c>
      <c r="L1118" s="20">
        <v>9.2996392002179569</v>
      </c>
      <c r="M1118" s="53" t="s">
        <v>284</v>
      </c>
    </row>
    <row r="1119" spans="1:13" x14ac:dyDescent="0.35">
      <c r="A1119" s="19" t="str">
        <f>B3&amp;C1105&amp;D1119</f>
        <v>DISTRIBUCION VOLUMEN X CRITERIO (Consumiciones)Manzana Ing.100-200MIL</v>
      </c>
      <c r="B1119" s="19">
        <v>0</v>
      </c>
      <c r="C1119" s="19">
        <v>0</v>
      </c>
      <c r="D1119" s="19" t="s">
        <v>14</v>
      </c>
      <c r="E1119" s="20" t="s">
        <v>284</v>
      </c>
      <c r="F1119" s="20">
        <v>8.3175885353205086</v>
      </c>
      <c r="G1119" s="20">
        <v>4.7613111283497513</v>
      </c>
      <c r="H1119" s="20">
        <v>17.035535837451597</v>
      </c>
      <c r="I1119" s="20">
        <v>15.894419342545572</v>
      </c>
      <c r="J1119" s="20">
        <v>10.576137729168098</v>
      </c>
      <c r="K1119" s="20">
        <v>28.772783058296657</v>
      </c>
      <c r="L1119" s="20">
        <v>8.9437699440876166</v>
      </c>
      <c r="M1119" s="53">
        <v>22.018137166139574</v>
      </c>
    </row>
    <row r="1120" spans="1:13" x14ac:dyDescent="0.35">
      <c r="A1120" s="19" t="str">
        <f>B3&amp;C1105&amp;D1120</f>
        <v>DISTRIBUCION VOLUMEN X CRITERIO (Consumiciones)Manzana Ing.200-500MIL</v>
      </c>
      <c r="B1120" s="19">
        <v>0</v>
      </c>
      <c r="C1120" s="19">
        <v>0</v>
      </c>
      <c r="D1120" s="19" t="s">
        <v>15</v>
      </c>
      <c r="E1120" s="20">
        <v>12.500253233209838</v>
      </c>
      <c r="F1120" s="20">
        <v>14.221148390949304</v>
      </c>
      <c r="G1120" s="20">
        <v>52.894275531709731</v>
      </c>
      <c r="H1120" s="20">
        <v>44.179930480784336</v>
      </c>
      <c r="I1120" s="20">
        <v>20.662619043424481</v>
      </c>
      <c r="J1120" s="20">
        <v>15.531096410362888</v>
      </c>
      <c r="K1120" s="20">
        <v>7.9875316896365192</v>
      </c>
      <c r="L1120" s="20">
        <v>19.607496495135106</v>
      </c>
      <c r="M1120" s="53">
        <v>12.23278314545809</v>
      </c>
    </row>
    <row r="1121" spans="1:13" x14ac:dyDescent="0.35">
      <c r="A1121" s="19" t="str">
        <f>B3&amp;C1105&amp;D1121</f>
        <v>DISTRIBUCION VOLUMEN X CRITERIO (Consumiciones)Manzana Ing.&gt;500MIL</v>
      </c>
      <c r="B1121" s="19">
        <v>0</v>
      </c>
      <c r="C1121" s="19">
        <v>0</v>
      </c>
      <c r="D1121" s="19" t="s">
        <v>16</v>
      </c>
      <c r="E1121" s="20">
        <v>30.344963450671365</v>
      </c>
      <c r="F1121" s="20">
        <v>14.207771732010249</v>
      </c>
      <c r="G1121" s="20">
        <v>12.464899331238751</v>
      </c>
      <c r="H1121" s="20">
        <v>19.488635406541725</v>
      </c>
      <c r="I1121" s="20">
        <v>12.879820885871924</v>
      </c>
      <c r="J1121" s="20">
        <v>7.3324368987380426</v>
      </c>
      <c r="K1121" s="20">
        <v>14.520956785311027</v>
      </c>
      <c r="L1121" s="20">
        <v>23.317328427073996</v>
      </c>
      <c r="M1121" s="53">
        <v>23.766073903718894</v>
      </c>
    </row>
    <row r="1122" spans="1:13" x14ac:dyDescent="0.35">
      <c r="A1122" s="19" t="str">
        <f>B3&amp;C1105&amp;D1122</f>
        <v>DISTRIBUCION VOLUMEN X CRITERIO (Consumiciones)Manzana Ing.DE 15 A 19 AÑOS</v>
      </c>
      <c r="B1122" s="19">
        <v>0</v>
      </c>
      <c r="C1122" s="19">
        <v>0</v>
      </c>
      <c r="D1122" s="19" t="s">
        <v>39</v>
      </c>
      <c r="E1122" s="20" t="s">
        <v>284</v>
      </c>
      <c r="F1122" s="20" t="s">
        <v>284</v>
      </c>
      <c r="G1122" s="20" t="s">
        <v>284</v>
      </c>
      <c r="H1122" s="20">
        <v>29.322148949586051</v>
      </c>
      <c r="I1122" s="20" t="s">
        <v>284</v>
      </c>
      <c r="J1122" s="20" t="s">
        <v>284</v>
      </c>
      <c r="K1122" s="20">
        <v>4.4707759298606229</v>
      </c>
      <c r="L1122" s="20" t="s">
        <v>284</v>
      </c>
      <c r="M1122" s="53" t="s">
        <v>284</v>
      </c>
    </row>
    <row r="1123" spans="1:13" x14ac:dyDescent="0.35">
      <c r="A1123" s="19" t="str">
        <f>B3&amp;C1105&amp;D1123</f>
        <v>DISTRIBUCION VOLUMEN X CRITERIO (Consumiciones)Manzana Ing.DE 20 A 24 AÑOS</v>
      </c>
      <c r="B1123" s="19">
        <v>0</v>
      </c>
      <c r="C1123" s="19">
        <v>0</v>
      </c>
      <c r="D1123" s="19" t="s">
        <v>40</v>
      </c>
      <c r="E1123" s="20" t="s">
        <v>284</v>
      </c>
      <c r="F1123" s="20" t="s">
        <v>284</v>
      </c>
      <c r="G1123" s="20" t="s">
        <v>284</v>
      </c>
      <c r="H1123" s="20" t="s">
        <v>284</v>
      </c>
      <c r="I1123" s="20">
        <v>2.6963040093908819</v>
      </c>
      <c r="J1123" s="20" t="s">
        <v>284</v>
      </c>
      <c r="K1123" s="20" t="s">
        <v>284</v>
      </c>
      <c r="L1123" s="20">
        <v>13.473674080103951</v>
      </c>
      <c r="M1123" s="53" t="s">
        <v>284</v>
      </c>
    </row>
    <row r="1124" spans="1:13" x14ac:dyDescent="0.35">
      <c r="A1124" s="19" t="str">
        <f>B3&amp;C1105&amp;D1124</f>
        <v>DISTRIBUCION VOLUMEN X CRITERIO (Consumiciones)Manzana Ing.DE 25 A 34 AÑOS</v>
      </c>
      <c r="B1124" s="19">
        <v>0</v>
      </c>
      <c r="C1124" s="19">
        <v>0</v>
      </c>
      <c r="D1124" s="19" t="s">
        <v>41</v>
      </c>
      <c r="E1124" s="20">
        <v>2.2034001044836238</v>
      </c>
      <c r="F1124" s="20">
        <v>2.0729705460477006</v>
      </c>
      <c r="G1124" s="20">
        <v>0.98488001127718439</v>
      </c>
      <c r="H1124" s="20">
        <v>0.48794340125152807</v>
      </c>
      <c r="I1124" s="20">
        <v>4.9005572281569441</v>
      </c>
      <c r="J1124" s="20">
        <v>1.290090909862853</v>
      </c>
      <c r="K1124" s="20">
        <v>1.3795055454087128</v>
      </c>
      <c r="L1124" s="20">
        <v>5.103678922387787</v>
      </c>
      <c r="M1124" s="53">
        <v>1.5004198075044819</v>
      </c>
    </row>
    <row r="1125" spans="1:13" x14ac:dyDescent="0.35">
      <c r="A1125" s="19" t="str">
        <f>B3&amp;C1105&amp;D1125</f>
        <v>DISTRIBUCION VOLUMEN X CRITERIO (Consumiciones)Manzana Ing.DE 35 A 49 AÑOS</v>
      </c>
      <c r="B1125" s="19">
        <v>0</v>
      </c>
      <c r="C1125" s="19">
        <v>0</v>
      </c>
      <c r="D1125" s="19" t="s">
        <v>42</v>
      </c>
      <c r="E1125" s="20">
        <v>37.417332317741874</v>
      </c>
      <c r="F1125" s="20">
        <v>22.759460232975403</v>
      </c>
      <c r="G1125" s="20">
        <v>13.605602961817562</v>
      </c>
      <c r="H1125" s="20">
        <v>2.6438134954689589</v>
      </c>
      <c r="I1125" s="20">
        <v>44.530068036293855</v>
      </c>
      <c r="J1125" s="20">
        <v>51.774740540254783</v>
      </c>
      <c r="K1125" s="20">
        <v>36.048256046550833</v>
      </c>
      <c r="L1125" s="20">
        <v>36.491682632967013</v>
      </c>
      <c r="M1125" s="53">
        <v>22.418207002843022</v>
      </c>
    </row>
    <row r="1126" spans="1:13" x14ac:dyDescent="0.35">
      <c r="A1126" s="19" t="str">
        <f>B3&amp;C1105&amp;D1126</f>
        <v>DISTRIBUCION VOLUMEN X CRITERIO (Consumiciones)Manzana Ing.DE 50 A 59 AÑOS</v>
      </c>
      <c r="B1126" s="19">
        <v>0</v>
      </c>
      <c r="C1126" s="19">
        <v>0</v>
      </c>
      <c r="D1126" s="19" t="s">
        <v>43</v>
      </c>
      <c r="E1126" s="20">
        <v>39.365066578400601</v>
      </c>
      <c r="F1126" s="20">
        <v>33.396816703786563</v>
      </c>
      <c r="G1126" s="20">
        <v>21.072244894782315</v>
      </c>
      <c r="H1126" s="20">
        <v>10.804569966515141</v>
      </c>
      <c r="I1126" s="20">
        <v>10.374500962608629</v>
      </c>
      <c r="J1126" s="20">
        <v>11.017599353997348</v>
      </c>
      <c r="K1126" s="20">
        <v>11.985804904602638</v>
      </c>
      <c r="L1126" s="20">
        <v>14.217976675413663</v>
      </c>
      <c r="M1126" s="53">
        <v>11.418180605680577</v>
      </c>
    </row>
    <row r="1127" spans="1:13" x14ac:dyDescent="0.35">
      <c r="A1127" s="19" t="str">
        <f>B3&amp;C1105&amp;D1127</f>
        <v>DISTRIBUCION VOLUMEN X CRITERIO (Consumiciones)Manzana Ing.DE 60 A 75 AÑOS</v>
      </c>
      <c r="B1127" s="19">
        <v>0</v>
      </c>
      <c r="C1127" s="19">
        <v>0</v>
      </c>
      <c r="D1127" s="19" t="s">
        <v>44</v>
      </c>
      <c r="E1127" s="20">
        <v>21.014232902770409</v>
      </c>
      <c r="F1127" s="20">
        <v>41.770728901399011</v>
      </c>
      <c r="G1127" s="20">
        <v>64.337288131195862</v>
      </c>
      <c r="H1127" s="20">
        <v>56.741520089778582</v>
      </c>
      <c r="I1127" s="20">
        <v>37.498589853310747</v>
      </c>
      <c r="J1127" s="20">
        <v>35.917599600521427</v>
      </c>
      <c r="K1127" s="20">
        <v>46.115653976989876</v>
      </c>
      <c r="L1127" s="20">
        <v>30.712984931562755</v>
      </c>
      <c r="M1127" s="53">
        <v>64.663183784917777</v>
      </c>
    </row>
    <row r="1128" spans="1:13" x14ac:dyDescent="0.35">
      <c r="A1128" s="19" t="str">
        <f>B3&amp;C1105&amp;D1128</f>
        <v>DISTRIBUCION VOLUMEN X CRITERIO (Consumiciones)Manzana Ing.NIVEL ALTO</v>
      </c>
      <c r="B1128" s="19">
        <v>0</v>
      </c>
      <c r="C1128" s="19">
        <v>0</v>
      </c>
      <c r="D1128" s="19" t="s">
        <v>256</v>
      </c>
      <c r="E1128" s="20">
        <v>6.4333725479248827</v>
      </c>
      <c r="F1128" s="20">
        <v>8.0770560779456062</v>
      </c>
      <c r="G1128" s="20">
        <v>19.131016840537672</v>
      </c>
      <c r="H1128" s="20">
        <v>18.594195805628463</v>
      </c>
      <c r="I1128" s="20">
        <v>7.7040184776349969</v>
      </c>
      <c r="J1128" s="20">
        <v>2.2133671381759243</v>
      </c>
      <c r="K1128" s="20">
        <v>11.416067394122287</v>
      </c>
      <c r="L1128" s="20">
        <v>21.500459961813242</v>
      </c>
      <c r="M1128" s="53">
        <v>14.202752436759114</v>
      </c>
    </row>
    <row r="1129" spans="1:13" x14ac:dyDescent="0.35">
      <c r="A1129" s="19" t="str">
        <f>B3&amp;C1105&amp;D1129</f>
        <v>DISTRIBUCION VOLUMEN X CRITERIO (Consumiciones)Manzana Ing.NIVEL MEDIO ALTO</v>
      </c>
      <c r="B1129" s="19">
        <v>0</v>
      </c>
      <c r="C1129" s="19">
        <v>0</v>
      </c>
      <c r="D1129" s="19" t="s">
        <v>257</v>
      </c>
      <c r="E1129" s="20">
        <v>7.5213988044202154</v>
      </c>
      <c r="F1129" s="20">
        <v>12.289624064716264</v>
      </c>
      <c r="G1129" s="20">
        <v>9.0481892076307791</v>
      </c>
      <c r="H1129" s="20">
        <v>9.9452268707475255</v>
      </c>
      <c r="I1129" s="20">
        <v>25.708075991221087</v>
      </c>
      <c r="J1129" s="20">
        <v>37.074646669363823</v>
      </c>
      <c r="K1129" s="20">
        <v>32.831404892585802</v>
      </c>
      <c r="L1129" s="20">
        <v>42.862677683689668</v>
      </c>
      <c r="M1129" s="53">
        <v>19.665659097782033</v>
      </c>
    </row>
    <row r="1130" spans="1:13" x14ac:dyDescent="0.35">
      <c r="A1130" s="19" t="str">
        <f>B3&amp;C1105&amp;D1130</f>
        <v>DISTRIBUCION VOLUMEN X CRITERIO (Consumiciones)Manzana Ing.NIVEL MEDIO</v>
      </c>
      <c r="B1130" s="19">
        <v>0</v>
      </c>
      <c r="C1130" s="19">
        <v>0</v>
      </c>
      <c r="D1130" s="19" t="s">
        <v>258</v>
      </c>
      <c r="E1130" s="20">
        <v>31.439489226621788</v>
      </c>
      <c r="F1130" s="20">
        <v>40.92690294078453</v>
      </c>
      <c r="G1130" s="20">
        <v>26.403257065320325</v>
      </c>
      <c r="H1130" s="20">
        <v>46.664420684584442</v>
      </c>
      <c r="I1130" s="20">
        <v>29.662856720751396</v>
      </c>
      <c r="J1130" s="20">
        <v>21.829389450248566</v>
      </c>
      <c r="K1130" s="20">
        <v>16.722520962285973</v>
      </c>
      <c r="L1130" s="20">
        <v>11.391583029725446</v>
      </c>
      <c r="M1130" s="53">
        <v>24.339383223352879</v>
      </c>
    </row>
    <row r="1131" spans="1:13" x14ac:dyDescent="0.35">
      <c r="A1131" s="19" t="str">
        <f>B3&amp;C1105&amp;D1131</f>
        <v>DISTRIBUCION VOLUMEN X CRITERIO (Consumiciones)Manzana Ing.NIVEL MEDIO BAJO</v>
      </c>
      <c r="B1131" s="19">
        <v>0</v>
      </c>
      <c r="C1131" s="19">
        <v>0</v>
      </c>
      <c r="D1131" s="19" t="s">
        <v>259</v>
      </c>
      <c r="E1131" s="20">
        <v>52.682349844670341</v>
      </c>
      <c r="F1131" s="20">
        <v>19.898868185087075</v>
      </c>
      <c r="G1131" s="20">
        <v>19.894332609483385</v>
      </c>
      <c r="H1131" s="20">
        <v>9.7608165662424327</v>
      </c>
      <c r="I1131" s="20">
        <v>16.604338955684771</v>
      </c>
      <c r="J1131" s="20">
        <v>14.480964095411391</v>
      </c>
      <c r="K1131" s="20">
        <v>3.24968799605137</v>
      </c>
      <c r="L1131" s="20">
        <v>6.4051805818903</v>
      </c>
      <c r="M1131" s="53">
        <v>41.792191348862588</v>
      </c>
    </row>
    <row r="1132" spans="1:13" x14ac:dyDescent="0.35">
      <c r="A1132" s="19" t="str">
        <f>B3&amp;C1105&amp;D1132</f>
        <v>DISTRIBUCION VOLUMEN X CRITERIO (Consumiciones)Manzana Ing.HOMBRE</v>
      </c>
      <c r="B1132" s="19">
        <v>0</v>
      </c>
      <c r="C1132" s="19">
        <v>0</v>
      </c>
      <c r="D1132" s="19" t="s">
        <v>21</v>
      </c>
      <c r="E1132" s="20">
        <v>72.279106864414544</v>
      </c>
      <c r="F1132" s="20">
        <v>42.744233670383153</v>
      </c>
      <c r="G1132" s="20">
        <v>49.075513029731461</v>
      </c>
      <c r="H1132" s="20">
        <v>68.026760572998597</v>
      </c>
      <c r="I1132" s="20">
        <v>55.833154843533215</v>
      </c>
      <c r="J1132" s="20">
        <v>56.551555443676236</v>
      </c>
      <c r="K1132" s="20">
        <v>42.134972305219939</v>
      </c>
      <c r="L1132" s="20">
        <v>53.233823848964867</v>
      </c>
      <c r="M1132" s="53">
        <v>40.426953262666117</v>
      </c>
    </row>
    <row r="1133" spans="1:13" x14ac:dyDescent="0.35">
      <c r="A1133" s="19" t="str">
        <f>B3&amp;C1105&amp;D1133</f>
        <v>DISTRIBUCION VOLUMEN X CRITERIO (Consumiciones)Manzana Ing.MUJER</v>
      </c>
      <c r="B1133" s="19">
        <v>0</v>
      </c>
      <c r="C1133" s="19">
        <v>0</v>
      </c>
      <c r="D1133" s="19" t="s">
        <v>22</v>
      </c>
      <c r="E1133" s="20">
        <v>27.72092503898196</v>
      </c>
      <c r="F1133" s="20">
        <v>57.255755084001933</v>
      </c>
      <c r="G1133" s="20">
        <v>50.924486970268525</v>
      </c>
      <c r="H1133" s="20">
        <v>31.973234874335034</v>
      </c>
      <c r="I1133" s="20">
        <v>44.166845156466792</v>
      </c>
      <c r="J1133" s="20">
        <v>43.448444556323764</v>
      </c>
      <c r="K1133" s="20">
        <v>57.865027694780061</v>
      </c>
      <c r="L1133" s="20">
        <v>46.766148575386865</v>
      </c>
      <c r="M1133" s="53">
        <v>59.573023581928233</v>
      </c>
    </row>
    <row r="1134" spans="1:13" x14ac:dyDescent="0.35">
      <c r="A1134" s="19" t="str">
        <f>B3&amp;C1134&amp;D1134</f>
        <v>DISTRIBUCION VOLUMEN X CRITERIO (Consumiciones)Platano Ing.T.ESPAÑA</v>
      </c>
      <c r="B1134" s="19">
        <v>0</v>
      </c>
      <c r="C1134" s="19" t="s">
        <v>155</v>
      </c>
      <c r="D1134" s="19" t="s">
        <v>36</v>
      </c>
      <c r="E1134" s="20">
        <v>100</v>
      </c>
      <c r="F1134" s="20">
        <v>100</v>
      </c>
      <c r="G1134" s="20">
        <v>100</v>
      </c>
      <c r="H1134" s="20">
        <v>100</v>
      </c>
      <c r="I1134" s="20">
        <v>100</v>
      </c>
      <c r="J1134" s="20">
        <v>100</v>
      </c>
      <c r="K1134" s="20">
        <v>100</v>
      </c>
      <c r="L1134" s="20">
        <v>100</v>
      </c>
      <c r="M1134" s="53">
        <v>100</v>
      </c>
    </row>
    <row r="1135" spans="1:13" x14ac:dyDescent="0.35">
      <c r="A1135" s="19" t="str">
        <f>B3&amp;C1134&amp;D1135</f>
        <v>DISTRIBUCION VOLUMEN X CRITERIO (Consumiciones)Platano Ing.BCN AM</v>
      </c>
      <c r="B1135" s="19">
        <v>0</v>
      </c>
      <c r="C1135" s="19">
        <v>0</v>
      </c>
      <c r="D1135" s="19" t="s">
        <v>1</v>
      </c>
      <c r="E1135" s="20">
        <v>19.068768292258543</v>
      </c>
      <c r="F1135" s="20">
        <v>11.299964317448769</v>
      </c>
      <c r="G1135" s="20">
        <v>19.739343697986701</v>
      </c>
      <c r="H1135" s="20">
        <v>16.486320906699607</v>
      </c>
      <c r="I1135" s="20">
        <v>20.112832958748168</v>
      </c>
      <c r="J1135" s="20">
        <v>30.738430823259083</v>
      </c>
      <c r="K1135" s="20">
        <v>30.527082888338846</v>
      </c>
      <c r="L1135" s="20">
        <v>28.052825848501005</v>
      </c>
      <c r="M1135" s="53">
        <v>22.949579574610581</v>
      </c>
    </row>
    <row r="1136" spans="1:13" x14ac:dyDescent="0.35">
      <c r="A1136" s="19" t="str">
        <f>B3&amp;C1134&amp;D1136</f>
        <v>DISTRIBUCION VOLUMEN X CRITERIO (Consumiciones)Platano Ing.REST.CAT ARAGON</v>
      </c>
      <c r="B1136" s="19">
        <v>0</v>
      </c>
      <c r="C1136" s="19">
        <v>0</v>
      </c>
      <c r="D1136" s="19" t="s">
        <v>2</v>
      </c>
      <c r="E1136" s="20">
        <v>17.888835867366552</v>
      </c>
      <c r="F1136" s="20">
        <v>4.3011439406130396</v>
      </c>
      <c r="G1136" s="20">
        <v>1.7896336924491159</v>
      </c>
      <c r="H1136" s="20">
        <v>8.8189034530842356</v>
      </c>
      <c r="I1136" s="20">
        <v>1.0889779651198048</v>
      </c>
      <c r="J1136" s="20">
        <v>2.7077887769486555</v>
      </c>
      <c r="K1136" s="20">
        <v>5.3376649004850663</v>
      </c>
      <c r="L1136" s="20">
        <v>1.2524763860541508</v>
      </c>
      <c r="M1136" s="53">
        <v>8.2933940216467583</v>
      </c>
    </row>
    <row r="1137" spans="1:13" x14ac:dyDescent="0.35">
      <c r="A1137" s="19" t="str">
        <f>B3&amp;C1134&amp;D1137</f>
        <v>DISTRIBUCION VOLUMEN X CRITERIO (Consumiciones)Platano Ing.LEVANTE</v>
      </c>
      <c r="B1137" s="19">
        <v>0</v>
      </c>
      <c r="C1137" s="19">
        <v>0</v>
      </c>
      <c r="D1137" s="19" t="s">
        <v>3</v>
      </c>
      <c r="E1137" s="20">
        <v>27.093918360277648</v>
      </c>
      <c r="F1137" s="20">
        <v>40.113169660036249</v>
      </c>
      <c r="G1137" s="20">
        <v>37.960424794821925</v>
      </c>
      <c r="H1137" s="20">
        <v>48.036627076239697</v>
      </c>
      <c r="I1137" s="20">
        <v>55.788008321109892</v>
      </c>
      <c r="J1137" s="20">
        <v>44.54133607325852</v>
      </c>
      <c r="K1137" s="20">
        <v>33.159917901749651</v>
      </c>
      <c r="L1137" s="20">
        <v>38.130380560139834</v>
      </c>
      <c r="M1137" s="53">
        <v>24.610239495405256</v>
      </c>
    </row>
    <row r="1138" spans="1:13" x14ac:dyDescent="0.35">
      <c r="A1138" s="19" t="str">
        <f>B3&amp;C1134&amp;D1138</f>
        <v>DISTRIBUCION VOLUMEN X CRITERIO (Consumiciones)Platano Ing.ANDALUCIA</v>
      </c>
      <c r="B1138" s="19">
        <v>0</v>
      </c>
      <c r="C1138" s="19">
        <v>0</v>
      </c>
      <c r="D1138" s="19" t="s">
        <v>4</v>
      </c>
      <c r="E1138" s="20">
        <v>6.8574014823004337</v>
      </c>
      <c r="F1138" s="20">
        <v>9.1982550532789453</v>
      </c>
      <c r="G1138" s="20">
        <v>15.545310108569701</v>
      </c>
      <c r="H1138" s="20">
        <v>5.6061093087632381</v>
      </c>
      <c r="I1138" s="20">
        <v>3.2261313979501889</v>
      </c>
      <c r="J1138" s="20">
        <v>1.3200004046935456</v>
      </c>
      <c r="K1138" s="20" t="s">
        <v>284</v>
      </c>
      <c r="L1138" s="20">
        <v>5.3493752440225935</v>
      </c>
      <c r="M1138" s="53">
        <v>7.4415364159378177</v>
      </c>
    </row>
    <row r="1139" spans="1:13" x14ac:dyDescent="0.35">
      <c r="A1139" s="19" t="str">
        <f>B3&amp;C1134&amp;D1139</f>
        <v>DISTRIBUCION VOLUMEN X CRITERIO (Consumiciones)Platano Ing.MDD AM</v>
      </c>
      <c r="B1139" s="19">
        <v>0</v>
      </c>
      <c r="C1139" s="19">
        <v>0</v>
      </c>
      <c r="D1139" s="19" t="s">
        <v>5</v>
      </c>
      <c r="E1139" s="20">
        <v>17.752177671254739</v>
      </c>
      <c r="F1139" s="20">
        <v>3.909144528325649</v>
      </c>
      <c r="G1139" s="20">
        <v>9.0167836805941199</v>
      </c>
      <c r="H1139" s="20">
        <v>11.989084124108681</v>
      </c>
      <c r="I1139" s="20">
        <v>9.6970817128273303</v>
      </c>
      <c r="J1139" s="20">
        <v>8.2989808467537944</v>
      </c>
      <c r="K1139" s="20">
        <v>6.5248478765540323</v>
      </c>
      <c r="L1139" s="20">
        <v>19.022912021177962</v>
      </c>
      <c r="M1139" s="53">
        <v>19.800927573786897</v>
      </c>
    </row>
    <row r="1140" spans="1:13" x14ac:dyDescent="0.35">
      <c r="A1140" s="19" t="str">
        <f>B3&amp;C1134&amp;D1140</f>
        <v>DISTRIBUCION VOLUMEN X CRITERIO (Consumiciones)Platano Ing.RTO CENTRO</v>
      </c>
      <c r="B1140" s="19">
        <v>0</v>
      </c>
      <c r="C1140" s="19">
        <v>0</v>
      </c>
      <c r="D1140" s="19" t="s">
        <v>6</v>
      </c>
      <c r="E1140" s="20">
        <v>1.0135890206249278</v>
      </c>
      <c r="F1140" s="20">
        <v>1.16406137398812</v>
      </c>
      <c r="G1140" s="20">
        <v>0.88356306818316088</v>
      </c>
      <c r="H1140" s="20">
        <v>1.2908151433957156</v>
      </c>
      <c r="I1140" s="20">
        <v>0.27875925139814889</v>
      </c>
      <c r="J1140" s="20">
        <v>1.0726865581038758</v>
      </c>
      <c r="K1140" s="20">
        <v>2.392240133686816</v>
      </c>
      <c r="L1140" s="20">
        <v>2.9466651194946234</v>
      </c>
      <c r="M1140" s="53">
        <v>8.389030930082491</v>
      </c>
    </row>
    <row r="1141" spans="1:13" x14ac:dyDescent="0.35">
      <c r="A1141" s="19" t="str">
        <f>B3&amp;C1134&amp;D1141</f>
        <v>DISTRIBUCION VOLUMEN X CRITERIO (Consumiciones)Platano Ing.NORTE-CENTRO</v>
      </c>
      <c r="B1141" s="19">
        <v>0</v>
      </c>
      <c r="C1141" s="19">
        <v>0</v>
      </c>
      <c r="D1141" s="19" t="s">
        <v>7</v>
      </c>
      <c r="E1141" s="20">
        <v>1.0645299482046837</v>
      </c>
      <c r="F1141" s="20">
        <v>3.7514997166385635</v>
      </c>
      <c r="G1141" s="20">
        <v>0.2874474500731386</v>
      </c>
      <c r="H1141" s="20">
        <v>7.7721296557783424</v>
      </c>
      <c r="I1141" s="20">
        <v>9.808207151013324</v>
      </c>
      <c r="J1141" s="20">
        <v>0.81680602363859967</v>
      </c>
      <c r="K1141" s="20">
        <v>20.168128465875789</v>
      </c>
      <c r="L1141" s="20">
        <v>3.8249999593053441</v>
      </c>
      <c r="M1141" s="53">
        <v>5.3348331235256463</v>
      </c>
    </row>
    <row r="1142" spans="1:13" x14ac:dyDescent="0.35">
      <c r="A1142" s="19" t="str">
        <f>B3&amp;C1134&amp;D1142</f>
        <v>DISTRIBUCION VOLUMEN X CRITERIO (Consumiciones)Platano Ing.NOROESTE</v>
      </c>
      <c r="B1142" s="19">
        <v>0</v>
      </c>
      <c r="C1142" s="19">
        <v>0</v>
      </c>
      <c r="D1142" s="19" t="s">
        <v>8</v>
      </c>
      <c r="E1142" s="20">
        <v>9.2607577579975935</v>
      </c>
      <c r="F1142" s="20">
        <v>26.262777501801622</v>
      </c>
      <c r="G1142" s="20">
        <v>14.777500242220009</v>
      </c>
      <c r="H1142" s="20" t="s">
        <v>284</v>
      </c>
      <c r="I1142" s="20" t="s">
        <v>284</v>
      </c>
      <c r="J1142" s="20">
        <v>10.503949134517885</v>
      </c>
      <c r="K1142" s="20">
        <v>1.8901119205802162</v>
      </c>
      <c r="L1142" s="20">
        <v>1.4203620708138163</v>
      </c>
      <c r="M1142" s="53">
        <v>3.1804532464099284</v>
      </c>
    </row>
    <row r="1143" spans="1:13" x14ac:dyDescent="0.35">
      <c r="A1143" s="19" t="str">
        <f>B3&amp;C1134&amp;D1143</f>
        <v>DISTRIBUCION VOLUMEN X CRITERIO (Consumiciones)Platano Ing.&lt;2MIL</v>
      </c>
      <c r="B1143" s="19">
        <v>0</v>
      </c>
      <c r="C1143" s="19">
        <v>0</v>
      </c>
      <c r="D1143" s="19" t="s">
        <v>9</v>
      </c>
      <c r="E1143" s="20">
        <v>5.506819309985107</v>
      </c>
      <c r="F1143" s="20">
        <v>2.7863790606393475</v>
      </c>
      <c r="G1143" s="20" t="s">
        <v>284</v>
      </c>
      <c r="H1143" s="20">
        <v>0.81597492478737277</v>
      </c>
      <c r="I1143" s="20" t="s">
        <v>284</v>
      </c>
      <c r="J1143" s="20">
        <v>0.6592554538076042</v>
      </c>
      <c r="K1143" s="20" t="s">
        <v>284</v>
      </c>
      <c r="L1143" s="20" t="s">
        <v>284</v>
      </c>
      <c r="M1143" s="53">
        <v>0.92243052537511838</v>
      </c>
    </row>
    <row r="1144" spans="1:13" x14ac:dyDescent="0.35">
      <c r="A1144" s="19" t="str">
        <f>B3&amp;C1134&amp;D1144</f>
        <v>DISTRIBUCION VOLUMEN X CRITERIO (Consumiciones)Platano Ing.2-5MIL</v>
      </c>
      <c r="B1144" s="19">
        <v>0</v>
      </c>
      <c r="C1144" s="19">
        <v>0</v>
      </c>
      <c r="D1144" s="19" t="s">
        <v>10</v>
      </c>
      <c r="E1144" s="20" t="s">
        <v>284</v>
      </c>
      <c r="F1144" s="20">
        <v>8.6522070707424064</v>
      </c>
      <c r="G1144" s="20">
        <v>0.97809307077471808</v>
      </c>
      <c r="H1144" s="20">
        <v>1.8056414636442328</v>
      </c>
      <c r="I1144" s="20">
        <v>0.9367403991293094</v>
      </c>
      <c r="J1144" s="20">
        <v>1.0380477133690511</v>
      </c>
      <c r="K1144" s="20">
        <v>0.79463804117181436</v>
      </c>
      <c r="L1144" s="20">
        <v>0.45920035234595385</v>
      </c>
      <c r="M1144" s="53" t="s">
        <v>284</v>
      </c>
    </row>
    <row r="1145" spans="1:13" x14ac:dyDescent="0.35">
      <c r="A1145" s="19" t="str">
        <f>B3&amp;C1134&amp;D1145</f>
        <v>DISTRIBUCION VOLUMEN X CRITERIO (Consumiciones)Platano Ing.5-10MIL</v>
      </c>
      <c r="B1145" s="19">
        <v>0</v>
      </c>
      <c r="C1145" s="19">
        <v>0</v>
      </c>
      <c r="D1145" s="19" t="s">
        <v>11</v>
      </c>
      <c r="E1145" s="20">
        <v>13.085227274999969</v>
      </c>
      <c r="F1145" s="20">
        <v>11.42699419983628</v>
      </c>
      <c r="G1145" s="20" t="s">
        <v>284</v>
      </c>
      <c r="H1145" s="20">
        <v>13.466710902635718</v>
      </c>
      <c r="I1145" s="20">
        <v>31.254621947703509</v>
      </c>
      <c r="J1145" s="20">
        <v>19.836510552384208</v>
      </c>
      <c r="K1145" s="20">
        <v>10.543096038249448</v>
      </c>
      <c r="L1145" s="20">
        <v>7.1777023983569572</v>
      </c>
      <c r="M1145" s="53">
        <v>0.92714143603974486</v>
      </c>
    </row>
    <row r="1146" spans="1:13" x14ac:dyDescent="0.35">
      <c r="A1146" s="19" t="str">
        <f>B3&amp;C1134&amp;D1146</f>
        <v>DISTRIBUCION VOLUMEN X CRITERIO (Consumiciones)Platano Ing.10-30MIL</v>
      </c>
      <c r="B1146" s="19">
        <v>0</v>
      </c>
      <c r="C1146" s="19">
        <v>0</v>
      </c>
      <c r="D1146" s="19" t="s">
        <v>12</v>
      </c>
      <c r="E1146" s="20">
        <v>12.481287247008339</v>
      </c>
      <c r="F1146" s="20">
        <v>21.43632063920743</v>
      </c>
      <c r="G1146" s="20">
        <v>5.5129471519259052</v>
      </c>
      <c r="H1146" s="20">
        <v>9.3284206917189216</v>
      </c>
      <c r="I1146" s="20">
        <v>4.5537855523891118</v>
      </c>
      <c r="J1146" s="20">
        <v>11.238067723216593</v>
      </c>
      <c r="K1146" s="20">
        <v>4.9476937767781983</v>
      </c>
      <c r="L1146" s="20">
        <v>9.4812919692701847</v>
      </c>
      <c r="M1146" s="53">
        <v>8.3657081437877014</v>
      </c>
    </row>
    <row r="1147" spans="1:13" x14ac:dyDescent="0.35">
      <c r="A1147" s="19" t="str">
        <f>B3&amp;C1134&amp;D1147</f>
        <v>DISTRIBUCION VOLUMEN X CRITERIO (Consumiciones)Platano Ing.30-100MIL</v>
      </c>
      <c r="B1147" s="19">
        <v>0</v>
      </c>
      <c r="C1147" s="19">
        <v>0</v>
      </c>
      <c r="D1147" s="19" t="s">
        <v>13</v>
      </c>
      <c r="E1147" s="20">
        <v>8.8493151890395048</v>
      </c>
      <c r="F1147" s="20">
        <v>7.3122223232839136</v>
      </c>
      <c r="G1147" s="20">
        <v>12.134525449643048</v>
      </c>
      <c r="H1147" s="20">
        <v>8.9542326092563389</v>
      </c>
      <c r="I1147" s="20">
        <v>1.1661253998961414</v>
      </c>
      <c r="J1147" s="20">
        <v>2.6299437251141566</v>
      </c>
      <c r="K1147" s="20">
        <v>26.224773893525043</v>
      </c>
      <c r="L1147" s="20">
        <v>7.5074639811604671</v>
      </c>
      <c r="M1147" s="53">
        <v>3.9488325824549828</v>
      </c>
    </row>
    <row r="1148" spans="1:13" x14ac:dyDescent="0.35">
      <c r="A1148" s="19" t="str">
        <f>B3&amp;C1134&amp;D1148</f>
        <v>DISTRIBUCION VOLUMEN X CRITERIO (Consumiciones)Platano Ing.100-200MIL</v>
      </c>
      <c r="B1148" s="19">
        <v>0</v>
      </c>
      <c r="C1148" s="19">
        <v>0</v>
      </c>
      <c r="D1148" s="19" t="s">
        <v>14</v>
      </c>
      <c r="E1148" s="20">
        <v>8.5619549821942371</v>
      </c>
      <c r="F1148" s="20" t="s">
        <v>284</v>
      </c>
      <c r="G1148" s="20">
        <v>9.6349567194194279</v>
      </c>
      <c r="H1148" s="20">
        <v>12.345214288064938</v>
      </c>
      <c r="I1148" s="20">
        <v>24.728643936842847</v>
      </c>
      <c r="J1148" s="20">
        <v>29.418432891692763</v>
      </c>
      <c r="K1148" s="20">
        <v>29.136408888902032</v>
      </c>
      <c r="L1148" s="20">
        <v>27.706502703636637</v>
      </c>
      <c r="M1148" s="53">
        <v>27.173068727492261</v>
      </c>
    </row>
    <row r="1149" spans="1:13" x14ac:dyDescent="0.35">
      <c r="A1149" s="19" t="str">
        <f>B3&amp;C1134&amp;D1149</f>
        <v>DISTRIBUCION VOLUMEN X CRITERIO (Consumiciones)Platano Ing.200-500MIL</v>
      </c>
      <c r="B1149" s="19">
        <v>0</v>
      </c>
      <c r="C1149" s="19">
        <v>0</v>
      </c>
      <c r="D1149" s="19" t="s">
        <v>15</v>
      </c>
      <c r="E1149" s="20">
        <v>6.4825304305983158</v>
      </c>
      <c r="F1149" s="20" t="s">
        <v>284</v>
      </c>
      <c r="G1149" s="20">
        <v>27.683695324247921</v>
      </c>
      <c r="H1149" s="20">
        <v>11.775282042569085</v>
      </c>
      <c r="I1149" s="20">
        <v>6.0699541163353423</v>
      </c>
      <c r="J1149" s="20">
        <v>9.2102810147016179</v>
      </c>
      <c r="K1149" s="20">
        <v>10.515424463770859</v>
      </c>
      <c r="L1149" s="20">
        <v>5.4541604936750039</v>
      </c>
      <c r="M1149" s="53">
        <v>13.569951081705883</v>
      </c>
    </row>
    <row r="1150" spans="1:13" x14ac:dyDescent="0.35">
      <c r="A1150" s="19" t="str">
        <f>B3&amp;C1134&amp;D1150</f>
        <v>DISTRIBUCION VOLUMEN X CRITERIO (Consumiciones)Platano Ing.&gt;500MIL</v>
      </c>
      <c r="B1150" s="19">
        <v>0</v>
      </c>
      <c r="C1150" s="19">
        <v>0</v>
      </c>
      <c r="D1150" s="19" t="s">
        <v>16</v>
      </c>
      <c r="E1150" s="20">
        <v>45.032845566438525</v>
      </c>
      <c r="F1150" s="20">
        <v>48.385889300132241</v>
      </c>
      <c r="G1150" s="20">
        <v>44.055802764380189</v>
      </c>
      <c r="H1150" s="20">
        <v>41.508530730605244</v>
      </c>
      <c r="I1150" s="20">
        <v>31.290117678177705</v>
      </c>
      <c r="J1150" s="20">
        <v>25.969454630481064</v>
      </c>
      <c r="K1150" s="20">
        <v>17.837966080148529</v>
      </c>
      <c r="L1150" s="20">
        <v>42.21368228729078</v>
      </c>
      <c r="M1150" s="53">
        <v>45.092845871554992</v>
      </c>
    </row>
    <row r="1151" spans="1:13" x14ac:dyDescent="0.35">
      <c r="A1151" s="19" t="str">
        <f>B3&amp;C1134&amp;D1151</f>
        <v>DISTRIBUCION VOLUMEN X CRITERIO (Consumiciones)Platano Ing.DE 15 A 19 AÑOS</v>
      </c>
      <c r="B1151" s="19">
        <v>0</v>
      </c>
      <c r="C1151" s="19">
        <v>0</v>
      </c>
      <c r="D1151" s="19" t="s">
        <v>39</v>
      </c>
      <c r="E1151" s="20" t="s">
        <v>284</v>
      </c>
      <c r="F1151" s="20" t="s">
        <v>284</v>
      </c>
      <c r="G1151" s="20" t="s">
        <v>284</v>
      </c>
      <c r="H1151" s="20" t="s">
        <v>284</v>
      </c>
      <c r="I1151" s="20" t="s">
        <v>284</v>
      </c>
      <c r="J1151" s="20" t="s">
        <v>284</v>
      </c>
      <c r="K1151" s="20" t="s">
        <v>284</v>
      </c>
      <c r="L1151" s="20" t="s">
        <v>284</v>
      </c>
      <c r="M1151" s="53" t="s">
        <v>284</v>
      </c>
    </row>
    <row r="1152" spans="1:13" x14ac:dyDescent="0.35">
      <c r="A1152" s="19" t="str">
        <f>B3&amp;C1134&amp;D1152</f>
        <v>DISTRIBUCION VOLUMEN X CRITERIO (Consumiciones)Platano Ing.DE 20 A 24 AÑOS</v>
      </c>
      <c r="B1152" s="19">
        <v>0</v>
      </c>
      <c r="C1152" s="19">
        <v>0</v>
      </c>
      <c r="D1152" s="19" t="s">
        <v>40</v>
      </c>
      <c r="E1152" s="20" t="s">
        <v>284</v>
      </c>
      <c r="F1152" s="20">
        <v>4.9007101527353134</v>
      </c>
      <c r="G1152" s="20" t="s">
        <v>284</v>
      </c>
      <c r="H1152" s="20">
        <v>4.1758410382748279</v>
      </c>
      <c r="I1152" s="20">
        <v>0.94359800867917176</v>
      </c>
      <c r="J1152" s="20" t="s">
        <v>284</v>
      </c>
      <c r="K1152" s="20">
        <v>1.3154992598001647</v>
      </c>
      <c r="L1152" s="20" t="s">
        <v>284</v>
      </c>
      <c r="M1152" s="53" t="s">
        <v>284</v>
      </c>
    </row>
    <row r="1153" spans="1:13" x14ac:dyDescent="0.35">
      <c r="A1153" s="19" t="str">
        <f>B3&amp;C1134&amp;D1153</f>
        <v>DISTRIBUCION VOLUMEN X CRITERIO (Consumiciones)Platano Ing.DE 25 A 34 AÑOS</v>
      </c>
      <c r="B1153" s="19">
        <v>0</v>
      </c>
      <c r="C1153" s="19">
        <v>0</v>
      </c>
      <c r="D1153" s="19" t="s">
        <v>41</v>
      </c>
      <c r="E1153" s="20">
        <v>0.83464378270206829</v>
      </c>
      <c r="F1153" s="20">
        <v>2.7863790606393475</v>
      </c>
      <c r="G1153" s="20">
        <v>3.48538054536131</v>
      </c>
      <c r="H1153" s="20">
        <v>1.8056414636442328</v>
      </c>
      <c r="I1153" s="20">
        <v>5.3001955680217199</v>
      </c>
      <c r="J1153" s="20" t="s">
        <v>284</v>
      </c>
      <c r="K1153" s="20">
        <v>24.189316732359558</v>
      </c>
      <c r="L1153" s="20">
        <v>3.878547149641689</v>
      </c>
      <c r="M1153" s="53">
        <v>3.1486548101209997</v>
      </c>
    </row>
    <row r="1154" spans="1:13" x14ac:dyDescent="0.35">
      <c r="A1154" s="19" t="str">
        <f>B3&amp;C1134&amp;D1154</f>
        <v>DISTRIBUCION VOLUMEN X CRITERIO (Consumiciones)Platano Ing.DE 35 A 49 AÑOS</v>
      </c>
      <c r="B1154" s="19">
        <v>0</v>
      </c>
      <c r="C1154" s="19">
        <v>0</v>
      </c>
      <c r="D1154" s="19" t="s">
        <v>42</v>
      </c>
      <c r="E1154" s="20">
        <v>39.354920515049201</v>
      </c>
      <c r="F1154" s="20">
        <v>50.663751425552903</v>
      </c>
      <c r="G1154" s="20">
        <v>39.510652560403372</v>
      </c>
      <c r="H1154" s="20">
        <v>47.908549404612941</v>
      </c>
      <c r="I1154" s="20">
        <v>57.2318877084805</v>
      </c>
      <c r="J1154" s="20">
        <v>51.848078042902003</v>
      </c>
      <c r="K1154" s="20">
        <v>33.1255058155391</v>
      </c>
      <c r="L1154" s="20">
        <v>54.296390570094907</v>
      </c>
      <c r="M1154" s="53">
        <v>20.474139154047538</v>
      </c>
    </row>
    <row r="1155" spans="1:13" x14ac:dyDescent="0.35">
      <c r="A1155" s="19" t="str">
        <f>B3&amp;C1134&amp;D1155</f>
        <v>DISTRIBUCION VOLUMEN X CRITERIO (Consumiciones)Platano Ing.DE 50 A 59 AÑOS</v>
      </c>
      <c r="B1155" s="19">
        <v>0</v>
      </c>
      <c r="C1155" s="19">
        <v>0</v>
      </c>
      <c r="D1155" s="19" t="s">
        <v>43</v>
      </c>
      <c r="E1155" s="20">
        <v>30.062355176911666</v>
      </c>
      <c r="F1155" s="20">
        <v>24.337906763592603</v>
      </c>
      <c r="G1155" s="20">
        <v>11.472819763892597</v>
      </c>
      <c r="H1155" s="20">
        <v>20.380008403303464</v>
      </c>
      <c r="I1155" s="20">
        <v>10.726913235395473</v>
      </c>
      <c r="J1155" s="20">
        <v>9.4606851461730592</v>
      </c>
      <c r="K1155" s="20">
        <v>11.383525509363176</v>
      </c>
      <c r="L1155" s="20">
        <v>13.690949438867209</v>
      </c>
      <c r="M1155" s="53">
        <v>36.945518454414518</v>
      </c>
    </row>
    <row r="1156" spans="1:13" x14ac:dyDescent="0.35">
      <c r="A1156" s="19" t="str">
        <f>B3&amp;C1134&amp;D1156</f>
        <v>DISTRIBUCION VOLUMEN X CRITERIO (Consumiciones)Platano Ing.DE 60 A 75 AÑOS</v>
      </c>
      <c r="B1156" s="19">
        <v>0</v>
      </c>
      <c r="C1156" s="19">
        <v>0</v>
      </c>
      <c r="D1156" s="19" t="s">
        <v>44</v>
      </c>
      <c r="E1156" s="20">
        <v>29.748059325616904</v>
      </c>
      <c r="F1156" s="20">
        <v>17.31127078858438</v>
      </c>
      <c r="G1156" s="20">
        <v>45.531178638636881</v>
      </c>
      <c r="H1156" s="20">
        <v>25.729954715531338</v>
      </c>
      <c r="I1156" s="20">
        <v>25.797386231009522</v>
      </c>
      <c r="J1156" s="20">
        <v>38.691221072842588</v>
      </c>
      <c r="K1156" s="20">
        <v>29.986142040024749</v>
      </c>
      <c r="L1156" s="20">
        <v>28.134122143031711</v>
      </c>
      <c r="M1156" s="53">
        <v>39.431690390714266</v>
      </c>
    </row>
    <row r="1157" spans="1:13" x14ac:dyDescent="0.35">
      <c r="A1157" s="19" t="str">
        <f>B3&amp;C1134&amp;D1157</f>
        <v>DISTRIBUCION VOLUMEN X CRITERIO (Consumiciones)Platano Ing.NIVEL ALTO</v>
      </c>
      <c r="B1157" s="19">
        <v>0</v>
      </c>
      <c r="C1157" s="19">
        <v>0</v>
      </c>
      <c r="D1157" s="19" t="s">
        <v>256</v>
      </c>
      <c r="E1157" s="20">
        <v>25.295322101748258</v>
      </c>
      <c r="F1157" s="20">
        <v>1.514764879973693</v>
      </c>
      <c r="G1157" s="20">
        <v>14.610754410964255</v>
      </c>
      <c r="H1157" s="20">
        <v>17.396387957101826</v>
      </c>
      <c r="I1157" s="20">
        <v>2.0528058495308046</v>
      </c>
      <c r="J1157" s="20">
        <v>3.4281275504124507</v>
      </c>
      <c r="K1157" s="20">
        <v>5.4193329997568398</v>
      </c>
      <c r="L1157" s="20">
        <v>6.2993652331373537</v>
      </c>
      <c r="M1157" s="53">
        <v>9.4192480129137799</v>
      </c>
    </row>
    <row r="1158" spans="1:13" x14ac:dyDescent="0.35">
      <c r="A1158" s="19" t="str">
        <f>B3&amp;C1134&amp;D1158</f>
        <v>DISTRIBUCION VOLUMEN X CRITERIO (Consumiciones)Platano Ing.NIVEL MEDIO ALTO</v>
      </c>
      <c r="B1158" s="19">
        <v>0</v>
      </c>
      <c r="C1158" s="19">
        <v>0</v>
      </c>
      <c r="D1158" s="19" t="s">
        <v>257</v>
      </c>
      <c r="E1158" s="20">
        <v>2.8977417498089029</v>
      </c>
      <c r="F1158" s="20">
        <v>16.346155729848107</v>
      </c>
      <c r="G1158" s="20">
        <v>7.3012949121194284</v>
      </c>
      <c r="H1158" s="20">
        <v>7.6536721594270452</v>
      </c>
      <c r="I1158" s="20">
        <v>27.268337580747616</v>
      </c>
      <c r="J1158" s="20">
        <v>27.843478026264606</v>
      </c>
      <c r="K1158" s="20">
        <v>17.233241661388323</v>
      </c>
      <c r="L1158" s="20">
        <v>27.367504596752006</v>
      </c>
      <c r="M1158" s="53">
        <v>18.459209986265346</v>
      </c>
    </row>
    <row r="1159" spans="1:13" x14ac:dyDescent="0.35">
      <c r="A1159" s="19" t="str">
        <f>B3&amp;C1134&amp;D1159</f>
        <v>DISTRIBUCION VOLUMEN X CRITERIO (Consumiciones)Platano Ing.NIVEL MEDIO</v>
      </c>
      <c r="B1159" s="19">
        <v>0</v>
      </c>
      <c r="C1159" s="19">
        <v>0</v>
      </c>
      <c r="D1159" s="19" t="s">
        <v>258</v>
      </c>
      <c r="E1159" s="20">
        <v>24.909315197039398</v>
      </c>
      <c r="F1159" s="20">
        <v>59.57527269165378</v>
      </c>
      <c r="G1159" s="20">
        <v>47.279652652565126</v>
      </c>
      <c r="H1159" s="20">
        <v>43.862412360356309</v>
      </c>
      <c r="I1159" s="20">
        <v>29.22722586688749</v>
      </c>
      <c r="J1159" s="20">
        <v>26.927049491772355</v>
      </c>
      <c r="K1159" s="20">
        <v>45.774829953592466</v>
      </c>
      <c r="L1159" s="20">
        <v>33.36617585811657</v>
      </c>
      <c r="M1159" s="53">
        <v>27.780090453754891</v>
      </c>
    </row>
    <row r="1160" spans="1:13" x14ac:dyDescent="0.35">
      <c r="A1160" s="19" t="str">
        <f>B3&amp;C1134&amp;D1160</f>
        <v>DISTRIBUCION VOLUMEN X CRITERIO (Consumiciones)Platano Ing.NIVEL MEDIO BAJO</v>
      </c>
      <c r="B1160" s="19">
        <v>0</v>
      </c>
      <c r="C1160" s="19">
        <v>0</v>
      </c>
      <c r="D1160" s="19" t="s">
        <v>259</v>
      </c>
      <c r="E1160" s="20">
        <v>14.623242973192758</v>
      </c>
      <c r="F1160" s="20">
        <v>18.812330770253347</v>
      </c>
      <c r="G1160" s="20">
        <v>16.153002701048518</v>
      </c>
      <c r="H1160" s="20">
        <v>22.312982491587132</v>
      </c>
      <c r="I1160" s="20">
        <v>18.338959182393619</v>
      </c>
      <c r="J1160" s="20">
        <v>5.9891677027570864</v>
      </c>
      <c r="K1160" s="20">
        <v>2.8103735884281971</v>
      </c>
      <c r="L1160" s="20" t="s">
        <v>284</v>
      </c>
      <c r="M1160" s="53">
        <v>35.026908854315174</v>
      </c>
    </row>
    <row r="1161" spans="1:13" x14ac:dyDescent="0.35">
      <c r="A1161" s="19" t="str">
        <f>B3&amp;C1134&amp;D1161</f>
        <v>DISTRIBUCION VOLUMEN X CRITERIO (Consumiciones)Platano Ing.HOMBRE</v>
      </c>
      <c r="B1161" s="19">
        <v>0</v>
      </c>
      <c r="C1161" s="19">
        <v>0</v>
      </c>
      <c r="D1161" s="19" t="s">
        <v>21</v>
      </c>
      <c r="E1161" s="20">
        <v>37.395202383328545</v>
      </c>
      <c r="F1161" s="20">
        <v>14.535343217166805</v>
      </c>
      <c r="G1161" s="20">
        <v>26.518278355298552</v>
      </c>
      <c r="H1161" s="20">
        <v>39.069889004453444</v>
      </c>
      <c r="I1161" s="20">
        <v>43.744131044855635</v>
      </c>
      <c r="J1161" s="20">
        <v>49.881492240001258</v>
      </c>
      <c r="K1161" s="20">
        <v>19.835714808357345</v>
      </c>
      <c r="L1161" s="20">
        <v>37.573328862347182</v>
      </c>
      <c r="M1161" s="53">
        <v>33.813011485250207</v>
      </c>
    </row>
    <row r="1162" spans="1:13" x14ac:dyDescent="0.35">
      <c r="A1162" s="19" t="str">
        <f>B3&amp;C1134&amp;D1162</f>
        <v>DISTRIBUCION VOLUMEN X CRITERIO (Consumiciones)Platano Ing.MUJER</v>
      </c>
      <c r="B1162" s="19">
        <v>0</v>
      </c>
      <c r="C1162" s="19">
        <v>0</v>
      </c>
      <c r="D1162" s="19" t="s">
        <v>22</v>
      </c>
      <c r="E1162" s="20">
        <v>62.604773616988261</v>
      </c>
      <c r="F1162" s="20">
        <v>85.464677772569203</v>
      </c>
      <c r="G1162" s="20">
        <v>73.481713767627895</v>
      </c>
      <c r="H1162" s="20">
        <v>60.930110995546563</v>
      </c>
      <c r="I1162" s="20">
        <v>56.255868955144365</v>
      </c>
      <c r="J1162" s="20">
        <v>50.118485277023971</v>
      </c>
      <c r="K1162" s="20">
        <v>80.164285191642662</v>
      </c>
      <c r="L1162" s="20">
        <v>62.426671137652804</v>
      </c>
      <c r="M1162" s="53">
        <v>66.1869885147498</v>
      </c>
    </row>
    <row r="1163" spans="1:13" x14ac:dyDescent="0.35">
      <c r="A1163" s="19" t="str">
        <f>B3&amp;C1163&amp;D1163</f>
        <v>DISTRIBUCION VOLUMEN X CRITERIO (Consumiciones)Naranja/Mandarina InT.ESPAÑA</v>
      </c>
      <c r="B1163" s="19">
        <v>0</v>
      </c>
      <c r="C1163" s="19" t="s">
        <v>186</v>
      </c>
      <c r="D1163" s="19" t="s">
        <v>36</v>
      </c>
      <c r="E1163" s="20">
        <v>100</v>
      </c>
      <c r="F1163" s="20">
        <v>100</v>
      </c>
      <c r="G1163" s="20">
        <v>100</v>
      </c>
      <c r="H1163" s="20">
        <v>100</v>
      </c>
      <c r="I1163" s="20">
        <v>100</v>
      </c>
      <c r="J1163" s="20">
        <v>100</v>
      </c>
      <c r="K1163" s="20">
        <v>100</v>
      </c>
      <c r="L1163" s="20">
        <v>100</v>
      </c>
      <c r="M1163" s="53">
        <v>100</v>
      </c>
    </row>
    <row r="1164" spans="1:13" x14ac:dyDescent="0.35">
      <c r="A1164" s="19" t="str">
        <f>B3&amp;C1163&amp;D1164</f>
        <v>DISTRIBUCION VOLUMEN X CRITERIO (Consumiciones)Naranja/Mandarina InBCN AM</v>
      </c>
      <c r="B1164" s="19">
        <v>0</v>
      </c>
      <c r="C1164" s="19">
        <v>0</v>
      </c>
      <c r="D1164" s="19" t="s">
        <v>1</v>
      </c>
      <c r="E1164" s="20">
        <v>2.1034699840722655</v>
      </c>
      <c r="F1164" s="20">
        <v>1.6908643409667659</v>
      </c>
      <c r="G1164" s="20">
        <v>2.4934896024905768</v>
      </c>
      <c r="H1164" s="20">
        <v>2.0374048102151878</v>
      </c>
      <c r="I1164" s="20">
        <v>16.867310097220543</v>
      </c>
      <c r="J1164" s="20">
        <v>2.4646211216456657</v>
      </c>
      <c r="K1164" s="20">
        <v>1.0330086035398778</v>
      </c>
      <c r="L1164" s="20">
        <v>13.489801313873093</v>
      </c>
      <c r="M1164" s="53">
        <v>16.649864403677604</v>
      </c>
    </row>
    <row r="1165" spans="1:13" x14ac:dyDescent="0.35">
      <c r="A1165" s="19" t="str">
        <f>B3&amp;C1163&amp;D1165</f>
        <v>DISTRIBUCION VOLUMEN X CRITERIO (Consumiciones)Naranja/Mandarina InREST.CAT ARAGON</v>
      </c>
      <c r="B1165" s="19">
        <v>0</v>
      </c>
      <c r="C1165" s="19">
        <v>0</v>
      </c>
      <c r="D1165" s="19" t="s">
        <v>2</v>
      </c>
      <c r="E1165" s="20">
        <v>4.3984242385720371</v>
      </c>
      <c r="F1165" s="20">
        <v>5.7893024210632067</v>
      </c>
      <c r="G1165" s="20">
        <v>10.299061423822709</v>
      </c>
      <c r="H1165" s="20">
        <v>7.6407344796901766</v>
      </c>
      <c r="I1165" s="20">
        <v>12.138385006491829</v>
      </c>
      <c r="J1165" s="20">
        <v>1.5997426210728998</v>
      </c>
      <c r="K1165" s="20">
        <v>3.4139087816135705</v>
      </c>
      <c r="L1165" s="20">
        <v>2.5238638160860938</v>
      </c>
      <c r="M1165" s="53">
        <v>2.2680799794946616</v>
      </c>
    </row>
    <row r="1166" spans="1:13" x14ac:dyDescent="0.35">
      <c r="A1166" s="19" t="str">
        <f>B3&amp;C1163&amp;D1166</f>
        <v>DISTRIBUCION VOLUMEN X CRITERIO (Consumiciones)Naranja/Mandarina InLEVANTE</v>
      </c>
      <c r="B1166" s="19">
        <v>0</v>
      </c>
      <c r="C1166" s="19">
        <v>0</v>
      </c>
      <c r="D1166" s="19" t="s">
        <v>3</v>
      </c>
      <c r="E1166" s="20">
        <v>18.653886778484843</v>
      </c>
      <c r="F1166" s="20">
        <v>21.438232968914477</v>
      </c>
      <c r="G1166" s="20">
        <v>53.172032411235449</v>
      </c>
      <c r="H1166" s="20">
        <v>23.581886662106861</v>
      </c>
      <c r="I1166" s="20">
        <v>27.392638311796002</v>
      </c>
      <c r="J1166" s="20">
        <v>25.246216091057548</v>
      </c>
      <c r="K1166" s="20">
        <v>12.442879461984408</v>
      </c>
      <c r="L1166" s="20">
        <v>16.256509761987381</v>
      </c>
      <c r="M1166" s="53">
        <v>13.210468998903172</v>
      </c>
    </row>
    <row r="1167" spans="1:13" x14ac:dyDescent="0.35">
      <c r="A1167" s="19" t="str">
        <f>B3&amp;C1163&amp;D1167</f>
        <v>DISTRIBUCION VOLUMEN X CRITERIO (Consumiciones)Naranja/Mandarina InANDALUCIA</v>
      </c>
      <c r="B1167" s="19">
        <v>0</v>
      </c>
      <c r="C1167" s="19">
        <v>0</v>
      </c>
      <c r="D1167" s="19" t="s">
        <v>4</v>
      </c>
      <c r="E1167" s="20">
        <v>5.6217681841634937</v>
      </c>
      <c r="F1167" s="20">
        <v>15.567934343456402</v>
      </c>
      <c r="G1167" s="20">
        <v>9.2052528486360785</v>
      </c>
      <c r="H1167" s="20">
        <v>22.711739368138844</v>
      </c>
      <c r="I1167" s="20">
        <v>8.4948838567883289</v>
      </c>
      <c r="J1167" s="20">
        <v>2.4484705939701192</v>
      </c>
      <c r="K1167" s="20" t="s">
        <v>284</v>
      </c>
      <c r="L1167" s="20">
        <v>8.9921323409649414</v>
      </c>
      <c r="M1167" s="53">
        <v>4.8806088801821188</v>
      </c>
    </row>
    <row r="1168" spans="1:13" x14ac:dyDescent="0.35">
      <c r="A1168" s="19" t="str">
        <f>B3&amp;C1163&amp;D1168</f>
        <v>DISTRIBUCION VOLUMEN X CRITERIO (Consumiciones)Naranja/Mandarina InMDD AM</v>
      </c>
      <c r="B1168" s="19">
        <v>0</v>
      </c>
      <c r="C1168" s="19">
        <v>0</v>
      </c>
      <c r="D1168" s="19" t="s">
        <v>5</v>
      </c>
      <c r="E1168" s="20">
        <v>21.809566829184394</v>
      </c>
      <c r="F1168" s="20">
        <v>1.9254890827214797</v>
      </c>
      <c r="G1168" s="20">
        <v>8.6713227656462877</v>
      </c>
      <c r="H1168" s="20">
        <v>16.46637733242137</v>
      </c>
      <c r="I1168" s="20">
        <v>28.368765715976167</v>
      </c>
      <c r="J1168" s="20">
        <v>23.936727680421168</v>
      </c>
      <c r="K1168" s="20">
        <v>19.176706570059093</v>
      </c>
      <c r="L1168" s="20">
        <v>12.59154976123201</v>
      </c>
      <c r="M1168" s="53">
        <v>36.083475984509967</v>
      </c>
    </row>
    <row r="1169" spans="1:13" x14ac:dyDescent="0.35">
      <c r="A1169" s="19" t="str">
        <f>B3&amp;C1163&amp;D1169</f>
        <v>DISTRIBUCION VOLUMEN X CRITERIO (Consumiciones)Naranja/Mandarina InRTO CENTRO</v>
      </c>
      <c r="B1169" s="19">
        <v>0</v>
      </c>
      <c r="C1169" s="19">
        <v>0</v>
      </c>
      <c r="D1169" s="19" t="s">
        <v>6</v>
      </c>
      <c r="E1169" s="20">
        <v>31.368616754780188</v>
      </c>
      <c r="F1169" s="20">
        <v>44.931316581422074</v>
      </c>
      <c r="G1169" s="20">
        <v>4.0292999765576649</v>
      </c>
      <c r="H1169" s="20">
        <v>26.984339579048982</v>
      </c>
      <c r="I1169" s="20">
        <v>0.63302289844808712</v>
      </c>
      <c r="J1169" s="20">
        <v>27.403972799727029</v>
      </c>
      <c r="K1169" s="20">
        <v>26.543192478811427</v>
      </c>
      <c r="L1169" s="20">
        <v>21.580514265885803</v>
      </c>
      <c r="M1169" s="53">
        <v>2.0327996509581956</v>
      </c>
    </row>
    <row r="1170" spans="1:13" x14ac:dyDescent="0.35">
      <c r="A1170" s="19" t="str">
        <f>B3&amp;C1163&amp;D1170</f>
        <v>DISTRIBUCION VOLUMEN X CRITERIO (Consumiciones)Naranja/Mandarina InNORTE-CENTRO</v>
      </c>
      <c r="B1170" s="19">
        <v>0</v>
      </c>
      <c r="C1170" s="19">
        <v>0</v>
      </c>
      <c r="D1170" s="19" t="s">
        <v>7</v>
      </c>
      <c r="E1170" s="20">
        <v>2.9618972885462389</v>
      </c>
      <c r="F1170" s="20" t="s">
        <v>284</v>
      </c>
      <c r="G1170" s="20" t="s">
        <v>284</v>
      </c>
      <c r="H1170" s="20" t="s">
        <v>284</v>
      </c>
      <c r="I1170" s="20">
        <v>2.2356914581288292</v>
      </c>
      <c r="J1170" s="20">
        <v>4.6175310146481756</v>
      </c>
      <c r="K1170" s="20">
        <v>21.827588794351421</v>
      </c>
      <c r="L1170" s="20">
        <v>20.373526141731173</v>
      </c>
      <c r="M1170" s="53">
        <v>23.225917394885201</v>
      </c>
    </row>
    <row r="1171" spans="1:13" x14ac:dyDescent="0.35">
      <c r="A1171" s="19" t="str">
        <f>B3&amp;C1163&amp;D1171</f>
        <v>DISTRIBUCION VOLUMEN X CRITERIO (Consumiciones)Naranja/Mandarina InNOROESTE</v>
      </c>
      <c r="B1171" s="19">
        <v>0</v>
      </c>
      <c r="C1171" s="19">
        <v>0</v>
      </c>
      <c r="D1171" s="19" t="s">
        <v>8</v>
      </c>
      <c r="E1171" s="20">
        <v>13.082369474833429</v>
      </c>
      <c r="F1171" s="20">
        <v>8.6568537097781615</v>
      </c>
      <c r="G1171" s="20">
        <v>12.12953508650614</v>
      </c>
      <c r="H1171" s="20">
        <v>0.57751376520348707</v>
      </c>
      <c r="I1171" s="20">
        <v>3.8692994802055276</v>
      </c>
      <c r="J1171" s="20">
        <v>12.282731726339907</v>
      </c>
      <c r="K1171" s="20">
        <v>15.562695177979133</v>
      </c>
      <c r="L1171" s="20">
        <v>4.1921002377057501</v>
      </c>
      <c r="M1171" s="53">
        <v>1.6487857916392172</v>
      </c>
    </row>
    <row r="1172" spans="1:13" x14ac:dyDescent="0.35">
      <c r="A1172" s="19" t="str">
        <f>B3&amp;C1163&amp;D1172</f>
        <v>DISTRIBUCION VOLUMEN X CRITERIO (Consumiciones)Naranja/Mandarina In&lt;2MIL</v>
      </c>
      <c r="B1172" s="19">
        <v>0</v>
      </c>
      <c r="C1172" s="19">
        <v>0</v>
      </c>
      <c r="D1172" s="19" t="s">
        <v>9</v>
      </c>
      <c r="E1172" s="20">
        <v>12.874219970986095</v>
      </c>
      <c r="F1172" s="20">
        <v>39.947298306609774</v>
      </c>
      <c r="G1172" s="20" t="s">
        <v>284</v>
      </c>
      <c r="H1172" s="20">
        <v>5.0034055582370476</v>
      </c>
      <c r="I1172" s="20">
        <v>0.38148454436929158</v>
      </c>
      <c r="J1172" s="20">
        <v>4.6175310146481756</v>
      </c>
      <c r="K1172" s="20" t="s">
        <v>284</v>
      </c>
      <c r="L1172" s="20">
        <v>10.628067218559462</v>
      </c>
      <c r="M1172" s="53">
        <v>2.6982779071890559</v>
      </c>
    </row>
    <row r="1173" spans="1:13" x14ac:dyDescent="0.35">
      <c r="A1173" s="19" t="str">
        <f>B3&amp;C1163&amp;D1173</f>
        <v>DISTRIBUCION VOLUMEN X CRITERIO (Consumiciones)Naranja/Mandarina In2-5MIL</v>
      </c>
      <c r="B1173" s="19">
        <v>0</v>
      </c>
      <c r="C1173" s="19">
        <v>0</v>
      </c>
      <c r="D1173" s="19" t="s">
        <v>10</v>
      </c>
      <c r="E1173" s="20" t="s">
        <v>284</v>
      </c>
      <c r="F1173" s="20" t="s">
        <v>284</v>
      </c>
      <c r="G1173" s="20" t="s">
        <v>284</v>
      </c>
      <c r="H1173" s="20">
        <v>9.6585291648461755</v>
      </c>
      <c r="I1173" s="20">
        <v>2.3736820244343741</v>
      </c>
      <c r="J1173" s="20" t="s">
        <v>284</v>
      </c>
      <c r="K1173" s="20">
        <v>1.8363149543468831</v>
      </c>
      <c r="L1173" s="20" t="s">
        <v>284</v>
      </c>
      <c r="M1173" s="53" t="s">
        <v>284</v>
      </c>
    </row>
    <row r="1174" spans="1:13" x14ac:dyDescent="0.35">
      <c r="A1174" s="19" t="str">
        <f>B3&amp;C1163&amp;D1174</f>
        <v>DISTRIBUCION VOLUMEN X CRITERIO (Consumiciones)Naranja/Mandarina In5-10MIL</v>
      </c>
      <c r="B1174" s="19">
        <v>0</v>
      </c>
      <c r="C1174" s="19">
        <v>0</v>
      </c>
      <c r="D1174" s="19" t="s">
        <v>11</v>
      </c>
      <c r="E1174" s="20">
        <v>16.010347886397117</v>
      </c>
      <c r="F1174" s="20">
        <v>12.703283263958351</v>
      </c>
      <c r="G1174" s="20">
        <v>10.899606973064854</v>
      </c>
      <c r="H1174" s="20">
        <v>8.0067590751979285</v>
      </c>
      <c r="I1174" s="20">
        <v>14.013445703963679</v>
      </c>
      <c r="J1174" s="20" t="s">
        <v>284</v>
      </c>
      <c r="K1174" s="20" t="s">
        <v>284</v>
      </c>
      <c r="L1174" s="20">
        <v>4.8392948613540492</v>
      </c>
      <c r="M1174" s="53">
        <v>2.1135296635658554</v>
      </c>
    </row>
    <row r="1175" spans="1:13" x14ac:dyDescent="0.35">
      <c r="A1175" s="19" t="str">
        <f>B3&amp;C1163&amp;D1175</f>
        <v>DISTRIBUCION VOLUMEN X CRITERIO (Consumiciones)Naranja/Mandarina In10-30MIL</v>
      </c>
      <c r="B1175" s="19">
        <v>0</v>
      </c>
      <c r="C1175" s="19">
        <v>0</v>
      </c>
      <c r="D1175" s="19" t="s">
        <v>12</v>
      </c>
      <c r="E1175" s="20">
        <v>8.2653351180372248</v>
      </c>
      <c r="F1175" s="20">
        <v>5.6751984066320444</v>
      </c>
      <c r="G1175" s="20">
        <v>10.169343899058678</v>
      </c>
      <c r="H1175" s="20">
        <v>16.082610093033793</v>
      </c>
      <c r="I1175" s="20">
        <v>7.9731190507139509</v>
      </c>
      <c r="J1175" s="20">
        <v>7.5727363572107533</v>
      </c>
      <c r="K1175" s="20">
        <v>35.682319948218932</v>
      </c>
      <c r="L1175" s="20">
        <v>23.203584234467098</v>
      </c>
      <c r="M1175" s="53">
        <v>28.975565772565087</v>
      </c>
    </row>
    <row r="1176" spans="1:13" x14ac:dyDescent="0.35">
      <c r="A1176" s="19" t="str">
        <f>B3&amp;C1163&amp;D1176</f>
        <v>DISTRIBUCION VOLUMEN X CRITERIO (Consumiciones)Naranja/Mandarina In30-100MIL</v>
      </c>
      <c r="B1176" s="19">
        <v>0</v>
      </c>
      <c r="C1176" s="19">
        <v>0</v>
      </c>
      <c r="D1176" s="19" t="s">
        <v>13</v>
      </c>
      <c r="E1176" s="20">
        <v>19.543753131332771</v>
      </c>
      <c r="F1176" s="20">
        <v>7.8893596390462521</v>
      </c>
      <c r="G1176" s="20">
        <v>11.666710804954866</v>
      </c>
      <c r="H1176" s="20">
        <v>1.1521592554551838</v>
      </c>
      <c r="I1176" s="20">
        <v>1.7725264192749772</v>
      </c>
      <c r="J1176" s="20">
        <v>15.010612006141999</v>
      </c>
      <c r="K1176" s="20">
        <v>26.271329647409207</v>
      </c>
      <c r="L1176" s="20">
        <v>7.5764777531495406</v>
      </c>
      <c r="M1176" s="53">
        <v>3.5677641157441355</v>
      </c>
    </row>
    <row r="1177" spans="1:13" x14ac:dyDescent="0.35">
      <c r="A1177" s="19" t="str">
        <f>B3&amp;C1163&amp;D1177</f>
        <v>DISTRIBUCION VOLUMEN X CRITERIO (Consumiciones)Naranja/Mandarina In100-200MIL</v>
      </c>
      <c r="B1177" s="19">
        <v>0</v>
      </c>
      <c r="C1177" s="19">
        <v>0</v>
      </c>
      <c r="D1177" s="19" t="s">
        <v>14</v>
      </c>
      <c r="E1177" s="20">
        <v>1.2548860475289576</v>
      </c>
      <c r="F1177" s="20">
        <v>2.0495761064691265</v>
      </c>
      <c r="G1177" s="20">
        <v>2.2852991055621108</v>
      </c>
      <c r="H1177" s="20">
        <v>1.7993028184640163</v>
      </c>
      <c r="I1177" s="20">
        <v>16.74386077755516</v>
      </c>
      <c r="J1177" s="20">
        <v>6.0388066977016264</v>
      </c>
      <c r="K1177" s="20">
        <v>3.5574182425791947</v>
      </c>
      <c r="L1177" s="20">
        <v>14.014987028866969</v>
      </c>
      <c r="M1177" s="53">
        <v>9.5076116528265757</v>
      </c>
    </row>
    <row r="1178" spans="1:13" x14ac:dyDescent="0.35">
      <c r="A1178" s="19" t="str">
        <f>B3&amp;C1163&amp;D1178</f>
        <v>DISTRIBUCION VOLUMEN X CRITERIO (Consumiciones)Naranja/Mandarina In200-500MIL</v>
      </c>
      <c r="B1178" s="19">
        <v>0</v>
      </c>
      <c r="C1178" s="19">
        <v>0</v>
      </c>
      <c r="D1178" s="19" t="s">
        <v>15</v>
      </c>
      <c r="E1178" s="20">
        <v>14.890412700311822</v>
      </c>
      <c r="F1178" s="20">
        <v>25.297000642064393</v>
      </c>
      <c r="G1178" s="20">
        <v>19.344163888406641</v>
      </c>
      <c r="H1178" s="20">
        <v>34.15417485411286</v>
      </c>
      <c r="I1178" s="20">
        <v>16.823992646081074</v>
      </c>
      <c r="J1178" s="20">
        <v>23.654956250456994</v>
      </c>
      <c r="K1178" s="20">
        <v>1.6887632998598714</v>
      </c>
      <c r="L1178" s="20">
        <v>15.115649630694495</v>
      </c>
      <c r="M1178" s="53">
        <v>7.3586972691208601</v>
      </c>
    </row>
    <row r="1179" spans="1:13" x14ac:dyDescent="0.35">
      <c r="A1179" s="19" t="str">
        <f>B3&amp;C1163&amp;D1179</f>
        <v>DISTRIBUCION VOLUMEN X CRITERIO (Consumiciones)Naranja/Mandarina In&gt;500MIL</v>
      </c>
      <c r="B1179" s="19">
        <v>0</v>
      </c>
      <c r="C1179" s="19">
        <v>0</v>
      </c>
      <c r="D1179" s="19" t="s">
        <v>16</v>
      </c>
      <c r="E1179" s="20">
        <v>27.161063606248455</v>
      </c>
      <c r="F1179" s="20">
        <v>6.4382635434092315</v>
      </c>
      <c r="G1179" s="20">
        <v>45.634870424698605</v>
      </c>
      <c r="H1179" s="20">
        <v>24.143057465006532</v>
      </c>
      <c r="I1179" s="20">
        <v>39.917888460084598</v>
      </c>
      <c r="J1179" s="20">
        <v>43.105379122084379</v>
      </c>
      <c r="K1179" s="20">
        <v>30.963836826176529</v>
      </c>
      <c r="L1179" s="20">
        <v>24.621948715043445</v>
      </c>
      <c r="M1179" s="53">
        <v>45.778558823389098</v>
      </c>
    </row>
    <row r="1180" spans="1:13" x14ac:dyDescent="0.35">
      <c r="A1180" s="19" t="str">
        <f>B3&amp;C1163&amp;D1180</f>
        <v>DISTRIBUCION VOLUMEN X CRITERIO (Consumiciones)Naranja/Mandarina InDE 15 A 19 AÑOS</v>
      </c>
      <c r="B1180" s="19">
        <v>0</v>
      </c>
      <c r="C1180" s="19">
        <v>0</v>
      </c>
      <c r="D1180" s="19" t="s">
        <v>39</v>
      </c>
      <c r="E1180" s="20" t="s">
        <v>284</v>
      </c>
      <c r="F1180" s="20" t="s">
        <v>284</v>
      </c>
      <c r="G1180" s="20" t="s">
        <v>284</v>
      </c>
      <c r="H1180" s="20">
        <v>15.204902516967744</v>
      </c>
      <c r="I1180" s="20" t="s">
        <v>284</v>
      </c>
      <c r="J1180" s="20" t="s">
        <v>284</v>
      </c>
      <c r="K1180" s="20" t="s">
        <v>284</v>
      </c>
      <c r="L1180" s="20" t="s">
        <v>284</v>
      </c>
      <c r="M1180" s="53">
        <v>2.5762737445359214</v>
      </c>
    </row>
    <row r="1181" spans="1:13" x14ac:dyDescent="0.35">
      <c r="A1181" s="19" t="str">
        <f>B3&amp;C1163&amp;D1181</f>
        <v>DISTRIBUCION VOLUMEN X CRITERIO (Consumiciones)Naranja/Mandarina InDE 20 A 24 AÑOS</v>
      </c>
      <c r="B1181" s="19">
        <v>0</v>
      </c>
      <c r="C1181" s="19">
        <v>0</v>
      </c>
      <c r="D1181" s="19" t="s">
        <v>40</v>
      </c>
      <c r="E1181" s="20" t="s">
        <v>284</v>
      </c>
      <c r="F1181" s="20" t="s">
        <v>284</v>
      </c>
      <c r="G1181" s="20" t="s">
        <v>284</v>
      </c>
      <c r="H1181" s="20" t="s">
        <v>284</v>
      </c>
      <c r="I1181" s="20" t="s">
        <v>284</v>
      </c>
      <c r="J1181" s="20">
        <v>12.393360793585027</v>
      </c>
      <c r="K1181" s="20" t="s">
        <v>284</v>
      </c>
      <c r="L1181" s="20">
        <v>2.2141483312206556</v>
      </c>
      <c r="M1181" s="53" t="s">
        <v>284</v>
      </c>
    </row>
    <row r="1182" spans="1:13" x14ac:dyDescent="0.35">
      <c r="A1182" s="19" t="str">
        <f>B3&amp;C1163&amp;D1182</f>
        <v>DISTRIBUCION VOLUMEN X CRITERIO (Consumiciones)Naranja/Mandarina InDE 25 A 34 AÑOS</v>
      </c>
      <c r="B1182" s="19">
        <v>0</v>
      </c>
      <c r="C1182" s="19">
        <v>0</v>
      </c>
      <c r="D1182" s="19" t="s">
        <v>41</v>
      </c>
      <c r="E1182" s="20">
        <v>3.8836985620172135</v>
      </c>
      <c r="F1182" s="20" t="s">
        <v>284</v>
      </c>
      <c r="G1182" s="20" t="s">
        <v>284</v>
      </c>
      <c r="H1182" s="20">
        <v>1.6965922114225453</v>
      </c>
      <c r="I1182" s="20" t="s">
        <v>284</v>
      </c>
      <c r="J1182" s="20">
        <v>1.1047191011235957</v>
      </c>
      <c r="K1182" s="20" t="s">
        <v>284</v>
      </c>
      <c r="L1182" s="20">
        <v>5.2495107793774327</v>
      </c>
      <c r="M1182" s="53">
        <v>2.9706502161344228</v>
      </c>
    </row>
    <row r="1183" spans="1:13" x14ac:dyDescent="0.35">
      <c r="A1183" s="19" t="str">
        <f>B3&amp;C1163&amp;D1183</f>
        <v>DISTRIBUCION VOLUMEN X CRITERIO (Consumiciones)Naranja/Mandarina InDE 35 A 49 AÑOS</v>
      </c>
      <c r="B1183" s="19">
        <v>0</v>
      </c>
      <c r="C1183" s="19">
        <v>0</v>
      </c>
      <c r="D1183" s="19" t="s">
        <v>42</v>
      </c>
      <c r="E1183" s="20">
        <v>46.763954527439815</v>
      </c>
      <c r="F1183" s="20">
        <v>61.423330086613184</v>
      </c>
      <c r="G1183" s="20">
        <v>50.212511144917769</v>
      </c>
      <c r="H1183" s="20">
        <v>40.283550610427014</v>
      </c>
      <c r="I1183" s="20">
        <v>34.677959758136453</v>
      </c>
      <c r="J1183" s="20">
        <v>43.522703453654735</v>
      </c>
      <c r="K1183" s="20">
        <v>26.528032727980388</v>
      </c>
      <c r="L1183" s="20">
        <v>27.253542571046165</v>
      </c>
      <c r="M1183" s="53">
        <v>12.909004090225226</v>
      </c>
    </row>
    <row r="1184" spans="1:13" x14ac:dyDescent="0.35">
      <c r="A1184" s="19" t="str">
        <f>B3&amp;C1163&amp;D1184</f>
        <v>DISTRIBUCION VOLUMEN X CRITERIO (Consumiciones)Naranja/Mandarina InDE 50 A 59 AÑOS</v>
      </c>
      <c r="B1184" s="19">
        <v>0</v>
      </c>
      <c r="C1184" s="19">
        <v>0</v>
      </c>
      <c r="D1184" s="19" t="s">
        <v>43</v>
      </c>
      <c r="E1184" s="20">
        <v>12.586041546710137</v>
      </c>
      <c r="F1184" s="20">
        <v>6.3847800165102271</v>
      </c>
      <c r="G1184" s="20">
        <v>4.5962209778494456</v>
      </c>
      <c r="H1184" s="20">
        <v>13.3523760559804</v>
      </c>
      <c r="I1184" s="20">
        <v>17.387278258128234</v>
      </c>
      <c r="J1184" s="20">
        <v>7.3458139364839514</v>
      </c>
      <c r="K1184" s="20">
        <v>41.103483448419333</v>
      </c>
      <c r="L1184" s="20">
        <v>29.457714578420468</v>
      </c>
      <c r="M1184" s="53">
        <v>13.098648113556555</v>
      </c>
    </row>
    <row r="1185" spans="1:13" x14ac:dyDescent="0.35">
      <c r="A1185" s="19" t="str">
        <f>B3&amp;C1163&amp;D1185</f>
        <v>DISTRIBUCION VOLUMEN X CRITERIO (Consumiciones)Naranja/Mandarina InDE 60 A 75 AÑOS</v>
      </c>
      <c r="B1185" s="19">
        <v>0</v>
      </c>
      <c r="C1185" s="19">
        <v>0</v>
      </c>
      <c r="D1185" s="19" t="s">
        <v>44</v>
      </c>
      <c r="E1185" s="20">
        <v>36.766310037463825</v>
      </c>
      <c r="F1185" s="20">
        <v>32.191881161306668</v>
      </c>
      <c r="G1185" s="20">
        <v>45.191261011276836</v>
      </c>
      <c r="H1185" s="20">
        <v>29.462568025382417</v>
      </c>
      <c r="I1185" s="20">
        <v>47.934754513277248</v>
      </c>
      <c r="J1185" s="20">
        <v>35.633410514514125</v>
      </c>
      <c r="K1185" s="20">
        <v>32.368465522090226</v>
      </c>
      <c r="L1185" s="20">
        <v>35.825089169162929</v>
      </c>
      <c r="M1185" s="53">
        <v>68.445436846549555</v>
      </c>
    </row>
    <row r="1186" spans="1:13" x14ac:dyDescent="0.35">
      <c r="A1186" s="19" t="str">
        <f>B3&amp;C1163&amp;D1186</f>
        <v>DISTRIBUCION VOLUMEN X CRITERIO (Consumiciones)Naranja/Mandarina InNIVEL ALTO</v>
      </c>
      <c r="B1186" s="19">
        <v>0</v>
      </c>
      <c r="C1186" s="19">
        <v>0</v>
      </c>
      <c r="D1186" s="19" t="s">
        <v>256</v>
      </c>
      <c r="E1186" s="20">
        <v>27.838903678334535</v>
      </c>
      <c r="F1186" s="20">
        <v>37.430689804279559</v>
      </c>
      <c r="G1186" s="20">
        <v>25.751650526765946</v>
      </c>
      <c r="H1186" s="20">
        <v>11.416683632503952</v>
      </c>
      <c r="I1186" s="20">
        <v>5.3714143668861487</v>
      </c>
      <c r="J1186" s="20">
        <v>18.421843086597288</v>
      </c>
      <c r="K1186" s="20">
        <v>3.5574182425791947</v>
      </c>
      <c r="L1186" s="20">
        <v>19.774469883129974</v>
      </c>
      <c r="M1186" s="53">
        <v>6.714856525516093</v>
      </c>
    </row>
    <row r="1187" spans="1:13" x14ac:dyDescent="0.35">
      <c r="A1187" s="19" t="str">
        <f>B3&amp;C1163&amp;D1187</f>
        <v>DISTRIBUCION VOLUMEN X CRITERIO (Consumiciones)Naranja/Mandarina InNIVEL MEDIO ALTO</v>
      </c>
      <c r="B1187" s="19">
        <v>0</v>
      </c>
      <c r="C1187" s="19">
        <v>0</v>
      </c>
      <c r="D1187" s="19" t="s">
        <v>257</v>
      </c>
      <c r="E1187" s="20">
        <v>16.513274981492422</v>
      </c>
      <c r="F1187" s="20">
        <v>4.5035051474345824</v>
      </c>
      <c r="G1187" s="20">
        <v>7.3853419687442061</v>
      </c>
      <c r="H1187" s="20">
        <v>14.199739564866304</v>
      </c>
      <c r="I1187" s="20">
        <v>17.900999248471919</v>
      </c>
      <c r="J1187" s="20">
        <v>19.09839381900607</v>
      </c>
      <c r="K1187" s="20">
        <v>15.253442361529249</v>
      </c>
      <c r="L1187" s="20">
        <v>8.7865935845413361</v>
      </c>
      <c r="M1187" s="53">
        <v>18.112279306305435</v>
      </c>
    </row>
    <row r="1188" spans="1:13" x14ac:dyDescent="0.35">
      <c r="A1188" s="19" t="str">
        <f>B3&amp;C1163&amp;D1188</f>
        <v>DISTRIBUCION VOLUMEN X CRITERIO (Consumiciones)Naranja/Mandarina InNIVEL MEDIO</v>
      </c>
      <c r="B1188" s="19">
        <v>0</v>
      </c>
      <c r="C1188" s="19">
        <v>0</v>
      </c>
      <c r="D1188" s="19" t="s">
        <v>258</v>
      </c>
      <c r="E1188" s="20">
        <v>27.257246932228608</v>
      </c>
      <c r="F1188" s="20">
        <v>49.279140769341652</v>
      </c>
      <c r="G1188" s="20">
        <v>49.459825820506254</v>
      </c>
      <c r="H1188" s="20">
        <v>43.117912950385787</v>
      </c>
      <c r="I1188" s="20">
        <v>32.559543286075218</v>
      </c>
      <c r="J1188" s="20">
        <v>27.070862073167763</v>
      </c>
      <c r="K1188" s="20">
        <v>35.451031564614397</v>
      </c>
      <c r="L1188" s="20">
        <v>41.306272174264045</v>
      </c>
      <c r="M1188" s="53">
        <v>32.890446064844234</v>
      </c>
    </row>
    <row r="1189" spans="1:13" x14ac:dyDescent="0.35">
      <c r="A1189" s="19" t="str">
        <f>B3&amp;C1163&amp;D1189</f>
        <v>DISTRIBUCION VOLUMEN X CRITERIO (Consumiciones)Naranja/Mandarina InNIVEL MEDIO BAJO</v>
      </c>
      <c r="B1189" s="19">
        <v>0</v>
      </c>
      <c r="C1189" s="19">
        <v>0</v>
      </c>
      <c r="D1189" s="19" t="s">
        <v>259</v>
      </c>
      <c r="E1189" s="20">
        <v>21.251032872450999</v>
      </c>
      <c r="F1189" s="20">
        <v>8.7866468078043596</v>
      </c>
      <c r="G1189" s="20">
        <v>17.403177760580192</v>
      </c>
      <c r="H1189" s="20">
        <v>11.411705398338798</v>
      </c>
      <c r="I1189" s="20">
        <v>7.4443637634972495</v>
      </c>
      <c r="J1189" s="20">
        <v>16.060415803456092</v>
      </c>
      <c r="K1189" s="20">
        <v>29.60135650792547</v>
      </c>
      <c r="L1189" s="20">
        <v>7.1691959785946811</v>
      </c>
      <c r="M1189" s="53">
        <v>15.100718163922142</v>
      </c>
    </row>
    <row r="1190" spans="1:13" x14ac:dyDescent="0.35">
      <c r="A1190" s="19" t="str">
        <f>B3&amp;C1163&amp;D1190</f>
        <v>DISTRIBUCION VOLUMEN X CRITERIO (Consumiciones)Naranja/Mandarina InHOMBRE</v>
      </c>
      <c r="B1190" s="19">
        <v>0</v>
      </c>
      <c r="C1190" s="19">
        <v>0</v>
      </c>
      <c r="D1190" s="19" t="s">
        <v>21</v>
      </c>
      <c r="E1190" s="20">
        <v>52.479361245503966</v>
      </c>
      <c r="F1190" s="20">
        <v>36.390567331589132</v>
      </c>
      <c r="G1190" s="20">
        <v>31.926920726653542</v>
      </c>
      <c r="H1190" s="20">
        <v>64.97762225124842</v>
      </c>
      <c r="I1190" s="20">
        <v>58.266696847317277</v>
      </c>
      <c r="J1190" s="20">
        <v>51.500840868653874</v>
      </c>
      <c r="K1190" s="20">
        <v>14.486371170485276</v>
      </c>
      <c r="L1190" s="20">
        <v>38.669036642565615</v>
      </c>
      <c r="M1190" s="53">
        <v>47.007035916002707</v>
      </c>
    </row>
    <row r="1191" spans="1:13" x14ac:dyDescent="0.35">
      <c r="A1191" s="19" t="str">
        <f>B3&amp;C1163&amp;D1191</f>
        <v>DISTRIBUCION VOLUMEN X CRITERIO (Consumiciones)Naranja/Mandarina InMUJER</v>
      </c>
      <c r="B1191" s="19">
        <v>0</v>
      </c>
      <c r="C1191" s="19">
        <v>0</v>
      </c>
      <c r="D1191" s="19" t="s">
        <v>22</v>
      </c>
      <c r="E1191" s="20">
        <v>47.520662122651032</v>
      </c>
      <c r="F1191" s="20">
        <v>63.609406461701077</v>
      </c>
      <c r="G1191" s="20">
        <v>68.073069464837971</v>
      </c>
      <c r="H1191" s="20">
        <v>35.022377748751573</v>
      </c>
      <c r="I1191" s="20">
        <v>41.733303152682716</v>
      </c>
      <c r="J1191" s="20">
        <v>48.49918837895148</v>
      </c>
      <c r="K1191" s="20">
        <v>85.513622729011374</v>
      </c>
      <c r="L1191" s="20">
        <v>61.330963357434378</v>
      </c>
      <c r="M1191" s="53">
        <v>52.992985769000079</v>
      </c>
    </row>
    <row r="1192" spans="1:13" x14ac:dyDescent="0.35">
      <c r="A1192" s="19" t="str">
        <f>B3&amp;C1192&amp;D1192</f>
        <v>DISTRIBUCION VOLUMEN X CRITERIO (Consumiciones)Melon/sandia Ing.T.ESPAÑA</v>
      </c>
      <c r="B1192" s="19">
        <v>0</v>
      </c>
      <c r="C1192" s="19" t="s">
        <v>156</v>
      </c>
      <c r="D1192" s="19" t="s">
        <v>36</v>
      </c>
      <c r="E1192" s="20">
        <v>100</v>
      </c>
      <c r="F1192" s="20">
        <v>100</v>
      </c>
      <c r="G1192" s="20">
        <v>100</v>
      </c>
      <c r="H1192" s="20">
        <v>100</v>
      </c>
      <c r="I1192" s="20">
        <v>100</v>
      </c>
      <c r="J1192" s="20">
        <v>100</v>
      </c>
      <c r="K1192" s="20">
        <v>100</v>
      </c>
      <c r="L1192" s="20">
        <v>100</v>
      </c>
      <c r="M1192" s="53">
        <v>100</v>
      </c>
    </row>
    <row r="1193" spans="1:13" x14ac:dyDescent="0.35">
      <c r="A1193" s="19" t="str">
        <f>B3&amp;C1192&amp;D1193</f>
        <v>DISTRIBUCION VOLUMEN X CRITERIO (Consumiciones)Melon/sandia Ing.BCN AM</v>
      </c>
      <c r="B1193" s="19">
        <v>0</v>
      </c>
      <c r="C1193" s="19">
        <v>0</v>
      </c>
      <c r="D1193" s="19" t="s">
        <v>1</v>
      </c>
      <c r="E1193" s="20">
        <v>24.334438036692401</v>
      </c>
      <c r="F1193" s="20">
        <v>5.7506288450672827</v>
      </c>
      <c r="G1193" s="20">
        <v>10.973197256274068</v>
      </c>
      <c r="H1193" s="20" t="s">
        <v>284</v>
      </c>
      <c r="I1193" s="20" t="s">
        <v>284</v>
      </c>
      <c r="J1193" s="20">
        <v>6.0199964514560538</v>
      </c>
      <c r="K1193" s="20">
        <v>10.418628275640666</v>
      </c>
      <c r="L1193" s="20">
        <v>0.76447217319933347</v>
      </c>
      <c r="M1193" s="53">
        <v>4.4744629284532769</v>
      </c>
    </row>
    <row r="1194" spans="1:13" x14ac:dyDescent="0.35">
      <c r="A1194" s="19" t="str">
        <f>B3&amp;C1192&amp;D1194</f>
        <v>DISTRIBUCION VOLUMEN X CRITERIO (Consumiciones)Melon/sandia Ing.REST.CAT ARAGON</v>
      </c>
      <c r="B1194" s="19">
        <v>0</v>
      </c>
      <c r="C1194" s="19">
        <v>0</v>
      </c>
      <c r="D1194" s="19" t="s">
        <v>2</v>
      </c>
      <c r="E1194" s="20">
        <v>9.985502813149461</v>
      </c>
      <c r="F1194" s="20">
        <v>4.0815966155871362</v>
      </c>
      <c r="G1194" s="20">
        <v>10.038239708470597</v>
      </c>
      <c r="H1194" s="20">
        <v>13.985297367022387</v>
      </c>
      <c r="I1194" s="20" t="s">
        <v>284</v>
      </c>
      <c r="J1194" s="20">
        <v>7.4732019469136022</v>
      </c>
      <c r="K1194" s="20">
        <v>17.970648965948527</v>
      </c>
      <c r="L1194" s="20">
        <v>5.6233906108545488</v>
      </c>
      <c r="M1194" s="53">
        <v>1.9985259322850144</v>
      </c>
    </row>
    <row r="1195" spans="1:13" x14ac:dyDescent="0.35">
      <c r="A1195" s="19" t="str">
        <f>B3&amp;C1192&amp;D1195</f>
        <v>DISTRIBUCION VOLUMEN X CRITERIO (Consumiciones)Melon/sandia Ing.LEVANTE</v>
      </c>
      <c r="B1195" s="19">
        <v>0</v>
      </c>
      <c r="C1195" s="19">
        <v>0</v>
      </c>
      <c r="D1195" s="19" t="s">
        <v>3</v>
      </c>
      <c r="E1195" s="20">
        <v>28.65114411226098</v>
      </c>
      <c r="F1195" s="20">
        <v>38.048559126052659</v>
      </c>
      <c r="G1195" s="20">
        <v>39.838544589637856</v>
      </c>
      <c r="H1195" s="20">
        <v>36.312075627190914</v>
      </c>
      <c r="I1195" s="20">
        <v>49.811731857100206</v>
      </c>
      <c r="J1195" s="20">
        <v>24.006613113450022</v>
      </c>
      <c r="K1195" s="20">
        <v>28.628776674413693</v>
      </c>
      <c r="L1195" s="20">
        <v>13.965785839841343</v>
      </c>
      <c r="M1195" s="53">
        <v>3.2365412801775579</v>
      </c>
    </row>
    <row r="1196" spans="1:13" x14ac:dyDescent="0.35">
      <c r="A1196" s="19" t="str">
        <f>B3&amp;C1192&amp;D1196</f>
        <v>DISTRIBUCION VOLUMEN X CRITERIO (Consumiciones)Melon/sandia Ing.ANDALUCIA</v>
      </c>
      <c r="B1196" s="19">
        <v>0</v>
      </c>
      <c r="C1196" s="19">
        <v>0</v>
      </c>
      <c r="D1196" s="19" t="s">
        <v>4</v>
      </c>
      <c r="E1196" s="20" t="s">
        <v>284</v>
      </c>
      <c r="F1196" s="20">
        <v>3.2068088379509536</v>
      </c>
      <c r="G1196" s="20">
        <v>6.6630002734451983</v>
      </c>
      <c r="H1196" s="20">
        <v>4.5924456414635753</v>
      </c>
      <c r="I1196" s="20" t="s">
        <v>284</v>
      </c>
      <c r="J1196" s="20">
        <v>7.9728107492890512</v>
      </c>
      <c r="K1196" s="20">
        <v>8.4516996840836409</v>
      </c>
      <c r="L1196" s="20">
        <v>1.9120137487186533</v>
      </c>
      <c r="M1196" s="53">
        <v>6.5143428463745048</v>
      </c>
    </row>
    <row r="1197" spans="1:13" x14ac:dyDescent="0.35">
      <c r="A1197" s="19" t="str">
        <f>B3&amp;C1192&amp;D1197</f>
        <v>DISTRIBUCION VOLUMEN X CRITERIO (Consumiciones)Melon/sandia Ing.MDD AM</v>
      </c>
      <c r="B1197" s="19">
        <v>0</v>
      </c>
      <c r="C1197" s="19">
        <v>0</v>
      </c>
      <c r="D1197" s="19" t="s">
        <v>5</v>
      </c>
      <c r="E1197" s="20">
        <v>25.565410734543214</v>
      </c>
      <c r="F1197" s="20">
        <v>33.71740956483967</v>
      </c>
      <c r="G1197" s="20">
        <v>13.350634481507672</v>
      </c>
      <c r="H1197" s="20">
        <v>24.113751321266264</v>
      </c>
      <c r="I1197" s="20">
        <v>25.915197292855279</v>
      </c>
      <c r="J1197" s="20">
        <v>39.68193578941333</v>
      </c>
      <c r="K1197" s="20">
        <v>14.506530802573883</v>
      </c>
      <c r="L1197" s="20">
        <v>64.122642938414344</v>
      </c>
      <c r="M1197" s="53">
        <v>12.988300634435396</v>
      </c>
    </row>
    <row r="1198" spans="1:13" x14ac:dyDescent="0.35">
      <c r="A1198" s="19" t="str">
        <f>B3&amp;C1192&amp;D1198</f>
        <v>DISTRIBUCION VOLUMEN X CRITERIO (Consumiciones)Melon/sandia Ing.RTO CENTRO</v>
      </c>
      <c r="B1198" s="19">
        <v>0</v>
      </c>
      <c r="C1198" s="19">
        <v>0</v>
      </c>
      <c r="D1198" s="19" t="s">
        <v>6</v>
      </c>
      <c r="E1198" s="20">
        <v>7.8722219177835688</v>
      </c>
      <c r="F1198" s="20">
        <v>5.976113251034219</v>
      </c>
      <c r="G1198" s="20">
        <v>3.8219421700910963</v>
      </c>
      <c r="H1198" s="20">
        <v>6.5266492687500373</v>
      </c>
      <c r="I1198" s="20">
        <v>8.1727230422022981</v>
      </c>
      <c r="J1198" s="20">
        <v>8.9391208008332299</v>
      </c>
      <c r="K1198" s="20">
        <v>7.2190307462407217</v>
      </c>
      <c r="L1198" s="20">
        <v>1.2605035208414794</v>
      </c>
      <c r="M1198" s="53">
        <v>55.778753742750062</v>
      </c>
    </row>
    <row r="1199" spans="1:13" x14ac:dyDescent="0.35">
      <c r="A1199" s="19" t="str">
        <f>B3&amp;C1192&amp;D1199</f>
        <v>DISTRIBUCION VOLUMEN X CRITERIO (Consumiciones)Melon/sandia Ing.NORTE-CENTRO</v>
      </c>
      <c r="B1199" s="19">
        <v>0</v>
      </c>
      <c r="C1199" s="19">
        <v>0</v>
      </c>
      <c r="D1199" s="19" t="s">
        <v>7</v>
      </c>
      <c r="E1199" s="20" t="s">
        <v>284</v>
      </c>
      <c r="F1199" s="20">
        <v>5.8569535625266349</v>
      </c>
      <c r="G1199" s="20">
        <v>8.9921839679284936</v>
      </c>
      <c r="H1199" s="20">
        <v>13.170859883071669</v>
      </c>
      <c r="I1199" s="20">
        <v>9.0951616243944287</v>
      </c>
      <c r="J1199" s="20">
        <v>1.6229830071697742</v>
      </c>
      <c r="K1199" s="20">
        <v>9.4896308547715265</v>
      </c>
      <c r="L1199" s="20">
        <v>9.8082911501650347</v>
      </c>
      <c r="M1199" s="53">
        <v>13.755522519315729</v>
      </c>
    </row>
    <row r="1200" spans="1:13" x14ac:dyDescent="0.35">
      <c r="A1200" s="19" t="str">
        <f>B3&amp;C1192&amp;D1200</f>
        <v>DISTRIBUCION VOLUMEN X CRITERIO (Consumiciones)Melon/sandia Ing.NOROESTE</v>
      </c>
      <c r="B1200" s="19">
        <v>0</v>
      </c>
      <c r="C1200" s="19">
        <v>0</v>
      </c>
      <c r="D1200" s="19" t="s">
        <v>8</v>
      </c>
      <c r="E1200" s="20">
        <v>3.5912885197820139</v>
      </c>
      <c r="F1200" s="20">
        <v>3.3619288266598337</v>
      </c>
      <c r="G1200" s="20">
        <v>6.3222507335627736</v>
      </c>
      <c r="H1200" s="20">
        <v>1.2988946152054606</v>
      </c>
      <c r="I1200" s="20">
        <v>7.0051915633061386</v>
      </c>
      <c r="J1200" s="20">
        <v>4.2833291121010317</v>
      </c>
      <c r="K1200" s="20">
        <v>3.3150685766744665</v>
      </c>
      <c r="L1200" s="20">
        <v>2.5428907711329747</v>
      </c>
      <c r="M1200" s="53">
        <v>1.253534412362068</v>
      </c>
    </row>
    <row r="1201" spans="1:13" x14ac:dyDescent="0.35">
      <c r="A1201" s="19" t="str">
        <f>B3&amp;C1192&amp;D1201</f>
        <v>DISTRIBUCION VOLUMEN X CRITERIO (Consumiciones)Melon/sandia Ing.&lt;2MIL</v>
      </c>
      <c r="B1201" s="19">
        <v>0</v>
      </c>
      <c r="C1201" s="19">
        <v>0</v>
      </c>
      <c r="D1201" s="19" t="s">
        <v>9</v>
      </c>
      <c r="E1201" s="20" t="s">
        <v>284</v>
      </c>
      <c r="F1201" s="20">
        <v>4.8474990762018164</v>
      </c>
      <c r="G1201" s="20">
        <v>11.74989754328924</v>
      </c>
      <c r="H1201" s="20">
        <v>32.209796181615133</v>
      </c>
      <c r="I1201" s="20">
        <v>29.09026595329745</v>
      </c>
      <c r="J1201" s="20">
        <v>8.9974595856510611</v>
      </c>
      <c r="K1201" s="20">
        <v>15.658895164918304</v>
      </c>
      <c r="L1201" s="20">
        <v>4.6269519622658803</v>
      </c>
      <c r="M1201" s="53" t="s">
        <v>284</v>
      </c>
    </row>
    <row r="1202" spans="1:13" x14ac:dyDescent="0.35">
      <c r="A1202" s="19" t="str">
        <f>B3&amp;C1192&amp;D1202</f>
        <v>DISTRIBUCION VOLUMEN X CRITERIO (Consumiciones)Melon/sandia Ing.2-5MIL</v>
      </c>
      <c r="B1202" s="19">
        <v>0</v>
      </c>
      <c r="C1202" s="19">
        <v>0</v>
      </c>
      <c r="D1202" s="19" t="s">
        <v>10</v>
      </c>
      <c r="E1202" s="20" t="s">
        <v>284</v>
      </c>
      <c r="F1202" s="20">
        <v>2.2638367610927723</v>
      </c>
      <c r="G1202" s="20">
        <v>0.42336135748834108</v>
      </c>
      <c r="H1202" s="20" t="s">
        <v>284</v>
      </c>
      <c r="I1202" s="20" t="s">
        <v>284</v>
      </c>
      <c r="J1202" s="20">
        <v>1.8144504294144497</v>
      </c>
      <c r="K1202" s="20">
        <v>3.0357568432859225</v>
      </c>
      <c r="L1202" s="20" t="s">
        <v>284</v>
      </c>
      <c r="M1202" s="53" t="s">
        <v>284</v>
      </c>
    </row>
    <row r="1203" spans="1:13" x14ac:dyDescent="0.35">
      <c r="A1203" s="19" t="str">
        <f>B3&amp;C1192&amp;D1203</f>
        <v>DISTRIBUCION VOLUMEN X CRITERIO (Consumiciones)Melon/sandia Ing.5-10MIL</v>
      </c>
      <c r="B1203" s="19">
        <v>0</v>
      </c>
      <c r="C1203" s="19">
        <v>0</v>
      </c>
      <c r="D1203" s="19" t="s">
        <v>11</v>
      </c>
      <c r="E1203" s="20">
        <v>3.3785785968358915</v>
      </c>
      <c r="F1203" s="20">
        <v>8.6227345248388669</v>
      </c>
      <c r="G1203" s="20">
        <v>4.7865235159460822</v>
      </c>
      <c r="H1203" s="20">
        <v>7.0370133709160188</v>
      </c>
      <c r="I1203" s="20" t="s">
        <v>284</v>
      </c>
      <c r="J1203" s="20" t="s">
        <v>284</v>
      </c>
      <c r="K1203" s="20">
        <v>5.7635449436549111</v>
      </c>
      <c r="L1203" s="20" t="s">
        <v>284</v>
      </c>
      <c r="M1203" s="53" t="s">
        <v>284</v>
      </c>
    </row>
    <row r="1204" spans="1:13" x14ac:dyDescent="0.35">
      <c r="A1204" s="19" t="str">
        <f>B3&amp;C1192&amp;D1204</f>
        <v>DISTRIBUCION VOLUMEN X CRITERIO (Consumiciones)Melon/sandia Ing.10-30MIL</v>
      </c>
      <c r="B1204" s="19">
        <v>0</v>
      </c>
      <c r="C1204" s="19">
        <v>0</v>
      </c>
      <c r="D1204" s="19" t="s">
        <v>12</v>
      </c>
      <c r="E1204" s="20">
        <v>21.296387930815904</v>
      </c>
      <c r="F1204" s="20">
        <v>4.4264024032912337</v>
      </c>
      <c r="G1204" s="20">
        <v>10.094703414246291</v>
      </c>
      <c r="H1204" s="20">
        <v>13.228941852340659</v>
      </c>
      <c r="I1204" s="20">
        <v>21.97812011609734</v>
      </c>
      <c r="J1204" s="20">
        <v>14.010757596073667</v>
      </c>
      <c r="K1204" s="20">
        <v>15.561657504464902</v>
      </c>
      <c r="L1204" s="20">
        <v>16.925718875162481</v>
      </c>
      <c r="M1204" s="53">
        <v>14.434080487447392</v>
      </c>
    </row>
    <row r="1205" spans="1:13" x14ac:dyDescent="0.35">
      <c r="A1205" s="19" t="str">
        <f>B3&amp;C1192&amp;D1205</f>
        <v>DISTRIBUCION VOLUMEN X CRITERIO (Consumiciones)Melon/sandia Ing.30-100MIL</v>
      </c>
      <c r="B1205" s="19">
        <v>0</v>
      </c>
      <c r="C1205" s="19">
        <v>0</v>
      </c>
      <c r="D1205" s="19" t="s">
        <v>13</v>
      </c>
      <c r="E1205" s="20">
        <v>26.260764519065539</v>
      </c>
      <c r="F1205" s="20">
        <v>11.482612725074462</v>
      </c>
      <c r="G1205" s="20">
        <v>18.781286801734502</v>
      </c>
      <c r="H1205" s="20">
        <v>22.597284014021845</v>
      </c>
      <c r="I1205" s="20">
        <v>8.1727230422022981</v>
      </c>
      <c r="J1205" s="20">
        <v>15.647950128962032</v>
      </c>
      <c r="K1205" s="20">
        <v>12.79699570622032</v>
      </c>
      <c r="L1205" s="20">
        <v>11.488546257058415</v>
      </c>
      <c r="M1205" s="53">
        <v>20.810506920161647</v>
      </c>
    </row>
    <row r="1206" spans="1:13" x14ac:dyDescent="0.35">
      <c r="A1206" s="19" t="str">
        <f>B3&amp;C1192&amp;D1206</f>
        <v>DISTRIBUCION VOLUMEN X CRITERIO (Consumiciones)Melon/sandia Ing.100-200MIL</v>
      </c>
      <c r="B1206" s="19">
        <v>0</v>
      </c>
      <c r="C1206" s="19">
        <v>0</v>
      </c>
      <c r="D1206" s="19" t="s">
        <v>14</v>
      </c>
      <c r="E1206" s="20" t="s">
        <v>284</v>
      </c>
      <c r="F1206" s="20">
        <v>3.8944079264396287</v>
      </c>
      <c r="G1206" s="20">
        <v>10.556754198679419</v>
      </c>
      <c r="H1206" s="20">
        <v>5.2320728801514464</v>
      </c>
      <c r="I1206" s="20" t="s">
        <v>284</v>
      </c>
      <c r="J1206" s="20">
        <v>6.554756606454287</v>
      </c>
      <c r="K1206" s="20">
        <v>17.974757972865177</v>
      </c>
      <c r="L1206" s="20" t="s">
        <v>284</v>
      </c>
      <c r="M1206" s="53" t="s">
        <v>284</v>
      </c>
    </row>
    <row r="1207" spans="1:13" x14ac:dyDescent="0.35">
      <c r="A1207" s="19" t="str">
        <f>B3&amp;C1192&amp;D1207</f>
        <v>DISTRIBUCION VOLUMEN X CRITERIO (Consumiciones)Melon/sandia Ing.200-500MIL</v>
      </c>
      <c r="B1207" s="19">
        <v>0</v>
      </c>
      <c r="C1207" s="19">
        <v>0</v>
      </c>
      <c r="D1207" s="19" t="s">
        <v>15</v>
      </c>
      <c r="E1207" s="20">
        <v>3.5912885197820139</v>
      </c>
      <c r="F1207" s="20">
        <v>28.739400300822489</v>
      </c>
      <c r="G1207" s="20">
        <v>29.984339977619772</v>
      </c>
      <c r="H1207" s="20">
        <v>4.4968910679414522</v>
      </c>
      <c r="I1207" s="20">
        <v>14.843696285476804</v>
      </c>
      <c r="J1207" s="20">
        <v>12.353294118762452</v>
      </c>
      <c r="K1207" s="20">
        <v>18.237853709280071</v>
      </c>
      <c r="L1207" s="20">
        <v>3.9697104596644377</v>
      </c>
      <c r="M1207" s="53">
        <v>57.762673004041119</v>
      </c>
    </row>
    <row r="1208" spans="1:13" x14ac:dyDescent="0.35">
      <c r="A1208" s="19" t="str">
        <f>B3&amp;C1192&amp;D1208</f>
        <v>DISTRIBUCION VOLUMEN X CRITERIO (Consumiciones)Melon/sandia Ing.&gt;500MIL</v>
      </c>
      <c r="B1208" s="19">
        <v>0</v>
      </c>
      <c r="C1208" s="19">
        <v>0</v>
      </c>
      <c r="D1208" s="19" t="s">
        <v>16</v>
      </c>
      <c r="E1208" s="20">
        <v>45.472972254551784</v>
      </c>
      <c r="F1208" s="20">
        <v>35.723099887591232</v>
      </c>
      <c r="G1208" s="20">
        <v>13.623131827179908</v>
      </c>
      <c r="H1208" s="20">
        <v>15.197971968253778</v>
      </c>
      <c r="I1208" s="20">
        <v>25.915197292855279</v>
      </c>
      <c r="J1208" s="20">
        <v>40.621320247964668</v>
      </c>
      <c r="K1208" s="20">
        <v>10.970554061143613</v>
      </c>
      <c r="L1208" s="20">
        <v>62.98906936357136</v>
      </c>
      <c r="M1208" s="53">
        <v>6.9927552921962342</v>
      </c>
    </row>
    <row r="1209" spans="1:13" x14ac:dyDescent="0.35">
      <c r="A1209" s="19" t="str">
        <f>B3&amp;C1192&amp;D1209</f>
        <v>DISTRIBUCION VOLUMEN X CRITERIO (Consumiciones)Melon/sandia Ing.DE 15 A 19 AÑOS</v>
      </c>
      <c r="B1209" s="19">
        <v>0</v>
      </c>
      <c r="C1209" s="19">
        <v>0</v>
      </c>
      <c r="D1209" s="19" t="s">
        <v>39</v>
      </c>
      <c r="E1209" s="20" t="s">
        <v>284</v>
      </c>
      <c r="F1209" s="20" t="s">
        <v>284</v>
      </c>
      <c r="G1209" s="20" t="s">
        <v>284</v>
      </c>
      <c r="H1209" s="20" t="s">
        <v>284</v>
      </c>
      <c r="I1209" s="20" t="s">
        <v>284</v>
      </c>
      <c r="J1209" s="20" t="s">
        <v>284</v>
      </c>
      <c r="K1209" s="20" t="s">
        <v>284</v>
      </c>
      <c r="L1209" s="20" t="s">
        <v>284</v>
      </c>
      <c r="M1209" s="53" t="s">
        <v>284</v>
      </c>
    </row>
    <row r="1210" spans="1:13" x14ac:dyDescent="0.35">
      <c r="A1210" s="19" t="str">
        <f>B3&amp;C1192&amp;D1210</f>
        <v>DISTRIBUCION VOLUMEN X CRITERIO (Consumiciones)Melon/sandia Ing.DE 20 A 24 AÑOS</v>
      </c>
      <c r="B1210" s="19">
        <v>0</v>
      </c>
      <c r="C1210" s="19">
        <v>0</v>
      </c>
      <c r="D1210" s="19" t="s">
        <v>40</v>
      </c>
      <c r="E1210" s="20">
        <v>3.3785785968358915</v>
      </c>
      <c r="F1210" s="20" t="s">
        <v>284</v>
      </c>
      <c r="G1210" s="20">
        <v>3.5243932210139564</v>
      </c>
      <c r="H1210" s="20" t="s">
        <v>284</v>
      </c>
      <c r="I1210" s="20" t="s">
        <v>284</v>
      </c>
      <c r="J1210" s="20" t="s">
        <v>284</v>
      </c>
      <c r="K1210" s="20">
        <v>3.3680190954829818</v>
      </c>
      <c r="L1210" s="20" t="s">
        <v>284</v>
      </c>
      <c r="M1210" s="53">
        <v>54.08279067819678</v>
      </c>
    </row>
    <row r="1211" spans="1:13" x14ac:dyDescent="0.35">
      <c r="A1211" s="19" t="str">
        <f>B3&amp;C1192&amp;D1211</f>
        <v>DISTRIBUCION VOLUMEN X CRITERIO (Consumiciones)Melon/sandia Ing.DE 25 A 34 AÑOS</v>
      </c>
      <c r="B1211" s="19">
        <v>0</v>
      </c>
      <c r="C1211" s="19">
        <v>0</v>
      </c>
      <c r="D1211" s="19" t="s">
        <v>41</v>
      </c>
      <c r="E1211" s="20">
        <v>12.041075090111567</v>
      </c>
      <c r="F1211" s="20">
        <v>0.86434668855463159</v>
      </c>
      <c r="G1211" s="20">
        <v>0.17229502350196696</v>
      </c>
      <c r="H1211" s="20">
        <v>2.9660764513027535</v>
      </c>
      <c r="I1211" s="20" t="s">
        <v>284</v>
      </c>
      <c r="J1211" s="20">
        <v>0.92442730067318502</v>
      </c>
      <c r="K1211" s="20">
        <v>1.579361757234039</v>
      </c>
      <c r="L1211" s="20" t="s">
        <v>284</v>
      </c>
      <c r="M1211" s="53">
        <v>2.9494927657614278</v>
      </c>
    </row>
    <row r="1212" spans="1:13" x14ac:dyDescent="0.35">
      <c r="A1212" s="19" t="str">
        <f>B3&amp;C1192&amp;D1212</f>
        <v>DISTRIBUCION VOLUMEN X CRITERIO (Consumiciones)Melon/sandia Ing.DE 35 A 49 AÑOS</v>
      </c>
      <c r="B1212" s="19">
        <v>0</v>
      </c>
      <c r="C1212" s="19">
        <v>0</v>
      </c>
      <c r="D1212" s="19" t="s">
        <v>42</v>
      </c>
      <c r="E1212" s="20">
        <v>2.7909988214134698</v>
      </c>
      <c r="F1212" s="20">
        <v>10.40885549055853</v>
      </c>
      <c r="G1212" s="20">
        <v>19.207496489877414</v>
      </c>
      <c r="H1212" s="20">
        <v>24.544857362961551</v>
      </c>
      <c r="I1212" s="20">
        <v>16.10035318770057</v>
      </c>
      <c r="J1212" s="20">
        <v>13.006975642812415</v>
      </c>
      <c r="K1212" s="20">
        <v>14.693344813810294</v>
      </c>
      <c r="L1212" s="20">
        <v>5.0282600808085078</v>
      </c>
      <c r="M1212" s="53">
        <v>4.7033873196674971</v>
      </c>
    </row>
    <row r="1213" spans="1:13" x14ac:dyDescent="0.35">
      <c r="A1213" s="19" t="str">
        <f>B3&amp;C1192&amp;D1213</f>
        <v>DISTRIBUCION VOLUMEN X CRITERIO (Consumiciones)Melon/sandia Ing.DE 50 A 59 AÑOS</v>
      </c>
      <c r="B1213" s="19">
        <v>0</v>
      </c>
      <c r="C1213" s="19">
        <v>0</v>
      </c>
      <c r="D1213" s="19" t="s">
        <v>43</v>
      </c>
      <c r="E1213" s="20">
        <v>29.66604942865953</v>
      </c>
      <c r="F1213" s="20">
        <v>18.011767064916175</v>
      </c>
      <c r="G1213" s="20">
        <v>20.658733573683254</v>
      </c>
      <c r="H1213" s="20">
        <v>18.33203346610691</v>
      </c>
      <c r="I1213" s="20">
        <v>19.184063783600578</v>
      </c>
      <c r="J1213" s="20">
        <v>18.55062295907933</v>
      </c>
      <c r="K1213" s="20">
        <v>23.8508631963143</v>
      </c>
      <c r="L1213" s="20">
        <v>14.781735128451711</v>
      </c>
      <c r="M1213" s="53">
        <v>6.5099510039992463</v>
      </c>
    </row>
    <row r="1214" spans="1:13" x14ac:dyDescent="0.35">
      <c r="A1214" s="19" t="str">
        <f>B3&amp;C1192&amp;D1214</f>
        <v>DISTRIBUCION VOLUMEN X CRITERIO (Consumiciones)Melon/sandia Ing.DE 60 A 75 AÑOS</v>
      </c>
      <c r="B1214" s="19">
        <v>0</v>
      </c>
      <c r="C1214" s="19">
        <v>0</v>
      </c>
      <c r="D1214" s="19" t="s">
        <v>44</v>
      </c>
      <c r="E1214" s="20">
        <v>52.123296018242328</v>
      </c>
      <c r="F1214" s="20">
        <v>70.715026645125832</v>
      </c>
      <c r="G1214" s="20">
        <v>56.437077259519953</v>
      </c>
      <c r="H1214" s="20">
        <v>54.157005249234111</v>
      </c>
      <c r="I1214" s="20">
        <v>64.715580338769669</v>
      </c>
      <c r="J1214" s="20">
        <v>67.517956038687259</v>
      </c>
      <c r="K1214" s="20">
        <v>56.508415113616685</v>
      </c>
      <c r="L1214" s="20">
        <v>80.189982774472412</v>
      </c>
      <c r="M1214" s="53">
        <v>31.754355200067003</v>
      </c>
    </row>
    <row r="1215" spans="1:13" x14ac:dyDescent="0.35">
      <c r="A1215" s="19" t="str">
        <f>B3&amp;C1192&amp;D1215</f>
        <v>DISTRIBUCION VOLUMEN X CRITERIO (Consumiciones)Melon/sandia Ing.NIVEL ALTO</v>
      </c>
      <c r="B1215" s="19">
        <v>0</v>
      </c>
      <c r="C1215" s="19">
        <v>0</v>
      </c>
      <c r="D1215" s="19" t="s">
        <v>256</v>
      </c>
      <c r="E1215" s="20">
        <v>19.493596291991746</v>
      </c>
      <c r="F1215" s="20">
        <v>30.24169940497805</v>
      </c>
      <c r="G1215" s="20">
        <v>27.2999912033839</v>
      </c>
      <c r="H1215" s="20">
        <v>12.39835058195434</v>
      </c>
      <c r="I1215" s="20">
        <v>8.1727230422022981</v>
      </c>
      <c r="J1215" s="20">
        <v>14.545517751071902</v>
      </c>
      <c r="K1215" s="20">
        <v>28.325452434798677</v>
      </c>
      <c r="L1215" s="20">
        <v>2.9484691648965589</v>
      </c>
      <c r="M1215" s="53">
        <v>64.762139073263683</v>
      </c>
    </row>
    <row r="1216" spans="1:13" x14ac:dyDescent="0.35">
      <c r="A1216" s="19" t="str">
        <f>B3&amp;C1192&amp;D1216</f>
        <v>DISTRIBUCION VOLUMEN X CRITERIO (Consumiciones)Melon/sandia Ing.NIVEL MEDIO ALTO</v>
      </c>
      <c r="B1216" s="19">
        <v>0</v>
      </c>
      <c r="C1216" s="19">
        <v>0</v>
      </c>
      <c r="D1216" s="19" t="s">
        <v>257</v>
      </c>
      <c r="E1216" s="20" t="s">
        <v>284</v>
      </c>
      <c r="F1216" s="20">
        <v>8.7837791544540309</v>
      </c>
      <c r="G1216" s="20">
        <v>8.9259365838989186</v>
      </c>
      <c r="H1216" s="20">
        <v>5.7381187557105582</v>
      </c>
      <c r="I1216" s="20">
        <v>16.144914554399779</v>
      </c>
      <c r="J1216" s="20">
        <v>6.4156455573448765</v>
      </c>
      <c r="K1216" s="20">
        <v>10.20629070402134</v>
      </c>
      <c r="L1216" s="20">
        <v>8.437743279754546</v>
      </c>
      <c r="M1216" s="53" t="s">
        <v>284</v>
      </c>
    </row>
    <row r="1217" spans="1:13" x14ac:dyDescent="0.35">
      <c r="A1217" s="19" t="str">
        <f>B3&amp;C1192&amp;D1217</f>
        <v>DISTRIBUCION VOLUMEN X CRITERIO (Consumiciones)Melon/sandia Ing.NIVEL MEDIO</v>
      </c>
      <c r="B1217" s="19">
        <v>0</v>
      </c>
      <c r="C1217" s="19">
        <v>0</v>
      </c>
      <c r="D1217" s="19" t="s">
        <v>258</v>
      </c>
      <c r="E1217" s="20">
        <v>29.021732285010195</v>
      </c>
      <c r="F1217" s="20">
        <v>18.409468463197204</v>
      </c>
      <c r="G1217" s="20">
        <v>29.438932731799362</v>
      </c>
      <c r="H1217" s="20">
        <v>27.921566051369638</v>
      </c>
      <c r="I1217" s="20">
        <v>49.196760249302628</v>
      </c>
      <c r="J1217" s="20">
        <v>22.025749065572668</v>
      </c>
      <c r="K1217" s="20">
        <v>25.392522826858908</v>
      </c>
      <c r="L1217" s="20">
        <v>27.652607958968726</v>
      </c>
      <c r="M1217" s="53">
        <v>23.93672396825729</v>
      </c>
    </row>
    <row r="1218" spans="1:13" x14ac:dyDescent="0.35">
      <c r="A1218" s="19" t="str">
        <f>B3&amp;C1192&amp;D1218</f>
        <v>DISTRIBUCION VOLUMEN X CRITERIO (Consumiciones)Melon/sandia Ing.NIVEL MEDIO BAJO</v>
      </c>
      <c r="B1218" s="19">
        <v>0</v>
      </c>
      <c r="C1218" s="19">
        <v>0</v>
      </c>
      <c r="D1218" s="19" t="s">
        <v>259</v>
      </c>
      <c r="E1218" s="20">
        <v>12.408311938566278</v>
      </c>
      <c r="F1218" s="20">
        <v>9.3735757635551682</v>
      </c>
      <c r="G1218" s="20">
        <v>12.447465790369137</v>
      </c>
      <c r="H1218" s="20">
        <v>8.7326115387601302</v>
      </c>
      <c r="I1218" s="20" t="s">
        <v>284</v>
      </c>
      <c r="J1218" s="20">
        <v>8.6773502218742919</v>
      </c>
      <c r="K1218" s="20">
        <v>7.6826049301190471</v>
      </c>
      <c r="L1218" s="20">
        <v>3.5174465709223233</v>
      </c>
      <c r="M1218" s="53">
        <v>2.6580545028162232</v>
      </c>
    </row>
    <row r="1219" spans="1:13" x14ac:dyDescent="0.35">
      <c r="A1219" s="19" t="str">
        <f>B3&amp;C1192&amp;D1219</f>
        <v>DISTRIBUCION VOLUMEN X CRITERIO (Consumiciones)Melon/sandia Ing.HOMBRE</v>
      </c>
      <c r="B1219" s="19">
        <v>0</v>
      </c>
      <c r="C1219" s="19">
        <v>0</v>
      </c>
      <c r="D1219" s="19" t="s">
        <v>21</v>
      </c>
      <c r="E1219" s="20">
        <v>27.879951024454236</v>
      </c>
      <c r="F1219" s="20">
        <v>47.824518083377981</v>
      </c>
      <c r="G1219" s="20">
        <v>35.026233009404201</v>
      </c>
      <c r="H1219" s="20">
        <v>49.938418541322051</v>
      </c>
      <c r="I1219" s="20">
        <v>50.932463948224239</v>
      </c>
      <c r="J1219" s="20">
        <v>74.712877196451643</v>
      </c>
      <c r="K1219" s="20">
        <v>47.674514162951546</v>
      </c>
      <c r="L1219" s="20">
        <v>67.430014689253596</v>
      </c>
      <c r="M1219" s="53">
        <v>68.18761908750183</v>
      </c>
    </row>
    <row r="1220" spans="1:13" x14ac:dyDescent="0.35">
      <c r="A1220" s="19" t="str">
        <f>B3&amp;C1192&amp;D1220</f>
        <v>DISTRIBUCION VOLUMEN X CRITERIO (Consumiciones)Melon/sandia Ing.MUJER</v>
      </c>
      <c r="B1220" s="19">
        <v>0</v>
      </c>
      <c r="C1220" s="19">
        <v>0</v>
      </c>
      <c r="D1220" s="19" t="s">
        <v>22</v>
      </c>
      <c r="E1220" s="20">
        <v>72.120069422917908</v>
      </c>
      <c r="F1220" s="20">
        <v>52.175481916622026</v>
      </c>
      <c r="G1220" s="20">
        <v>64.973766990595806</v>
      </c>
      <c r="H1220" s="20">
        <v>50.061551599553297</v>
      </c>
      <c r="I1220" s="20">
        <v>49.067536051775754</v>
      </c>
      <c r="J1220" s="20">
        <v>25.28712280354836</v>
      </c>
      <c r="K1220" s="20">
        <v>52.325499091909478</v>
      </c>
      <c r="L1220" s="20">
        <v>32.569989713999881</v>
      </c>
      <c r="M1220" s="53">
        <v>31.812386147113632</v>
      </c>
    </row>
    <row r="1221" spans="1:13" x14ac:dyDescent="0.35">
      <c r="A1221" s="19" t="str">
        <f>B3&amp;C1221&amp;D1221</f>
        <v>DISTRIBUCION VOLUMEN X CRITERIO (Consumiciones)Fresa/freson Ing.T.ESPAÑA</v>
      </c>
      <c r="B1221" s="19">
        <v>0</v>
      </c>
      <c r="C1221" s="19" t="s">
        <v>157</v>
      </c>
      <c r="D1221" s="19" t="s">
        <v>36</v>
      </c>
      <c r="E1221" s="20">
        <v>100</v>
      </c>
      <c r="F1221" s="20">
        <v>100</v>
      </c>
      <c r="G1221" s="20">
        <v>100</v>
      </c>
      <c r="H1221" s="20">
        <v>100</v>
      </c>
      <c r="I1221" s="20">
        <v>100</v>
      </c>
      <c r="J1221" s="20">
        <v>100</v>
      </c>
      <c r="K1221" s="20">
        <v>100</v>
      </c>
      <c r="L1221" s="20">
        <v>100</v>
      </c>
      <c r="M1221" s="53">
        <v>100</v>
      </c>
    </row>
    <row r="1222" spans="1:13" x14ac:dyDescent="0.35">
      <c r="A1222" s="19" t="str">
        <f>B3&amp;C1221&amp;D1222</f>
        <v>DISTRIBUCION VOLUMEN X CRITERIO (Consumiciones)Fresa/freson Ing.BCN AM</v>
      </c>
      <c r="B1222" s="19">
        <v>0</v>
      </c>
      <c r="C1222" s="19">
        <v>0</v>
      </c>
      <c r="D1222" s="19" t="s">
        <v>1</v>
      </c>
      <c r="E1222" s="20">
        <v>3.837840542203165</v>
      </c>
      <c r="F1222" s="20">
        <v>7.0647524570588773</v>
      </c>
      <c r="G1222" s="20">
        <v>10.075882531102483</v>
      </c>
      <c r="H1222" s="20">
        <v>9.3519385898278919</v>
      </c>
      <c r="I1222" s="20">
        <v>12.931341955470311</v>
      </c>
      <c r="J1222" s="20">
        <v>21.778297252657534</v>
      </c>
      <c r="K1222" s="20">
        <v>10.152386331910659</v>
      </c>
      <c r="L1222" s="20" t="s">
        <v>284</v>
      </c>
      <c r="M1222" s="53">
        <v>9.1670919738209626</v>
      </c>
    </row>
    <row r="1223" spans="1:13" x14ac:dyDescent="0.35">
      <c r="A1223" s="19" t="str">
        <f>B3&amp;C1221&amp;D1223</f>
        <v>DISTRIBUCION VOLUMEN X CRITERIO (Consumiciones)Fresa/freson Ing.REST.CAT ARAGON</v>
      </c>
      <c r="B1223" s="19">
        <v>0</v>
      </c>
      <c r="C1223" s="19">
        <v>0</v>
      </c>
      <c r="D1223" s="19" t="s">
        <v>2</v>
      </c>
      <c r="E1223" s="20">
        <v>14.44231098290606</v>
      </c>
      <c r="F1223" s="20">
        <v>4.139803435289795</v>
      </c>
      <c r="G1223" s="20">
        <v>32.73858096676679</v>
      </c>
      <c r="H1223" s="20">
        <v>42.97808581438062</v>
      </c>
      <c r="I1223" s="20">
        <v>2.6162274917365917</v>
      </c>
      <c r="J1223" s="20">
        <v>9.4813263429533592</v>
      </c>
      <c r="K1223" s="20">
        <v>32.776048938438372</v>
      </c>
      <c r="L1223" s="20" t="s">
        <v>284</v>
      </c>
      <c r="M1223" s="53">
        <v>2.2326189110973935</v>
      </c>
    </row>
    <row r="1224" spans="1:13" x14ac:dyDescent="0.35">
      <c r="A1224" s="19" t="str">
        <f>B3&amp;C1221&amp;D1224</f>
        <v>DISTRIBUCION VOLUMEN X CRITERIO (Consumiciones)Fresa/freson Ing.LEVANTE</v>
      </c>
      <c r="B1224" s="19">
        <v>0</v>
      </c>
      <c r="C1224" s="19">
        <v>0</v>
      </c>
      <c r="D1224" s="19" t="s">
        <v>3</v>
      </c>
      <c r="E1224" s="20">
        <v>24.257114285054538</v>
      </c>
      <c r="F1224" s="20">
        <v>32.599577477725731</v>
      </c>
      <c r="G1224" s="20" t="s">
        <v>284</v>
      </c>
      <c r="H1224" s="20" t="s">
        <v>284</v>
      </c>
      <c r="I1224" s="20">
        <v>11.538572873744425</v>
      </c>
      <c r="J1224" s="20">
        <v>5.4670053886781549</v>
      </c>
      <c r="K1224" s="20">
        <v>9.7166191535188968</v>
      </c>
      <c r="L1224" s="20">
        <v>100</v>
      </c>
      <c r="M1224" s="53">
        <v>23.417697016622711</v>
      </c>
    </row>
    <row r="1225" spans="1:13" x14ac:dyDescent="0.35">
      <c r="A1225" s="19" t="str">
        <f>B3&amp;C1221&amp;D1225</f>
        <v>DISTRIBUCION VOLUMEN X CRITERIO (Consumiciones)Fresa/freson Ing.ANDALUCIA</v>
      </c>
      <c r="B1225" s="19">
        <v>0</v>
      </c>
      <c r="C1225" s="19">
        <v>0</v>
      </c>
      <c r="D1225" s="19" t="s">
        <v>4</v>
      </c>
      <c r="E1225" s="20">
        <v>16.602325334924842</v>
      </c>
      <c r="F1225" s="20">
        <v>1.2789539818131717</v>
      </c>
      <c r="G1225" s="20">
        <v>6.7299307247567848</v>
      </c>
      <c r="H1225" s="20" t="s">
        <v>284</v>
      </c>
      <c r="I1225" s="20">
        <v>12.474677343053383</v>
      </c>
      <c r="J1225" s="20">
        <v>2.6939271631674613</v>
      </c>
      <c r="K1225" s="20">
        <v>11.639244086852447</v>
      </c>
      <c r="L1225" s="20" t="s">
        <v>284</v>
      </c>
      <c r="M1225" s="53">
        <v>9.4589080137996469</v>
      </c>
    </row>
    <row r="1226" spans="1:13" x14ac:dyDescent="0.35">
      <c r="A1226" s="19" t="str">
        <f>B3&amp;C1221&amp;D1226</f>
        <v>DISTRIBUCION VOLUMEN X CRITERIO (Consumiciones)Fresa/freson Ing.MDD AM</v>
      </c>
      <c r="B1226" s="19">
        <v>0</v>
      </c>
      <c r="C1226" s="19">
        <v>0</v>
      </c>
      <c r="D1226" s="19" t="s">
        <v>5</v>
      </c>
      <c r="E1226" s="20">
        <v>18.18999965067281</v>
      </c>
      <c r="F1226" s="20">
        <v>21.919955910719207</v>
      </c>
      <c r="G1226" s="20">
        <v>13.528503936400273</v>
      </c>
      <c r="H1226" s="20" t="s">
        <v>284</v>
      </c>
      <c r="I1226" s="20">
        <v>44.836938062228462</v>
      </c>
      <c r="J1226" s="20">
        <v>16.155721555515701</v>
      </c>
      <c r="K1226" s="20">
        <v>2.299131383332123</v>
      </c>
      <c r="L1226" s="20" t="s">
        <v>284</v>
      </c>
      <c r="M1226" s="53">
        <v>43.163114812674472</v>
      </c>
    </row>
    <row r="1227" spans="1:13" x14ac:dyDescent="0.35">
      <c r="A1227" s="19" t="str">
        <f>B3&amp;C1221&amp;D1227</f>
        <v>DISTRIBUCION VOLUMEN X CRITERIO (Consumiciones)Fresa/freson Ing.RTO CENTRO</v>
      </c>
      <c r="B1227" s="19">
        <v>0</v>
      </c>
      <c r="C1227" s="19">
        <v>0</v>
      </c>
      <c r="D1227" s="19" t="s">
        <v>6</v>
      </c>
      <c r="E1227" s="20">
        <v>3.5535172215344226</v>
      </c>
      <c r="F1227" s="20">
        <v>8.1514466795260407</v>
      </c>
      <c r="G1227" s="20">
        <v>6.2585899565365848</v>
      </c>
      <c r="H1227" s="20">
        <v>19.974054584930045</v>
      </c>
      <c r="I1227" s="20">
        <v>4.7648547041604985</v>
      </c>
      <c r="J1227" s="20">
        <v>13.226163196907601</v>
      </c>
      <c r="K1227" s="20">
        <v>2.047341807255378</v>
      </c>
      <c r="L1227" s="20" t="s">
        <v>284</v>
      </c>
      <c r="M1227" s="53">
        <v>3.0534052613542944</v>
      </c>
    </row>
    <row r="1228" spans="1:13" x14ac:dyDescent="0.35">
      <c r="A1228" s="19" t="str">
        <f>B3&amp;C1221&amp;D1228</f>
        <v>DISTRIBUCION VOLUMEN X CRITERIO (Consumiciones)Fresa/freson Ing.NORTE-CENTRO</v>
      </c>
      <c r="B1228" s="19">
        <v>0</v>
      </c>
      <c r="C1228" s="19">
        <v>0</v>
      </c>
      <c r="D1228" s="19" t="s">
        <v>7</v>
      </c>
      <c r="E1228" s="20">
        <v>7.9132141002663774</v>
      </c>
      <c r="F1228" s="20">
        <v>5.405305410122164</v>
      </c>
      <c r="G1228" s="20">
        <v>24.743010261069863</v>
      </c>
      <c r="H1228" s="20" t="s">
        <v>284</v>
      </c>
      <c r="I1228" s="20">
        <v>8.1293730580761103</v>
      </c>
      <c r="J1228" s="20">
        <v>9.9654641410639773</v>
      </c>
      <c r="K1228" s="20">
        <v>5.5679794730245211</v>
      </c>
      <c r="L1228" s="20" t="s">
        <v>284</v>
      </c>
      <c r="M1228" s="53">
        <v>6.4294962656437544</v>
      </c>
    </row>
    <row r="1229" spans="1:13" x14ac:dyDescent="0.35">
      <c r="A1229" s="19" t="str">
        <f>B3&amp;C1221&amp;D1229</f>
        <v>DISTRIBUCION VOLUMEN X CRITERIO (Consumiciones)Fresa/freson Ing.NOROESTE</v>
      </c>
      <c r="B1229" s="19">
        <v>0</v>
      </c>
      <c r="C1229" s="19">
        <v>0</v>
      </c>
      <c r="D1229" s="19" t="s">
        <v>8</v>
      </c>
      <c r="E1229" s="20">
        <v>11.203657159638382</v>
      </c>
      <c r="F1229" s="20">
        <v>19.440202075870303</v>
      </c>
      <c r="G1229" s="20">
        <v>5.9255025879348038</v>
      </c>
      <c r="H1229" s="20">
        <v>27.695921010861429</v>
      </c>
      <c r="I1229" s="20">
        <v>2.7080166534986612</v>
      </c>
      <c r="J1229" s="20">
        <v>21.232097970612564</v>
      </c>
      <c r="K1229" s="20">
        <v>25.801252563100007</v>
      </c>
      <c r="L1229" s="20" t="s">
        <v>284</v>
      </c>
      <c r="M1229" s="53">
        <v>3.0776688703860735</v>
      </c>
    </row>
    <row r="1230" spans="1:13" x14ac:dyDescent="0.35">
      <c r="A1230" s="19" t="str">
        <f>B3&amp;C1221&amp;D1230</f>
        <v>DISTRIBUCION VOLUMEN X CRITERIO (Consumiciones)Fresa/freson Ing.&lt;2MIL</v>
      </c>
      <c r="B1230" s="19">
        <v>0</v>
      </c>
      <c r="C1230" s="19">
        <v>0</v>
      </c>
      <c r="D1230" s="19" t="s">
        <v>9</v>
      </c>
      <c r="E1230" s="20">
        <v>2.1373968966719779</v>
      </c>
      <c r="F1230" s="20">
        <v>3.2081833379259668</v>
      </c>
      <c r="G1230" s="20" t="s">
        <v>284</v>
      </c>
      <c r="H1230" s="20" t="s">
        <v>284</v>
      </c>
      <c r="I1230" s="20">
        <v>6.4082983529486643</v>
      </c>
      <c r="J1230" s="20">
        <v>9.4813263429533592</v>
      </c>
      <c r="K1230" s="20" t="s">
        <v>284</v>
      </c>
      <c r="L1230" s="20" t="s">
        <v>284</v>
      </c>
      <c r="M1230" s="53" t="s">
        <v>284</v>
      </c>
    </row>
    <row r="1231" spans="1:13" x14ac:dyDescent="0.35">
      <c r="A1231" s="19" t="str">
        <f>B3&amp;C1221&amp;D1231</f>
        <v>DISTRIBUCION VOLUMEN X CRITERIO (Consumiciones)Fresa/freson Ing.2-5MIL</v>
      </c>
      <c r="B1231" s="19">
        <v>0</v>
      </c>
      <c r="C1231" s="19">
        <v>0</v>
      </c>
      <c r="D1231" s="19" t="s">
        <v>10</v>
      </c>
      <c r="E1231" s="20">
        <v>6.3722785783685953</v>
      </c>
      <c r="F1231" s="20">
        <v>0.98501074676219347</v>
      </c>
      <c r="G1231" s="20">
        <v>4.1663570404751846</v>
      </c>
      <c r="H1231" s="20" t="s">
        <v>284</v>
      </c>
      <c r="I1231" s="20">
        <v>3.7856966691166707</v>
      </c>
      <c r="J1231" s="20" t="s">
        <v>284</v>
      </c>
      <c r="K1231" s="20" t="s">
        <v>284</v>
      </c>
      <c r="L1231" s="20" t="s">
        <v>284</v>
      </c>
      <c r="M1231" s="53" t="s">
        <v>284</v>
      </c>
    </row>
    <row r="1232" spans="1:13" x14ac:dyDescent="0.35">
      <c r="A1232" s="19" t="str">
        <f>B3&amp;C1221&amp;D1232</f>
        <v>DISTRIBUCION VOLUMEN X CRITERIO (Consumiciones)Fresa/freson Ing.5-10MIL</v>
      </c>
      <c r="B1232" s="19">
        <v>0</v>
      </c>
      <c r="C1232" s="19">
        <v>0</v>
      </c>
      <c r="D1232" s="19" t="s">
        <v>11</v>
      </c>
      <c r="E1232" s="20">
        <v>2.4595872847271196</v>
      </c>
      <c r="F1232" s="20">
        <v>4.7451308900523559</v>
      </c>
      <c r="G1232" s="20">
        <v>3.2231131611387296</v>
      </c>
      <c r="H1232" s="20" t="s">
        <v>284</v>
      </c>
      <c r="I1232" s="20">
        <v>6.6101972385742824</v>
      </c>
      <c r="J1232" s="20">
        <v>3.2190442123240919</v>
      </c>
      <c r="K1232" s="20">
        <v>5.8324476656682327</v>
      </c>
      <c r="L1232" s="20" t="s">
        <v>284</v>
      </c>
      <c r="M1232" s="53">
        <v>1.0946061299374783</v>
      </c>
    </row>
    <row r="1233" spans="1:13" x14ac:dyDescent="0.35">
      <c r="A1233" s="19" t="str">
        <f>B3&amp;C1221&amp;D1233</f>
        <v>DISTRIBUCION VOLUMEN X CRITERIO (Consumiciones)Fresa/freson Ing.10-30MIL</v>
      </c>
      <c r="B1233" s="19">
        <v>0</v>
      </c>
      <c r="C1233" s="19">
        <v>0</v>
      </c>
      <c r="D1233" s="19" t="s">
        <v>12</v>
      </c>
      <c r="E1233" s="20">
        <v>22.643631202851928</v>
      </c>
      <c r="F1233" s="20">
        <v>8.7957674290438135</v>
      </c>
      <c r="G1233" s="20">
        <v>59.521622711322294</v>
      </c>
      <c r="H1233" s="20">
        <v>10.23907833722591</v>
      </c>
      <c r="I1233" s="20">
        <v>10.062848414117163</v>
      </c>
      <c r="J1233" s="20">
        <v>19.011814670160966</v>
      </c>
      <c r="K1233" s="20">
        <v>16.840297394972232</v>
      </c>
      <c r="L1233" s="20" t="s">
        <v>284</v>
      </c>
      <c r="M1233" s="53">
        <v>10.385986640384843</v>
      </c>
    </row>
    <row r="1234" spans="1:13" x14ac:dyDescent="0.35">
      <c r="A1234" s="19" t="str">
        <f>B3&amp;C1221&amp;D1234</f>
        <v>DISTRIBUCION VOLUMEN X CRITERIO (Consumiciones)Fresa/freson Ing.30-100MIL</v>
      </c>
      <c r="B1234" s="19">
        <v>0</v>
      </c>
      <c r="C1234" s="19">
        <v>0</v>
      </c>
      <c r="D1234" s="19" t="s">
        <v>13</v>
      </c>
      <c r="E1234" s="20">
        <v>12.06700450750491</v>
      </c>
      <c r="F1234" s="20">
        <v>19.239368053641957</v>
      </c>
      <c r="G1234" s="20">
        <v>8.7095609867140453</v>
      </c>
      <c r="H1234" s="20">
        <v>86.880116097140643</v>
      </c>
      <c r="I1234" s="20">
        <v>8.3978596227320388</v>
      </c>
      <c r="J1234" s="20">
        <v>20.139475212883575</v>
      </c>
      <c r="K1234" s="20">
        <v>25.961202212410495</v>
      </c>
      <c r="L1234" s="20" t="s">
        <v>284</v>
      </c>
      <c r="M1234" s="53">
        <v>10.302611432819008</v>
      </c>
    </row>
    <row r="1235" spans="1:13" x14ac:dyDescent="0.35">
      <c r="A1235" s="19" t="str">
        <f>B3&amp;C1221&amp;D1235</f>
        <v>DISTRIBUCION VOLUMEN X CRITERIO (Consumiciones)Fresa/freson Ing.100-200MIL</v>
      </c>
      <c r="B1235" s="19">
        <v>0</v>
      </c>
      <c r="C1235" s="19">
        <v>0</v>
      </c>
      <c r="D1235" s="19" t="s">
        <v>14</v>
      </c>
      <c r="E1235" s="20" t="s">
        <v>284</v>
      </c>
      <c r="F1235" s="20">
        <v>1.2744976577569578</v>
      </c>
      <c r="G1235" s="20">
        <v>9.0916956519222865</v>
      </c>
      <c r="H1235" s="20">
        <v>2.880825406453368</v>
      </c>
      <c r="I1235" s="20">
        <v>15.37749745870744</v>
      </c>
      <c r="J1235" s="20">
        <v>11.405279191350278</v>
      </c>
      <c r="K1235" s="20">
        <v>8.04283371627481</v>
      </c>
      <c r="L1235" s="20" t="s">
        <v>284</v>
      </c>
      <c r="M1235" s="53">
        <v>9.0379833519680695</v>
      </c>
    </row>
    <row r="1236" spans="1:13" x14ac:dyDescent="0.35">
      <c r="A1236" s="19" t="str">
        <f>B3&amp;C1221&amp;D1236</f>
        <v>DISTRIBUCION VOLUMEN X CRITERIO (Consumiciones)Fresa/freson Ing.200-500MIL</v>
      </c>
      <c r="B1236" s="19">
        <v>0</v>
      </c>
      <c r="C1236" s="19">
        <v>0</v>
      </c>
      <c r="D1236" s="19" t="s">
        <v>15</v>
      </c>
      <c r="E1236" s="20">
        <v>27.569440620594555</v>
      </c>
      <c r="F1236" s="20">
        <v>34.388213465601176</v>
      </c>
      <c r="G1236" s="20">
        <v>3.7778330796520612</v>
      </c>
      <c r="H1236" s="20" t="s">
        <v>284</v>
      </c>
      <c r="I1236" s="20">
        <v>5.9331301931259945</v>
      </c>
      <c r="J1236" s="20">
        <v>23.845309065989223</v>
      </c>
      <c r="K1236" s="20">
        <v>27.60963415395306</v>
      </c>
      <c r="L1236" s="20" t="s">
        <v>284</v>
      </c>
      <c r="M1236" s="53">
        <v>18.598329232190697</v>
      </c>
    </row>
    <row r="1237" spans="1:13" x14ac:dyDescent="0.35">
      <c r="A1237" s="19" t="str">
        <f>B3&amp;C1221&amp;D1237</f>
        <v>DISTRIBUCION VOLUMEN X CRITERIO (Consumiciones)Fresa/freson Ing.&gt;500MIL</v>
      </c>
      <c r="B1237" s="19">
        <v>0</v>
      </c>
      <c r="C1237" s="19">
        <v>0</v>
      </c>
      <c r="D1237" s="19" t="s">
        <v>16</v>
      </c>
      <c r="E1237" s="20">
        <v>26.750635449841649</v>
      </c>
      <c r="F1237" s="20">
        <v>27.363824745108843</v>
      </c>
      <c r="G1237" s="20">
        <v>11.509818333342981</v>
      </c>
      <c r="H1237" s="20" t="s">
        <v>284</v>
      </c>
      <c r="I1237" s="20">
        <v>43.424462870812988</v>
      </c>
      <c r="J1237" s="20">
        <v>12.897756323599092</v>
      </c>
      <c r="K1237" s="20">
        <v>15.713586102531973</v>
      </c>
      <c r="L1237" s="20">
        <v>100</v>
      </c>
      <c r="M1237" s="53">
        <v>50.580480961901294</v>
      </c>
    </row>
    <row r="1238" spans="1:13" x14ac:dyDescent="0.35">
      <c r="A1238" s="19" t="str">
        <f>B3&amp;C1221&amp;D1238</f>
        <v>DISTRIBUCION VOLUMEN X CRITERIO (Consumiciones)Fresa/freson Ing.DE 15 A 19 AÑOS</v>
      </c>
      <c r="B1238" s="19">
        <v>0</v>
      </c>
      <c r="C1238" s="19">
        <v>0</v>
      </c>
      <c r="D1238" s="19" t="s">
        <v>39</v>
      </c>
      <c r="E1238" s="20" t="s">
        <v>284</v>
      </c>
      <c r="F1238" s="20" t="s">
        <v>284</v>
      </c>
      <c r="G1238" s="20" t="s">
        <v>284</v>
      </c>
      <c r="H1238" s="20" t="s">
        <v>284</v>
      </c>
      <c r="I1238" s="20" t="s">
        <v>284</v>
      </c>
      <c r="J1238" s="20" t="s">
        <v>284</v>
      </c>
      <c r="K1238" s="20" t="s">
        <v>284</v>
      </c>
      <c r="L1238" s="20" t="s">
        <v>284</v>
      </c>
      <c r="M1238" s="53" t="s">
        <v>284</v>
      </c>
    </row>
    <row r="1239" spans="1:13" x14ac:dyDescent="0.35">
      <c r="A1239" s="19" t="str">
        <f>B3&amp;C1221&amp;D1239</f>
        <v>DISTRIBUCION VOLUMEN X CRITERIO (Consumiciones)Fresa/freson Ing.DE 20 A 24 AÑOS</v>
      </c>
      <c r="B1239" s="19">
        <v>0</v>
      </c>
      <c r="C1239" s="19">
        <v>0</v>
      </c>
      <c r="D1239" s="19" t="s">
        <v>40</v>
      </c>
      <c r="E1239" s="20" t="s">
        <v>284</v>
      </c>
      <c r="F1239" s="20">
        <v>1.259157894736842</v>
      </c>
      <c r="G1239" s="20" t="s">
        <v>284</v>
      </c>
      <c r="H1239" s="20" t="s">
        <v>284</v>
      </c>
      <c r="I1239" s="20">
        <v>2.0104549479777063</v>
      </c>
      <c r="J1239" s="20">
        <v>10.37001319730914</v>
      </c>
      <c r="K1239" s="20" t="s">
        <v>284</v>
      </c>
      <c r="L1239" s="20" t="s">
        <v>284</v>
      </c>
      <c r="M1239" s="53" t="s">
        <v>284</v>
      </c>
    </row>
    <row r="1240" spans="1:13" x14ac:dyDescent="0.35">
      <c r="A1240" s="19" t="str">
        <f>B3&amp;C1221&amp;D1240</f>
        <v>DISTRIBUCION VOLUMEN X CRITERIO (Consumiciones)Fresa/freson Ing.DE 25 A 34 AÑOS</v>
      </c>
      <c r="B1240" s="19">
        <v>0</v>
      </c>
      <c r="C1240" s="19">
        <v>0</v>
      </c>
      <c r="D1240" s="19" t="s">
        <v>41</v>
      </c>
      <c r="E1240" s="20">
        <v>2.5037801346508299</v>
      </c>
      <c r="F1240" s="20">
        <v>2.1325040874437402</v>
      </c>
      <c r="G1240" s="20">
        <v>29.736653760752525</v>
      </c>
      <c r="H1240" s="20">
        <v>10.23907833722591</v>
      </c>
      <c r="I1240" s="20">
        <v>5.9363156061984901</v>
      </c>
      <c r="J1240" s="20">
        <v>3.0774107173928757</v>
      </c>
      <c r="K1240" s="20">
        <v>24.881806814360857</v>
      </c>
      <c r="L1240" s="20">
        <v>100</v>
      </c>
      <c r="M1240" s="53" t="s">
        <v>284</v>
      </c>
    </row>
    <row r="1241" spans="1:13" x14ac:dyDescent="0.35">
      <c r="A1241" s="19" t="str">
        <f>B3&amp;C1221&amp;D1241</f>
        <v>DISTRIBUCION VOLUMEN X CRITERIO (Consumiciones)Fresa/freson Ing.DE 35 A 49 AÑOS</v>
      </c>
      <c r="B1241" s="19">
        <v>0</v>
      </c>
      <c r="C1241" s="19">
        <v>0</v>
      </c>
      <c r="D1241" s="19" t="s">
        <v>42</v>
      </c>
      <c r="E1241" s="20">
        <v>14.651741514457706</v>
      </c>
      <c r="F1241" s="20">
        <v>9.4566253329659222</v>
      </c>
      <c r="G1241" s="20">
        <v>10.468702675903367</v>
      </c>
      <c r="H1241" s="20">
        <v>27.695921010861429</v>
      </c>
      <c r="I1241" s="20">
        <v>9.9400279435083352</v>
      </c>
      <c r="J1241" s="20">
        <v>8.1960141717149266</v>
      </c>
      <c r="K1241" s="20">
        <v>13.285014976514598</v>
      </c>
      <c r="L1241" s="20" t="s">
        <v>284</v>
      </c>
      <c r="M1241" s="53">
        <v>19.113885908143786</v>
      </c>
    </row>
    <row r="1242" spans="1:13" x14ac:dyDescent="0.35">
      <c r="A1242" s="19" t="str">
        <f>B3&amp;C1221&amp;D1242</f>
        <v>DISTRIBUCION VOLUMEN X CRITERIO (Consumiciones)Fresa/freson Ing.DE 50 A 59 AÑOS</v>
      </c>
      <c r="B1242" s="19">
        <v>0</v>
      </c>
      <c r="C1242" s="19">
        <v>0</v>
      </c>
      <c r="D1242" s="19" t="s">
        <v>43</v>
      </c>
      <c r="E1242" s="20">
        <v>28.77413392020301</v>
      </c>
      <c r="F1242" s="20">
        <v>45.168329199963253</v>
      </c>
      <c r="G1242" s="20">
        <v>5.5848771237366579</v>
      </c>
      <c r="H1242" s="20">
        <v>12.232765413482687</v>
      </c>
      <c r="I1242" s="20">
        <v>14.296121629536154</v>
      </c>
      <c r="J1242" s="20">
        <v>31.313138951871316</v>
      </c>
      <c r="K1242" s="20">
        <v>34.521330211995881</v>
      </c>
      <c r="L1242" s="20" t="s">
        <v>284</v>
      </c>
      <c r="M1242" s="53">
        <v>10.991659665745154</v>
      </c>
    </row>
    <row r="1243" spans="1:13" x14ac:dyDescent="0.35">
      <c r="A1243" s="19" t="str">
        <f>B3&amp;C1221&amp;D1243</f>
        <v>DISTRIBUCION VOLUMEN X CRITERIO (Consumiciones)Fresa/freson Ing.DE 60 A 75 AÑOS</v>
      </c>
      <c r="B1243" s="19">
        <v>0</v>
      </c>
      <c r="C1243" s="19">
        <v>0</v>
      </c>
      <c r="D1243" s="19" t="s">
        <v>44</v>
      </c>
      <c r="E1243" s="20">
        <v>54.070318971249186</v>
      </c>
      <c r="F1243" s="20">
        <v>41.983393037567737</v>
      </c>
      <c r="G1243" s="20">
        <v>54.209768368742608</v>
      </c>
      <c r="H1243" s="20">
        <v>49.832238781433524</v>
      </c>
      <c r="I1243" s="20">
        <v>67.817077118819896</v>
      </c>
      <c r="J1243" s="20">
        <v>47.043421288624884</v>
      </c>
      <c r="K1243" s="20">
        <v>27.311847997128652</v>
      </c>
      <c r="L1243" s="20" t="s">
        <v>284</v>
      </c>
      <c r="M1243" s="53">
        <v>69.894471307100659</v>
      </c>
    </row>
    <row r="1244" spans="1:13" x14ac:dyDescent="0.35">
      <c r="A1244" s="19" t="str">
        <f>B3&amp;C1221&amp;D1244</f>
        <v>DISTRIBUCION VOLUMEN X CRITERIO (Consumiciones)Fresa/freson Ing.NIVEL ALTO</v>
      </c>
      <c r="B1244" s="19">
        <v>0</v>
      </c>
      <c r="C1244" s="19">
        <v>0</v>
      </c>
      <c r="D1244" s="19" t="s">
        <v>256</v>
      </c>
      <c r="E1244" s="20">
        <v>18.530871938428419</v>
      </c>
      <c r="F1244" s="20">
        <v>9.9828529438780205</v>
      </c>
      <c r="G1244" s="20">
        <v>20.00397401840781</v>
      </c>
      <c r="H1244" s="20">
        <v>6.854149424049341</v>
      </c>
      <c r="I1244" s="20">
        <v>9.5997731961412764</v>
      </c>
      <c r="J1244" s="20">
        <v>15.363889699406524</v>
      </c>
      <c r="K1244" s="20">
        <v>22.343267968547266</v>
      </c>
      <c r="L1244" s="20">
        <v>100</v>
      </c>
      <c r="M1244" s="53">
        <v>13.72932008438244</v>
      </c>
    </row>
    <row r="1245" spans="1:13" x14ac:dyDescent="0.35">
      <c r="A1245" s="19" t="str">
        <f>B3&amp;C1221&amp;D1245</f>
        <v>DISTRIBUCION VOLUMEN X CRITERIO (Consumiciones)Fresa/freson Ing.NIVEL MEDIO ALTO</v>
      </c>
      <c r="B1245" s="19">
        <v>0</v>
      </c>
      <c r="C1245" s="19">
        <v>0</v>
      </c>
      <c r="D1245" s="19" t="s">
        <v>257</v>
      </c>
      <c r="E1245" s="20">
        <v>12.439630044743485</v>
      </c>
      <c r="F1245" s="20">
        <v>14.7174795627813</v>
      </c>
      <c r="G1245" s="20">
        <v>3.275759259366434</v>
      </c>
      <c r="H1245" s="20" t="s">
        <v>284</v>
      </c>
      <c r="I1245" s="20">
        <v>5.5952652705520345</v>
      </c>
      <c r="J1245" s="20">
        <v>12.634683492120432</v>
      </c>
      <c r="K1245" s="20" t="s">
        <v>284</v>
      </c>
      <c r="L1245" s="20" t="s">
        <v>284</v>
      </c>
      <c r="M1245" s="53">
        <v>8.2586161977596682</v>
      </c>
    </row>
    <row r="1246" spans="1:13" x14ac:dyDescent="0.35">
      <c r="A1246" s="19" t="str">
        <f>B3&amp;C1221&amp;D1246</f>
        <v>DISTRIBUCION VOLUMEN X CRITERIO (Consumiciones)Fresa/freson Ing.NIVEL MEDIO</v>
      </c>
      <c r="B1246" s="19">
        <v>0</v>
      </c>
      <c r="C1246" s="19">
        <v>0</v>
      </c>
      <c r="D1246" s="19" t="s">
        <v>258</v>
      </c>
      <c r="E1246" s="20">
        <v>25.862929931478583</v>
      </c>
      <c r="F1246" s="20">
        <v>18.697459355194269</v>
      </c>
      <c r="G1246" s="20">
        <v>14.147640571255501</v>
      </c>
      <c r="H1246" s="20">
        <v>90.265030838302962</v>
      </c>
      <c r="I1246" s="20">
        <v>24.989871549212335</v>
      </c>
      <c r="J1246" s="20">
        <v>43.066460363903083</v>
      </c>
      <c r="K1246" s="20">
        <v>21.381663982152016</v>
      </c>
      <c r="L1246" s="20" t="s">
        <v>284</v>
      </c>
      <c r="M1246" s="53">
        <v>19.549437947451732</v>
      </c>
    </row>
    <row r="1247" spans="1:13" x14ac:dyDescent="0.35">
      <c r="A1247" s="19" t="str">
        <f>B3&amp;C1221&amp;D1247</f>
        <v>DISTRIBUCION VOLUMEN X CRITERIO (Consumiciones)Fresa/freson Ing.NIVEL MEDIO BAJO</v>
      </c>
      <c r="B1247" s="19">
        <v>0</v>
      </c>
      <c r="C1247" s="19">
        <v>0</v>
      </c>
      <c r="D1247" s="19" t="s">
        <v>259</v>
      </c>
      <c r="E1247" s="20">
        <v>6.6032785836973158</v>
      </c>
      <c r="F1247" s="20">
        <v>14.684746945898777</v>
      </c>
      <c r="G1247" s="20" t="s">
        <v>284</v>
      </c>
      <c r="H1247" s="20">
        <v>2.880825406453368</v>
      </c>
      <c r="I1247" s="20">
        <v>8.0154601162415684</v>
      </c>
      <c r="J1247" s="20">
        <v>5.1779194027213764</v>
      </c>
      <c r="K1247" s="20">
        <v>8.1315790490003543</v>
      </c>
      <c r="L1247" s="20" t="s">
        <v>284</v>
      </c>
      <c r="M1247" s="53">
        <v>6.3754067615115693</v>
      </c>
    </row>
    <row r="1248" spans="1:13" x14ac:dyDescent="0.35">
      <c r="A1248" s="19" t="str">
        <f>B3&amp;C1221&amp;D1248</f>
        <v>DISTRIBUCION VOLUMEN X CRITERIO (Consumiciones)Fresa/freson Ing.HOMBRE</v>
      </c>
      <c r="B1248" s="19">
        <v>0</v>
      </c>
      <c r="C1248" s="19">
        <v>0</v>
      </c>
      <c r="D1248" s="19" t="s">
        <v>21</v>
      </c>
      <c r="E1248" s="20">
        <v>55.74414092450921</v>
      </c>
      <c r="F1248" s="20">
        <v>37.861339211904102</v>
      </c>
      <c r="G1248" s="20">
        <v>49.679271635732988</v>
      </c>
      <c r="H1248" s="20">
        <v>19.591020470057366</v>
      </c>
      <c r="I1248" s="20">
        <v>64.363305999776017</v>
      </c>
      <c r="J1248" s="20">
        <v>50.58196653290895</v>
      </c>
      <c r="K1248" s="20">
        <v>14.821560649620569</v>
      </c>
      <c r="L1248" s="20">
        <v>100</v>
      </c>
      <c r="M1248" s="53">
        <v>65.236105960846231</v>
      </c>
    </row>
    <row r="1249" spans="1:13" x14ac:dyDescent="0.35">
      <c r="A1249" s="19" t="str">
        <f>B3&amp;C1221&amp;D1249</f>
        <v>DISTRIBUCION VOLUMEN X CRITERIO (Consumiciones)Fresa/freson Ing.MUJER</v>
      </c>
      <c r="B1249" s="19">
        <v>0</v>
      </c>
      <c r="C1249" s="19">
        <v>0</v>
      </c>
      <c r="D1249" s="19" t="s">
        <v>22</v>
      </c>
      <c r="E1249" s="20">
        <v>44.255835392291473</v>
      </c>
      <c r="F1249" s="20">
        <v>62.138660788095891</v>
      </c>
      <c r="G1249" s="20">
        <v>50.320728364267019</v>
      </c>
      <c r="H1249" s="20">
        <v>80.408997244960418</v>
      </c>
      <c r="I1249" s="20">
        <v>35.63669400022399</v>
      </c>
      <c r="J1249" s="20">
        <v>49.418066928828232</v>
      </c>
      <c r="K1249" s="20">
        <v>85.178439350379435</v>
      </c>
      <c r="L1249" s="20" t="s">
        <v>284</v>
      </c>
      <c r="M1249" s="53">
        <v>34.763894039153769</v>
      </c>
    </row>
    <row r="1250" spans="1:13" x14ac:dyDescent="0.35">
      <c r="A1250" s="19" t="str">
        <f>B3&amp;C1250&amp;D1250</f>
        <v>DISTRIBUCION VOLUMEN X CRITERIO (Consumiciones)Pina Ing.T.ESPAÑA</v>
      </c>
      <c r="B1250" s="19">
        <v>0</v>
      </c>
      <c r="C1250" s="19" t="s">
        <v>187</v>
      </c>
      <c r="D1250" s="19" t="s">
        <v>36</v>
      </c>
      <c r="E1250" s="20">
        <v>100</v>
      </c>
      <c r="F1250" s="20">
        <v>100</v>
      </c>
      <c r="G1250" s="20">
        <v>100</v>
      </c>
      <c r="H1250" s="20">
        <v>100</v>
      </c>
      <c r="I1250" s="20">
        <v>100</v>
      </c>
      <c r="J1250" s="20">
        <v>100</v>
      </c>
      <c r="K1250" s="20">
        <v>100</v>
      </c>
      <c r="L1250" s="20">
        <v>100</v>
      </c>
      <c r="M1250" s="53">
        <v>100</v>
      </c>
    </row>
    <row r="1251" spans="1:13" x14ac:dyDescent="0.35">
      <c r="A1251" s="19" t="str">
        <f>B3&amp;C1250&amp;D1251</f>
        <v>DISTRIBUCION VOLUMEN X CRITERIO (Consumiciones)Pina Ing.BCN AM</v>
      </c>
      <c r="B1251" s="19">
        <v>0</v>
      </c>
      <c r="C1251" s="19">
        <v>0</v>
      </c>
      <c r="D1251" s="19" t="s">
        <v>1</v>
      </c>
      <c r="E1251" s="20">
        <v>3.592219120831726</v>
      </c>
      <c r="F1251" s="20">
        <v>11.62218809619722</v>
      </c>
      <c r="G1251" s="20">
        <v>29.32578016834178</v>
      </c>
      <c r="H1251" s="20">
        <v>18.24111905555776</v>
      </c>
      <c r="I1251" s="20">
        <v>11.400540282399938</v>
      </c>
      <c r="J1251" s="20">
        <v>2.2454066389490963</v>
      </c>
      <c r="K1251" s="20">
        <v>2.8041116518069833</v>
      </c>
      <c r="L1251" s="20">
        <v>19.0662345289503</v>
      </c>
      <c r="M1251" s="53">
        <v>11.09201824356888</v>
      </c>
    </row>
    <row r="1252" spans="1:13" x14ac:dyDescent="0.35">
      <c r="A1252" s="19" t="str">
        <f>B3&amp;C1250&amp;D1252</f>
        <v>DISTRIBUCION VOLUMEN X CRITERIO (Consumiciones)Pina Ing.REST.CAT ARAGON</v>
      </c>
      <c r="B1252" s="19">
        <v>0</v>
      </c>
      <c r="C1252" s="19">
        <v>0</v>
      </c>
      <c r="D1252" s="19" t="s">
        <v>2</v>
      </c>
      <c r="E1252" s="20">
        <v>28.225629702074151</v>
      </c>
      <c r="F1252" s="20">
        <v>21.562966264992902</v>
      </c>
      <c r="G1252" s="20">
        <v>13.218806169091266</v>
      </c>
      <c r="H1252" s="20">
        <v>12.528472974437543</v>
      </c>
      <c r="I1252" s="20">
        <v>14.105775484158883</v>
      </c>
      <c r="J1252" s="20">
        <v>10.441221583359164</v>
      </c>
      <c r="K1252" s="20">
        <v>21.581630315848994</v>
      </c>
      <c r="L1252" s="20">
        <v>14.994650791339421</v>
      </c>
      <c r="M1252" s="53">
        <v>12.832668343592177</v>
      </c>
    </row>
    <row r="1253" spans="1:13" x14ac:dyDescent="0.35">
      <c r="A1253" s="19" t="str">
        <f>B3&amp;C1250&amp;D1253</f>
        <v>DISTRIBUCION VOLUMEN X CRITERIO (Consumiciones)Pina Ing.LEVANTE</v>
      </c>
      <c r="B1253" s="19">
        <v>0</v>
      </c>
      <c r="C1253" s="19">
        <v>0</v>
      </c>
      <c r="D1253" s="19" t="s">
        <v>3</v>
      </c>
      <c r="E1253" s="20">
        <v>24.007693405782359</v>
      </c>
      <c r="F1253" s="20">
        <v>22.212211618616447</v>
      </c>
      <c r="G1253" s="20">
        <v>23.700041064444253</v>
      </c>
      <c r="H1253" s="20">
        <v>36.014056004894201</v>
      </c>
      <c r="I1253" s="20">
        <v>25.610780341394257</v>
      </c>
      <c r="J1253" s="20">
        <v>47.28374646343665</v>
      </c>
      <c r="K1253" s="20">
        <v>33.87752671340094</v>
      </c>
      <c r="L1253" s="20">
        <v>22.800495947857353</v>
      </c>
      <c r="M1253" s="53">
        <v>14.287001084812168</v>
      </c>
    </row>
    <row r="1254" spans="1:13" x14ac:dyDescent="0.35">
      <c r="A1254" s="19" t="str">
        <f>B3&amp;C1250&amp;D1254</f>
        <v>DISTRIBUCION VOLUMEN X CRITERIO (Consumiciones)Pina Ing.ANDALUCIA</v>
      </c>
      <c r="B1254" s="19">
        <v>0</v>
      </c>
      <c r="C1254" s="19">
        <v>0</v>
      </c>
      <c r="D1254" s="19" t="s">
        <v>4</v>
      </c>
      <c r="E1254" s="20">
        <v>11.015180277181292</v>
      </c>
      <c r="F1254" s="20">
        <v>9.1456372421718601</v>
      </c>
      <c r="G1254" s="20">
        <v>10.091894596771841</v>
      </c>
      <c r="H1254" s="20">
        <v>8.0179487376897445</v>
      </c>
      <c r="I1254" s="20">
        <v>6.542685847077359</v>
      </c>
      <c r="J1254" s="20">
        <v>7.2121849558806561</v>
      </c>
      <c r="K1254" s="20">
        <v>6.5381932264971816</v>
      </c>
      <c r="L1254" s="20">
        <v>2.0306864898206078</v>
      </c>
      <c r="M1254" s="53">
        <v>13.497747924263869</v>
      </c>
    </row>
    <row r="1255" spans="1:13" x14ac:dyDescent="0.35">
      <c r="A1255" s="19" t="str">
        <f>B3&amp;C1250&amp;D1255</f>
        <v>DISTRIBUCION VOLUMEN X CRITERIO (Consumiciones)Pina Ing.MDD AM</v>
      </c>
      <c r="B1255" s="19">
        <v>0</v>
      </c>
      <c r="C1255" s="19">
        <v>0</v>
      </c>
      <c r="D1255" s="19" t="s">
        <v>5</v>
      </c>
      <c r="E1255" s="20">
        <v>10.558040717646236</v>
      </c>
      <c r="F1255" s="20">
        <v>8.7956466824936896</v>
      </c>
      <c r="G1255" s="20">
        <v>6.8304352606694625</v>
      </c>
      <c r="H1255" s="20">
        <v>8.9708924503014735</v>
      </c>
      <c r="I1255" s="20">
        <v>15.785076178321763</v>
      </c>
      <c r="J1255" s="20">
        <v>16.859330717573073</v>
      </c>
      <c r="K1255" s="20">
        <v>11.51249090356999</v>
      </c>
      <c r="L1255" s="20">
        <v>16.479178961047143</v>
      </c>
      <c r="M1255" s="53">
        <v>13.75764891875186</v>
      </c>
    </row>
    <row r="1256" spans="1:13" x14ac:dyDescent="0.35">
      <c r="A1256" s="19" t="str">
        <f>B3&amp;C1250&amp;D1256</f>
        <v>DISTRIBUCION VOLUMEN X CRITERIO (Consumiciones)Pina Ing.RTO CENTRO</v>
      </c>
      <c r="B1256" s="19">
        <v>0</v>
      </c>
      <c r="C1256" s="19">
        <v>0</v>
      </c>
      <c r="D1256" s="19" t="s">
        <v>6</v>
      </c>
      <c r="E1256" s="20">
        <v>11.274150095825879</v>
      </c>
      <c r="F1256" s="20">
        <v>8.7589998302786913</v>
      </c>
      <c r="G1256" s="20">
        <v>8.9807086870373247</v>
      </c>
      <c r="H1256" s="20">
        <v>9.5229048208176224</v>
      </c>
      <c r="I1256" s="20">
        <v>7.3172210082913152</v>
      </c>
      <c r="J1256" s="20">
        <v>7.4954557899929668</v>
      </c>
      <c r="K1256" s="20">
        <v>14.84287389599443</v>
      </c>
      <c r="L1256" s="20">
        <v>13.623391298942277</v>
      </c>
      <c r="M1256" s="53">
        <v>26.666669030864483</v>
      </c>
    </row>
    <row r="1257" spans="1:13" x14ac:dyDescent="0.35">
      <c r="A1257" s="19" t="str">
        <f>B3&amp;C1250&amp;D1257</f>
        <v>DISTRIBUCION VOLUMEN X CRITERIO (Consumiciones)Pina Ing.NORTE-CENTRO</v>
      </c>
      <c r="B1257" s="19">
        <v>0</v>
      </c>
      <c r="C1257" s="19">
        <v>0</v>
      </c>
      <c r="D1257" s="19" t="s">
        <v>7</v>
      </c>
      <c r="E1257" s="20">
        <v>7.876777942127851</v>
      </c>
      <c r="F1257" s="20">
        <v>10.487703384406496</v>
      </c>
      <c r="G1257" s="20">
        <v>3.3821192394775172</v>
      </c>
      <c r="H1257" s="20">
        <v>2.6003188570420086</v>
      </c>
      <c r="I1257" s="20">
        <v>11.35219922556348</v>
      </c>
      <c r="J1257" s="20">
        <v>3.6710317618267054</v>
      </c>
      <c r="K1257" s="20">
        <v>4.3440852263505914</v>
      </c>
      <c r="L1257" s="20">
        <v>6.6105744871274101</v>
      </c>
      <c r="M1257" s="53">
        <v>1.1700647872948955</v>
      </c>
    </row>
    <row r="1258" spans="1:13" x14ac:dyDescent="0.35">
      <c r="A1258" s="19" t="str">
        <f>B3&amp;C1250&amp;D1258</f>
        <v>DISTRIBUCION VOLUMEN X CRITERIO (Consumiciones)Pina Ing.NOROESTE</v>
      </c>
      <c r="B1258" s="19">
        <v>0</v>
      </c>
      <c r="C1258" s="19">
        <v>0</v>
      </c>
      <c r="D1258" s="19" t="s">
        <v>8</v>
      </c>
      <c r="E1258" s="20">
        <v>3.450308738530508</v>
      </c>
      <c r="F1258" s="20">
        <v>7.4146434727842676</v>
      </c>
      <c r="G1258" s="20">
        <v>4.4702058383317516</v>
      </c>
      <c r="H1258" s="20">
        <v>4.104280584721276</v>
      </c>
      <c r="I1258" s="20">
        <v>7.8857114285170056</v>
      </c>
      <c r="J1258" s="20">
        <v>4.7916056047870104</v>
      </c>
      <c r="K1258" s="20">
        <v>4.4990779230298052</v>
      </c>
      <c r="L1258" s="20">
        <v>4.3947730184155276</v>
      </c>
      <c r="M1258" s="53">
        <v>6.6961813122219924</v>
      </c>
    </row>
    <row r="1259" spans="1:13" x14ac:dyDescent="0.35">
      <c r="A1259" s="19" t="str">
        <f>B3&amp;C1250&amp;D1259</f>
        <v>DISTRIBUCION VOLUMEN X CRITERIO (Consumiciones)Pina Ing.&lt;2MIL</v>
      </c>
      <c r="B1259" s="19">
        <v>0</v>
      </c>
      <c r="C1259" s="19">
        <v>0</v>
      </c>
      <c r="D1259" s="19" t="s">
        <v>9</v>
      </c>
      <c r="E1259" s="20">
        <v>5.3158305567620276</v>
      </c>
      <c r="F1259" s="20">
        <v>4.3941358220339151</v>
      </c>
      <c r="G1259" s="20">
        <v>7.0987117433090772</v>
      </c>
      <c r="H1259" s="20">
        <v>6.2439155692137129</v>
      </c>
      <c r="I1259" s="20">
        <v>13.01187029412805</v>
      </c>
      <c r="J1259" s="20">
        <v>6.774119492721022</v>
      </c>
      <c r="K1259" s="20">
        <v>12.099472407059352</v>
      </c>
      <c r="L1259" s="20">
        <v>10.541616956920489</v>
      </c>
      <c r="M1259" s="53">
        <v>6.8750352413237197</v>
      </c>
    </row>
    <row r="1260" spans="1:13" x14ac:dyDescent="0.35">
      <c r="A1260" s="19" t="str">
        <f>B3&amp;C1250&amp;D1260</f>
        <v>DISTRIBUCION VOLUMEN X CRITERIO (Consumiciones)Pina Ing.2-5MIL</v>
      </c>
      <c r="B1260" s="19">
        <v>0</v>
      </c>
      <c r="C1260" s="19">
        <v>0</v>
      </c>
      <c r="D1260" s="19" t="s">
        <v>10</v>
      </c>
      <c r="E1260" s="20" t="s">
        <v>284</v>
      </c>
      <c r="F1260" s="20">
        <v>7.8542352964431448</v>
      </c>
      <c r="G1260" s="20">
        <v>2.9892155344773035</v>
      </c>
      <c r="H1260" s="20">
        <v>4.0487174946743654</v>
      </c>
      <c r="I1260" s="20">
        <v>10.718578313056303</v>
      </c>
      <c r="J1260" s="20">
        <v>2.7847787358713365</v>
      </c>
      <c r="K1260" s="20">
        <v>6.9852893057395216</v>
      </c>
      <c r="L1260" s="20">
        <v>6.2001486821701466</v>
      </c>
      <c r="M1260" s="53">
        <v>2.6113301343372664</v>
      </c>
    </row>
    <row r="1261" spans="1:13" x14ac:dyDescent="0.35">
      <c r="A1261" s="19" t="str">
        <f>B3&amp;C1250&amp;D1261</f>
        <v>DISTRIBUCION VOLUMEN X CRITERIO (Consumiciones)Pina Ing.5-10MIL</v>
      </c>
      <c r="B1261" s="19">
        <v>0</v>
      </c>
      <c r="C1261" s="19">
        <v>0</v>
      </c>
      <c r="D1261" s="19" t="s">
        <v>11</v>
      </c>
      <c r="E1261" s="20">
        <v>2.5261809666416601</v>
      </c>
      <c r="F1261" s="20">
        <v>1.3976812252106348</v>
      </c>
      <c r="G1261" s="20">
        <v>5.0794428699334215</v>
      </c>
      <c r="H1261" s="20">
        <v>2.3365813242398277</v>
      </c>
      <c r="I1261" s="20">
        <v>3.1042761358719755</v>
      </c>
      <c r="J1261" s="20">
        <v>5.5868755254337046</v>
      </c>
      <c r="K1261" s="20">
        <v>7.0772254186975481</v>
      </c>
      <c r="L1261" s="20">
        <v>3.840172628004193</v>
      </c>
      <c r="M1261" s="53">
        <v>1.8102685149492366</v>
      </c>
    </row>
    <row r="1262" spans="1:13" x14ac:dyDescent="0.35">
      <c r="A1262" s="19" t="str">
        <f>B3&amp;C1250&amp;D1262</f>
        <v>DISTRIBUCION VOLUMEN X CRITERIO (Consumiciones)Pina Ing.10-30MIL</v>
      </c>
      <c r="B1262" s="19">
        <v>0</v>
      </c>
      <c r="C1262" s="19">
        <v>0</v>
      </c>
      <c r="D1262" s="19" t="s">
        <v>12</v>
      </c>
      <c r="E1262" s="20">
        <v>26.387461540564267</v>
      </c>
      <c r="F1262" s="20">
        <v>23.478482541539119</v>
      </c>
      <c r="G1262" s="20">
        <v>18.761684853951945</v>
      </c>
      <c r="H1262" s="20">
        <v>21.223015745639259</v>
      </c>
      <c r="I1262" s="20">
        <v>14.403073663988158</v>
      </c>
      <c r="J1262" s="20">
        <v>18.753461178314357</v>
      </c>
      <c r="K1262" s="20">
        <v>29.728713699354486</v>
      </c>
      <c r="L1262" s="20">
        <v>21.995875049071078</v>
      </c>
      <c r="M1262" s="53">
        <v>22.209364138358055</v>
      </c>
    </row>
    <row r="1263" spans="1:13" x14ac:dyDescent="0.35">
      <c r="A1263" s="19" t="str">
        <f>B3&amp;C1250&amp;D1263</f>
        <v>DISTRIBUCION VOLUMEN X CRITERIO (Consumiciones)Pina Ing.30-100MIL</v>
      </c>
      <c r="B1263" s="19">
        <v>0</v>
      </c>
      <c r="C1263" s="19">
        <v>0</v>
      </c>
      <c r="D1263" s="19" t="s">
        <v>13</v>
      </c>
      <c r="E1263" s="20">
        <v>21.480578174782757</v>
      </c>
      <c r="F1263" s="20">
        <v>11.433368027368072</v>
      </c>
      <c r="G1263" s="20">
        <v>28.968788778411326</v>
      </c>
      <c r="H1263" s="20">
        <v>22.378795532921814</v>
      </c>
      <c r="I1263" s="20">
        <v>9.7874075152451887</v>
      </c>
      <c r="J1263" s="20">
        <v>7.1435142131953162</v>
      </c>
      <c r="K1263" s="20">
        <v>15.233392143825686</v>
      </c>
      <c r="L1263" s="20">
        <v>30.694806711759547</v>
      </c>
      <c r="M1263" s="53">
        <v>17.069099237085187</v>
      </c>
    </row>
    <row r="1264" spans="1:13" x14ac:dyDescent="0.35">
      <c r="A1264" s="19" t="str">
        <f>B3&amp;C1250&amp;D1264</f>
        <v>DISTRIBUCION VOLUMEN X CRITERIO (Consumiciones)Pina Ing.100-200MIL</v>
      </c>
      <c r="B1264" s="19">
        <v>0</v>
      </c>
      <c r="C1264" s="19">
        <v>0</v>
      </c>
      <c r="D1264" s="19" t="s">
        <v>14</v>
      </c>
      <c r="E1264" s="20">
        <v>10.097866925037133</v>
      </c>
      <c r="F1264" s="20">
        <v>13.260526981257723</v>
      </c>
      <c r="G1264" s="20">
        <v>7.0420136387809933</v>
      </c>
      <c r="H1264" s="20">
        <v>3.269599432879823</v>
      </c>
      <c r="I1264" s="20">
        <v>11.576053829596754</v>
      </c>
      <c r="J1264" s="20">
        <v>10.398800915556293</v>
      </c>
      <c r="K1264" s="20">
        <v>10.409306629530548</v>
      </c>
      <c r="L1264" s="20">
        <v>5.5801258660708033</v>
      </c>
      <c r="M1264" s="53">
        <v>7.1707680179357514</v>
      </c>
    </row>
    <row r="1265" spans="1:13" x14ac:dyDescent="0.35">
      <c r="A1265" s="19" t="str">
        <f>B3&amp;C1250&amp;D1265</f>
        <v>DISTRIBUCION VOLUMEN X CRITERIO (Consumiciones)Pina Ing.200-500MIL</v>
      </c>
      <c r="B1265" s="19">
        <v>0</v>
      </c>
      <c r="C1265" s="19">
        <v>0</v>
      </c>
      <c r="D1265" s="19" t="s">
        <v>15</v>
      </c>
      <c r="E1265" s="20">
        <v>16.966116212037917</v>
      </c>
      <c r="F1265" s="20">
        <v>19.405505104930707</v>
      </c>
      <c r="G1265" s="20">
        <v>14.987195971645336</v>
      </c>
      <c r="H1265" s="20">
        <v>18.469483237204411</v>
      </c>
      <c r="I1265" s="20">
        <v>13.876451388189706</v>
      </c>
      <c r="J1265" s="20">
        <v>34.264163642218996</v>
      </c>
      <c r="K1265" s="20">
        <v>9.1179964033108387</v>
      </c>
      <c r="L1265" s="20">
        <v>12.805031917843875</v>
      </c>
      <c r="M1265" s="53">
        <v>30.827134702180231</v>
      </c>
    </row>
    <row r="1266" spans="1:13" x14ac:dyDescent="0.35">
      <c r="A1266" s="19" t="str">
        <f>B3&amp;C1250&amp;D1266</f>
        <v>DISTRIBUCION VOLUMEN X CRITERIO (Consumiciones)Pina Ing.&gt;500MIL</v>
      </c>
      <c r="B1266" s="19">
        <v>0</v>
      </c>
      <c r="C1266" s="19">
        <v>0</v>
      </c>
      <c r="D1266" s="19" t="s">
        <v>16</v>
      </c>
      <c r="E1266" s="20">
        <v>17.225963801812039</v>
      </c>
      <c r="F1266" s="20">
        <v>18.776063978799151</v>
      </c>
      <c r="G1266" s="20">
        <v>15.0729466094906</v>
      </c>
      <c r="H1266" s="20">
        <v>22.029876857457754</v>
      </c>
      <c r="I1266" s="20">
        <v>23.522284778213464</v>
      </c>
      <c r="J1266" s="20">
        <v>14.29427745151134</v>
      </c>
      <c r="K1266" s="20">
        <v>9.3485909040935269</v>
      </c>
      <c r="L1266" s="20">
        <v>8.3422079955128527</v>
      </c>
      <c r="M1266" s="53">
        <v>11.427001432349249</v>
      </c>
    </row>
    <row r="1267" spans="1:13" x14ac:dyDescent="0.35">
      <c r="A1267" s="19" t="str">
        <f>B3&amp;C1250&amp;D1267</f>
        <v>DISTRIBUCION VOLUMEN X CRITERIO (Consumiciones)Pina Ing.DE 15 A 19 AÑOS</v>
      </c>
      <c r="B1267" s="19">
        <v>0</v>
      </c>
      <c r="C1267" s="19">
        <v>0</v>
      </c>
      <c r="D1267" s="19" t="s">
        <v>39</v>
      </c>
      <c r="E1267" s="20">
        <v>6.4078993327117058</v>
      </c>
      <c r="F1267" s="20" t="s">
        <v>284</v>
      </c>
      <c r="G1267" s="20" t="s">
        <v>284</v>
      </c>
      <c r="H1267" s="20">
        <v>2.6499445375891826</v>
      </c>
      <c r="I1267" s="20">
        <v>4.2059032416943998</v>
      </c>
      <c r="J1267" s="20">
        <v>3.3962177216350224</v>
      </c>
      <c r="K1267" s="20" t="s">
        <v>284</v>
      </c>
      <c r="L1267" s="20" t="s">
        <v>284</v>
      </c>
      <c r="M1267" s="53" t="s">
        <v>284</v>
      </c>
    </row>
    <row r="1268" spans="1:13" x14ac:dyDescent="0.35">
      <c r="A1268" s="19" t="str">
        <f>B3&amp;C1250&amp;D1268</f>
        <v>DISTRIBUCION VOLUMEN X CRITERIO (Consumiciones)Pina Ing.DE 20 A 24 AÑOS</v>
      </c>
      <c r="B1268" s="19">
        <v>0</v>
      </c>
      <c r="C1268" s="19">
        <v>0</v>
      </c>
      <c r="D1268" s="19" t="s">
        <v>40</v>
      </c>
      <c r="E1268" s="20">
        <v>1.1432051706490345</v>
      </c>
      <c r="F1268" s="20">
        <v>1.5064105578923477</v>
      </c>
      <c r="G1268" s="20" t="s">
        <v>284</v>
      </c>
      <c r="H1268" s="20">
        <v>1.2183652535843283</v>
      </c>
      <c r="I1268" s="20" t="s">
        <v>284</v>
      </c>
      <c r="J1268" s="20">
        <v>1.7857903025493009</v>
      </c>
      <c r="K1268" s="20" t="s">
        <v>284</v>
      </c>
      <c r="L1268" s="20" t="s">
        <v>284</v>
      </c>
      <c r="M1268" s="53">
        <v>14.655798212879228</v>
      </c>
    </row>
    <row r="1269" spans="1:13" x14ac:dyDescent="0.35">
      <c r="A1269" s="19" t="str">
        <f>B3&amp;C1250&amp;D1269</f>
        <v>DISTRIBUCION VOLUMEN X CRITERIO (Consumiciones)Pina Ing.DE 25 A 34 AÑOS</v>
      </c>
      <c r="B1269" s="19">
        <v>0</v>
      </c>
      <c r="C1269" s="19">
        <v>0</v>
      </c>
      <c r="D1269" s="19" t="s">
        <v>41</v>
      </c>
      <c r="E1269" s="20">
        <v>12.150876404357875</v>
      </c>
      <c r="F1269" s="20">
        <v>12.932889876771425</v>
      </c>
      <c r="G1269" s="20">
        <v>3.3099333319869593</v>
      </c>
      <c r="H1269" s="20">
        <v>5.5507272297636234</v>
      </c>
      <c r="I1269" s="20">
        <v>9.5267767005085826</v>
      </c>
      <c r="J1269" s="20">
        <v>3.004862033321392</v>
      </c>
      <c r="K1269" s="20">
        <v>6.8029386049872009</v>
      </c>
      <c r="L1269" s="20">
        <v>6.354553327593826</v>
      </c>
      <c r="M1269" s="53">
        <v>5.9276349782594284</v>
      </c>
    </row>
    <row r="1270" spans="1:13" x14ac:dyDescent="0.35">
      <c r="A1270" s="19" t="str">
        <f>B3&amp;C1250&amp;D1270</f>
        <v>DISTRIBUCION VOLUMEN X CRITERIO (Consumiciones)Pina Ing.DE 35 A 49 AÑOS</v>
      </c>
      <c r="B1270" s="19">
        <v>0</v>
      </c>
      <c r="C1270" s="19">
        <v>0</v>
      </c>
      <c r="D1270" s="19" t="s">
        <v>42</v>
      </c>
      <c r="E1270" s="20">
        <v>14.742472884769001</v>
      </c>
      <c r="F1270" s="20">
        <v>19.134216838398732</v>
      </c>
      <c r="G1270" s="20">
        <v>19.579670631741696</v>
      </c>
      <c r="H1270" s="20">
        <v>14.764902154594736</v>
      </c>
      <c r="I1270" s="20">
        <v>22.495836655392075</v>
      </c>
      <c r="J1270" s="20">
        <v>23.362128407051859</v>
      </c>
      <c r="K1270" s="20">
        <v>29.321802244920399</v>
      </c>
      <c r="L1270" s="20">
        <v>14.487859751668417</v>
      </c>
      <c r="M1270" s="53">
        <v>11.342876181404424</v>
      </c>
    </row>
    <row r="1271" spans="1:13" x14ac:dyDescent="0.35">
      <c r="A1271" s="19" t="str">
        <f>B3&amp;C1250&amp;D1271</f>
        <v>DISTRIBUCION VOLUMEN X CRITERIO (Consumiciones)Pina Ing.DE 50 A 59 AÑOS</v>
      </c>
      <c r="B1271" s="19">
        <v>0</v>
      </c>
      <c r="C1271" s="19">
        <v>0</v>
      </c>
      <c r="D1271" s="19" t="s">
        <v>43</v>
      </c>
      <c r="E1271" s="20">
        <v>36.489067345395348</v>
      </c>
      <c r="F1271" s="20">
        <v>40.815555196573392</v>
      </c>
      <c r="G1271" s="20">
        <v>26.696578636166784</v>
      </c>
      <c r="H1271" s="20">
        <v>26.136499714840888</v>
      </c>
      <c r="I1271" s="20">
        <v>20.077419842010595</v>
      </c>
      <c r="J1271" s="20">
        <v>18.110111203985475</v>
      </c>
      <c r="K1271" s="20">
        <v>26.334341575527858</v>
      </c>
      <c r="L1271" s="20">
        <v>22.955082259162847</v>
      </c>
      <c r="M1271" s="53">
        <v>28.092556926041627</v>
      </c>
    </row>
    <row r="1272" spans="1:13" x14ac:dyDescent="0.35">
      <c r="A1272" s="19" t="str">
        <f>B3&amp;C1250&amp;D1272</f>
        <v>DISTRIBUCION VOLUMEN X CRITERIO (Consumiciones)Pina Ing.DE 60 A 75 AÑOS</v>
      </c>
      <c r="B1272" s="19">
        <v>0</v>
      </c>
      <c r="C1272" s="19">
        <v>0</v>
      </c>
      <c r="D1272" s="19" t="s">
        <v>44</v>
      </c>
      <c r="E1272" s="20">
        <v>29.066491922379523</v>
      </c>
      <c r="F1272" s="20">
        <v>25.6109251447232</v>
      </c>
      <c r="G1272" s="20">
        <v>50.413808424269767</v>
      </c>
      <c r="H1272" s="20">
        <v>49.679543934935161</v>
      </c>
      <c r="I1272" s="20">
        <v>43.694063560394348</v>
      </c>
      <c r="J1272" s="20">
        <v>50.340881084225785</v>
      </c>
      <c r="K1272" s="20">
        <v>37.540901214078929</v>
      </c>
      <c r="L1272" s="20">
        <v>56.20248479186909</v>
      </c>
      <c r="M1272" s="53">
        <v>39.981126608821839</v>
      </c>
    </row>
    <row r="1273" spans="1:13" x14ac:dyDescent="0.35">
      <c r="A1273" s="19" t="str">
        <f>B3&amp;C1250&amp;D1273</f>
        <v>DISTRIBUCION VOLUMEN X CRITERIO (Consumiciones)Pina Ing.NIVEL ALTO</v>
      </c>
      <c r="B1273" s="19">
        <v>0</v>
      </c>
      <c r="C1273" s="19">
        <v>0</v>
      </c>
      <c r="D1273" s="19" t="s">
        <v>256</v>
      </c>
      <c r="E1273" s="20">
        <v>23.677280914096883</v>
      </c>
      <c r="F1273" s="20">
        <v>20.843071860275057</v>
      </c>
      <c r="G1273" s="20">
        <v>23.24918488200143</v>
      </c>
      <c r="H1273" s="20">
        <v>31.038606931113495</v>
      </c>
      <c r="I1273" s="20">
        <v>17.657754705531804</v>
      </c>
      <c r="J1273" s="20">
        <v>23.230954422809944</v>
      </c>
      <c r="K1273" s="20">
        <v>26.222838321754473</v>
      </c>
      <c r="L1273" s="20">
        <v>14.551536481773377</v>
      </c>
      <c r="M1273" s="53">
        <v>35.564462276800519</v>
      </c>
    </row>
    <row r="1274" spans="1:13" x14ac:dyDescent="0.35">
      <c r="A1274" s="19" t="str">
        <f>B3&amp;C1250&amp;D1274</f>
        <v>DISTRIBUCION VOLUMEN X CRITERIO (Consumiciones)Pina Ing.NIVEL MEDIO ALTO</v>
      </c>
      <c r="B1274" s="19">
        <v>0</v>
      </c>
      <c r="C1274" s="19">
        <v>0</v>
      </c>
      <c r="D1274" s="19" t="s">
        <v>257</v>
      </c>
      <c r="E1274" s="20">
        <v>9.1394653796739806</v>
      </c>
      <c r="F1274" s="20">
        <v>12.966888667592293</v>
      </c>
      <c r="G1274" s="20">
        <v>9.4237716009074575</v>
      </c>
      <c r="H1274" s="20">
        <v>5.6910859202466524</v>
      </c>
      <c r="I1274" s="20">
        <v>13.698965014299594</v>
      </c>
      <c r="J1274" s="20">
        <v>13.071865862077145</v>
      </c>
      <c r="K1274" s="20">
        <v>13.752359182028073</v>
      </c>
      <c r="L1274" s="20">
        <v>12.282387691455259</v>
      </c>
      <c r="M1274" s="53">
        <v>7.6029906629553485</v>
      </c>
    </row>
    <row r="1275" spans="1:13" x14ac:dyDescent="0.35">
      <c r="A1275" s="19" t="str">
        <f>B3&amp;C1250&amp;D1275</f>
        <v>DISTRIBUCION VOLUMEN X CRITERIO (Consumiciones)Pina Ing.NIVEL MEDIO</v>
      </c>
      <c r="B1275" s="19">
        <v>0</v>
      </c>
      <c r="C1275" s="19">
        <v>0</v>
      </c>
      <c r="D1275" s="19" t="s">
        <v>258</v>
      </c>
      <c r="E1275" s="20">
        <v>27.032140394784403</v>
      </c>
      <c r="F1275" s="20">
        <v>25.165328322124232</v>
      </c>
      <c r="G1275" s="20">
        <v>21.859963513231502</v>
      </c>
      <c r="H1275" s="20">
        <v>14.971285691527131</v>
      </c>
      <c r="I1275" s="20">
        <v>32.152122625464976</v>
      </c>
      <c r="J1275" s="20">
        <v>41.973664689769464</v>
      </c>
      <c r="K1275" s="20">
        <v>28.471878288457614</v>
      </c>
      <c r="L1275" s="20">
        <v>35.13707684268104</v>
      </c>
      <c r="M1275" s="53">
        <v>19.755890664834887</v>
      </c>
    </row>
    <row r="1276" spans="1:13" x14ac:dyDescent="0.35">
      <c r="A1276" s="19" t="str">
        <f>B3&amp;C1250&amp;D1276</f>
        <v>DISTRIBUCION VOLUMEN X CRITERIO (Consumiciones)Pina Ing.NIVEL MEDIO BAJO</v>
      </c>
      <c r="B1276" s="19">
        <v>0</v>
      </c>
      <c r="C1276" s="19">
        <v>0</v>
      </c>
      <c r="D1276" s="19" t="s">
        <v>259</v>
      </c>
      <c r="E1276" s="20">
        <v>20.968412388418283</v>
      </c>
      <c r="F1276" s="20">
        <v>21.196133080591721</v>
      </c>
      <c r="G1276" s="20">
        <v>11.727727026911797</v>
      </c>
      <c r="H1276" s="20">
        <v>15.481430308356792</v>
      </c>
      <c r="I1276" s="20">
        <v>14.468551101653638</v>
      </c>
      <c r="J1276" s="20">
        <v>11.416153143797258</v>
      </c>
      <c r="K1276" s="20">
        <v>19.087549539550491</v>
      </c>
      <c r="L1276" s="20">
        <v>15.083527985487166</v>
      </c>
      <c r="M1276" s="53">
        <v>19.1945225319282</v>
      </c>
    </row>
    <row r="1277" spans="1:13" x14ac:dyDescent="0.35">
      <c r="A1277" s="19" t="str">
        <f>B3&amp;C1250&amp;D1277</f>
        <v>DISTRIBUCION VOLUMEN X CRITERIO (Consumiciones)Pina Ing.HOMBRE</v>
      </c>
      <c r="B1277" s="19">
        <v>0</v>
      </c>
      <c r="C1277" s="19">
        <v>0</v>
      </c>
      <c r="D1277" s="19" t="s">
        <v>21</v>
      </c>
      <c r="E1277" s="20">
        <v>42.677809399136805</v>
      </c>
      <c r="F1277" s="20">
        <v>33.181926929864197</v>
      </c>
      <c r="G1277" s="20">
        <v>31.762135889651088</v>
      </c>
      <c r="H1277" s="20">
        <v>37.927908933860259</v>
      </c>
      <c r="I1277" s="20">
        <v>37.035807484768426</v>
      </c>
      <c r="J1277" s="20">
        <v>34.658867632318831</v>
      </c>
      <c r="K1277" s="20">
        <v>44.273862749922785</v>
      </c>
      <c r="L1277" s="20">
        <v>28.265502415446598</v>
      </c>
      <c r="M1277" s="53">
        <v>35.793907675001769</v>
      </c>
    </row>
    <row r="1278" spans="1:13" x14ac:dyDescent="0.35">
      <c r="A1278" s="19" t="str">
        <f>B3&amp;C1250&amp;D1278</f>
        <v>DISTRIBUCION VOLUMEN X CRITERIO (Consumiciones)Pina Ing.MUJER</v>
      </c>
      <c r="B1278" s="19">
        <v>0</v>
      </c>
      <c r="C1278" s="19">
        <v>0</v>
      </c>
      <c r="D1278" s="19" t="s">
        <v>22</v>
      </c>
      <c r="E1278" s="20">
        <v>57.322190600863188</v>
      </c>
      <c r="F1278" s="20">
        <v>66.818086702369484</v>
      </c>
      <c r="G1278" s="20">
        <v>68.237841670761895</v>
      </c>
      <c r="H1278" s="20">
        <v>62.072061454601666</v>
      </c>
      <c r="I1278" s="20">
        <v>62.964192515231588</v>
      </c>
      <c r="J1278" s="20">
        <v>65.341136388216441</v>
      </c>
      <c r="K1278" s="20">
        <v>55.726137250077223</v>
      </c>
      <c r="L1278" s="20">
        <v>71.734491907494586</v>
      </c>
      <c r="M1278" s="53">
        <v>64.206092324998238</v>
      </c>
    </row>
    <row r="1279" spans="1:13" x14ac:dyDescent="0.35">
      <c r="A1279" s="19" t="str">
        <f>B3&amp;C1279&amp;D1279</f>
        <v>DISTRIBUCION VOLUMEN X CRITERIO (Consumiciones)Resto frutas Ing.T.ESPAÑA</v>
      </c>
      <c r="B1279" s="19">
        <v>0</v>
      </c>
      <c r="C1279" s="19" t="s">
        <v>158</v>
      </c>
      <c r="D1279" s="19" t="s">
        <v>36</v>
      </c>
      <c r="E1279" s="20">
        <v>100</v>
      </c>
      <c r="F1279" s="20">
        <v>100</v>
      </c>
      <c r="G1279" s="20">
        <v>100</v>
      </c>
      <c r="H1279" s="20">
        <v>100</v>
      </c>
      <c r="I1279" s="20">
        <v>100</v>
      </c>
      <c r="J1279" s="20">
        <v>100</v>
      </c>
      <c r="K1279" s="20">
        <v>100</v>
      </c>
      <c r="L1279" s="20">
        <v>100</v>
      </c>
      <c r="M1279" s="53">
        <v>100</v>
      </c>
    </row>
    <row r="1280" spans="1:13" x14ac:dyDescent="0.35">
      <c r="A1280" s="19" t="str">
        <f>B3&amp;C1279&amp;D1280</f>
        <v>DISTRIBUCION VOLUMEN X CRITERIO (Consumiciones)Resto frutas Ing.BCN AM</v>
      </c>
      <c r="B1280" s="19">
        <v>0</v>
      </c>
      <c r="C1280" s="19">
        <v>0</v>
      </c>
      <c r="D1280" s="19" t="s">
        <v>1</v>
      </c>
      <c r="E1280" s="20">
        <v>5.6751723129150395</v>
      </c>
      <c r="F1280" s="20">
        <v>8.0746164815754842</v>
      </c>
      <c r="G1280" s="20">
        <v>13.599381653490369</v>
      </c>
      <c r="H1280" s="20">
        <v>21.379922394274281</v>
      </c>
      <c r="I1280" s="20">
        <v>37.707470093060287</v>
      </c>
      <c r="J1280" s="20">
        <v>36.363186585102923</v>
      </c>
      <c r="K1280" s="20">
        <v>49.058721275196845</v>
      </c>
      <c r="L1280" s="20">
        <v>17.898009381451381</v>
      </c>
      <c r="M1280" s="53">
        <v>14.822683067784082</v>
      </c>
    </row>
    <row r="1281" spans="1:13" x14ac:dyDescent="0.35">
      <c r="A1281" s="19" t="str">
        <f>B3&amp;C1279&amp;D1281</f>
        <v>DISTRIBUCION VOLUMEN X CRITERIO (Consumiciones)Resto frutas Ing.REST.CAT ARAGON</v>
      </c>
      <c r="B1281" s="19">
        <v>0</v>
      </c>
      <c r="C1281" s="19">
        <v>0</v>
      </c>
      <c r="D1281" s="19" t="s">
        <v>2</v>
      </c>
      <c r="E1281" s="20">
        <v>14.794483953919082</v>
      </c>
      <c r="F1281" s="20">
        <v>5.9137206301168632</v>
      </c>
      <c r="G1281" s="20">
        <v>8.2585736438768134</v>
      </c>
      <c r="H1281" s="20">
        <v>12.052996192068093</v>
      </c>
      <c r="I1281" s="20">
        <v>7.6563201753685002</v>
      </c>
      <c r="J1281" s="20">
        <v>4.9969128005946732</v>
      </c>
      <c r="K1281" s="20">
        <v>8.4202633140364664</v>
      </c>
      <c r="L1281" s="20">
        <v>11.72951074032456</v>
      </c>
      <c r="M1281" s="53">
        <v>3.7174940107797392</v>
      </c>
    </row>
    <row r="1282" spans="1:13" x14ac:dyDescent="0.35">
      <c r="A1282" s="19" t="str">
        <f>B3&amp;C1279&amp;D1282</f>
        <v>DISTRIBUCION VOLUMEN X CRITERIO (Consumiciones)Resto frutas Ing.LEVANTE</v>
      </c>
      <c r="B1282" s="19">
        <v>0</v>
      </c>
      <c r="C1282" s="19">
        <v>0</v>
      </c>
      <c r="D1282" s="19" t="s">
        <v>3</v>
      </c>
      <c r="E1282" s="20">
        <v>15.685641231187214</v>
      </c>
      <c r="F1282" s="20">
        <v>20.929044769059043</v>
      </c>
      <c r="G1282" s="20">
        <v>13.74684246270216</v>
      </c>
      <c r="H1282" s="20">
        <v>25.781977032571625</v>
      </c>
      <c r="I1282" s="20">
        <v>13.572009786651822</v>
      </c>
      <c r="J1282" s="20">
        <v>15.780049813521089</v>
      </c>
      <c r="K1282" s="20">
        <v>13.847572924517712</v>
      </c>
      <c r="L1282" s="20">
        <v>25.285330702694225</v>
      </c>
      <c r="M1282" s="53">
        <v>16.281857764378842</v>
      </c>
    </row>
    <row r="1283" spans="1:13" x14ac:dyDescent="0.35">
      <c r="A1283" s="19" t="str">
        <f>B3&amp;C1279&amp;D1283</f>
        <v>DISTRIBUCION VOLUMEN X CRITERIO (Consumiciones)Resto frutas Ing.ANDALUCIA</v>
      </c>
      <c r="B1283" s="19">
        <v>0</v>
      </c>
      <c r="C1283" s="19">
        <v>0</v>
      </c>
      <c r="D1283" s="19" t="s">
        <v>4</v>
      </c>
      <c r="E1283" s="20">
        <v>7.8235808296385727</v>
      </c>
      <c r="F1283" s="20">
        <v>13.974325600952728</v>
      </c>
      <c r="G1283" s="20">
        <v>7.2134403110928638</v>
      </c>
      <c r="H1283" s="20">
        <v>6.6245466192557041</v>
      </c>
      <c r="I1283" s="20">
        <v>2.6070637983058429</v>
      </c>
      <c r="J1283" s="20">
        <v>8.792104572997081</v>
      </c>
      <c r="K1283" s="20">
        <v>3.2010000160361778</v>
      </c>
      <c r="L1283" s="20">
        <v>17.712601588836332</v>
      </c>
      <c r="M1283" s="53">
        <v>14.926615117357848</v>
      </c>
    </row>
    <row r="1284" spans="1:13" x14ac:dyDescent="0.35">
      <c r="A1284" s="19" t="str">
        <f>B3&amp;C1279&amp;D1284</f>
        <v>DISTRIBUCION VOLUMEN X CRITERIO (Consumiciones)Resto frutas Ing.MDD AM</v>
      </c>
      <c r="B1284" s="19">
        <v>0</v>
      </c>
      <c r="C1284" s="19">
        <v>0</v>
      </c>
      <c r="D1284" s="19" t="s">
        <v>5</v>
      </c>
      <c r="E1284" s="20">
        <v>4.6016441813982034</v>
      </c>
      <c r="F1284" s="20">
        <v>19.613780244738074</v>
      </c>
      <c r="G1284" s="20">
        <v>9.3539124862270544</v>
      </c>
      <c r="H1284" s="20">
        <v>10.299487781860588</v>
      </c>
      <c r="I1284" s="20">
        <v>21.721085982031862</v>
      </c>
      <c r="J1284" s="20">
        <v>7.527032604043649</v>
      </c>
      <c r="K1284" s="20">
        <v>7.9115187863820786</v>
      </c>
      <c r="L1284" s="20">
        <v>11.815031554603182</v>
      </c>
      <c r="M1284" s="53">
        <v>11.453899724075722</v>
      </c>
    </row>
    <row r="1285" spans="1:13" x14ac:dyDescent="0.35">
      <c r="A1285" s="19" t="str">
        <f>B3&amp;C1279&amp;D1285</f>
        <v>DISTRIBUCION VOLUMEN X CRITERIO (Consumiciones)Resto frutas Ing.RTO CENTRO</v>
      </c>
      <c r="B1285" s="19">
        <v>0</v>
      </c>
      <c r="C1285" s="19">
        <v>0</v>
      </c>
      <c r="D1285" s="19" t="s">
        <v>6</v>
      </c>
      <c r="E1285" s="20">
        <v>19.684756963333154</v>
      </c>
      <c r="F1285" s="20">
        <v>4.7346651414913614</v>
      </c>
      <c r="G1285" s="20">
        <v>5.6537247427313027</v>
      </c>
      <c r="H1285" s="20">
        <v>19.261352218580324</v>
      </c>
      <c r="I1285" s="20">
        <v>8.9127718215212308</v>
      </c>
      <c r="J1285" s="20">
        <v>6.2966599519241591</v>
      </c>
      <c r="K1285" s="20">
        <v>4.7567113006943664</v>
      </c>
      <c r="L1285" s="20">
        <v>6.3784935453523932</v>
      </c>
      <c r="M1285" s="53">
        <v>9.8041434943434655</v>
      </c>
    </row>
    <row r="1286" spans="1:13" x14ac:dyDescent="0.35">
      <c r="A1286" s="19" t="str">
        <f>B3&amp;C1279&amp;D1286</f>
        <v>DISTRIBUCION VOLUMEN X CRITERIO (Consumiciones)Resto frutas Ing.NORTE-CENTRO</v>
      </c>
      <c r="B1286" s="19">
        <v>0</v>
      </c>
      <c r="C1286" s="19">
        <v>0</v>
      </c>
      <c r="D1286" s="19" t="s">
        <v>7</v>
      </c>
      <c r="E1286" s="20">
        <v>22.705377948277622</v>
      </c>
      <c r="F1286" s="20">
        <v>7.5580689288870877</v>
      </c>
      <c r="G1286" s="20">
        <v>18.171939206591045</v>
      </c>
      <c r="H1286" s="20">
        <v>2.9116618020593297</v>
      </c>
      <c r="I1286" s="20">
        <v>2.8157308175069238</v>
      </c>
      <c r="J1286" s="20">
        <v>2.9316769586721541</v>
      </c>
      <c r="K1286" s="20">
        <v>10.362590804855754</v>
      </c>
      <c r="L1286" s="20">
        <v>6.5272689262288655</v>
      </c>
      <c r="M1286" s="53">
        <v>24.302031618967263</v>
      </c>
    </row>
    <row r="1287" spans="1:13" x14ac:dyDescent="0.35">
      <c r="A1287" s="19" t="str">
        <f>B3&amp;C1279&amp;D1287</f>
        <v>DISTRIBUCION VOLUMEN X CRITERIO (Consumiciones)Resto frutas Ing.NOROESTE</v>
      </c>
      <c r="B1287" s="19">
        <v>0</v>
      </c>
      <c r="C1287" s="19">
        <v>0</v>
      </c>
      <c r="D1287" s="19" t="s">
        <v>8</v>
      </c>
      <c r="E1287" s="20">
        <v>9.0293381602014051</v>
      </c>
      <c r="F1287" s="20">
        <v>19.201769904160159</v>
      </c>
      <c r="G1287" s="20">
        <v>24.002179433919189</v>
      </c>
      <c r="H1287" s="20">
        <v>1.6880471976667972</v>
      </c>
      <c r="I1287" s="20">
        <v>5.0075359442652818</v>
      </c>
      <c r="J1287" s="20">
        <v>17.312358612300848</v>
      </c>
      <c r="K1287" s="20">
        <v>2.4416350486697991</v>
      </c>
      <c r="L1287" s="20">
        <v>2.6537666265973296</v>
      </c>
      <c r="M1287" s="53">
        <v>4.6912752023130304</v>
      </c>
    </row>
    <row r="1288" spans="1:13" x14ac:dyDescent="0.35">
      <c r="A1288" s="19" t="str">
        <f>B3&amp;C1279&amp;D1288</f>
        <v>DISTRIBUCION VOLUMEN X CRITERIO (Consumiciones)Resto frutas Ing.&lt;2MIL</v>
      </c>
      <c r="B1288" s="19">
        <v>0</v>
      </c>
      <c r="C1288" s="19">
        <v>0</v>
      </c>
      <c r="D1288" s="19" t="s">
        <v>9</v>
      </c>
      <c r="E1288" s="20">
        <v>12.739285930507419</v>
      </c>
      <c r="F1288" s="20">
        <v>0.44896034037044052</v>
      </c>
      <c r="G1288" s="20">
        <v>0.52474331300132204</v>
      </c>
      <c r="H1288" s="20" t="s">
        <v>284</v>
      </c>
      <c r="I1288" s="20">
        <v>5.6130427541785863</v>
      </c>
      <c r="J1288" s="20">
        <v>1.6420928275609075</v>
      </c>
      <c r="K1288" s="20">
        <v>0.35099106784906747</v>
      </c>
      <c r="L1288" s="20">
        <v>4.7861408001672459</v>
      </c>
      <c r="M1288" s="53" t="s">
        <v>284</v>
      </c>
    </row>
    <row r="1289" spans="1:13" x14ac:dyDescent="0.35">
      <c r="A1289" s="19" t="str">
        <f>B3&amp;C1279&amp;D1289</f>
        <v>DISTRIBUCION VOLUMEN X CRITERIO (Consumiciones)Resto frutas Ing.2-5MIL</v>
      </c>
      <c r="B1289" s="19">
        <v>0</v>
      </c>
      <c r="C1289" s="19">
        <v>0</v>
      </c>
      <c r="D1289" s="19" t="s">
        <v>10</v>
      </c>
      <c r="E1289" s="20">
        <v>1.406184527831458</v>
      </c>
      <c r="F1289" s="20">
        <v>5.8891361689237689</v>
      </c>
      <c r="G1289" s="20">
        <v>6.0613797135227196</v>
      </c>
      <c r="H1289" s="20">
        <v>1.6945076524649525</v>
      </c>
      <c r="I1289" s="20">
        <v>0.40021921062402527</v>
      </c>
      <c r="J1289" s="20">
        <v>0.40415100608510135</v>
      </c>
      <c r="K1289" s="20">
        <v>0.5567187414807806</v>
      </c>
      <c r="L1289" s="20">
        <v>2.5336321112185436</v>
      </c>
      <c r="M1289" s="53">
        <v>3.2703478292184771</v>
      </c>
    </row>
    <row r="1290" spans="1:13" x14ac:dyDescent="0.35">
      <c r="A1290" s="19" t="str">
        <f>B3&amp;C1279&amp;D1290</f>
        <v>DISTRIBUCION VOLUMEN X CRITERIO (Consumiciones)Resto frutas Ing.5-10MIL</v>
      </c>
      <c r="B1290" s="19">
        <v>0</v>
      </c>
      <c r="C1290" s="19">
        <v>0</v>
      </c>
      <c r="D1290" s="19" t="s">
        <v>11</v>
      </c>
      <c r="E1290" s="20">
        <v>4.2267075406703549</v>
      </c>
      <c r="F1290" s="20">
        <v>7.6467771450544078</v>
      </c>
      <c r="G1290" s="20">
        <v>4.6878649255109623</v>
      </c>
      <c r="H1290" s="20">
        <v>9.7701843990954576</v>
      </c>
      <c r="I1290" s="20">
        <v>5.9466880874174164</v>
      </c>
      <c r="J1290" s="20" t="s">
        <v>284</v>
      </c>
      <c r="K1290" s="20">
        <v>1.6532599945476998</v>
      </c>
      <c r="L1290" s="20">
        <v>0.44752544620691459</v>
      </c>
      <c r="M1290" s="53">
        <v>1.3079092005055468</v>
      </c>
    </row>
    <row r="1291" spans="1:13" x14ac:dyDescent="0.35">
      <c r="A1291" s="19" t="str">
        <f>B3&amp;C1279&amp;D1291</f>
        <v>DISTRIBUCION VOLUMEN X CRITERIO (Consumiciones)Resto frutas Ing.10-30MIL</v>
      </c>
      <c r="B1291" s="19">
        <v>0</v>
      </c>
      <c r="C1291" s="19">
        <v>0</v>
      </c>
      <c r="D1291" s="19" t="s">
        <v>12</v>
      </c>
      <c r="E1291" s="20">
        <v>31.625192397859546</v>
      </c>
      <c r="F1291" s="20">
        <v>12.658330762942665</v>
      </c>
      <c r="G1291" s="20">
        <v>15.044795704731303</v>
      </c>
      <c r="H1291" s="20">
        <v>14.35318716806368</v>
      </c>
      <c r="I1291" s="20">
        <v>6.8816894968601963</v>
      </c>
      <c r="J1291" s="20">
        <v>13.37344413194791</v>
      </c>
      <c r="K1291" s="20">
        <v>15.828098590419989</v>
      </c>
      <c r="L1291" s="20">
        <v>18.520363498575794</v>
      </c>
      <c r="M1291" s="53">
        <v>23.779462933714722</v>
      </c>
    </row>
    <row r="1292" spans="1:13" x14ac:dyDescent="0.35">
      <c r="A1292" s="19" t="str">
        <f>B3&amp;C1279&amp;D1292</f>
        <v>DISTRIBUCION VOLUMEN X CRITERIO (Consumiciones)Resto frutas Ing.30-100MIL</v>
      </c>
      <c r="B1292" s="19">
        <v>0</v>
      </c>
      <c r="C1292" s="19">
        <v>0</v>
      </c>
      <c r="D1292" s="19" t="s">
        <v>13</v>
      </c>
      <c r="E1292" s="20">
        <v>12.563919396841824</v>
      </c>
      <c r="F1292" s="20">
        <v>21.027435174286317</v>
      </c>
      <c r="G1292" s="20">
        <v>24.451881579566066</v>
      </c>
      <c r="H1292" s="20">
        <v>18.924638673246772</v>
      </c>
      <c r="I1292" s="20">
        <v>13.047108742969288</v>
      </c>
      <c r="J1292" s="20">
        <v>9.4553315430928784</v>
      </c>
      <c r="K1292" s="20">
        <v>9.4000737664170373</v>
      </c>
      <c r="L1292" s="20">
        <v>12.876734523218438</v>
      </c>
      <c r="M1292" s="53">
        <v>5.8177219184025546</v>
      </c>
    </row>
    <row r="1293" spans="1:13" x14ac:dyDescent="0.35">
      <c r="A1293" s="19" t="str">
        <f>B3&amp;C1279&amp;D1293</f>
        <v>DISTRIBUCION VOLUMEN X CRITERIO (Consumiciones)Resto frutas Ing.100-200MIL</v>
      </c>
      <c r="B1293" s="19">
        <v>0</v>
      </c>
      <c r="C1293" s="19">
        <v>0</v>
      </c>
      <c r="D1293" s="19" t="s">
        <v>14</v>
      </c>
      <c r="E1293" s="20">
        <v>1.2528290163591762</v>
      </c>
      <c r="F1293" s="20">
        <v>8.3069419912390021</v>
      </c>
      <c r="G1293" s="20">
        <v>4.2355693698401442</v>
      </c>
      <c r="H1293" s="20">
        <v>14.628973237640896</v>
      </c>
      <c r="I1293" s="20">
        <v>29.163814774434726</v>
      </c>
      <c r="J1293" s="20">
        <v>31.576076638166551</v>
      </c>
      <c r="K1293" s="20">
        <v>48.50286245770458</v>
      </c>
      <c r="L1293" s="20">
        <v>18.062119450179004</v>
      </c>
      <c r="M1293" s="53">
        <v>11.135058846125485</v>
      </c>
    </row>
    <row r="1294" spans="1:13" x14ac:dyDescent="0.35">
      <c r="A1294" s="19" t="str">
        <f>B3&amp;C1279&amp;D1294</f>
        <v>DISTRIBUCION VOLUMEN X CRITERIO (Consumiciones)Resto frutas Ing.200-500MIL</v>
      </c>
      <c r="B1294" s="19">
        <v>0</v>
      </c>
      <c r="C1294" s="19">
        <v>0</v>
      </c>
      <c r="D1294" s="19" t="s">
        <v>15</v>
      </c>
      <c r="E1294" s="20">
        <v>25.068816897337872</v>
      </c>
      <c r="F1294" s="20">
        <v>21.873127360898064</v>
      </c>
      <c r="G1294" s="20">
        <v>29.112142442682011</v>
      </c>
      <c r="H1294" s="20">
        <v>24.573302759839134</v>
      </c>
      <c r="I1294" s="20">
        <v>14.899371344511128</v>
      </c>
      <c r="J1294" s="20">
        <v>23.946812481698039</v>
      </c>
      <c r="K1294" s="20">
        <v>9.2476210330505619</v>
      </c>
      <c r="L1294" s="20">
        <v>11.081917840436931</v>
      </c>
      <c r="M1294" s="53">
        <v>23.816253980666435</v>
      </c>
    </row>
    <row r="1295" spans="1:13" x14ac:dyDescent="0.35">
      <c r="A1295" s="19" t="str">
        <f>B3&amp;C1279&amp;D1295</f>
        <v>DISTRIBUCION VOLUMEN X CRITERIO (Consumiciones)Resto frutas Ing.&gt;500MIL</v>
      </c>
      <c r="B1295" s="19">
        <v>0</v>
      </c>
      <c r="C1295" s="19">
        <v>0</v>
      </c>
      <c r="D1295" s="19" t="s">
        <v>16</v>
      </c>
      <c r="E1295" s="20">
        <v>11.117065397374772</v>
      </c>
      <c r="F1295" s="20">
        <v>22.149277224586676</v>
      </c>
      <c r="G1295" s="20">
        <v>15.881630949512852</v>
      </c>
      <c r="H1295" s="20">
        <v>16.055196782717253</v>
      </c>
      <c r="I1295" s="20">
        <v>24.04805864023168</v>
      </c>
      <c r="J1295" s="20">
        <v>19.602087147918482</v>
      </c>
      <c r="K1295" s="20">
        <v>14.460379415962411</v>
      </c>
      <c r="L1295" s="20">
        <v>31.691568453236467</v>
      </c>
      <c r="M1295" s="53">
        <v>30.873244605414563</v>
      </c>
    </row>
    <row r="1296" spans="1:13" x14ac:dyDescent="0.35">
      <c r="A1296" s="19" t="str">
        <f>B3&amp;C1279&amp;D1296</f>
        <v>DISTRIBUCION VOLUMEN X CRITERIO (Consumiciones)Resto frutas Ing.DE 15 A 19 AÑOS</v>
      </c>
      <c r="B1296" s="19">
        <v>0</v>
      </c>
      <c r="C1296" s="19">
        <v>0</v>
      </c>
      <c r="D1296" s="19" t="s">
        <v>39</v>
      </c>
      <c r="E1296" s="20">
        <v>14.098126333196193</v>
      </c>
      <c r="F1296" s="20" t="s">
        <v>284</v>
      </c>
      <c r="G1296" s="20">
        <v>3.6320186279552149</v>
      </c>
      <c r="H1296" s="20" t="s">
        <v>284</v>
      </c>
      <c r="I1296" s="20" t="s">
        <v>284</v>
      </c>
      <c r="J1296" s="20" t="s">
        <v>284</v>
      </c>
      <c r="K1296" s="20" t="s">
        <v>284</v>
      </c>
      <c r="L1296" s="20" t="s">
        <v>284</v>
      </c>
      <c r="M1296" s="53" t="s">
        <v>284</v>
      </c>
    </row>
    <row r="1297" spans="1:13" x14ac:dyDescent="0.35">
      <c r="A1297" s="19" t="str">
        <f>B3&amp;C1279&amp;D1297</f>
        <v>DISTRIBUCION VOLUMEN X CRITERIO (Consumiciones)Resto frutas Ing.DE 20 A 24 AÑOS</v>
      </c>
      <c r="B1297" s="19">
        <v>0</v>
      </c>
      <c r="C1297" s="19">
        <v>0</v>
      </c>
      <c r="D1297" s="19" t="s">
        <v>40</v>
      </c>
      <c r="E1297" s="20">
        <v>2.6158972004371397</v>
      </c>
      <c r="F1297" s="20">
        <v>1.2271881401483034</v>
      </c>
      <c r="G1297" s="20">
        <v>2.096401170960982</v>
      </c>
      <c r="H1297" s="20">
        <v>7.144435453533367</v>
      </c>
      <c r="I1297" s="20">
        <v>6.3877730317658514</v>
      </c>
      <c r="J1297" s="20">
        <v>1.7335513613443214</v>
      </c>
      <c r="K1297" s="20">
        <v>3.9092063695697497</v>
      </c>
      <c r="L1297" s="20" t="s">
        <v>284</v>
      </c>
      <c r="M1297" s="53">
        <v>3.0034746909356556</v>
      </c>
    </row>
    <row r="1298" spans="1:13" x14ac:dyDescent="0.35">
      <c r="A1298" s="19" t="str">
        <f>B3&amp;C1279&amp;D1298</f>
        <v>DISTRIBUCION VOLUMEN X CRITERIO (Consumiciones)Resto frutas Ing.DE 25 A 34 AÑOS</v>
      </c>
      <c r="B1298" s="19">
        <v>0</v>
      </c>
      <c r="C1298" s="19">
        <v>0</v>
      </c>
      <c r="D1298" s="19" t="s">
        <v>41</v>
      </c>
      <c r="E1298" s="20">
        <v>25.39846187771473</v>
      </c>
      <c r="F1298" s="20">
        <v>10.450296482460715</v>
      </c>
      <c r="G1298" s="20">
        <v>7.4345406343723299</v>
      </c>
      <c r="H1298" s="20">
        <v>3.9573465274560848</v>
      </c>
      <c r="I1298" s="20">
        <v>6.2096875623218075</v>
      </c>
      <c r="J1298" s="20">
        <v>1.229207561164761</v>
      </c>
      <c r="K1298" s="20">
        <v>5.434275084590837</v>
      </c>
      <c r="L1298" s="20">
        <v>0.83312857684166508</v>
      </c>
      <c r="M1298" s="53">
        <v>5.9051465279671298</v>
      </c>
    </row>
    <row r="1299" spans="1:13" x14ac:dyDescent="0.35">
      <c r="A1299" s="19" t="str">
        <f>B3&amp;C1279&amp;D1299</f>
        <v>DISTRIBUCION VOLUMEN X CRITERIO (Consumiciones)Resto frutas Ing.DE 35 A 49 AÑOS</v>
      </c>
      <c r="B1299" s="19">
        <v>0</v>
      </c>
      <c r="C1299" s="19">
        <v>0</v>
      </c>
      <c r="D1299" s="19" t="s">
        <v>42</v>
      </c>
      <c r="E1299" s="20">
        <v>17.198375616302876</v>
      </c>
      <c r="F1299" s="20">
        <v>23.263901894527763</v>
      </c>
      <c r="G1299" s="20">
        <v>19.095944536896955</v>
      </c>
      <c r="H1299" s="20">
        <v>32.751803842752452</v>
      </c>
      <c r="I1299" s="20">
        <v>18.063661878267226</v>
      </c>
      <c r="J1299" s="20">
        <v>23.759307855926938</v>
      </c>
      <c r="K1299" s="20">
        <v>22.808447858368481</v>
      </c>
      <c r="L1299" s="20">
        <v>30.971267671884391</v>
      </c>
      <c r="M1299" s="53">
        <v>19.173636798592426</v>
      </c>
    </row>
    <row r="1300" spans="1:13" x14ac:dyDescent="0.35">
      <c r="A1300" s="19" t="str">
        <f>B3&amp;C1279&amp;D1300</f>
        <v>DISTRIBUCION VOLUMEN X CRITERIO (Consumiciones)Resto frutas Ing.DE 50 A 59 AÑOS</v>
      </c>
      <c r="B1300" s="19">
        <v>0</v>
      </c>
      <c r="C1300" s="19">
        <v>0</v>
      </c>
      <c r="D1300" s="19" t="s">
        <v>43</v>
      </c>
      <c r="E1300" s="20">
        <v>21.84847113579146</v>
      </c>
      <c r="F1300" s="20">
        <v>34.890653506266453</v>
      </c>
      <c r="G1300" s="20">
        <v>28.3891748641853</v>
      </c>
      <c r="H1300" s="20">
        <v>22.438619602780101</v>
      </c>
      <c r="I1300" s="20">
        <v>12.072385831081354</v>
      </c>
      <c r="J1300" s="20">
        <v>21.611522111990318</v>
      </c>
      <c r="K1300" s="20">
        <v>10.800737664170368</v>
      </c>
      <c r="L1300" s="20">
        <v>27.283184597695143</v>
      </c>
      <c r="M1300" s="53">
        <v>25.844683270139985</v>
      </c>
    </row>
    <row r="1301" spans="1:13" x14ac:dyDescent="0.35">
      <c r="A1301" s="19" t="str">
        <f>B3&amp;C1279&amp;D1301</f>
        <v>DISTRIBUCION VOLUMEN X CRITERIO (Consumiciones)Resto frutas Ing.DE 60 A 75 AÑOS</v>
      </c>
      <c r="B1301" s="19">
        <v>0</v>
      </c>
      <c r="C1301" s="19">
        <v>0</v>
      </c>
      <c r="D1301" s="19" t="s">
        <v>44</v>
      </c>
      <c r="E1301" s="20">
        <v>18.840665626992749</v>
      </c>
      <c r="F1301" s="20">
        <v>30.167958316792927</v>
      </c>
      <c r="G1301" s="20">
        <v>39.35191895375538</v>
      </c>
      <c r="H1301" s="20">
        <v>33.707786094449034</v>
      </c>
      <c r="I1301" s="20">
        <v>57.266482431533163</v>
      </c>
      <c r="J1301" s="20">
        <v>51.666403869236291</v>
      </c>
      <c r="K1301" s="20">
        <v>57.047342003560033</v>
      </c>
      <c r="L1301" s="20">
        <v>40.912421276818144</v>
      </c>
      <c r="M1301" s="53">
        <v>46.073077919026773</v>
      </c>
    </row>
    <row r="1302" spans="1:13" x14ac:dyDescent="0.35">
      <c r="A1302" s="19" t="str">
        <f>B3&amp;C1279&amp;D1302</f>
        <v>DISTRIBUCION VOLUMEN X CRITERIO (Consumiciones)Resto frutas Ing.NIVEL ALTO</v>
      </c>
      <c r="B1302" s="19">
        <v>0</v>
      </c>
      <c r="C1302" s="19">
        <v>0</v>
      </c>
      <c r="D1302" s="19" t="s">
        <v>256</v>
      </c>
      <c r="E1302" s="20">
        <v>9.375422303082475</v>
      </c>
      <c r="F1302" s="20">
        <v>18.717652152143149</v>
      </c>
      <c r="G1302" s="20">
        <v>19.868514111786155</v>
      </c>
      <c r="H1302" s="20">
        <v>21.067563446453942</v>
      </c>
      <c r="I1302" s="20">
        <v>16.584726736029317</v>
      </c>
      <c r="J1302" s="20">
        <v>11.67739912601083</v>
      </c>
      <c r="K1302" s="20">
        <v>8.0862874645199572</v>
      </c>
      <c r="L1302" s="20">
        <v>17.891313011210702</v>
      </c>
      <c r="M1302" s="53">
        <v>12.191737362616632</v>
      </c>
    </row>
    <row r="1303" spans="1:13" x14ac:dyDescent="0.35">
      <c r="A1303" s="19" t="str">
        <f>B3&amp;C1279&amp;D1303</f>
        <v>DISTRIBUCION VOLUMEN X CRITERIO (Consumiciones)Resto frutas Ing.NIVEL MEDIO ALTO</v>
      </c>
      <c r="B1303" s="19">
        <v>0</v>
      </c>
      <c r="C1303" s="19">
        <v>0</v>
      </c>
      <c r="D1303" s="19" t="s">
        <v>257</v>
      </c>
      <c r="E1303" s="20">
        <v>10.892624428330333</v>
      </c>
      <c r="F1303" s="20">
        <v>15.074133755292351</v>
      </c>
      <c r="G1303" s="20">
        <v>11.133819472485859</v>
      </c>
      <c r="H1303" s="20">
        <v>14.175998073564619</v>
      </c>
      <c r="I1303" s="20">
        <v>5.0192098828228415</v>
      </c>
      <c r="J1303" s="20">
        <v>8.1306193062791419</v>
      </c>
      <c r="K1303" s="20">
        <v>14.217636588142851</v>
      </c>
      <c r="L1303" s="20">
        <v>13.986966576946195</v>
      </c>
      <c r="M1303" s="53" t="s">
        <v>284</v>
      </c>
    </row>
    <row r="1304" spans="1:13" x14ac:dyDescent="0.35">
      <c r="A1304" s="19" t="str">
        <f>B3&amp;C1279&amp;D1304</f>
        <v>DISTRIBUCION VOLUMEN X CRITERIO (Consumiciones)Resto frutas Ing.NIVEL MEDIO</v>
      </c>
      <c r="B1304" s="19">
        <v>0</v>
      </c>
      <c r="C1304" s="19">
        <v>0</v>
      </c>
      <c r="D1304" s="19" t="s">
        <v>258</v>
      </c>
      <c r="E1304" s="20">
        <v>36.43983421192997</v>
      </c>
      <c r="F1304" s="20">
        <v>24.539541368535929</v>
      </c>
      <c r="G1304" s="20">
        <v>27.141877948792025</v>
      </c>
      <c r="H1304" s="20">
        <v>36.725642081533778</v>
      </c>
      <c r="I1304" s="20">
        <v>25.198613302869909</v>
      </c>
      <c r="J1304" s="20">
        <v>30.797780595252267</v>
      </c>
      <c r="K1304" s="20">
        <v>21.870812553119841</v>
      </c>
      <c r="L1304" s="20">
        <v>35.277082734470952</v>
      </c>
      <c r="M1304" s="53">
        <v>48.615045332866877</v>
      </c>
    </row>
    <row r="1305" spans="1:13" x14ac:dyDescent="0.35">
      <c r="A1305" s="19" t="str">
        <f>B3&amp;C1279&amp;D1305</f>
        <v>DISTRIBUCION VOLUMEN X CRITERIO (Consumiciones)Resto frutas Ing.NIVEL MEDIO BAJO</v>
      </c>
      <c r="B1305" s="19">
        <v>0</v>
      </c>
      <c r="C1305" s="19">
        <v>0</v>
      </c>
      <c r="D1305" s="19" t="s">
        <v>259</v>
      </c>
      <c r="E1305" s="20">
        <v>5.131142093138461</v>
      </c>
      <c r="F1305" s="20">
        <v>23.114046504937225</v>
      </c>
      <c r="G1305" s="20">
        <v>12.243319060691126</v>
      </c>
      <c r="H1305" s="20">
        <v>15.153293777721125</v>
      </c>
      <c r="I1305" s="20">
        <v>6.2881206788765871</v>
      </c>
      <c r="J1305" s="20">
        <v>6.9605264851540909</v>
      </c>
      <c r="K1305" s="20">
        <v>8.5147356436119885</v>
      </c>
      <c r="L1305" s="20">
        <v>9.4540041027517159</v>
      </c>
      <c r="M1305" s="53">
        <v>15.392623612876008</v>
      </c>
    </row>
    <row r="1306" spans="1:13" x14ac:dyDescent="0.35">
      <c r="A1306" s="19" t="str">
        <f>B3&amp;C1279&amp;D1306</f>
        <v>DISTRIBUCION VOLUMEN X CRITERIO (Consumiciones)Resto frutas Ing.HOMBRE</v>
      </c>
      <c r="B1306" s="19">
        <v>0</v>
      </c>
      <c r="C1306" s="19">
        <v>0</v>
      </c>
      <c r="D1306" s="19" t="s">
        <v>21</v>
      </c>
      <c r="E1306" s="20">
        <v>26.701309697470798</v>
      </c>
      <c r="F1306" s="20">
        <v>30.199854213896156</v>
      </c>
      <c r="G1306" s="20">
        <v>31.738139754261073</v>
      </c>
      <c r="H1306" s="20">
        <v>38.890055540466022</v>
      </c>
      <c r="I1306" s="20">
        <v>38.260383956765658</v>
      </c>
      <c r="J1306" s="20">
        <v>28.333652444498792</v>
      </c>
      <c r="K1306" s="20">
        <v>18.982350582915057</v>
      </c>
      <c r="L1306" s="20">
        <v>31.275772859121435</v>
      </c>
      <c r="M1306" s="53">
        <v>30.746216544824399</v>
      </c>
    </row>
    <row r="1307" spans="1:13" x14ac:dyDescent="0.35">
      <c r="A1307" s="19" t="str">
        <f>B3&amp;C1279&amp;D1307</f>
        <v>DISTRIBUCION VOLUMEN X CRITERIO (Consumiciones)Resto frutas Ing.MUJER</v>
      </c>
      <c r="B1307" s="19">
        <v>0</v>
      </c>
      <c r="C1307" s="19">
        <v>0</v>
      </c>
      <c r="D1307" s="19" t="s">
        <v>22</v>
      </c>
      <c r="E1307" s="20">
        <v>73.298690302529195</v>
      </c>
      <c r="F1307" s="20">
        <v>69.800145786103855</v>
      </c>
      <c r="G1307" s="20">
        <v>68.26186024573893</v>
      </c>
      <c r="H1307" s="20">
        <v>61.10994445953397</v>
      </c>
      <c r="I1307" s="20">
        <v>61.739616043234335</v>
      </c>
      <c r="J1307" s="20">
        <v>71.666347555501204</v>
      </c>
      <c r="K1307" s="20">
        <v>81.017655831555984</v>
      </c>
      <c r="L1307" s="20">
        <v>68.724227140878568</v>
      </c>
      <c r="M1307" s="53">
        <v>69.253769736131332</v>
      </c>
    </row>
    <row r="1308" spans="1:13" x14ac:dyDescent="0.35">
      <c r="A1308" s="19" t="str">
        <f>B3&amp;C1308&amp;D1308</f>
        <v>DISTRIBUCION VOLUMEN X CRITERIO (Consumiciones)Mermeladas Ing.T.ESPAÑA</v>
      </c>
      <c r="B1308" s="19">
        <v>0</v>
      </c>
      <c r="C1308" s="19" t="s">
        <v>188</v>
      </c>
      <c r="D1308" s="19" t="s">
        <v>36</v>
      </c>
      <c r="E1308" s="20">
        <v>100</v>
      </c>
      <c r="F1308" s="20">
        <v>100</v>
      </c>
      <c r="G1308" s="20">
        <v>100</v>
      </c>
      <c r="H1308" s="20">
        <v>100</v>
      </c>
      <c r="I1308" s="20">
        <v>100</v>
      </c>
      <c r="J1308" s="20">
        <v>100</v>
      </c>
      <c r="K1308" s="20">
        <v>100</v>
      </c>
      <c r="L1308" s="20">
        <v>100</v>
      </c>
      <c r="M1308" s="53">
        <v>100</v>
      </c>
    </row>
    <row r="1309" spans="1:13" x14ac:dyDescent="0.35">
      <c r="A1309" s="19" t="str">
        <f>B3&amp;C1308&amp;D1309</f>
        <v>DISTRIBUCION VOLUMEN X CRITERIO (Consumiciones)Mermeladas Ing.BCN AM</v>
      </c>
      <c r="B1309" s="19">
        <v>0</v>
      </c>
      <c r="C1309" s="19">
        <v>0</v>
      </c>
      <c r="D1309" s="19" t="s">
        <v>1</v>
      </c>
      <c r="E1309" s="20">
        <v>0.56234406916735047</v>
      </c>
      <c r="F1309" s="20">
        <v>1.1429285567598269</v>
      </c>
      <c r="G1309" s="20">
        <v>4.6683373677616187</v>
      </c>
      <c r="H1309" s="20">
        <v>1.7365797358589401</v>
      </c>
      <c r="I1309" s="20">
        <v>1.7933794260099407</v>
      </c>
      <c r="J1309" s="20">
        <v>2.5045633330328667</v>
      </c>
      <c r="K1309" s="20">
        <v>0.3145888567090121</v>
      </c>
      <c r="L1309" s="20">
        <v>3.6869964011900023</v>
      </c>
      <c r="M1309" s="53">
        <v>0.81628253850907639</v>
      </c>
    </row>
    <row r="1310" spans="1:13" x14ac:dyDescent="0.35">
      <c r="A1310" s="19" t="str">
        <f>B3&amp;C1308&amp;D1310</f>
        <v>DISTRIBUCION VOLUMEN X CRITERIO (Consumiciones)Mermeladas Ing.REST.CAT ARAGON</v>
      </c>
      <c r="B1310" s="19">
        <v>0</v>
      </c>
      <c r="C1310" s="19">
        <v>0</v>
      </c>
      <c r="D1310" s="19" t="s">
        <v>2</v>
      </c>
      <c r="E1310" s="20">
        <v>1.6841833959603754</v>
      </c>
      <c r="F1310" s="20">
        <v>2.8786718498902544</v>
      </c>
      <c r="G1310" s="20">
        <v>0.33858483708851694</v>
      </c>
      <c r="H1310" s="20">
        <v>2.1279281421923137</v>
      </c>
      <c r="I1310" s="20">
        <v>0.45583678762125995</v>
      </c>
      <c r="J1310" s="20">
        <v>4.7117502247407259</v>
      </c>
      <c r="K1310" s="20">
        <v>1.6469739864207484</v>
      </c>
      <c r="L1310" s="20">
        <v>3.2837639610984048</v>
      </c>
      <c r="M1310" s="53">
        <v>3.8506896113572178</v>
      </c>
    </row>
    <row r="1311" spans="1:13" x14ac:dyDescent="0.35">
      <c r="A1311" s="19" t="str">
        <f>B3&amp;C1308&amp;D1311</f>
        <v>DISTRIBUCION VOLUMEN X CRITERIO (Consumiciones)Mermeladas Ing.LEVANTE</v>
      </c>
      <c r="B1311" s="19">
        <v>0</v>
      </c>
      <c r="C1311" s="19">
        <v>0</v>
      </c>
      <c r="D1311" s="19" t="s">
        <v>3</v>
      </c>
      <c r="E1311" s="20">
        <v>15.116084349840191</v>
      </c>
      <c r="F1311" s="20">
        <v>15.427722982476578</v>
      </c>
      <c r="G1311" s="20">
        <v>16.055990708093017</v>
      </c>
      <c r="H1311" s="20">
        <v>19.045426922019075</v>
      </c>
      <c r="I1311" s="20">
        <v>20.55332802352838</v>
      </c>
      <c r="J1311" s="20">
        <v>20.986139770459932</v>
      </c>
      <c r="K1311" s="20">
        <v>24.004217890003893</v>
      </c>
      <c r="L1311" s="20">
        <v>26.589570904806788</v>
      </c>
      <c r="M1311" s="53">
        <v>18.252464754159902</v>
      </c>
    </row>
    <row r="1312" spans="1:13" x14ac:dyDescent="0.35">
      <c r="A1312" s="19" t="str">
        <f>B3&amp;C1308&amp;D1312</f>
        <v>DISTRIBUCION VOLUMEN X CRITERIO (Consumiciones)Mermeladas Ing.ANDALUCIA</v>
      </c>
      <c r="B1312" s="19">
        <v>0</v>
      </c>
      <c r="C1312" s="19">
        <v>0</v>
      </c>
      <c r="D1312" s="19" t="s">
        <v>4</v>
      </c>
      <c r="E1312" s="20">
        <v>36.229967302393788</v>
      </c>
      <c r="F1312" s="20">
        <v>41.150422292172415</v>
      </c>
      <c r="G1312" s="20">
        <v>37.999722467317916</v>
      </c>
      <c r="H1312" s="20">
        <v>41.041710591687355</v>
      </c>
      <c r="I1312" s="20">
        <v>32.11308934570868</v>
      </c>
      <c r="J1312" s="20">
        <v>20.553833626085027</v>
      </c>
      <c r="K1312" s="20">
        <v>34.922628582448439</v>
      </c>
      <c r="L1312" s="20">
        <v>26.113770061634956</v>
      </c>
      <c r="M1312" s="53">
        <v>35.922701728648903</v>
      </c>
    </row>
    <row r="1313" spans="1:13" x14ac:dyDescent="0.35">
      <c r="A1313" s="19" t="str">
        <f>B3&amp;C1308&amp;D1313</f>
        <v>DISTRIBUCION VOLUMEN X CRITERIO (Consumiciones)Mermeladas Ing.MDD AM</v>
      </c>
      <c r="B1313" s="19">
        <v>0</v>
      </c>
      <c r="C1313" s="19">
        <v>0</v>
      </c>
      <c r="D1313" s="19" t="s">
        <v>5</v>
      </c>
      <c r="E1313" s="20">
        <v>7.9572050444498386</v>
      </c>
      <c r="F1313" s="20">
        <v>8.0030829461934214</v>
      </c>
      <c r="G1313" s="20">
        <v>7.7464879930862551</v>
      </c>
      <c r="H1313" s="20">
        <v>6.0557901871078217</v>
      </c>
      <c r="I1313" s="20">
        <v>16.534130250278352</v>
      </c>
      <c r="J1313" s="20">
        <v>17.786690598407205</v>
      </c>
      <c r="K1313" s="20">
        <v>10.751741926460777</v>
      </c>
      <c r="L1313" s="20">
        <v>12.975556604608766</v>
      </c>
      <c r="M1313" s="53">
        <v>7.2837297347248766</v>
      </c>
    </row>
    <row r="1314" spans="1:13" x14ac:dyDescent="0.35">
      <c r="A1314" s="19" t="str">
        <f>B3&amp;C1308&amp;D1314</f>
        <v>DISTRIBUCION VOLUMEN X CRITERIO (Consumiciones)Mermeladas Ing.RTO CENTRO</v>
      </c>
      <c r="B1314" s="19">
        <v>0</v>
      </c>
      <c r="C1314" s="19">
        <v>0</v>
      </c>
      <c r="D1314" s="19" t="s">
        <v>6</v>
      </c>
      <c r="E1314" s="20">
        <v>17.92704941838338</v>
      </c>
      <c r="F1314" s="20">
        <v>9.4350569751546907</v>
      </c>
      <c r="G1314" s="20">
        <v>8.7376734100932083</v>
      </c>
      <c r="H1314" s="20">
        <v>6.5473146339808581</v>
      </c>
      <c r="I1314" s="20">
        <v>9.0506291125709595</v>
      </c>
      <c r="J1314" s="20">
        <v>11.337417442803789</v>
      </c>
      <c r="K1314" s="20">
        <v>6.8188809105187085</v>
      </c>
      <c r="L1314" s="20">
        <v>7.2083869954604181</v>
      </c>
      <c r="M1314" s="53">
        <v>5.5602283687861336</v>
      </c>
    </row>
    <row r="1315" spans="1:13" x14ac:dyDescent="0.35">
      <c r="A1315" s="19" t="str">
        <f>B3&amp;C1308&amp;D1315</f>
        <v>DISTRIBUCION VOLUMEN X CRITERIO (Consumiciones)Mermeladas Ing.NORTE-CENTRO</v>
      </c>
      <c r="B1315" s="19">
        <v>0</v>
      </c>
      <c r="C1315" s="19">
        <v>0</v>
      </c>
      <c r="D1315" s="19" t="s">
        <v>7</v>
      </c>
      <c r="E1315" s="20">
        <v>18.255713053162431</v>
      </c>
      <c r="F1315" s="20">
        <v>18.140249101225667</v>
      </c>
      <c r="G1315" s="20">
        <v>20.408520857547792</v>
      </c>
      <c r="H1315" s="20">
        <v>21.98471299847451</v>
      </c>
      <c r="I1315" s="20">
        <v>16.342687960294349</v>
      </c>
      <c r="J1315" s="20">
        <v>16.711437171263395</v>
      </c>
      <c r="K1315" s="20">
        <v>17.360443914354811</v>
      </c>
      <c r="L1315" s="20">
        <v>17.554661796529615</v>
      </c>
      <c r="M1315" s="53">
        <v>26.147301910003982</v>
      </c>
    </row>
    <row r="1316" spans="1:13" x14ac:dyDescent="0.35">
      <c r="A1316" s="19" t="str">
        <f>B3&amp;C1308&amp;D1316</f>
        <v>DISTRIBUCION VOLUMEN X CRITERIO (Consumiciones)Mermeladas Ing.NOROESTE</v>
      </c>
      <c r="B1316" s="19">
        <v>0</v>
      </c>
      <c r="C1316" s="19">
        <v>0</v>
      </c>
      <c r="D1316" s="19" t="s">
        <v>8</v>
      </c>
      <c r="E1316" s="20">
        <v>2.2674604473672626</v>
      </c>
      <c r="F1316" s="20">
        <v>3.821871496861764</v>
      </c>
      <c r="G1316" s="20">
        <v>4.0446974642012048</v>
      </c>
      <c r="H1316" s="20">
        <v>1.4605367886791267</v>
      </c>
      <c r="I1316" s="20">
        <v>3.1569226564080481</v>
      </c>
      <c r="J1316" s="20">
        <v>5.408161742672478</v>
      </c>
      <c r="K1316" s="20">
        <v>4.1805301224495475</v>
      </c>
      <c r="L1316" s="20">
        <v>2.5873029236019365</v>
      </c>
      <c r="M1316" s="53">
        <v>2.1666098728781744</v>
      </c>
    </row>
    <row r="1317" spans="1:13" x14ac:dyDescent="0.35">
      <c r="A1317" s="19" t="str">
        <f>B3&amp;C1308&amp;D1317</f>
        <v>DISTRIBUCION VOLUMEN X CRITERIO (Consumiciones)Mermeladas Ing.&lt;2MIL</v>
      </c>
      <c r="B1317" s="19">
        <v>0</v>
      </c>
      <c r="C1317" s="19">
        <v>0</v>
      </c>
      <c r="D1317" s="19" t="s">
        <v>9</v>
      </c>
      <c r="E1317" s="20">
        <v>3.20954141804964</v>
      </c>
      <c r="F1317" s="20">
        <v>0.6759773649564893</v>
      </c>
      <c r="G1317" s="20">
        <v>4.1051796500469981</v>
      </c>
      <c r="H1317" s="20">
        <v>3.944793453305484</v>
      </c>
      <c r="I1317" s="20">
        <v>3.1946767514098009</v>
      </c>
      <c r="J1317" s="20" t="s">
        <v>284</v>
      </c>
      <c r="K1317" s="20">
        <v>0.85289201923611502</v>
      </c>
      <c r="L1317" s="20">
        <v>1.8635221444169958</v>
      </c>
      <c r="M1317" s="53">
        <v>0.42524661980697809</v>
      </c>
    </row>
    <row r="1318" spans="1:13" x14ac:dyDescent="0.35">
      <c r="A1318" s="19" t="str">
        <f>B3&amp;C1308&amp;D1318</f>
        <v>DISTRIBUCION VOLUMEN X CRITERIO (Consumiciones)Mermeladas Ing.2-5MIL</v>
      </c>
      <c r="B1318" s="19">
        <v>0</v>
      </c>
      <c r="C1318" s="19">
        <v>0</v>
      </c>
      <c r="D1318" s="19" t="s">
        <v>10</v>
      </c>
      <c r="E1318" s="20">
        <v>0.18772782969063487</v>
      </c>
      <c r="F1318" s="20" t="s">
        <v>284</v>
      </c>
      <c r="G1318" s="20">
        <v>6.9525572179543901E-2</v>
      </c>
      <c r="H1318" s="20">
        <v>1.173040773848824</v>
      </c>
      <c r="I1318" s="20">
        <v>0.94443272564206149</v>
      </c>
      <c r="J1318" s="20">
        <v>0.22087628175300203</v>
      </c>
      <c r="K1318" s="20">
        <v>1.2344179998054152</v>
      </c>
      <c r="L1318" s="20">
        <v>1.5222973525504657</v>
      </c>
      <c r="M1318" s="53">
        <v>1.0165742083042146</v>
      </c>
    </row>
    <row r="1319" spans="1:13" x14ac:dyDescent="0.35">
      <c r="A1319" s="19" t="str">
        <f>B3&amp;C1308&amp;D1319</f>
        <v>DISTRIBUCION VOLUMEN X CRITERIO (Consumiciones)Mermeladas Ing.5-10MIL</v>
      </c>
      <c r="B1319" s="19">
        <v>0</v>
      </c>
      <c r="C1319" s="19">
        <v>0</v>
      </c>
      <c r="D1319" s="19" t="s">
        <v>11</v>
      </c>
      <c r="E1319" s="20">
        <v>0.67136114775713907</v>
      </c>
      <c r="F1319" s="20">
        <v>1.013965973616465</v>
      </c>
      <c r="G1319" s="20">
        <v>2.4821330783308806</v>
      </c>
      <c r="H1319" s="20">
        <v>1.2958155171017585</v>
      </c>
      <c r="I1319" s="20">
        <v>0.93091776790423708</v>
      </c>
      <c r="J1319" s="20">
        <v>1.9907871528699814</v>
      </c>
      <c r="K1319" s="20">
        <v>2.2084765212375608</v>
      </c>
      <c r="L1319" s="20">
        <v>1.6921716052709215</v>
      </c>
      <c r="M1319" s="53">
        <v>9.1211223800255272</v>
      </c>
    </row>
    <row r="1320" spans="1:13" x14ac:dyDescent="0.35">
      <c r="A1320" s="19" t="str">
        <f>B3&amp;C1308&amp;D1320</f>
        <v>DISTRIBUCION VOLUMEN X CRITERIO (Consumiciones)Mermeladas Ing.10-30MIL</v>
      </c>
      <c r="B1320" s="19">
        <v>0</v>
      </c>
      <c r="C1320" s="19">
        <v>0</v>
      </c>
      <c r="D1320" s="19" t="s">
        <v>12</v>
      </c>
      <c r="E1320" s="20">
        <v>11.032316545210604</v>
      </c>
      <c r="F1320" s="20">
        <v>10.517284473906793</v>
      </c>
      <c r="G1320" s="20">
        <v>9.7030923948190413</v>
      </c>
      <c r="H1320" s="20">
        <v>13.161081106319585</v>
      </c>
      <c r="I1320" s="20">
        <v>12.54366933142877</v>
      </c>
      <c r="J1320" s="20">
        <v>9.0459908447084203</v>
      </c>
      <c r="K1320" s="20">
        <v>21.319553271112472</v>
      </c>
      <c r="L1320" s="20">
        <v>24.584981390830666</v>
      </c>
      <c r="M1320" s="53">
        <v>24.285885492171118</v>
      </c>
    </row>
    <row r="1321" spans="1:13" x14ac:dyDescent="0.35">
      <c r="A1321" s="19" t="str">
        <f>B3&amp;C1308&amp;D1321</f>
        <v>DISTRIBUCION VOLUMEN X CRITERIO (Consumiciones)Mermeladas Ing.30-100MIL</v>
      </c>
      <c r="B1321" s="19">
        <v>0</v>
      </c>
      <c r="C1321" s="19">
        <v>0</v>
      </c>
      <c r="D1321" s="19" t="s">
        <v>13</v>
      </c>
      <c r="E1321" s="20">
        <v>22.568901056196285</v>
      </c>
      <c r="F1321" s="20">
        <v>18.16271938235959</v>
      </c>
      <c r="G1321" s="20">
        <v>22.627896143161752</v>
      </c>
      <c r="H1321" s="20">
        <v>20.577249550779271</v>
      </c>
      <c r="I1321" s="20">
        <v>16.540423858886715</v>
      </c>
      <c r="J1321" s="20">
        <v>23.814462217977795</v>
      </c>
      <c r="K1321" s="20">
        <v>13.272432868182579</v>
      </c>
      <c r="L1321" s="20">
        <v>8.3943334723583458</v>
      </c>
      <c r="M1321" s="53">
        <v>11.112302978497294</v>
      </c>
    </row>
    <row r="1322" spans="1:13" x14ac:dyDescent="0.35">
      <c r="A1322" s="19" t="str">
        <f>B3&amp;C1308&amp;D1322</f>
        <v>DISTRIBUCION VOLUMEN X CRITERIO (Consumiciones)Mermeladas Ing.100-200MIL</v>
      </c>
      <c r="B1322" s="19">
        <v>0</v>
      </c>
      <c r="C1322" s="19">
        <v>0</v>
      </c>
      <c r="D1322" s="19" t="s">
        <v>14</v>
      </c>
      <c r="E1322" s="20">
        <v>19.047090241121094</v>
      </c>
      <c r="F1322" s="20">
        <v>22.075235284660224</v>
      </c>
      <c r="G1322" s="20">
        <v>19.803245843404301</v>
      </c>
      <c r="H1322" s="20">
        <v>26.160076515258186</v>
      </c>
      <c r="I1322" s="20">
        <v>28.588290692605689</v>
      </c>
      <c r="J1322" s="20">
        <v>20.830587517327572</v>
      </c>
      <c r="K1322" s="20">
        <v>21.903286488158116</v>
      </c>
      <c r="L1322" s="20">
        <v>22.325997814034707</v>
      </c>
      <c r="M1322" s="53">
        <v>23.751162347450922</v>
      </c>
    </row>
    <row r="1323" spans="1:13" x14ac:dyDescent="0.35">
      <c r="A1323" s="19" t="str">
        <f>B3&amp;C1308&amp;D1323</f>
        <v>DISTRIBUCION VOLUMEN X CRITERIO (Consumiciones)Mermeladas Ing.200-500MIL</v>
      </c>
      <c r="B1323" s="19">
        <v>0</v>
      </c>
      <c r="C1323" s="19">
        <v>0</v>
      </c>
      <c r="D1323" s="19" t="s">
        <v>15</v>
      </c>
      <c r="E1323" s="20">
        <v>35.09120976422485</v>
      </c>
      <c r="F1323" s="20">
        <v>33.261670557627639</v>
      </c>
      <c r="G1323" s="20">
        <v>31.249746988075565</v>
      </c>
      <c r="H1323" s="20">
        <v>23.918182368660844</v>
      </c>
      <c r="I1323" s="20">
        <v>22.149810338920002</v>
      </c>
      <c r="J1323" s="20">
        <v>25.812142333356885</v>
      </c>
      <c r="K1323" s="20">
        <v>26.193939546617003</v>
      </c>
      <c r="L1323" s="20">
        <v>20.858021530141933</v>
      </c>
      <c r="M1323" s="53">
        <v>17.756279564054729</v>
      </c>
    </row>
    <row r="1324" spans="1:13" x14ac:dyDescent="0.35">
      <c r="A1324" s="19" t="str">
        <f>B3&amp;C1308&amp;D1324</f>
        <v>DISTRIBUCION VOLUMEN X CRITERIO (Consumiciones)Mermeladas Ing.&gt;500MIL</v>
      </c>
      <c r="B1324" s="19">
        <v>0</v>
      </c>
      <c r="C1324" s="19">
        <v>0</v>
      </c>
      <c r="D1324" s="19" t="s">
        <v>16</v>
      </c>
      <c r="E1324" s="20">
        <v>8.191864979078229</v>
      </c>
      <c r="F1324" s="20">
        <v>14.293147996328576</v>
      </c>
      <c r="G1324" s="20">
        <v>9.9591857779202808</v>
      </c>
      <c r="H1324" s="20">
        <v>9.7697523978501604</v>
      </c>
      <c r="I1324" s="20">
        <v>15.10778047634089</v>
      </c>
      <c r="J1324" s="20">
        <v>18.285155174639989</v>
      </c>
      <c r="K1324" s="20">
        <v>13.015009538138656</v>
      </c>
      <c r="L1324" s="20">
        <v>18.758679514861402</v>
      </c>
      <c r="M1324" s="53">
        <v>12.531448357119343</v>
      </c>
    </row>
    <row r="1325" spans="1:13" x14ac:dyDescent="0.35">
      <c r="A1325" s="19" t="str">
        <f>B3&amp;C1308&amp;D1325</f>
        <v>DISTRIBUCION VOLUMEN X CRITERIO (Consumiciones)Mermeladas Ing.DE 15 A 19 AÑOS</v>
      </c>
      <c r="B1325" s="19">
        <v>0</v>
      </c>
      <c r="C1325" s="19">
        <v>0</v>
      </c>
      <c r="D1325" s="19" t="s">
        <v>39</v>
      </c>
      <c r="E1325" s="20" t="s">
        <v>284</v>
      </c>
      <c r="F1325" s="20" t="s">
        <v>284</v>
      </c>
      <c r="G1325" s="20" t="s">
        <v>284</v>
      </c>
      <c r="H1325" s="20" t="s">
        <v>284</v>
      </c>
      <c r="I1325" s="20" t="s">
        <v>284</v>
      </c>
      <c r="J1325" s="20" t="s">
        <v>284</v>
      </c>
      <c r="K1325" s="20" t="s">
        <v>284</v>
      </c>
      <c r="L1325" s="20" t="s">
        <v>284</v>
      </c>
      <c r="M1325" s="53">
        <v>6.1704521170606608</v>
      </c>
    </row>
    <row r="1326" spans="1:13" x14ac:dyDescent="0.35">
      <c r="A1326" s="19" t="str">
        <f>B3&amp;C1308&amp;D1326</f>
        <v>DISTRIBUCION VOLUMEN X CRITERIO (Consumiciones)Mermeladas Ing.DE 20 A 24 AÑOS</v>
      </c>
      <c r="B1326" s="19">
        <v>0</v>
      </c>
      <c r="C1326" s="19">
        <v>0</v>
      </c>
      <c r="D1326" s="19" t="s">
        <v>40</v>
      </c>
      <c r="E1326" s="20">
        <v>2.1781382863159449</v>
      </c>
      <c r="F1326" s="20" t="s">
        <v>284</v>
      </c>
      <c r="G1326" s="20">
        <v>0.2250185844181713</v>
      </c>
      <c r="H1326" s="20">
        <v>0.6125983160514975</v>
      </c>
      <c r="I1326" s="20">
        <v>1.0218499409393951</v>
      </c>
      <c r="J1326" s="20" t="s">
        <v>284</v>
      </c>
      <c r="K1326" s="20">
        <v>0.85289201923611502</v>
      </c>
      <c r="L1326" s="20">
        <v>0.35123628133098317</v>
      </c>
      <c r="M1326" s="53" t="s">
        <v>284</v>
      </c>
    </row>
    <row r="1327" spans="1:13" x14ac:dyDescent="0.35">
      <c r="A1327" s="19" t="str">
        <f>B3&amp;C1308&amp;D1327</f>
        <v>DISTRIBUCION VOLUMEN X CRITERIO (Consumiciones)Mermeladas Ing.DE 25 A 34 AÑOS</v>
      </c>
      <c r="B1327" s="19">
        <v>0</v>
      </c>
      <c r="C1327" s="19">
        <v>0</v>
      </c>
      <c r="D1327" s="19" t="s">
        <v>41</v>
      </c>
      <c r="E1327" s="20">
        <v>2.2020522536235312</v>
      </c>
      <c r="F1327" s="20">
        <v>1.4394733745623132</v>
      </c>
      <c r="G1327" s="20">
        <v>1.6821199468861256</v>
      </c>
      <c r="H1327" s="20">
        <v>0.62450997915674178</v>
      </c>
      <c r="I1327" s="20" t="s">
        <v>284</v>
      </c>
      <c r="J1327" s="20">
        <v>1.6138196056744289</v>
      </c>
      <c r="K1327" s="20">
        <v>0.65547969540501483</v>
      </c>
      <c r="L1327" s="20">
        <v>1.464360347043097</v>
      </c>
      <c r="M1327" s="53">
        <v>2.1186749527841471</v>
      </c>
    </row>
    <row r="1328" spans="1:13" x14ac:dyDescent="0.35">
      <c r="A1328" s="19" t="str">
        <f>B3&amp;C1308&amp;D1328</f>
        <v>DISTRIBUCION VOLUMEN X CRITERIO (Consumiciones)Mermeladas Ing.DE 35 A 49 AÑOS</v>
      </c>
      <c r="B1328" s="19">
        <v>0</v>
      </c>
      <c r="C1328" s="19">
        <v>0</v>
      </c>
      <c r="D1328" s="19" t="s">
        <v>42</v>
      </c>
      <c r="E1328" s="20">
        <v>13.420475024573065</v>
      </c>
      <c r="F1328" s="20">
        <v>14.343898056379736</v>
      </c>
      <c r="G1328" s="20">
        <v>14.416010211913724</v>
      </c>
      <c r="H1328" s="20">
        <v>16.886497260173034</v>
      </c>
      <c r="I1328" s="20">
        <v>13.740825958944084</v>
      </c>
      <c r="J1328" s="20">
        <v>11.126901160368648</v>
      </c>
      <c r="K1328" s="20">
        <v>8.8626323438455579</v>
      </c>
      <c r="L1328" s="20">
        <v>9.5091492368781161</v>
      </c>
      <c r="M1328" s="53">
        <v>8.6853734817287638</v>
      </c>
    </row>
    <row r="1329" spans="1:13" x14ac:dyDescent="0.35">
      <c r="A1329" s="19" t="str">
        <f>B3&amp;C1308&amp;D1329</f>
        <v>DISTRIBUCION VOLUMEN X CRITERIO (Consumiciones)Mermeladas Ing.DE 50 A 59 AÑOS</v>
      </c>
      <c r="B1329" s="19">
        <v>0</v>
      </c>
      <c r="C1329" s="19">
        <v>0</v>
      </c>
      <c r="D1329" s="19" t="s">
        <v>43</v>
      </c>
      <c r="E1329" s="20">
        <v>30.674643181633922</v>
      </c>
      <c r="F1329" s="20">
        <v>37.295617512705235</v>
      </c>
      <c r="G1329" s="20">
        <v>41.835383241819386</v>
      </c>
      <c r="H1329" s="20">
        <v>46.056144748658909</v>
      </c>
      <c r="I1329" s="20">
        <v>48.054929493231725</v>
      </c>
      <c r="J1329" s="20">
        <v>55.087941228777538</v>
      </c>
      <c r="K1329" s="20">
        <v>52.499363689748158</v>
      </c>
      <c r="L1329" s="20">
        <v>48.320036704533088</v>
      </c>
      <c r="M1329" s="53">
        <v>42.642196244679184</v>
      </c>
    </row>
    <row r="1330" spans="1:13" x14ac:dyDescent="0.35">
      <c r="A1330" s="19" t="str">
        <f>B3&amp;C1308&amp;D1330</f>
        <v>DISTRIBUCION VOLUMEN X CRITERIO (Consumiciones)Mermeladas Ing.DE 60 A 75 AÑOS</v>
      </c>
      <c r="B1330" s="19">
        <v>0</v>
      </c>
      <c r="C1330" s="19">
        <v>0</v>
      </c>
      <c r="D1330" s="19" t="s">
        <v>44</v>
      </c>
      <c r="E1330" s="20">
        <v>51.524698334578154</v>
      </c>
      <c r="F1330" s="20">
        <v>46.921017847633486</v>
      </c>
      <c r="G1330" s="20">
        <v>41.841475668258624</v>
      </c>
      <c r="H1330" s="20">
        <v>35.820244589106203</v>
      </c>
      <c r="I1330" s="20">
        <v>37.182402163533212</v>
      </c>
      <c r="J1330" s="20">
        <v>32.171345618347615</v>
      </c>
      <c r="K1330" s="20">
        <v>37.129626170984601</v>
      </c>
      <c r="L1330" s="20">
        <v>40.355218153884522</v>
      </c>
      <c r="M1330" s="53">
        <v>40.383314755026248</v>
      </c>
    </row>
    <row r="1331" spans="1:13" x14ac:dyDescent="0.35">
      <c r="A1331" s="19" t="str">
        <f>B3&amp;C1308&amp;D1331</f>
        <v>DISTRIBUCION VOLUMEN X CRITERIO (Consumiciones)Mermeladas Ing.NIVEL ALTO</v>
      </c>
      <c r="B1331" s="19">
        <v>0</v>
      </c>
      <c r="C1331" s="19">
        <v>0</v>
      </c>
      <c r="D1331" s="19" t="s">
        <v>256</v>
      </c>
      <c r="E1331" s="20">
        <v>33.84153267477086</v>
      </c>
      <c r="F1331" s="20">
        <v>37.658227614499154</v>
      </c>
      <c r="G1331" s="20">
        <v>32.30226652361717</v>
      </c>
      <c r="H1331" s="20">
        <v>22.635938971640186</v>
      </c>
      <c r="I1331" s="20">
        <v>22.769962883902028</v>
      </c>
      <c r="J1331" s="20">
        <v>26.34523159866788</v>
      </c>
      <c r="K1331" s="20">
        <v>35.104270184716746</v>
      </c>
      <c r="L1331" s="20">
        <v>35.412203533583224</v>
      </c>
      <c r="M1331" s="53">
        <v>25.085161804540807</v>
      </c>
    </row>
    <row r="1332" spans="1:13" x14ac:dyDescent="0.35">
      <c r="A1332" s="19" t="str">
        <f>B3&amp;C1308&amp;D1332</f>
        <v>DISTRIBUCION VOLUMEN X CRITERIO (Consumiciones)Mermeladas Ing.NIVEL MEDIO ALTO</v>
      </c>
      <c r="B1332" s="19">
        <v>0</v>
      </c>
      <c r="C1332" s="19">
        <v>0</v>
      </c>
      <c r="D1332" s="19" t="s">
        <v>257</v>
      </c>
      <c r="E1332" s="20">
        <v>13.817809887028218</v>
      </c>
      <c r="F1332" s="20">
        <v>9.058078885450433</v>
      </c>
      <c r="G1332" s="20">
        <v>7.4216438433966454</v>
      </c>
      <c r="H1332" s="20">
        <v>8.0123439947414017</v>
      </c>
      <c r="I1332" s="20">
        <v>16.702459991324968</v>
      </c>
      <c r="J1332" s="20">
        <v>16.897442097287762</v>
      </c>
      <c r="K1332" s="20">
        <v>9.743991537290821</v>
      </c>
      <c r="L1332" s="20">
        <v>14.613076665339134</v>
      </c>
      <c r="M1332" s="53">
        <v>6.1523512628435775</v>
      </c>
    </row>
    <row r="1333" spans="1:13" x14ac:dyDescent="0.35">
      <c r="A1333" s="19" t="str">
        <f>B3&amp;C1308&amp;D1333</f>
        <v>DISTRIBUCION VOLUMEN X CRITERIO (Consumiciones)Mermeladas Ing.NIVEL MEDIO</v>
      </c>
      <c r="B1333" s="19">
        <v>0</v>
      </c>
      <c r="C1333" s="19">
        <v>0</v>
      </c>
      <c r="D1333" s="19" t="s">
        <v>258</v>
      </c>
      <c r="E1333" s="20">
        <v>19.332360835143145</v>
      </c>
      <c r="F1333" s="20">
        <v>22.361236786714368</v>
      </c>
      <c r="G1333" s="20">
        <v>24.220798798674213</v>
      </c>
      <c r="H1333" s="20">
        <v>25.431474414298606</v>
      </c>
      <c r="I1333" s="20">
        <v>24.102631807919497</v>
      </c>
      <c r="J1333" s="20">
        <v>25.295573643089803</v>
      </c>
      <c r="K1333" s="20">
        <v>24.775662631344861</v>
      </c>
      <c r="L1333" s="20">
        <v>18.920480024662666</v>
      </c>
      <c r="M1333" s="53">
        <v>39.484726321321929</v>
      </c>
    </row>
    <row r="1334" spans="1:13" x14ac:dyDescent="0.35">
      <c r="A1334" s="19" t="str">
        <f>B3&amp;C1308&amp;D1334</f>
        <v>DISTRIBUCION VOLUMEN X CRITERIO (Consumiciones)Mermeladas Ing.NIVEL MEDIO BAJO</v>
      </c>
      <c r="B1334" s="19">
        <v>0</v>
      </c>
      <c r="C1334" s="19">
        <v>0</v>
      </c>
      <c r="D1334" s="19" t="s">
        <v>259</v>
      </c>
      <c r="E1334" s="20">
        <v>22.831643144696141</v>
      </c>
      <c r="F1334" s="20">
        <v>16.292710696902041</v>
      </c>
      <c r="G1334" s="20">
        <v>14.763892796657363</v>
      </c>
      <c r="H1334" s="20">
        <v>19.256091929201499</v>
      </c>
      <c r="I1334" s="20">
        <v>20.731330274545993</v>
      </c>
      <c r="J1334" s="20">
        <v>18.972472001812545</v>
      </c>
      <c r="K1334" s="20">
        <v>22.767137376994501</v>
      </c>
      <c r="L1334" s="20">
        <v>15.972876372831795</v>
      </c>
      <c r="M1334" s="53">
        <v>23.099958992959493</v>
      </c>
    </row>
    <row r="1335" spans="1:13" x14ac:dyDescent="0.35">
      <c r="A1335" s="19" t="str">
        <f>B3&amp;C1308&amp;D1335</f>
        <v>DISTRIBUCION VOLUMEN X CRITERIO (Consumiciones)Mermeladas Ing.HOMBRE</v>
      </c>
      <c r="B1335" s="19">
        <v>0</v>
      </c>
      <c r="C1335" s="19">
        <v>0</v>
      </c>
      <c r="D1335" s="19" t="s">
        <v>21</v>
      </c>
      <c r="E1335" s="20">
        <v>60.190868013050711</v>
      </c>
      <c r="F1335" s="20">
        <v>61.071891464703576</v>
      </c>
      <c r="G1335" s="20">
        <v>61.22606607896067</v>
      </c>
      <c r="H1335" s="20">
        <v>62.646006768769702</v>
      </c>
      <c r="I1335" s="20">
        <v>58.437688848740287</v>
      </c>
      <c r="J1335" s="20">
        <v>64.382447201155742</v>
      </c>
      <c r="K1335" s="20">
        <v>62.030292277061214</v>
      </c>
      <c r="L1335" s="20">
        <v>68.403261145660977</v>
      </c>
      <c r="M1335" s="53">
        <v>69.599661547524832</v>
      </c>
    </row>
    <row r="1336" spans="1:13" x14ac:dyDescent="0.35">
      <c r="A1336" s="19" t="str">
        <f>B3&amp;C1308&amp;D1336</f>
        <v>DISTRIBUCION VOLUMEN X CRITERIO (Consumiciones)Mermeladas Ing.MUJER</v>
      </c>
      <c r="B1336" s="19">
        <v>0</v>
      </c>
      <c r="C1336" s="19">
        <v>0</v>
      </c>
      <c r="D1336" s="19" t="s">
        <v>22</v>
      </c>
      <c r="E1336" s="20">
        <v>39.809131986949275</v>
      </c>
      <c r="F1336" s="20">
        <v>38.928108535296431</v>
      </c>
      <c r="G1336" s="20">
        <v>38.77394399116568</v>
      </c>
      <c r="H1336" s="20">
        <v>37.353978640219978</v>
      </c>
      <c r="I1336" s="20">
        <v>41.562311151259699</v>
      </c>
      <c r="J1336" s="20">
        <v>35.617552798844258</v>
      </c>
      <c r="K1336" s="20">
        <v>37.969718581475512</v>
      </c>
      <c r="L1336" s="20">
        <v>31.596750915502618</v>
      </c>
      <c r="M1336" s="53">
        <v>30.40033845247515</v>
      </c>
    </row>
    <row r="1337" spans="1:13" x14ac:dyDescent="0.35">
      <c r="A1337" s="19" t="str">
        <f>B3&amp;C1337&amp;D1337</f>
        <v>DISTRIBUCION VOLUMEN X CRITERIO (Consumiciones).Hortalizas/Verdur.IngT.ESPAÑA</v>
      </c>
      <c r="B1337" s="19">
        <v>0</v>
      </c>
      <c r="C1337" s="19" t="s">
        <v>189</v>
      </c>
      <c r="D1337" s="19" t="s">
        <v>36</v>
      </c>
      <c r="E1337" s="20">
        <v>100</v>
      </c>
      <c r="F1337" s="20">
        <v>100</v>
      </c>
      <c r="G1337" s="20">
        <v>100</v>
      </c>
      <c r="H1337" s="20">
        <v>100</v>
      </c>
      <c r="I1337" s="20">
        <v>100</v>
      </c>
      <c r="J1337" s="20">
        <v>100</v>
      </c>
      <c r="K1337" s="20">
        <v>100</v>
      </c>
      <c r="L1337" s="20">
        <v>100</v>
      </c>
      <c r="M1337" s="53">
        <v>100</v>
      </c>
    </row>
    <row r="1338" spans="1:13" x14ac:dyDescent="0.35">
      <c r="A1338" s="19" t="str">
        <f>B3&amp;C1337&amp;D1338</f>
        <v>DISTRIBUCION VOLUMEN X CRITERIO (Consumiciones).Hortalizas/Verdur.IngBCN AM</v>
      </c>
      <c r="B1338" s="19">
        <v>0</v>
      </c>
      <c r="C1338" s="19">
        <v>0</v>
      </c>
      <c r="D1338" s="19" t="s">
        <v>1</v>
      </c>
      <c r="E1338" s="20">
        <v>7.8915480773823461</v>
      </c>
      <c r="F1338" s="20">
        <v>8.1249016494082866</v>
      </c>
      <c r="G1338" s="20">
        <v>8.5326990495674888</v>
      </c>
      <c r="H1338" s="20">
        <v>7.5598703432723822</v>
      </c>
      <c r="I1338" s="20">
        <v>6.455312578124496</v>
      </c>
      <c r="J1338" s="20">
        <v>7.3632015775656798</v>
      </c>
      <c r="K1338" s="20">
        <v>8.5844032389220395</v>
      </c>
      <c r="L1338" s="20">
        <v>8.8243889289663215</v>
      </c>
      <c r="M1338" s="53">
        <v>7.4656440740201893</v>
      </c>
    </row>
    <row r="1339" spans="1:13" x14ac:dyDescent="0.35">
      <c r="A1339" s="19" t="str">
        <f>B3&amp;C1337&amp;D1339</f>
        <v>DISTRIBUCION VOLUMEN X CRITERIO (Consumiciones).Hortalizas/Verdur.IngREST.CAT ARAGON</v>
      </c>
      <c r="B1339" s="19">
        <v>0</v>
      </c>
      <c r="C1339" s="19">
        <v>0</v>
      </c>
      <c r="D1339" s="19" t="s">
        <v>2</v>
      </c>
      <c r="E1339" s="20">
        <v>11.044648106335567</v>
      </c>
      <c r="F1339" s="20">
        <v>12.699308092110115</v>
      </c>
      <c r="G1339" s="20">
        <v>11.723979303016158</v>
      </c>
      <c r="H1339" s="20">
        <v>10.078437285106476</v>
      </c>
      <c r="I1339" s="20">
        <v>12.342093962834323</v>
      </c>
      <c r="J1339" s="20">
        <v>11.861484656996883</v>
      </c>
      <c r="K1339" s="20">
        <v>12.461827084130899</v>
      </c>
      <c r="L1339" s="20">
        <v>12.838646063572689</v>
      </c>
      <c r="M1339" s="53">
        <v>11.965409210261951</v>
      </c>
    </row>
    <row r="1340" spans="1:13" x14ac:dyDescent="0.35">
      <c r="A1340" s="19" t="str">
        <f>B3&amp;C1337&amp;D1340</f>
        <v>DISTRIBUCION VOLUMEN X CRITERIO (Consumiciones).Hortalizas/Verdur.IngLEVANTE</v>
      </c>
      <c r="B1340" s="19">
        <v>0</v>
      </c>
      <c r="C1340" s="19">
        <v>0</v>
      </c>
      <c r="D1340" s="19" t="s">
        <v>3</v>
      </c>
      <c r="E1340" s="20">
        <v>15.320664284758164</v>
      </c>
      <c r="F1340" s="20">
        <v>15.867972753107457</v>
      </c>
      <c r="G1340" s="20">
        <v>17.077804371790926</v>
      </c>
      <c r="H1340" s="20">
        <v>16.420183294716736</v>
      </c>
      <c r="I1340" s="20">
        <v>15.163855801832552</v>
      </c>
      <c r="J1340" s="20">
        <v>16.832118169908831</v>
      </c>
      <c r="K1340" s="20">
        <v>16.067312380763909</v>
      </c>
      <c r="L1340" s="20">
        <v>16.608038325004916</v>
      </c>
      <c r="M1340" s="53">
        <v>16.140763064729562</v>
      </c>
    </row>
    <row r="1341" spans="1:13" x14ac:dyDescent="0.35">
      <c r="A1341" s="19" t="str">
        <f>B3&amp;C1337&amp;D1341</f>
        <v>DISTRIBUCION VOLUMEN X CRITERIO (Consumiciones).Hortalizas/Verdur.IngANDALUCIA</v>
      </c>
      <c r="B1341" s="19">
        <v>0</v>
      </c>
      <c r="C1341" s="19">
        <v>0</v>
      </c>
      <c r="D1341" s="19" t="s">
        <v>4</v>
      </c>
      <c r="E1341" s="20">
        <v>20.895270718505706</v>
      </c>
      <c r="F1341" s="20">
        <v>20.265134831774933</v>
      </c>
      <c r="G1341" s="20">
        <v>20.154532182618109</v>
      </c>
      <c r="H1341" s="20">
        <v>21.932817584163299</v>
      </c>
      <c r="I1341" s="20">
        <v>21.655506727599906</v>
      </c>
      <c r="J1341" s="20">
        <v>20.920851358310191</v>
      </c>
      <c r="K1341" s="20">
        <v>20.133839195072259</v>
      </c>
      <c r="L1341" s="20">
        <v>21.235559771920983</v>
      </c>
      <c r="M1341" s="53">
        <v>20.173037086303768</v>
      </c>
    </row>
    <row r="1342" spans="1:13" x14ac:dyDescent="0.35">
      <c r="A1342" s="19" t="str">
        <f>B3&amp;C1337&amp;D1342</f>
        <v>DISTRIBUCION VOLUMEN X CRITERIO (Consumiciones).Hortalizas/Verdur.IngMDD AM</v>
      </c>
      <c r="B1342" s="19">
        <v>0</v>
      </c>
      <c r="C1342" s="19">
        <v>0</v>
      </c>
      <c r="D1342" s="19" t="s">
        <v>5</v>
      </c>
      <c r="E1342" s="20">
        <v>18.162697048481608</v>
      </c>
      <c r="F1342" s="20">
        <v>18.044969633857523</v>
      </c>
      <c r="G1342" s="20">
        <v>16.872630125830511</v>
      </c>
      <c r="H1342" s="20">
        <v>17.512135870836602</v>
      </c>
      <c r="I1342" s="20">
        <v>16.874201882271294</v>
      </c>
      <c r="J1342" s="20">
        <v>18.972800713288773</v>
      </c>
      <c r="K1342" s="20">
        <v>16.914531909225015</v>
      </c>
      <c r="L1342" s="20">
        <v>16.392523308046123</v>
      </c>
      <c r="M1342" s="53">
        <v>16.465673172184925</v>
      </c>
    </row>
    <row r="1343" spans="1:13" x14ac:dyDescent="0.35">
      <c r="A1343" s="19" t="str">
        <f>B3&amp;C1337&amp;D1343</f>
        <v>DISTRIBUCION VOLUMEN X CRITERIO (Consumiciones).Hortalizas/Verdur.IngRTO CENTRO</v>
      </c>
      <c r="B1343" s="19">
        <v>0</v>
      </c>
      <c r="C1343" s="19">
        <v>0</v>
      </c>
      <c r="D1343" s="19" t="s">
        <v>6</v>
      </c>
      <c r="E1343" s="20">
        <v>10.471739947011478</v>
      </c>
      <c r="F1343" s="20">
        <v>10.345015994596048</v>
      </c>
      <c r="G1343" s="20">
        <v>9.4046399380282235</v>
      </c>
      <c r="H1343" s="20">
        <v>10.10853475394895</v>
      </c>
      <c r="I1343" s="20">
        <v>10.95129305969056</v>
      </c>
      <c r="J1343" s="20">
        <v>9.445734164888913</v>
      </c>
      <c r="K1343" s="20">
        <v>10.532356457162875</v>
      </c>
      <c r="L1343" s="20">
        <v>10.383066132154509</v>
      </c>
      <c r="M1343" s="53">
        <v>11.527861492735852</v>
      </c>
    </row>
    <row r="1344" spans="1:13" x14ac:dyDescent="0.35">
      <c r="A1344" s="19" t="str">
        <f>B3&amp;C1337&amp;D1344</f>
        <v>DISTRIBUCION VOLUMEN X CRITERIO (Consumiciones).Hortalizas/Verdur.IngNORTE-CENTRO</v>
      </c>
      <c r="B1344" s="19">
        <v>0</v>
      </c>
      <c r="C1344" s="19">
        <v>0</v>
      </c>
      <c r="D1344" s="19" t="s">
        <v>7</v>
      </c>
      <c r="E1344" s="20">
        <v>9.3677318424685367</v>
      </c>
      <c r="F1344" s="20">
        <v>7.1016514988983328</v>
      </c>
      <c r="G1344" s="20">
        <v>8.9430793218857687</v>
      </c>
      <c r="H1344" s="20">
        <v>9.2089033065067962</v>
      </c>
      <c r="I1344" s="20">
        <v>9.0524948798137697</v>
      </c>
      <c r="J1344" s="20">
        <v>7.7607006196533508</v>
      </c>
      <c r="K1344" s="20">
        <v>8.541717164908686</v>
      </c>
      <c r="L1344" s="20">
        <v>8.0458216806827885</v>
      </c>
      <c r="M1344" s="53">
        <v>10.444791774918768</v>
      </c>
    </row>
    <row r="1345" spans="1:13" x14ac:dyDescent="0.35">
      <c r="A1345" s="19" t="str">
        <f>B3&amp;C1337&amp;D1345</f>
        <v>DISTRIBUCION VOLUMEN X CRITERIO (Consumiciones).Hortalizas/Verdur.IngNOROESTE</v>
      </c>
      <c r="B1345" s="19">
        <v>0</v>
      </c>
      <c r="C1345" s="19">
        <v>0</v>
      </c>
      <c r="D1345" s="19" t="s">
        <v>8</v>
      </c>
      <c r="E1345" s="20">
        <v>6.845688181484209</v>
      </c>
      <c r="F1345" s="20">
        <v>7.5510398959440144</v>
      </c>
      <c r="G1345" s="20">
        <v>7.2906476249118581</v>
      </c>
      <c r="H1345" s="20">
        <v>7.1791147327392864</v>
      </c>
      <c r="I1345" s="20">
        <v>7.5052326714422257</v>
      </c>
      <c r="J1345" s="20">
        <v>6.8430951808264595</v>
      </c>
      <c r="K1345" s="20">
        <v>6.7640144473631967</v>
      </c>
      <c r="L1345" s="20">
        <v>5.6719667697699778</v>
      </c>
      <c r="M1345" s="53">
        <v>5.8168256673525516</v>
      </c>
    </row>
    <row r="1346" spans="1:13" x14ac:dyDescent="0.35">
      <c r="A1346" s="19" t="str">
        <f>B3&amp;C1337&amp;D1346</f>
        <v>DISTRIBUCION VOLUMEN X CRITERIO (Consumiciones).Hortalizas/Verdur.Ing&lt;2MIL</v>
      </c>
      <c r="B1346" s="19">
        <v>0</v>
      </c>
      <c r="C1346" s="19">
        <v>0</v>
      </c>
      <c r="D1346" s="19" t="s">
        <v>9</v>
      </c>
      <c r="E1346" s="20">
        <v>4.6883401077578712</v>
      </c>
      <c r="F1346" s="20">
        <v>4.4490431635144096</v>
      </c>
      <c r="G1346" s="20">
        <v>4.3781529630254941</v>
      </c>
      <c r="H1346" s="20">
        <v>5.0549688969249384</v>
      </c>
      <c r="I1346" s="20">
        <v>6.3265760654528949</v>
      </c>
      <c r="J1346" s="20">
        <v>5.3992196234679168</v>
      </c>
      <c r="K1346" s="20">
        <v>6.0735514757252629</v>
      </c>
      <c r="L1346" s="20">
        <v>5.3485556203382529</v>
      </c>
      <c r="M1346" s="53">
        <v>5.0104490123944325</v>
      </c>
    </row>
    <row r="1347" spans="1:13" x14ac:dyDescent="0.35">
      <c r="A1347" s="19" t="str">
        <f>B3&amp;C1337&amp;D1347</f>
        <v>DISTRIBUCION VOLUMEN X CRITERIO (Consumiciones).Hortalizas/Verdur.Ing2-5MIL</v>
      </c>
      <c r="B1347" s="19">
        <v>0</v>
      </c>
      <c r="C1347" s="19">
        <v>0</v>
      </c>
      <c r="D1347" s="19" t="s">
        <v>10</v>
      </c>
      <c r="E1347" s="20">
        <v>5.2814477081845626</v>
      </c>
      <c r="F1347" s="20">
        <v>4.6932181952196741</v>
      </c>
      <c r="G1347" s="20">
        <v>4.9348760067930604</v>
      </c>
      <c r="H1347" s="20">
        <v>4.8151480786980922</v>
      </c>
      <c r="I1347" s="20">
        <v>4.5467647425227566</v>
      </c>
      <c r="J1347" s="20">
        <v>4.4997935031172487</v>
      </c>
      <c r="K1347" s="20">
        <v>4.3730160175573349</v>
      </c>
      <c r="L1347" s="20">
        <v>3.6183579891889757</v>
      </c>
      <c r="M1347" s="53">
        <v>4.1497613257678108</v>
      </c>
    </row>
    <row r="1348" spans="1:13" x14ac:dyDescent="0.35">
      <c r="A1348" s="19" t="str">
        <f>B3&amp;C1337&amp;D1348</f>
        <v>DISTRIBUCION VOLUMEN X CRITERIO (Consumiciones).Hortalizas/Verdur.Ing5-10MIL</v>
      </c>
      <c r="B1348" s="19">
        <v>0</v>
      </c>
      <c r="C1348" s="19">
        <v>0</v>
      </c>
      <c r="D1348" s="19" t="s">
        <v>11</v>
      </c>
      <c r="E1348" s="20">
        <v>7.6046959646523051</v>
      </c>
      <c r="F1348" s="20">
        <v>7.4134041580016907</v>
      </c>
      <c r="G1348" s="20">
        <v>7.4216345055665354</v>
      </c>
      <c r="H1348" s="20">
        <v>7.2527686701190124</v>
      </c>
      <c r="I1348" s="20">
        <v>9.3536374764730148</v>
      </c>
      <c r="J1348" s="20">
        <v>8.0311315405480954</v>
      </c>
      <c r="K1348" s="20">
        <v>7.1895590257248605</v>
      </c>
      <c r="L1348" s="20">
        <v>8.7538581390675905</v>
      </c>
      <c r="M1348" s="53">
        <v>9.0672818850068246</v>
      </c>
    </row>
    <row r="1349" spans="1:13" x14ac:dyDescent="0.35">
      <c r="A1349" s="19" t="str">
        <f>B3&amp;C1337&amp;D1349</f>
        <v>DISTRIBUCION VOLUMEN X CRITERIO (Consumiciones).Hortalizas/Verdur.Ing10-30MIL</v>
      </c>
      <c r="B1349" s="19">
        <v>0</v>
      </c>
      <c r="C1349" s="19">
        <v>0</v>
      </c>
      <c r="D1349" s="19" t="s">
        <v>12</v>
      </c>
      <c r="E1349" s="20">
        <v>16.169102727322581</v>
      </c>
      <c r="F1349" s="20">
        <v>16.511994322575251</v>
      </c>
      <c r="G1349" s="20">
        <v>17.016648955716001</v>
      </c>
      <c r="H1349" s="20">
        <v>17.286676410627916</v>
      </c>
      <c r="I1349" s="20">
        <v>17.240085342530126</v>
      </c>
      <c r="J1349" s="20">
        <v>18.199870542860371</v>
      </c>
      <c r="K1349" s="20">
        <v>18.018309105755382</v>
      </c>
      <c r="L1349" s="20">
        <v>19.693915477245351</v>
      </c>
      <c r="M1349" s="53">
        <v>19.075498652477847</v>
      </c>
    </row>
    <row r="1350" spans="1:13" x14ac:dyDescent="0.35">
      <c r="A1350" s="19" t="str">
        <f>B3&amp;C1337&amp;D1350</f>
        <v>DISTRIBUCION VOLUMEN X CRITERIO (Consumiciones).Hortalizas/Verdur.Ing30-100MIL</v>
      </c>
      <c r="B1350" s="19">
        <v>0</v>
      </c>
      <c r="C1350" s="19">
        <v>0</v>
      </c>
      <c r="D1350" s="19" t="s">
        <v>13</v>
      </c>
      <c r="E1350" s="20">
        <v>22.28416730597657</v>
      </c>
      <c r="F1350" s="20">
        <v>21.193615270283669</v>
      </c>
      <c r="G1350" s="20">
        <v>22.651915265515289</v>
      </c>
      <c r="H1350" s="20">
        <v>20.51117043229187</v>
      </c>
      <c r="I1350" s="20">
        <v>20.021883997938147</v>
      </c>
      <c r="J1350" s="20">
        <v>21.049562777086138</v>
      </c>
      <c r="K1350" s="20">
        <v>23.223345893509556</v>
      </c>
      <c r="L1350" s="20">
        <v>21.788060109559623</v>
      </c>
      <c r="M1350" s="53">
        <v>23.273377257705814</v>
      </c>
    </row>
    <row r="1351" spans="1:13" x14ac:dyDescent="0.35">
      <c r="A1351" s="19" t="str">
        <f>B3&amp;C1337&amp;D1351</f>
        <v>DISTRIBUCION VOLUMEN X CRITERIO (Consumiciones).Hortalizas/Verdur.Ing100-200MIL</v>
      </c>
      <c r="B1351" s="19">
        <v>0</v>
      </c>
      <c r="C1351" s="19">
        <v>0</v>
      </c>
      <c r="D1351" s="19" t="s">
        <v>14</v>
      </c>
      <c r="E1351" s="20">
        <v>9.6188346889061993</v>
      </c>
      <c r="F1351" s="20">
        <v>9.3923155310169157</v>
      </c>
      <c r="G1351" s="20">
        <v>9.1002174970950733</v>
      </c>
      <c r="H1351" s="20">
        <v>9.1430566072854553</v>
      </c>
      <c r="I1351" s="20">
        <v>9.3581875032866773</v>
      </c>
      <c r="J1351" s="20">
        <v>10.755051852004511</v>
      </c>
      <c r="K1351" s="20">
        <v>9.6761303266766081</v>
      </c>
      <c r="L1351" s="20">
        <v>8.1256169453969704</v>
      </c>
      <c r="M1351" s="53">
        <v>9.1176494225399924</v>
      </c>
    </row>
    <row r="1352" spans="1:13" x14ac:dyDescent="0.35">
      <c r="A1352" s="19" t="str">
        <f>B3&amp;C1337&amp;D1352</f>
        <v>DISTRIBUCION VOLUMEN X CRITERIO (Consumiciones).Hortalizas/Verdur.Ing200-500MIL</v>
      </c>
      <c r="B1352" s="19">
        <v>0</v>
      </c>
      <c r="C1352" s="19">
        <v>0</v>
      </c>
      <c r="D1352" s="19" t="s">
        <v>15</v>
      </c>
      <c r="E1352" s="20">
        <v>15.032340923873081</v>
      </c>
      <c r="F1352" s="20">
        <v>16.426013657348093</v>
      </c>
      <c r="G1352" s="20">
        <v>15.783152416799915</v>
      </c>
      <c r="H1352" s="20">
        <v>16.191108743795578</v>
      </c>
      <c r="I1352" s="20">
        <v>13.587774882220954</v>
      </c>
      <c r="J1352" s="20">
        <v>13.977455367251249</v>
      </c>
      <c r="K1352" s="20">
        <v>13.486980043345092</v>
      </c>
      <c r="L1352" s="20">
        <v>15.167551115195716</v>
      </c>
      <c r="M1352" s="53">
        <v>13.793120362479993</v>
      </c>
    </row>
    <row r="1353" spans="1:13" x14ac:dyDescent="0.35">
      <c r="A1353" s="19" t="str">
        <f>B3&amp;C1337&amp;D1353</f>
        <v>DISTRIBUCION VOLUMEN X CRITERIO (Consumiciones).Hortalizas/Verdur.Ing&gt;500MIL</v>
      </c>
      <c r="B1353" s="19">
        <v>0</v>
      </c>
      <c r="C1353" s="19">
        <v>0</v>
      </c>
      <c r="D1353" s="19" t="s">
        <v>16</v>
      </c>
      <c r="E1353" s="20">
        <v>19.321058779754445</v>
      </c>
      <c r="F1353" s="20">
        <v>19.920395702040299</v>
      </c>
      <c r="G1353" s="20">
        <v>18.713404375763474</v>
      </c>
      <c r="H1353" s="20">
        <v>19.74510216025714</v>
      </c>
      <c r="I1353" s="20">
        <v>19.565081553184559</v>
      </c>
      <c r="J1353" s="20">
        <v>18.087903946815732</v>
      </c>
      <c r="K1353" s="20">
        <v>17.959104356608115</v>
      </c>
      <c r="L1353" s="20">
        <v>17.504101074184973</v>
      </c>
      <c r="M1353" s="53">
        <v>16.512870395388635</v>
      </c>
    </row>
    <row r="1354" spans="1:13" x14ac:dyDescent="0.35">
      <c r="A1354" s="19" t="str">
        <f>B3&amp;C1337&amp;D1354</f>
        <v>DISTRIBUCION VOLUMEN X CRITERIO (Consumiciones).Hortalizas/Verdur.IngDE 15 A 19 AÑOS</v>
      </c>
      <c r="B1354" s="19">
        <v>0</v>
      </c>
      <c r="C1354" s="19">
        <v>0</v>
      </c>
      <c r="D1354" s="19" t="s">
        <v>39</v>
      </c>
      <c r="E1354" s="20">
        <v>2.9617581621840281</v>
      </c>
      <c r="F1354" s="20">
        <v>3.0326420846454991</v>
      </c>
      <c r="G1354" s="20">
        <v>2.6927828703657726</v>
      </c>
      <c r="H1354" s="20">
        <v>2.8028638420493888</v>
      </c>
      <c r="I1354" s="20">
        <v>2.2914877097251618</v>
      </c>
      <c r="J1354" s="20">
        <v>1.604927397973863</v>
      </c>
      <c r="K1354" s="20">
        <v>2.378013301682866</v>
      </c>
      <c r="L1354" s="20">
        <v>3.476000755432139</v>
      </c>
      <c r="M1354" s="53">
        <v>2.3843119323259825</v>
      </c>
    </row>
    <row r="1355" spans="1:13" x14ac:dyDescent="0.35">
      <c r="A1355" s="19" t="str">
        <f>B3&amp;C1337&amp;D1355</f>
        <v>DISTRIBUCION VOLUMEN X CRITERIO (Consumiciones).Hortalizas/Verdur.IngDE 20 A 24 AÑOS</v>
      </c>
      <c r="B1355" s="19">
        <v>0</v>
      </c>
      <c r="C1355" s="19">
        <v>0</v>
      </c>
      <c r="D1355" s="19" t="s">
        <v>40</v>
      </c>
      <c r="E1355" s="20">
        <v>2.8634033065638897</v>
      </c>
      <c r="F1355" s="20">
        <v>2.2661561240953509</v>
      </c>
      <c r="G1355" s="20">
        <v>2.9231986970037047</v>
      </c>
      <c r="H1355" s="20">
        <v>3.0558293903480473</v>
      </c>
      <c r="I1355" s="20">
        <v>2.829149305277272</v>
      </c>
      <c r="J1355" s="20">
        <v>2.1708525107878689</v>
      </c>
      <c r="K1355" s="20">
        <v>2.7644579244110083</v>
      </c>
      <c r="L1355" s="20">
        <v>3.3181066542810935</v>
      </c>
      <c r="M1355" s="53">
        <v>3.2589140842045459</v>
      </c>
    </row>
    <row r="1356" spans="1:13" x14ac:dyDescent="0.35">
      <c r="A1356" s="19" t="str">
        <f>B3&amp;C1337&amp;D1356</f>
        <v>DISTRIBUCION VOLUMEN X CRITERIO (Consumiciones).Hortalizas/Verdur.IngDE 25 A 34 AÑOS</v>
      </c>
      <c r="B1356" s="19">
        <v>0</v>
      </c>
      <c r="C1356" s="19">
        <v>0</v>
      </c>
      <c r="D1356" s="19" t="s">
        <v>41</v>
      </c>
      <c r="E1356" s="20">
        <v>11.113227729755005</v>
      </c>
      <c r="F1356" s="20">
        <v>10.711421212312123</v>
      </c>
      <c r="G1356" s="20">
        <v>10.522563089054634</v>
      </c>
      <c r="H1356" s="20">
        <v>11.274421309686833</v>
      </c>
      <c r="I1356" s="20">
        <v>9.6145778584671717</v>
      </c>
      <c r="J1356" s="20">
        <v>9.3179582868161699</v>
      </c>
      <c r="K1356" s="20">
        <v>8.9089788706280562</v>
      </c>
      <c r="L1356" s="20">
        <v>9.2246197310529823</v>
      </c>
      <c r="M1356" s="53">
        <v>9.1526531290919291</v>
      </c>
    </row>
    <row r="1357" spans="1:13" x14ac:dyDescent="0.35">
      <c r="A1357" s="19" t="str">
        <f>B3&amp;C1337&amp;D1357</f>
        <v>DISTRIBUCION VOLUMEN X CRITERIO (Consumiciones).Hortalizas/Verdur.IngDE 35 A 49 AÑOS</v>
      </c>
      <c r="B1357" s="19">
        <v>0</v>
      </c>
      <c r="C1357" s="19">
        <v>0</v>
      </c>
      <c r="D1357" s="19" t="s">
        <v>42</v>
      </c>
      <c r="E1357" s="20">
        <v>26.858734820935243</v>
      </c>
      <c r="F1357" s="20">
        <v>27.085466205112223</v>
      </c>
      <c r="G1357" s="20">
        <v>25.508714780864228</v>
      </c>
      <c r="H1357" s="20">
        <v>27.183241819867217</v>
      </c>
      <c r="I1357" s="20">
        <v>25.183532277490894</v>
      </c>
      <c r="J1357" s="20">
        <v>25.374423727264666</v>
      </c>
      <c r="K1357" s="20">
        <v>25.54790162319734</v>
      </c>
      <c r="L1357" s="20">
        <v>27.312006649559645</v>
      </c>
      <c r="M1357" s="53">
        <v>23.72963093827725</v>
      </c>
    </row>
    <row r="1358" spans="1:13" x14ac:dyDescent="0.35">
      <c r="A1358" s="19" t="str">
        <f>B3&amp;C1337&amp;D1358</f>
        <v>DISTRIBUCION VOLUMEN X CRITERIO (Consumiciones).Hortalizas/Verdur.IngDE 50 A 59 AÑOS</v>
      </c>
      <c r="B1358" s="19">
        <v>0</v>
      </c>
      <c r="C1358" s="19">
        <v>0</v>
      </c>
      <c r="D1358" s="19" t="s">
        <v>43</v>
      </c>
      <c r="E1358" s="20">
        <v>25.648381125802626</v>
      </c>
      <c r="F1358" s="20">
        <v>25.064982725610253</v>
      </c>
      <c r="G1358" s="20">
        <v>26.085012563188364</v>
      </c>
      <c r="H1358" s="20">
        <v>25.475810149466184</v>
      </c>
      <c r="I1358" s="20">
        <v>27.710231345522796</v>
      </c>
      <c r="J1358" s="20">
        <v>29.01835747796666</v>
      </c>
      <c r="K1358" s="20">
        <v>27.542365482540394</v>
      </c>
      <c r="L1358" s="20">
        <v>25.387872678940244</v>
      </c>
      <c r="M1358" s="53">
        <v>25.969851530078497</v>
      </c>
    </row>
    <row r="1359" spans="1:13" x14ac:dyDescent="0.35">
      <c r="A1359" s="19" t="str">
        <f>B3&amp;C1337&amp;D1359</f>
        <v>DISTRIBUCION VOLUMEN X CRITERIO (Consumiciones).Hortalizas/Verdur.IngDE 60 A 75 AÑOS</v>
      </c>
      <c r="B1359" s="19">
        <v>0</v>
      </c>
      <c r="C1359" s="19">
        <v>0</v>
      </c>
      <c r="D1359" s="19" t="s">
        <v>44</v>
      </c>
      <c r="E1359" s="20">
        <v>30.554492496044734</v>
      </c>
      <c r="F1359" s="20">
        <v>31.839317804981476</v>
      </c>
      <c r="G1359" s="20">
        <v>32.267749848546543</v>
      </c>
      <c r="H1359" s="20">
        <v>30.207816799196426</v>
      </c>
      <c r="I1359" s="20">
        <v>32.371022347155801</v>
      </c>
      <c r="J1359" s="20">
        <v>32.513456193781124</v>
      </c>
      <c r="K1359" s="20">
        <v>32.858269654698105</v>
      </c>
      <c r="L1359" s="20">
        <v>31.281396275763473</v>
      </c>
      <c r="M1359" s="53">
        <v>35.504638386021796</v>
      </c>
    </row>
    <row r="1360" spans="1:13" x14ac:dyDescent="0.35">
      <c r="A1360" s="19" t="str">
        <f>B3&amp;C1337&amp;D1360</f>
        <v>DISTRIBUCION VOLUMEN X CRITERIO (Consumiciones).Hortalizas/Verdur.IngNIVEL ALTO</v>
      </c>
      <c r="B1360" s="19">
        <v>0</v>
      </c>
      <c r="C1360" s="19">
        <v>0</v>
      </c>
      <c r="D1360" s="19" t="s">
        <v>256</v>
      </c>
      <c r="E1360" s="20">
        <v>27.177361766063878</v>
      </c>
      <c r="F1360" s="20">
        <v>25.300750106013815</v>
      </c>
      <c r="G1360" s="20">
        <v>25.269706329264778</v>
      </c>
      <c r="H1360" s="20">
        <v>25.64299536572527</v>
      </c>
      <c r="I1360" s="20">
        <v>25.908938159286372</v>
      </c>
      <c r="J1360" s="20">
        <v>23.864612888171429</v>
      </c>
      <c r="K1360" s="20">
        <v>27.908938127817144</v>
      </c>
      <c r="L1360" s="20">
        <v>24.81012081424165</v>
      </c>
      <c r="M1360" s="53">
        <v>25.856559904114619</v>
      </c>
    </row>
    <row r="1361" spans="1:13" x14ac:dyDescent="0.35">
      <c r="A1361" s="19" t="str">
        <f>B3&amp;C1337&amp;D1361</f>
        <v>DISTRIBUCION VOLUMEN X CRITERIO (Consumiciones).Hortalizas/Verdur.IngNIVEL MEDIO ALTO</v>
      </c>
      <c r="B1361" s="19">
        <v>0</v>
      </c>
      <c r="C1361" s="19">
        <v>0</v>
      </c>
      <c r="D1361" s="19" t="s">
        <v>257</v>
      </c>
      <c r="E1361" s="20">
        <v>15.422283601214501</v>
      </c>
      <c r="F1361" s="20">
        <v>14.938435707882711</v>
      </c>
      <c r="G1361" s="20">
        <v>14.583067006981754</v>
      </c>
      <c r="H1361" s="20">
        <v>14.215258002348396</v>
      </c>
      <c r="I1361" s="20">
        <v>14.720911535161612</v>
      </c>
      <c r="J1361" s="20">
        <v>15.550826028206687</v>
      </c>
      <c r="K1361" s="20">
        <v>15.699143818930686</v>
      </c>
      <c r="L1361" s="20">
        <v>16.583127181612255</v>
      </c>
      <c r="M1361" s="53">
        <v>16.03303888761873</v>
      </c>
    </row>
    <row r="1362" spans="1:13" x14ac:dyDescent="0.35">
      <c r="A1362" s="19" t="str">
        <f>B3&amp;C1337&amp;D1362</f>
        <v>DISTRIBUCION VOLUMEN X CRITERIO (Consumiciones).Hortalizas/Verdur.IngNIVEL MEDIO</v>
      </c>
      <c r="B1362" s="19">
        <v>0</v>
      </c>
      <c r="C1362" s="19">
        <v>0</v>
      </c>
      <c r="D1362" s="19" t="s">
        <v>258</v>
      </c>
      <c r="E1362" s="20">
        <v>23.780919061302399</v>
      </c>
      <c r="F1362" s="20">
        <v>24.086254139906597</v>
      </c>
      <c r="G1362" s="20">
        <v>26.632449772074963</v>
      </c>
      <c r="H1362" s="20">
        <v>25.18604280799201</v>
      </c>
      <c r="I1362" s="20">
        <v>24.717267014302212</v>
      </c>
      <c r="J1362" s="20">
        <v>25.254506391098857</v>
      </c>
      <c r="K1362" s="20">
        <v>24.932929259778227</v>
      </c>
      <c r="L1362" s="20">
        <v>25.922324447123589</v>
      </c>
      <c r="M1362" s="53">
        <v>28.423503003346291</v>
      </c>
    </row>
    <row r="1363" spans="1:13" x14ac:dyDescent="0.35">
      <c r="A1363" s="19" t="str">
        <f>B3&amp;C1337&amp;D1363</f>
        <v>DISTRIBUCION VOLUMEN X CRITERIO (Consumiciones).Hortalizas/Verdur.IngNIVEL MEDIO BAJO</v>
      </c>
      <c r="B1363" s="19">
        <v>0</v>
      </c>
      <c r="C1363" s="19">
        <v>0</v>
      </c>
      <c r="D1363" s="19" t="s">
        <v>259</v>
      </c>
      <c r="E1363" s="20">
        <v>14.166701555984973</v>
      </c>
      <c r="F1363" s="20">
        <v>13.148654111881092</v>
      </c>
      <c r="G1363" s="20">
        <v>13.658694421547111</v>
      </c>
      <c r="H1363" s="20">
        <v>15.359878320233108</v>
      </c>
      <c r="I1363" s="20">
        <v>14.857825722724517</v>
      </c>
      <c r="J1363" s="20">
        <v>13.641062047499977</v>
      </c>
      <c r="K1363" s="20">
        <v>12.177673202476937</v>
      </c>
      <c r="L1363" s="20">
        <v>13.801868706333442</v>
      </c>
      <c r="M1363" s="53">
        <v>12.565751460104337</v>
      </c>
    </row>
    <row r="1364" spans="1:13" x14ac:dyDescent="0.35">
      <c r="A1364" s="19" t="str">
        <f>B3&amp;C1337&amp;D1364</f>
        <v>DISTRIBUCION VOLUMEN X CRITERIO (Consumiciones).Hortalizas/Verdur.IngHOMBRE</v>
      </c>
      <c r="B1364" s="19">
        <v>0</v>
      </c>
      <c r="C1364" s="19">
        <v>0</v>
      </c>
      <c r="D1364" s="19" t="s">
        <v>21</v>
      </c>
      <c r="E1364" s="20">
        <v>51.182659438779275</v>
      </c>
      <c r="F1364" s="20">
        <v>52.653029282979332</v>
      </c>
      <c r="G1364" s="20">
        <v>51.635419252962031</v>
      </c>
      <c r="H1364" s="20">
        <v>50.527172441807089</v>
      </c>
      <c r="I1364" s="20">
        <v>52.124915952455872</v>
      </c>
      <c r="J1364" s="20">
        <v>49.966035804905324</v>
      </c>
      <c r="K1364" s="20">
        <v>51.121769747542892</v>
      </c>
      <c r="L1364" s="20">
        <v>51.596262148128382</v>
      </c>
      <c r="M1364" s="53">
        <v>48.714928051323618</v>
      </c>
    </row>
    <row r="1365" spans="1:13" x14ac:dyDescent="0.35">
      <c r="A1365" s="19" t="str">
        <f>B3&amp;C1337&amp;D1365</f>
        <v>DISTRIBUCION VOLUMEN X CRITERIO (Consumiciones).Hortalizas/Verdur.IngMUJER</v>
      </c>
      <c r="B1365" s="19">
        <v>0</v>
      </c>
      <c r="C1365" s="19">
        <v>0</v>
      </c>
      <c r="D1365" s="19" t="s">
        <v>22</v>
      </c>
      <c r="E1365" s="20">
        <v>48.817340561220732</v>
      </c>
      <c r="F1365" s="20">
        <v>47.346970717020668</v>
      </c>
      <c r="G1365" s="20">
        <v>48.364580747037969</v>
      </c>
      <c r="H1365" s="20">
        <v>49.472827558192925</v>
      </c>
      <c r="I1365" s="20">
        <v>47.875084047544128</v>
      </c>
      <c r="J1365" s="20">
        <v>50.033937077972844</v>
      </c>
      <c r="K1365" s="20">
        <v>48.878230252457094</v>
      </c>
      <c r="L1365" s="20">
        <v>48.403737851871611</v>
      </c>
      <c r="M1365" s="53">
        <v>51.285099661214225</v>
      </c>
    </row>
    <row r="1366" spans="1:13" x14ac:dyDescent="0.35">
      <c r="A1366" s="19" t="str">
        <f>B3&amp;C1366&amp;D1366</f>
        <v>DISTRIBUCION VOLUMEN X CRITERIO (Consumiciones)Tomates Ing.T.ESPAÑA</v>
      </c>
      <c r="B1366" s="19">
        <v>0</v>
      </c>
      <c r="C1366" s="19" t="s">
        <v>159</v>
      </c>
      <c r="D1366" s="19" t="s">
        <v>36</v>
      </c>
      <c r="E1366" s="20">
        <v>100</v>
      </c>
      <c r="F1366" s="20">
        <v>100</v>
      </c>
      <c r="G1366" s="20">
        <v>100</v>
      </c>
      <c r="H1366" s="20">
        <v>100</v>
      </c>
      <c r="I1366" s="20">
        <v>100</v>
      </c>
      <c r="J1366" s="20">
        <v>100</v>
      </c>
      <c r="K1366" s="20">
        <v>100</v>
      </c>
      <c r="L1366" s="20">
        <v>100</v>
      </c>
      <c r="M1366" s="53">
        <v>100</v>
      </c>
    </row>
    <row r="1367" spans="1:13" x14ac:dyDescent="0.35">
      <c r="A1367" s="19" t="str">
        <f>B3&amp;C1366&amp;D1367</f>
        <v>DISTRIBUCION VOLUMEN X CRITERIO (Consumiciones)Tomates Ing.BCN AM</v>
      </c>
      <c r="B1367" s="19">
        <v>0</v>
      </c>
      <c r="C1367" s="19">
        <v>0</v>
      </c>
      <c r="D1367" s="19" t="s">
        <v>1</v>
      </c>
      <c r="E1367" s="20">
        <v>7.3046177769024458</v>
      </c>
      <c r="F1367" s="20">
        <v>6.0270529804795103</v>
      </c>
      <c r="G1367" s="20">
        <v>6.69789770513208</v>
      </c>
      <c r="H1367" s="20">
        <v>5.6905810699712163</v>
      </c>
      <c r="I1367" s="20">
        <v>6.3505698749436164</v>
      </c>
      <c r="J1367" s="20">
        <v>5.5408147991955605</v>
      </c>
      <c r="K1367" s="20">
        <v>8.079604417180871</v>
      </c>
      <c r="L1367" s="20">
        <v>7.4498000070852086</v>
      </c>
      <c r="M1367" s="53">
        <v>6.2510545792401508</v>
      </c>
    </row>
    <row r="1368" spans="1:13" x14ac:dyDescent="0.35">
      <c r="A1368" s="19" t="str">
        <f>B3&amp;C1366&amp;D1368</f>
        <v>DISTRIBUCION VOLUMEN X CRITERIO (Consumiciones)Tomates Ing.REST.CAT ARAGON</v>
      </c>
      <c r="B1368" s="19">
        <v>0</v>
      </c>
      <c r="C1368" s="19">
        <v>0</v>
      </c>
      <c r="D1368" s="19" t="s">
        <v>2</v>
      </c>
      <c r="E1368" s="20">
        <v>8.8241251171682134</v>
      </c>
      <c r="F1368" s="20">
        <v>9.9202031157119706</v>
      </c>
      <c r="G1368" s="20">
        <v>11.658705262492063</v>
      </c>
      <c r="H1368" s="20">
        <v>10.944031918430678</v>
      </c>
      <c r="I1368" s="20">
        <v>11.776239879051783</v>
      </c>
      <c r="J1368" s="20">
        <v>12.680692688685108</v>
      </c>
      <c r="K1368" s="20">
        <v>12.081334489726473</v>
      </c>
      <c r="L1368" s="20">
        <v>13.072808025335952</v>
      </c>
      <c r="M1368" s="53">
        <v>14.959778897773477</v>
      </c>
    </row>
    <row r="1369" spans="1:13" x14ac:dyDescent="0.35">
      <c r="A1369" s="19" t="str">
        <f>B3&amp;C1366&amp;D1369</f>
        <v>DISTRIBUCION VOLUMEN X CRITERIO (Consumiciones)Tomates Ing.LEVANTE</v>
      </c>
      <c r="B1369" s="19">
        <v>0</v>
      </c>
      <c r="C1369" s="19">
        <v>0</v>
      </c>
      <c r="D1369" s="19" t="s">
        <v>3</v>
      </c>
      <c r="E1369" s="20">
        <v>18.638778753308308</v>
      </c>
      <c r="F1369" s="20">
        <v>19.544160048952204</v>
      </c>
      <c r="G1369" s="20">
        <v>19.028107387980036</v>
      </c>
      <c r="H1369" s="20">
        <v>19.943246104900783</v>
      </c>
      <c r="I1369" s="20">
        <v>20.025974979251981</v>
      </c>
      <c r="J1369" s="20">
        <v>18.57076458261141</v>
      </c>
      <c r="K1369" s="20">
        <v>18.592889386780381</v>
      </c>
      <c r="L1369" s="20">
        <v>19.89302508140365</v>
      </c>
      <c r="M1369" s="53">
        <v>19.309096471808903</v>
      </c>
    </row>
    <row r="1370" spans="1:13" x14ac:dyDescent="0.35">
      <c r="A1370" s="19" t="str">
        <f>B3&amp;C1366&amp;D1370</f>
        <v>DISTRIBUCION VOLUMEN X CRITERIO (Consumiciones)Tomates Ing.ANDALUCIA</v>
      </c>
      <c r="B1370" s="19">
        <v>0</v>
      </c>
      <c r="C1370" s="19">
        <v>0</v>
      </c>
      <c r="D1370" s="19" t="s">
        <v>4</v>
      </c>
      <c r="E1370" s="20">
        <v>23.455398664324225</v>
      </c>
      <c r="F1370" s="20">
        <v>24.36456465329432</v>
      </c>
      <c r="G1370" s="20">
        <v>20.113169857085182</v>
      </c>
      <c r="H1370" s="20">
        <v>22.998451540351056</v>
      </c>
      <c r="I1370" s="20">
        <v>21.74935684104473</v>
      </c>
      <c r="J1370" s="20">
        <v>23.513787896599041</v>
      </c>
      <c r="K1370" s="20">
        <v>22.781080324151453</v>
      </c>
      <c r="L1370" s="20">
        <v>21.762569969367028</v>
      </c>
      <c r="M1370" s="53">
        <v>19.033703559502317</v>
      </c>
    </row>
    <row r="1371" spans="1:13" x14ac:dyDescent="0.35">
      <c r="A1371" s="19" t="str">
        <f>B3&amp;C1366&amp;D1371</f>
        <v>DISTRIBUCION VOLUMEN X CRITERIO (Consumiciones)Tomates Ing.MDD AM</v>
      </c>
      <c r="B1371" s="19">
        <v>0</v>
      </c>
      <c r="C1371" s="19">
        <v>0</v>
      </c>
      <c r="D1371" s="19" t="s">
        <v>5</v>
      </c>
      <c r="E1371" s="20">
        <v>21.006050046815762</v>
      </c>
      <c r="F1371" s="20">
        <v>19.430988022980785</v>
      </c>
      <c r="G1371" s="20">
        <v>19.505916584475614</v>
      </c>
      <c r="H1371" s="20">
        <v>20.665330470592728</v>
      </c>
      <c r="I1371" s="20">
        <v>19.254752509592631</v>
      </c>
      <c r="J1371" s="20">
        <v>19.260208009587632</v>
      </c>
      <c r="K1371" s="20">
        <v>18.491283385581827</v>
      </c>
      <c r="L1371" s="20">
        <v>17.677536674752091</v>
      </c>
      <c r="M1371" s="53">
        <v>18.889822881849778</v>
      </c>
    </row>
    <row r="1372" spans="1:13" x14ac:dyDescent="0.35">
      <c r="A1372" s="19" t="str">
        <f>B3&amp;C1366&amp;D1372</f>
        <v>DISTRIBUCION VOLUMEN X CRITERIO (Consumiciones)Tomates Ing.RTO CENTRO</v>
      </c>
      <c r="B1372" s="19">
        <v>0</v>
      </c>
      <c r="C1372" s="19">
        <v>0</v>
      </c>
      <c r="D1372" s="19" t="s">
        <v>6</v>
      </c>
      <c r="E1372" s="20">
        <v>10.593213472789216</v>
      </c>
      <c r="F1372" s="20">
        <v>9.0283938256736551</v>
      </c>
      <c r="G1372" s="20">
        <v>10.405590397273677</v>
      </c>
      <c r="H1372" s="20">
        <v>9.728407816559189</v>
      </c>
      <c r="I1372" s="20">
        <v>10.014054192283513</v>
      </c>
      <c r="J1372" s="20">
        <v>8.6529621011757296</v>
      </c>
      <c r="K1372" s="20">
        <v>9.5280319935434736</v>
      </c>
      <c r="L1372" s="20">
        <v>10.57623743049985</v>
      </c>
      <c r="M1372" s="53">
        <v>12.074260796870515</v>
      </c>
    </row>
    <row r="1373" spans="1:13" x14ac:dyDescent="0.35">
      <c r="A1373" s="19" t="str">
        <f>B3&amp;C1366&amp;D1373</f>
        <v>DISTRIBUCION VOLUMEN X CRITERIO (Consumiciones)Tomates Ing.NORTE-CENTRO</v>
      </c>
      <c r="B1373" s="19">
        <v>0</v>
      </c>
      <c r="C1373" s="19">
        <v>0</v>
      </c>
      <c r="D1373" s="19" t="s">
        <v>7</v>
      </c>
      <c r="E1373" s="20">
        <v>5.0687796897523523</v>
      </c>
      <c r="F1373" s="20">
        <v>4.7023987478457387</v>
      </c>
      <c r="G1373" s="20">
        <v>7.1225462749296602</v>
      </c>
      <c r="H1373" s="20">
        <v>5.371842579321771</v>
      </c>
      <c r="I1373" s="20">
        <v>5.7841543155285153</v>
      </c>
      <c r="J1373" s="20">
        <v>6.0619334801884248</v>
      </c>
      <c r="K1373" s="20">
        <v>5.697899821421581</v>
      </c>
      <c r="L1373" s="20">
        <v>5.3714103858365263</v>
      </c>
      <c r="M1373" s="53">
        <v>5.6750253636219918</v>
      </c>
    </row>
    <row r="1374" spans="1:13" x14ac:dyDescent="0.35">
      <c r="A1374" s="19" t="str">
        <f>B3&amp;C1366&amp;D1374</f>
        <v>DISTRIBUCION VOLUMEN X CRITERIO (Consumiciones)Tomates Ing.NOROESTE</v>
      </c>
      <c r="B1374" s="19">
        <v>0</v>
      </c>
      <c r="C1374" s="19">
        <v>0</v>
      </c>
      <c r="D1374" s="19" t="s">
        <v>8</v>
      </c>
      <c r="E1374" s="20">
        <v>5.1090274622842973</v>
      </c>
      <c r="F1374" s="20">
        <v>6.9822348617754066</v>
      </c>
      <c r="G1374" s="20">
        <v>5.4680548169423675</v>
      </c>
      <c r="H1374" s="20">
        <v>4.6581147613349687</v>
      </c>
      <c r="I1374" s="20">
        <v>5.0449009600323915</v>
      </c>
      <c r="J1374" s="20">
        <v>5.7188395112428454</v>
      </c>
      <c r="K1374" s="20">
        <v>4.7479153303399624</v>
      </c>
      <c r="L1374" s="20">
        <v>4.1966194640063188</v>
      </c>
      <c r="M1374" s="53">
        <v>3.8072638445981246</v>
      </c>
    </row>
    <row r="1375" spans="1:13" x14ac:dyDescent="0.35">
      <c r="A1375" s="19" t="str">
        <f>B3&amp;C1366&amp;D1375</f>
        <v>DISTRIBUCION VOLUMEN X CRITERIO (Consumiciones)Tomates Ing.&lt;2MIL</v>
      </c>
      <c r="B1375" s="19">
        <v>0</v>
      </c>
      <c r="C1375" s="19">
        <v>0</v>
      </c>
      <c r="D1375" s="19" t="s">
        <v>9</v>
      </c>
      <c r="E1375" s="20">
        <v>4.4262038941388004</v>
      </c>
      <c r="F1375" s="20">
        <v>3.4377880770837503</v>
      </c>
      <c r="G1375" s="20">
        <v>3.9341417340789491</v>
      </c>
      <c r="H1375" s="20">
        <v>4.6879230791868363</v>
      </c>
      <c r="I1375" s="20">
        <v>4.7417644280117779</v>
      </c>
      <c r="J1375" s="20">
        <v>3.8912353578444447</v>
      </c>
      <c r="K1375" s="20">
        <v>4.2153714461238252</v>
      </c>
      <c r="L1375" s="20">
        <v>3.3859472630566669</v>
      </c>
      <c r="M1375" s="53">
        <v>2.6751982915944215</v>
      </c>
    </row>
    <row r="1376" spans="1:13" x14ac:dyDescent="0.35">
      <c r="A1376" s="19" t="str">
        <f>B3&amp;C1366&amp;D1376</f>
        <v>DISTRIBUCION VOLUMEN X CRITERIO (Consumiciones)Tomates Ing.2-5MIL</v>
      </c>
      <c r="B1376" s="19">
        <v>0</v>
      </c>
      <c r="C1376" s="19">
        <v>0</v>
      </c>
      <c r="D1376" s="19" t="s">
        <v>10</v>
      </c>
      <c r="E1376" s="20">
        <v>4.4961576812048207</v>
      </c>
      <c r="F1376" s="20">
        <v>4.8744539169000403</v>
      </c>
      <c r="G1376" s="20">
        <v>4.7686632259656569</v>
      </c>
      <c r="H1376" s="20">
        <v>3.9726411662349386</v>
      </c>
      <c r="I1376" s="20">
        <v>4.1978573601891416</v>
      </c>
      <c r="J1376" s="20">
        <v>3.8950688957456729</v>
      </c>
      <c r="K1376" s="20">
        <v>4.4544911117334758</v>
      </c>
      <c r="L1376" s="20">
        <v>4.1505515318713559</v>
      </c>
      <c r="M1376" s="53">
        <v>4.8915222317326918</v>
      </c>
    </row>
    <row r="1377" spans="1:13" x14ac:dyDescent="0.35">
      <c r="A1377" s="19" t="str">
        <f>B3&amp;C1366&amp;D1377</f>
        <v>DISTRIBUCION VOLUMEN X CRITERIO (Consumiciones)Tomates Ing.5-10MIL</v>
      </c>
      <c r="B1377" s="19">
        <v>0</v>
      </c>
      <c r="C1377" s="19">
        <v>0</v>
      </c>
      <c r="D1377" s="19" t="s">
        <v>11</v>
      </c>
      <c r="E1377" s="20">
        <v>6.3509171419624701</v>
      </c>
      <c r="F1377" s="20">
        <v>6.4506657310114308</v>
      </c>
      <c r="G1377" s="20">
        <v>7.1501374796669861</v>
      </c>
      <c r="H1377" s="20">
        <v>7.5644514238878555</v>
      </c>
      <c r="I1377" s="20">
        <v>8.6723091803911405</v>
      </c>
      <c r="J1377" s="20">
        <v>8.6396894864992859</v>
      </c>
      <c r="K1377" s="20">
        <v>6.9521354124318302</v>
      </c>
      <c r="L1377" s="20">
        <v>10.211990847412057</v>
      </c>
      <c r="M1377" s="53">
        <v>9.9123157971749301</v>
      </c>
    </row>
    <row r="1378" spans="1:13" x14ac:dyDescent="0.35">
      <c r="A1378" s="19" t="str">
        <f>B3&amp;C1366&amp;D1378</f>
        <v>DISTRIBUCION VOLUMEN X CRITERIO (Consumiciones)Tomates Ing.10-30MIL</v>
      </c>
      <c r="B1378" s="19">
        <v>0</v>
      </c>
      <c r="C1378" s="19">
        <v>0</v>
      </c>
      <c r="D1378" s="19" t="s">
        <v>12</v>
      </c>
      <c r="E1378" s="20">
        <v>17.194130260525949</v>
      </c>
      <c r="F1378" s="20">
        <v>19.686816694258848</v>
      </c>
      <c r="G1378" s="20">
        <v>16.852203696371802</v>
      </c>
      <c r="H1378" s="20">
        <v>16.33068285630382</v>
      </c>
      <c r="I1378" s="20">
        <v>17.108714877838278</v>
      </c>
      <c r="J1378" s="20">
        <v>18.785461120794707</v>
      </c>
      <c r="K1378" s="20">
        <v>18.329463632339259</v>
      </c>
      <c r="L1378" s="20">
        <v>20.265948698867138</v>
      </c>
      <c r="M1378" s="53">
        <v>18.45897386178348</v>
      </c>
    </row>
    <row r="1379" spans="1:13" x14ac:dyDescent="0.35">
      <c r="A1379" s="19" t="str">
        <f>B3&amp;C1366&amp;D1379</f>
        <v>DISTRIBUCION VOLUMEN X CRITERIO (Consumiciones)Tomates Ing.30-100MIL</v>
      </c>
      <c r="B1379" s="19">
        <v>0</v>
      </c>
      <c r="C1379" s="19">
        <v>0</v>
      </c>
      <c r="D1379" s="19" t="s">
        <v>13</v>
      </c>
      <c r="E1379" s="20">
        <v>22.988773877874046</v>
      </c>
      <c r="F1379" s="20">
        <v>19.772450609831267</v>
      </c>
      <c r="G1379" s="20">
        <v>21.12295234949276</v>
      </c>
      <c r="H1379" s="20">
        <v>20.016430077310275</v>
      </c>
      <c r="I1379" s="20">
        <v>20.652949888653293</v>
      </c>
      <c r="J1379" s="20">
        <v>21.02119024650559</v>
      </c>
      <c r="K1379" s="20">
        <v>21.379427946769781</v>
      </c>
      <c r="L1379" s="20">
        <v>20.820307615355759</v>
      </c>
      <c r="M1379" s="53">
        <v>20.687480782227915</v>
      </c>
    </row>
    <row r="1380" spans="1:13" x14ac:dyDescent="0.35">
      <c r="A1380" s="19" t="str">
        <f>B3&amp;C1366&amp;D1380</f>
        <v>DISTRIBUCION VOLUMEN X CRITERIO (Consumiciones)Tomates Ing.100-200MIL</v>
      </c>
      <c r="B1380" s="19">
        <v>0</v>
      </c>
      <c r="C1380" s="19">
        <v>0</v>
      </c>
      <c r="D1380" s="19" t="s">
        <v>14</v>
      </c>
      <c r="E1380" s="20">
        <v>9.3327404667870866</v>
      </c>
      <c r="F1380" s="20">
        <v>9.6813340274218191</v>
      </c>
      <c r="G1380" s="20">
        <v>8.6904407705108646</v>
      </c>
      <c r="H1380" s="20">
        <v>9.5345604547324445</v>
      </c>
      <c r="I1380" s="20">
        <v>8.5631219225746715</v>
      </c>
      <c r="J1380" s="20">
        <v>9.1470393516195241</v>
      </c>
      <c r="K1380" s="20">
        <v>8.873231908018564</v>
      </c>
      <c r="L1380" s="20">
        <v>8.2274438749427841</v>
      </c>
      <c r="M1380" s="53">
        <v>8.3184494193354972</v>
      </c>
    </row>
    <row r="1381" spans="1:13" x14ac:dyDescent="0.35">
      <c r="A1381" s="19" t="str">
        <f>B3&amp;C1366&amp;D1381</f>
        <v>DISTRIBUCION VOLUMEN X CRITERIO (Consumiciones)Tomates Ing.200-500MIL</v>
      </c>
      <c r="B1381" s="19">
        <v>0</v>
      </c>
      <c r="C1381" s="19">
        <v>0</v>
      </c>
      <c r="D1381" s="19" t="s">
        <v>15</v>
      </c>
      <c r="E1381" s="20">
        <v>13.293847253481751</v>
      </c>
      <c r="F1381" s="20">
        <v>13.837732027608485</v>
      </c>
      <c r="G1381" s="20">
        <v>13.781670887499384</v>
      </c>
      <c r="H1381" s="20">
        <v>13.429258937141805</v>
      </c>
      <c r="I1381" s="20">
        <v>12.276172988152616</v>
      </c>
      <c r="J1381" s="20">
        <v>13.209274849525709</v>
      </c>
      <c r="K1381" s="20">
        <v>13.141527161687252</v>
      </c>
      <c r="L1381" s="20">
        <v>13.135448776405598</v>
      </c>
      <c r="M1381" s="53">
        <v>14.535376305081781</v>
      </c>
    </row>
    <row r="1382" spans="1:13" x14ac:dyDescent="0.35">
      <c r="A1382" s="19" t="str">
        <f>B3&amp;C1366&amp;D1382</f>
        <v>DISTRIBUCION VOLUMEN X CRITERIO (Consumiciones)Tomates Ing.&gt;500MIL</v>
      </c>
      <c r="B1382" s="19">
        <v>0</v>
      </c>
      <c r="C1382" s="19">
        <v>0</v>
      </c>
      <c r="D1382" s="19" t="s">
        <v>16</v>
      </c>
      <c r="E1382" s="20">
        <v>21.917234576399473</v>
      </c>
      <c r="F1382" s="20">
        <v>22.258766402457194</v>
      </c>
      <c r="G1382" s="20">
        <v>23.69977658089903</v>
      </c>
      <c r="H1382" s="20">
        <v>24.464059518956887</v>
      </c>
      <c r="I1382" s="20">
        <v>23.787125928925164</v>
      </c>
      <c r="J1382" s="20">
        <v>21.411040691465061</v>
      </c>
      <c r="K1382" s="20">
        <v>22.654389023901803</v>
      </c>
      <c r="L1382" s="20">
        <v>19.802348488563133</v>
      </c>
      <c r="M1382" s="53">
        <v>20.520705054971142</v>
      </c>
    </row>
    <row r="1383" spans="1:13" x14ac:dyDescent="0.35">
      <c r="A1383" s="19" t="str">
        <f>B3&amp;C1366&amp;D1383</f>
        <v>DISTRIBUCION VOLUMEN X CRITERIO (Consumiciones)Tomates Ing.DE 15 A 19 AÑOS</v>
      </c>
      <c r="B1383" s="19">
        <v>0</v>
      </c>
      <c r="C1383" s="19">
        <v>0</v>
      </c>
      <c r="D1383" s="19" t="s">
        <v>39</v>
      </c>
      <c r="E1383" s="20">
        <v>1.3358561075795161</v>
      </c>
      <c r="F1383" s="20">
        <v>2.1024068333443968</v>
      </c>
      <c r="G1383" s="20">
        <v>2.1981682913553753</v>
      </c>
      <c r="H1383" s="20">
        <v>2.2129285423127714</v>
      </c>
      <c r="I1383" s="20">
        <v>1.6292326252369298</v>
      </c>
      <c r="J1383" s="20">
        <v>1.3829853735233795</v>
      </c>
      <c r="K1383" s="20">
        <v>2.5845973854673909</v>
      </c>
      <c r="L1383" s="20">
        <v>2.7668607435105232</v>
      </c>
      <c r="M1383" s="53">
        <v>2.6782667398626097</v>
      </c>
    </row>
    <row r="1384" spans="1:13" x14ac:dyDescent="0.35">
      <c r="A1384" s="19" t="str">
        <f>B3&amp;C1366&amp;D1384</f>
        <v>DISTRIBUCION VOLUMEN X CRITERIO (Consumiciones)Tomates Ing.DE 20 A 24 AÑOS</v>
      </c>
      <c r="B1384" s="19">
        <v>0</v>
      </c>
      <c r="C1384" s="19">
        <v>0</v>
      </c>
      <c r="D1384" s="19" t="s">
        <v>40</v>
      </c>
      <c r="E1384" s="20">
        <v>2.1507247265409495</v>
      </c>
      <c r="F1384" s="20">
        <v>1.9464702555965878</v>
      </c>
      <c r="G1384" s="20">
        <v>1.9227950736908195</v>
      </c>
      <c r="H1384" s="20">
        <v>1.1891386168805269</v>
      </c>
      <c r="I1384" s="20">
        <v>1.3313656753790584</v>
      </c>
      <c r="J1384" s="20">
        <v>2.111216387612322</v>
      </c>
      <c r="K1384" s="20">
        <v>1.7556103135812955</v>
      </c>
      <c r="L1384" s="20">
        <v>3.210659907408993</v>
      </c>
      <c r="M1384" s="53">
        <v>3.3384116002948985</v>
      </c>
    </row>
    <row r="1385" spans="1:13" x14ac:dyDescent="0.35">
      <c r="A1385" s="19" t="str">
        <f>B3&amp;C1366&amp;D1385</f>
        <v>DISTRIBUCION VOLUMEN X CRITERIO (Consumiciones)Tomates Ing.DE 25 A 34 AÑOS</v>
      </c>
      <c r="B1385" s="19">
        <v>0</v>
      </c>
      <c r="C1385" s="19">
        <v>0</v>
      </c>
      <c r="D1385" s="19" t="s">
        <v>41</v>
      </c>
      <c r="E1385" s="20">
        <v>10.139290577299075</v>
      </c>
      <c r="F1385" s="20">
        <v>8.6121640837158573</v>
      </c>
      <c r="G1385" s="20">
        <v>7.5575239759697554</v>
      </c>
      <c r="H1385" s="20">
        <v>10.204357852593905</v>
      </c>
      <c r="I1385" s="20">
        <v>9.3079704354064781</v>
      </c>
      <c r="J1385" s="20">
        <v>7.9714486854811843</v>
      </c>
      <c r="K1385" s="20">
        <v>8.3020670527333351</v>
      </c>
      <c r="L1385" s="20">
        <v>8.8203303724825517</v>
      </c>
      <c r="M1385" s="53">
        <v>6.0467271334732784</v>
      </c>
    </row>
    <row r="1386" spans="1:13" x14ac:dyDescent="0.35">
      <c r="A1386" s="19" t="str">
        <f>B3&amp;C1366&amp;D1386</f>
        <v>DISTRIBUCION VOLUMEN X CRITERIO (Consumiciones)Tomates Ing.DE 35 A 49 AÑOS</v>
      </c>
      <c r="B1386" s="19">
        <v>0</v>
      </c>
      <c r="C1386" s="19">
        <v>0</v>
      </c>
      <c r="D1386" s="19" t="s">
        <v>42</v>
      </c>
      <c r="E1386" s="20">
        <v>23.53022402137411</v>
      </c>
      <c r="F1386" s="20">
        <v>24.925720719888879</v>
      </c>
      <c r="G1386" s="20">
        <v>23.111827468289089</v>
      </c>
      <c r="H1386" s="20">
        <v>26.101632300630346</v>
      </c>
      <c r="I1386" s="20">
        <v>25.134450707326867</v>
      </c>
      <c r="J1386" s="20">
        <v>25.037115337926824</v>
      </c>
      <c r="K1386" s="20">
        <v>24.084266127016537</v>
      </c>
      <c r="L1386" s="20">
        <v>26.05043495438369</v>
      </c>
      <c r="M1386" s="53">
        <v>22.129868907294746</v>
      </c>
    </row>
    <row r="1387" spans="1:13" x14ac:dyDescent="0.35">
      <c r="A1387" s="19" t="str">
        <f>B3&amp;C1366&amp;D1387</f>
        <v>DISTRIBUCION VOLUMEN X CRITERIO (Consumiciones)Tomates Ing.DE 50 A 59 AÑOS</v>
      </c>
      <c r="B1387" s="19">
        <v>0</v>
      </c>
      <c r="C1387" s="19">
        <v>0</v>
      </c>
      <c r="D1387" s="19" t="s">
        <v>43</v>
      </c>
      <c r="E1387" s="20">
        <v>27.469703716575101</v>
      </c>
      <c r="F1387" s="20">
        <v>27.959741703255215</v>
      </c>
      <c r="G1387" s="20">
        <v>28.033685446834301</v>
      </c>
      <c r="H1387" s="20">
        <v>27.22202081184869</v>
      </c>
      <c r="I1387" s="20">
        <v>28.710698636964743</v>
      </c>
      <c r="J1387" s="20">
        <v>30.044123028840747</v>
      </c>
      <c r="K1387" s="20">
        <v>27.255779707107301</v>
      </c>
      <c r="L1387" s="20">
        <v>26.662871466105603</v>
      </c>
      <c r="M1387" s="53">
        <v>31.101850482791367</v>
      </c>
    </row>
    <row r="1388" spans="1:13" x14ac:dyDescent="0.35">
      <c r="A1388" s="19" t="str">
        <f>B3&amp;C1366&amp;D1388</f>
        <v>DISTRIBUCION VOLUMEN X CRITERIO (Consumiciones)Tomates Ing.DE 60 A 75 AÑOS</v>
      </c>
      <c r="B1388" s="19">
        <v>0</v>
      </c>
      <c r="C1388" s="19">
        <v>0</v>
      </c>
      <c r="D1388" s="19" t="s">
        <v>44</v>
      </c>
      <c r="E1388" s="20">
        <v>35.374193122069663</v>
      </c>
      <c r="F1388" s="20">
        <v>34.453507634058326</v>
      </c>
      <c r="G1388" s="20">
        <v>37.175993496559691</v>
      </c>
      <c r="H1388" s="20">
        <v>33.069938656452969</v>
      </c>
      <c r="I1388" s="20">
        <v>33.886290207053975</v>
      </c>
      <c r="J1388" s="20">
        <v>33.453107094234539</v>
      </c>
      <c r="K1388" s="20">
        <v>36.017716304239812</v>
      </c>
      <c r="L1388" s="20">
        <v>32.488848421347491</v>
      </c>
      <c r="M1388" s="53">
        <v>34.704878973442256</v>
      </c>
    </row>
    <row r="1389" spans="1:13" x14ac:dyDescent="0.35">
      <c r="A1389" s="19" t="str">
        <f>B3&amp;C1366&amp;D1389</f>
        <v>DISTRIBUCION VOLUMEN X CRITERIO (Consumiciones)Tomates Ing.NIVEL ALTO</v>
      </c>
      <c r="B1389" s="19">
        <v>0</v>
      </c>
      <c r="C1389" s="19">
        <v>0</v>
      </c>
      <c r="D1389" s="19" t="s">
        <v>256</v>
      </c>
      <c r="E1389" s="20">
        <v>26.839594090793341</v>
      </c>
      <c r="F1389" s="20">
        <v>24.480506711213437</v>
      </c>
      <c r="G1389" s="20">
        <v>25.685723277365323</v>
      </c>
      <c r="H1389" s="20">
        <v>25.22958591070779</v>
      </c>
      <c r="I1389" s="20">
        <v>27.934065699885991</v>
      </c>
      <c r="J1389" s="20">
        <v>23.742285989702957</v>
      </c>
      <c r="K1389" s="20">
        <v>25.430718800723952</v>
      </c>
      <c r="L1389" s="20">
        <v>23.827016744787738</v>
      </c>
      <c r="M1389" s="53">
        <v>25.998799736617396</v>
      </c>
    </row>
    <row r="1390" spans="1:13" x14ac:dyDescent="0.35">
      <c r="A1390" s="19" t="str">
        <f>B3&amp;C1366&amp;D1390</f>
        <v>DISTRIBUCION VOLUMEN X CRITERIO (Consumiciones)Tomates Ing.NIVEL MEDIO ALTO</v>
      </c>
      <c r="B1390" s="19">
        <v>0</v>
      </c>
      <c r="C1390" s="19">
        <v>0</v>
      </c>
      <c r="D1390" s="19" t="s">
        <v>257</v>
      </c>
      <c r="E1390" s="20">
        <v>12.45869760083551</v>
      </c>
      <c r="F1390" s="20">
        <v>13.791527395615963</v>
      </c>
      <c r="G1390" s="20">
        <v>13.497832577019459</v>
      </c>
      <c r="H1390" s="20">
        <v>13.053859221036509</v>
      </c>
      <c r="I1390" s="20">
        <v>12.785597501476929</v>
      </c>
      <c r="J1390" s="20">
        <v>13.346973239204479</v>
      </c>
      <c r="K1390" s="20">
        <v>13.878923530492344</v>
      </c>
      <c r="L1390" s="20">
        <v>14.862139906592549</v>
      </c>
      <c r="M1390" s="53">
        <v>14.869925420974731</v>
      </c>
    </row>
    <row r="1391" spans="1:13" x14ac:dyDescent="0.35">
      <c r="A1391" s="19" t="str">
        <f>B3&amp;C1366&amp;D1391</f>
        <v>DISTRIBUCION VOLUMEN X CRITERIO (Consumiciones)Tomates Ing.NIVEL MEDIO</v>
      </c>
      <c r="B1391" s="19">
        <v>0</v>
      </c>
      <c r="C1391" s="19">
        <v>0</v>
      </c>
      <c r="D1391" s="19" t="s">
        <v>258</v>
      </c>
      <c r="E1391" s="20">
        <v>24.314299474805594</v>
      </c>
      <c r="F1391" s="20">
        <v>24.054932478599632</v>
      </c>
      <c r="G1391" s="20">
        <v>27.269913857528739</v>
      </c>
      <c r="H1391" s="20">
        <v>25.043695615285731</v>
      </c>
      <c r="I1391" s="20">
        <v>24.265259708355678</v>
      </c>
      <c r="J1391" s="20">
        <v>25.085671438485218</v>
      </c>
      <c r="K1391" s="20">
        <v>25.544701822222628</v>
      </c>
      <c r="L1391" s="20">
        <v>28.273735859202358</v>
      </c>
      <c r="M1391" s="53">
        <v>27.255290291322236</v>
      </c>
    </row>
    <row r="1392" spans="1:13" x14ac:dyDescent="0.35">
      <c r="A1392" s="19" t="str">
        <f>B3&amp;C1366&amp;D1392</f>
        <v>DISTRIBUCION VOLUMEN X CRITERIO (Consumiciones)Tomates Ing.NIVEL MEDIO BAJO</v>
      </c>
      <c r="B1392" s="19">
        <v>0</v>
      </c>
      <c r="C1392" s="19">
        <v>0</v>
      </c>
      <c r="D1392" s="19" t="s">
        <v>259</v>
      </c>
      <c r="E1392" s="20">
        <v>14.790702179750625</v>
      </c>
      <c r="F1392" s="20">
        <v>14.723468459318212</v>
      </c>
      <c r="G1392" s="20">
        <v>12.641843016259379</v>
      </c>
      <c r="H1392" s="20">
        <v>13.333571268904137</v>
      </c>
      <c r="I1392" s="20">
        <v>11.830299564676396</v>
      </c>
      <c r="J1392" s="20">
        <v>14.039618954312761</v>
      </c>
      <c r="K1392" s="20">
        <v>12.92724811559113</v>
      </c>
      <c r="L1392" s="20">
        <v>12.841658961697878</v>
      </c>
      <c r="M1392" s="53">
        <v>13.05572936465342</v>
      </c>
    </row>
    <row r="1393" spans="1:13" x14ac:dyDescent="0.35">
      <c r="A1393" s="19" t="str">
        <f>B3&amp;C1366&amp;D1393</f>
        <v>DISTRIBUCION VOLUMEN X CRITERIO (Consumiciones)Tomates Ing.HOMBRE</v>
      </c>
      <c r="B1393" s="19">
        <v>0</v>
      </c>
      <c r="C1393" s="19">
        <v>0</v>
      </c>
      <c r="D1393" s="19" t="s">
        <v>21</v>
      </c>
      <c r="E1393" s="20">
        <v>51.67600942420799</v>
      </c>
      <c r="F1393" s="20">
        <v>54.742357082572411</v>
      </c>
      <c r="G1393" s="20">
        <v>55.826646769013067</v>
      </c>
      <c r="H1393" s="20">
        <v>53.67761358136238</v>
      </c>
      <c r="I1393" s="20">
        <v>54.928189955946713</v>
      </c>
      <c r="J1393" s="20">
        <v>52.75641810669881</v>
      </c>
      <c r="K1393" s="20">
        <v>52.223903609813682</v>
      </c>
      <c r="L1393" s="20">
        <v>51.717822889024276</v>
      </c>
      <c r="M1393" s="53">
        <v>51.613832395957992</v>
      </c>
    </row>
    <row r="1394" spans="1:13" x14ac:dyDescent="0.35">
      <c r="A1394" s="19" t="str">
        <f>B3&amp;C1366&amp;D1394</f>
        <v>DISTRIBUCION VOLUMEN X CRITERIO (Consumiciones)Tomates Ing.MUJER</v>
      </c>
      <c r="B1394" s="19">
        <v>0</v>
      </c>
      <c r="C1394" s="19">
        <v>0</v>
      </c>
      <c r="D1394" s="19" t="s">
        <v>22</v>
      </c>
      <c r="E1394" s="20">
        <v>48.32399057579201</v>
      </c>
      <c r="F1394" s="20">
        <v>45.257642917427596</v>
      </c>
      <c r="G1394" s="20">
        <v>44.173353230986919</v>
      </c>
      <c r="H1394" s="20">
        <v>46.32238641863762</v>
      </c>
      <c r="I1394" s="20">
        <v>45.071821883150484</v>
      </c>
      <c r="J1394" s="20">
        <v>47.24358189330119</v>
      </c>
      <c r="K1394" s="20">
        <v>47.776141561793253</v>
      </c>
      <c r="L1394" s="20">
        <v>48.282177110975709</v>
      </c>
      <c r="M1394" s="53">
        <v>48.38618039457252</v>
      </c>
    </row>
    <row r="1395" spans="1:13" x14ac:dyDescent="0.35">
      <c r="A1395" s="19" t="str">
        <f>B3&amp;C1395&amp;D1395</f>
        <v>DISTRIBUCION VOLUMEN X CRITERIO (Consumiciones)Judías verdes Ing.T.ESPAÑA</v>
      </c>
      <c r="B1395" s="19">
        <v>0</v>
      </c>
      <c r="C1395" s="19" t="s">
        <v>190</v>
      </c>
      <c r="D1395" s="19" t="s">
        <v>36</v>
      </c>
      <c r="E1395" s="20">
        <v>100</v>
      </c>
      <c r="F1395" s="20">
        <v>100</v>
      </c>
      <c r="G1395" s="20">
        <v>100</v>
      </c>
      <c r="H1395" s="20">
        <v>100</v>
      </c>
      <c r="I1395" s="20">
        <v>100</v>
      </c>
      <c r="J1395" s="20">
        <v>100</v>
      </c>
      <c r="K1395" s="20">
        <v>100</v>
      </c>
      <c r="L1395" s="20">
        <v>100</v>
      </c>
      <c r="M1395" s="53">
        <v>100</v>
      </c>
    </row>
    <row r="1396" spans="1:13" x14ac:dyDescent="0.35">
      <c r="A1396" s="19" t="str">
        <f>B3&amp;C1395&amp;D1396</f>
        <v>DISTRIBUCION VOLUMEN X CRITERIO (Consumiciones)Judías verdes Ing.BCN AM</v>
      </c>
      <c r="B1396" s="19">
        <v>0</v>
      </c>
      <c r="C1396" s="19">
        <v>0</v>
      </c>
      <c r="D1396" s="19" t="s">
        <v>1</v>
      </c>
      <c r="E1396" s="20">
        <v>6.0778280950391306</v>
      </c>
      <c r="F1396" s="20">
        <v>15.227298396079055</v>
      </c>
      <c r="G1396" s="20">
        <v>13.057959571387755</v>
      </c>
      <c r="H1396" s="20">
        <v>9.8506380916482676</v>
      </c>
      <c r="I1396" s="20">
        <v>8.9971330739930302</v>
      </c>
      <c r="J1396" s="20">
        <v>8.647776428306301</v>
      </c>
      <c r="K1396" s="20">
        <v>8.2211195318998893</v>
      </c>
      <c r="L1396" s="20">
        <v>2.1787833670262944</v>
      </c>
      <c r="M1396" s="53">
        <v>1.074678802253342</v>
      </c>
    </row>
    <row r="1397" spans="1:13" x14ac:dyDescent="0.35">
      <c r="A1397" s="19" t="str">
        <f>B3&amp;C1395&amp;D1397</f>
        <v>DISTRIBUCION VOLUMEN X CRITERIO (Consumiciones)Judías verdes Ing.REST.CAT ARAGON</v>
      </c>
      <c r="B1397" s="19">
        <v>0</v>
      </c>
      <c r="C1397" s="19">
        <v>0</v>
      </c>
      <c r="D1397" s="19" t="s">
        <v>2</v>
      </c>
      <c r="E1397" s="20">
        <v>14.341596524967064</v>
      </c>
      <c r="F1397" s="20">
        <v>23.224524379339424</v>
      </c>
      <c r="G1397" s="20">
        <v>22.803540667895426</v>
      </c>
      <c r="H1397" s="20">
        <v>8.0235564410460753</v>
      </c>
      <c r="I1397" s="20">
        <v>11.908882839544766</v>
      </c>
      <c r="J1397" s="20">
        <v>25.492868619059557</v>
      </c>
      <c r="K1397" s="20">
        <v>5.1341374366322867</v>
      </c>
      <c r="L1397" s="20">
        <v>11.121889125038853</v>
      </c>
      <c r="M1397" s="53">
        <v>20.46665649062108</v>
      </c>
    </row>
    <row r="1398" spans="1:13" x14ac:dyDescent="0.35">
      <c r="A1398" s="19" t="str">
        <f>B3&amp;C1395&amp;D1398</f>
        <v>DISTRIBUCION VOLUMEN X CRITERIO (Consumiciones)Judías verdes Ing.LEVANTE</v>
      </c>
      <c r="B1398" s="19">
        <v>0</v>
      </c>
      <c r="C1398" s="19">
        <v>0</v>
      </c>
      <c r="D1398" s="19" t="s">
        <v>3</v>
      </c>
      <c r="E1398" s="20">
        <v>17.433725883002285</v>
      </c>
      <c r="F1398" s="20">
        <v>7.9002693215801463</v>
      </c>
      <c r="G1398" s="20">
        <v>8.8675118526545962</v>
      </c>
      <c r="H1398" s="20">
        <v>15.826894979627737</v>
      </c>
      <c r="I1398" s="20">
        <v>11.549185654081713</v>
      </c>
      <c r="J1398" s="20">
        <v>3.6024362537136305</v>
      </c>
      <c r="K1398" s="20">
        <v>4.3124513370658049</v>
      </c>
      <c r="L1398" s="20">
        <v>7.673527808676031</v>
      </c>
      <c r="M1398" s="53">
        <v>10.532445277662536</v>
      </c>
    </row>
    <row r="1399" spans="1:13" x14ac:dyDescent="0.35">
      <c r="A1399" s="19" t="str">
        <f>B3&amp;C1395&amp;D1399</f>
        <v>DISTRIBUCION VOLUMEN X CRITERIO (Consumiciones)Judías verdes Ing.ANDALUCIA</v>
      </c>
      <c r="B1399" s="19">
        <v>0</v>
      </c>
      <c r="C1399" s="19">
        <v>0</v>
      </c>
      <c r="D1399" s="19" t="s">
        <v>4</v>
      </c>
      <c r="E1399" s="20">
        <v>15.039909138186768</v>
      </c>
      <c r="F1399" s="20">
        <v>17.753055369177702</v>
      </c>
      <c r="G1399" s="20">
        <v>22.641247599634024</v>
      </c>
      <c r="H1399" s="20">
        <v>17.350797838924485</v>
      </c>
      <c r="I1399" s="20">
        <v>14.606116060574484</v>
      </c>
      <c r="J1399" s="20">
        <v>9.5948307860213653</v>
      </c>
      <c r="K1399" s="20">
        <v>8.890724733801143</v>
      </c>
      <c r="L1399" s="20">
        <v>22.884367833245296</v>
      </c>
      <c r="M1399" s="53">
        <v>5.6326467111803424</v>
      </c>
    </row>
    <row r="1400" spans="1:13" x14ac:dyDescent="0.35">
      <c r="A1400" s="19" t="str">
        <f>B3&amp;C1395&amp;D1400</f>
        <v>DISTRIBUCION VOLUMEN X CRITERIO (Consumiciones)Judías verdes Ing.MDD AM</v>
      </c>
      <c r="B1400" s="19">
        <v>0</v>
      </c>
      <c r="C1400" s="19">
        <v>0</v>
      </c>
      <c r="D1400" s="19" t="s">
        <v>5</v>
      </c>
      <c r="E1400" s="20">
        <v>26.704786798776443</v>
      </c>
      <c r="F1400" s="20">
        <v>20.1750434026034</v>
      </c>
      <c r="G1400" s="20">
        <v>10.740367495578987</v>
      </c>
      <c r="H1400" s="20">
        <v>14.093177534866189</v>
      </c>
      <c r="I1400" s="20">
        <v>14.175121999930532</v>
      </c>
      <c r="J1400" s="20">
        <v>6.5305295036691167</v>
      </c>
      <c r="K1400" s="20">
        <v>11.189642026379042</v>
      </c>
      <c r="L1400" s="20">
        <v>5.5848096549481712</v>
      </c>
      <c r="M1400" s="53">
        <v>15.889507061914715</v>
      </c>
    </row>
    <row r="1401" spans="1:13" x14ac:dyDescent="0.35">
      <c r="A1401" s="19" t="str">
        <f>B3&amp;C1395&amp;D1401</f>
        <v>DISTRIBUCION VOLUMEN X CRITERIO (Consumiciones)Judías verdes Ing.RTO CENTRO</v>
      </c>
      <c r="B1401" s="19">
        <v>0</v>
      </c>
      <c r="C1401" s="19">
        <v>0</v>
      </c>
      <c r="D1401" s="19" t="s">
        <v>6</v>
      </c>
      <c r="E1401" s="20">
        <v>5.2845504436406809</v>
      </c>
      <c r="F1401" s="20">
        <v>3.3532893794086172</v>
      </c>
      <c r="G1401" s="20">
        <v>2.1211496201002698</v>
      </c>
      <c r="H1401" s="20">
        <v>11.526544971550626</v>
      </c>
      <c r="I1401" s="20">
        <v>13.516485186342953</v>
      </c>
      <c r="J1401" s="20">
        <v>36.372242700525703</v>
      </c>
      <c r="K1401" s="20">
        <v>55.769299971841043</v>
      </c>
      <c r="L1401" s="20">
        <v>27.255719443959904</v>
      </c>
      <c r="M1401" s="53">
        <v>36.868204554171783</v>
      </c>
    </row>
    <row r="1402" spans="1:13" x14ac:dyDescent="0.35">
      <c r="A1402" s="19" t="str">
        <f>B3&amp;C1395&amp;D1402</f>
        <v>DISTRIBUCION VOLUMEN X CRITERIO (Consumiciones)Judías verdes Ing.NORTE-CENTRO</v>
      </c>
      <c r="B1402" s="19">
        <v>0</v>
      </c>
      <c r="C1402" s="19">
        <v>0</v>
      </c>
      <c r="D1402" s="19" t="s">
        <v>7</v>
      </c>
      <c r="E1402" s="20">
        <v>5.7424140749525545</v>
      </c>
      <c r="F1402" s="20">
        <v>6.3857874274633017</v>
      </c>
      <c r="G1402" s="20">
        <v>16.11247153614984</v>
      </c>
      <c r="H1402" s="20">
        <v>5.9439017823488225</v>
      </c>
      <c r="I1402" s="20">
        <v>17.571061703310061</v>
      </c>
      <c r="J1402" s="20">
        <v>2.7937068564076717</v>
      </c>
      <c r="K1402" s="20">
        <v>2.0242989915224632</v>
      </c>
      <c r="L1402" s="20">
        <v>9.5808203622433918</v>
      </c>
      <c r="M1402" s="53">
        <v>7.1480588540728975</v>
      </c>
    </row>
    <row r="1403" spans="1:13" x14ac:dyDescent="0.35">
      <c r="A1403" s="19" t="str">
        <f>B3&amp;C1395&amp;D1403</f>
        <v>DISTRIBUCION VOLUMEN X CRITERIO (Consumiciones)Judías verdes Ing.NOROESTE</v>
      </c>
      <c r="B1403" s="19">
        <v>0</v>
      </c>
      <c r="C1403" s="19">
        <v>0</v>
      </c>
      <c r="D1403" s="19" t="s">
        <v>8</v>
      </c>
      <c r="E1403" s="20">
        <v>9.3751749732352501</v>
      </c>
      <c r="F1403" s="20">
        <v>5.9807425918708912</v>
      </c>
      <c r="G1403" s="20">
        <v>3.6557504511422305</v>
      </c>
      <c r="H1403" s="20">
        <v>17.384499129467091</v>
      </c>
      <c r="I1403" s="20">
        <v>7.6760026281361071</v>
      </c>
      <c r="J1403" s="20">
        <v>6.9656085570074922</v>
      </c>
      <c r="K1403" s="20">
        <v>4.45832758455147</v>
      </c>
      <c r="L1403" s="20">
        <v>13.720066097831316</v>
      </c>
      <c r="M1403" s="53">
        <v>2.3878081189188349</v>
      </c>
    </row>
    <row r="1404" spans="1:13" x14ac:dyDescent="0.35">
      <c r="A1404" s="19" t="str">
        <f>B3&amp;C1395&amp;D1404</f>
        <v>DISTRIBUCION VOLUMEN X CRITERIO (Consumiciones)Judías verdes Ing.&lt;2MIL</v>
      </c>
      <c r="B1404" s="19">
        <v>0</v>
      </c>
      <c r="C1404" s="19">
        <v>0</v>
      </c>
      <c r="D1404" s="19" t="s">
        <v>9</v>
      </c>
      <c r="E1404" s="20" t="s">
        <v>284</v>
      </c>
      <c r="F1404" s="20">
        <v>0.86403077042578535</v>
      </c>
      <c r="G1404" s="20" t="s">
        <v>284</v>
      </c>
      <c r="H1404" s="20">
        <v>8.9060686015831134</v>
      </c>
      <c r="I1404" s="20">
        <v>15.928816730922858</v>
      </c>
      <c r="J1404" s="20">
        <v>35.311593554546256</v>
      </c>
      <c r="K1404" s="20">
        <v>50.700399308371111</v>
      </c>
      <c r="L1404" s="20">
        <v>24.90918713404923</v>
      </c>
      <c r="M1404" s="53">
        <v>35.222653182101638</v>
      </c>
    </row>
    <row r="1405" spans="1:13" x14ac:dyDescent="0.35">
      <c r="A1405" s="19" t="str">
        <f>B3&amp;C1395&amp;D1405</f>
        <v>DISTRIBUCION VOLUMEN X CRITERIO (Consumiciones)Judías verdes Ing.2-5MIL</v>
      </c>
      <c r="B1405" s="19">
        <v>0</v>
      </c>
      <c r="C1405" s="19">
        <v>0</v>
      </c>
      <c r="D1405" s="19" t="s">
        <v>10</v>
      </c>
      <c r="E1405" s="20">
        <v>1.1373262635939843</v>
      </c>
      <c r="F1405" s="20" t="s">
        <v>284</v>
      </c>
      <c r="G1405" s="20">
        <v>0.20598545495750159</v>
      </c>
      <c r="H1405" s="20">
        <v>3.6005600129233755</v>
      </c>
      <c r="I1405" s="20">
        <v>3.2931804499091153</v>
      </c>
      <c r="J1405" s="20">
        <v>2.016390025013945</v>
      </c>
      <c r="K1405" s="20">
        <v>3.9312921728620371</v>
      </c>
      <c r="L1405" s="20" t="s">
        <v>284</v>
      </c>
      <c r="M1405" s="53">
        <v>1.4708270385359019</v>
      </c>
    </row>
    <row r="1406" spans="1:13" x14ac:dyDescent="0.35">
      <c r="A1406" s="19" t="str">
        <f>B3&amp;C1395&amp;D1406</f>
        <v>DISTRIBUCION VOLUMEN X CRITERIO (Consumiciones)Judías verdes Ing.5-10MIL</v>
      </c>
      <c r="B1406" s="19">
        <v>0</v>
      </c>
      <c r="C1406" s="19">
        <v>0</v>
      </c>
      <c r="D1406" s="19" t="s">
        <v>11</v>
      </c>
      <c r="E1406" s="20">
        <v>13.147093814728375</v>
      </c>
      <c r="F1406" s="20">
        <v>11.094093808549989</v>
      </c>
      <c r="G1406" s="20">
        <v>4.7375949447961032</v>
      </c>
      <c r="H1406" s="20">
        <v>17.715639078850536</v>
      </c>
      <c r="I1406" s="20">
        <v>3.3972787358317991</v>
      </c>
      <c r="J1406" s="20">
        <v>12.782362142039402</v>
      </c>
      <c r="K1406" s="20">
        <v>2.9718015189693658</v>
      </c>
      <c r="L1406" s="20">
        <v>15.552227713354025</v>
      </c>
      <c r="M1406" s="53">
        <v>11.985610680151233</v>
      </c>
    </row>
    <row r="1407" spans="1:13" x14ac:dyDescent="0.35">
      <c r="A1407" s="19" t="str">
        <f>B3&amp;C1395&amp;D1407</f>
        <v>DISTRIBUCION VOLUMEN X CRITERIO (Consumiciones)Judías verdes Ing.10-30MIL</v>
      </c>
      <c r="B1407" s="19">
        <v>0</v>
      </c>
      <c r="C1407" s="19">
        <v>0</v>
      </c>
      <c r="D1407" s="19" t="s">
        <v>12</v>
      </c>
      <c r="E1407" s="20">
        <v>20.515622970369087</v>
      </c>
      <c r="F1407" s="20">
        <v>25.158751522829835</v>
      </c>
      <c r="G1407" s="20">
        <v>36.061073266462614</v>
      </c>
      <c r="H1407" s="20">
        <v>17.466243067147701</v>
      </c>
      <c r="I1407" s="20">
        <v>12.58642747154782</v>
      </c>
      <c r="J1407" s="20">
        <v>20.368993338571762</v>
      </c>
      <c r="K1407" s="20">
        <v>7.5478222000608355</v>
      </c>
      <c r="L1407" s="20">
        <v>29.256542701936635</v>
      </c>
      <c r="M1407" s="53">
        <v>13.622766814610715</v>
      </c>
    </row>
    <row r="1408" spans="1:13" x14ac:dyDescent="0.35">
      <c r="A1408" s="19" t="str">
        <f>B3&amp;C1395&amp;D1408</f>
        <v>DISTRIBUCION VOLUMEN X CRITERIO (Consumiciones)Judías verdes Ing.30-100MIL</v>
      </c>
      <c r="B1408" s="19">
        <v>0</v>
      </c>
      <c r="C1408" s="19">
        <v>0</v>
      </c>
      <c r="D1408" s="19" t="s">
        <v>13</v>
      </c>
      <c r="E1408" s="20">
        <v>25.754245431000406</v>
      </c>
      <c r="F1408" s="20">
        <v>17.218001377633673</v>
      </c>
      <c r="G1408" s="20">
        <v>18.92794381606657</v>
      </c>
      <c r="H1408" s="20">
        <v>14.5252813526466</v>
      </c>
      <c r="I1408" s="20">
        <v>12.368839220589766</v>
      </c>
      <c r="J1408" s="20">
        <v>6.8451099081030584</v>
      </c>
      <c r="K1408" s="20">
        <v>13.596170060666793</v>
      </c>
      <c r="L1408" s="20">
        <v>10.562194768210382</v>
      </c>
      <c r="M1408" s="53">
        <v>12.211701539192127</v>
      </c>
    </row>
    <row r="1409" spans="1:13" x14ac:dyDescent="0.35">
      <c r="A1409" s="19" t="str">
        <f>B3&amp;C1395&amp;D1409</f>
        <v>DISTRIBUCION VOLUMEN X CRITERIO (Consumiciones)Judías verdes Ing.100-200MIL</v>
      </c>
      <c r="B1409" s="19">
        <v>0</v>
      </c>
      <c r="C1409" s="19">
        <v>0</v>
      </c>
      <c r="D1409" s="19" t="s">
        <v>14</v>
      </c>
      <c r="E1409" s="20">
        <v>7.1531356376106743</v>
      </c>
      <c r="F1409" s="20">
        <v>11.069295509565984</v>
      </c>
      <c r="G1409" s="20">
        <v>14.218674696616645</v>
      </c>
      <c r="H1409" s="20">
        <v>0.41145908495324246</v>
      </c>
      <c r="I1409" s="20">
        <v>15.909402388477881</v>
      </c>
      <c r="J1409" s="20">
        <v>7.0961381787922733</v>
      </c>
      <c r="K1409" s="20">
        <v>1.3395234602745052</v>
      </c>
      <c r="L1409" s="20">
        <v>7.1462300862740751</v>
      </c>
      <c r="M1409" s="53">
        <v>6.5350858310306768</v>
      </c>
    </row>
    <row r="1410" spans="1:13" x14ac:dyDescent="0.35">
      <c r="A1410" s="19" t="str">
        <f>B3&amp;C1395&amp;D1410</f>
        <v>DISTRIBUCION VOLUMEN X CRITERIO (Consumiciones)Judías verdes Ing.200-500MIL</v>
      </c>
      <c r="B1410" s="19">
        <v>0</v>
      </c>
      <c r="C1410" s="19">
        <v>0</v>
      </c>
      <c r="D1410" s="19" t="s">
        <v>15</v>
      </c>
      <c r="E1410" s="20">
        <v>6.2186273282284521</v>
      </c>
      <c r="F1410" s="20">
        <v>10.668848738411651</v>
      </c>
      <c r="G1410" s="20">
        <v>6.5681269972913379</v>
      </c>
      <c r="H1410" s="20">
        <v>16.408622763089404</v>
      </c>
      <c r="I1410" s="20">
        <v>10.377241007027656</v>
      </c>
      <c r="J1410" s="20">
        <v>8.7086975356052303</v>
      </c>
      <c r="K1410" s="20">
        <v>5.1465015535830858</v>
      </c>
      <c r="L1410" s="20">
        <v>3.5855256818439005</v>
      </c>
      <c r="M1410" s="53">
        <v>7.7967524063738578</v>
      </c>
    </row>
    <row r="1411" spans="1:13" x14ac:dyDescent="0.35">
      <c r="A1411" s="19" t="str">
        <f>B3&amp;C1395&amp;D1411</f>
        <v>DISTRIBUCION VOLUMEN X CRITERIO (Consumiciones)Judías verdes Ing.&gt;500MIL</v>
      </c>
      <c r="B1411" s="19">
        <v>0</v>
      </c>
      <c r="C1411" s="19">
        <v>0</v>
      </c>
      <c r="D1411" s="19" t="s">
        <v>16</v>
      </c>
      <c r="E1411" s="20">
        <v>26.073940582489126</v>
      </c>
      <c r="F1411" s="20">
        <v>23.926988093691591</v>
      </c>
      <c r="G1411" s="20">
        <v>19.28059539925334</v>
      </c>
      <c r="H1411" s="20">
        <v>20.966137167267959</v>
      </c>
      <c r="I1411" s="20">
        <v>26.138799885380848</v>
      </c>
      <c r="J1411" s="20">
        <v>6.8707232901354818</v>
      </c>
      <c r="K1411" s="20">
        <v>14.766497793678035</v>
      </c>
      <c r="L1411" s="20">
        <v>8.9880820312828167</v>
      </c>
      <c r="M1411" s="53">
        <v>11.154596311053011</v>
      </c>
    </row>
    <row r="1412" spans="1:13" x14ac:dyDescent="0.35">
      <c r="A1412" s="19" t="str">
        <f>B3&amp;C1395&amp;D1412</f>
        <v>DISTRIBUCION VOLUMEN X CRITERIO (Consumiciones)Judías verdes Ing.DE 15 A 19 AÑOS</v>
      </c>
      <c r="B1412" s="19">
        <v>0</v>
      </c>
      <c r="C1412" s="19">
        <v>0</v>
      </c>
      <c r="D1412" s="19" t="s">
        <v>39</v>
      </c>
      <c r="E1412" s="20" t="s">
        <v>284</v>
      </c>
      <c r="F1412" s="20" t="s">
        <v>284</v>
      </c>
      <c r="G1412" s="20" t="s">
        <v>284</v>
      </c>
      <c r="H1412" s="20" t="s">
        <v>284</v>
      </c>
      <c r="I1412" s="20" t="s">
        <v>284</v>
      </c>
      <c r="J1412" s="20" t="s">
        <v>284</v>
      </c>
      <c r="K1412" s="20" t="s">
        <v>284</v>
      </c>
      <c r="L1412" s="20">
        <v>10.486880993760337</v>
      </c>
      <c r="M1412" s="53" t="s">
        <v>284</v>
      </c>
    </row>
    <row r="1413" spans="1:13" x14ac:dyDescent="0.35">
      <c r="A1413" s="19" t="str">
        <f>B3&amp;C1395&amp;D1413</f>
        <v>DISTRIBUCION VOLUMEN X CRITERIO (Consumiciones)Judías verdes Ing.DE 20 A 24 AÑOS</v>
      </c>
      <c r="B1413" s="19">
        <v>0</v>
      </c>
      <c r="C1413" s="19">
        <v>0</v>
      </c>
      <c r="D1413" s="19" t="s">
        <v>40</v>
      </c>
      <c r="E1413" s="20" t="s">
        <v>284</v>
      </c>
      <c r="F1413" s="20">
        <v>1.2028282114020394</v>
      </c>
      <c r="G1413" s="20" t="s">
        <v>284</v>
      </c>
      <c r="H1413" s="20" t="s">
        <v>284</v>
      </c>
      <c r="I1413" s="20" t="s">
        <v>284</v>
      </c>
      <c r="J1413" s="20" t="s">
        <v>284</v>
      </c>
      <c r="K1413" s="20" t="s">
        <v>284</v>
      </c>
      <c r="L1413" s="20" t="s">
        <v>284</v>
      </c>
      <c r="M1413" s="53" t="s">
        <v>284</v>
      </c>
    </row>
    <row r="1414" spans="1:13" x14ac:dyDescent="0.35">
      <c r="A1414" s="19" t="str">
        <f>B3&amp;C1395&amp;D1414</f>
        <v>DISTRIBUCION VOLUMEN X CRITERIO (Consumiciones)Judías verdes Ing.DE 25 A 34 AÑOS</v>
      </c>
      <c r="B1414" s="19">
        <v>0</v>
      </c>
      <c r="C1414" s="19">
        <v>0</v>
      </c>
      <c r="D1414" s="19" t="s">
        <v>41</v>
      </c>
      <c r="E1414" s="20">
        <v>3.270058791007044</v>
      </c>
      <c r="F1414" s="20">
        <v>6.2198731916325949</v>
      </c>
      <c r="G1414" s="20">
        <v>12.457114063944662</v>
      </c>
      <c r="H1414" s="20">
        <v>8.1294132428697061</v>
      </c>
      <c r="I1414" s="20">
        <v>4.8837418811434121</v>
      </c>
      <c r="J1414" s="20">
        <v>2.0195696987253253</v>
      </c>
      <c r="K1414" s="20">
        <v>1.5885506856985636</v>
      </c>
      <c r="L1414" s="20">
        <v>1.370327726844387</v>
      </c>
      <c r="M1414" s="53">
        <v>5.4139465314035382</v>
      </c>
    </row>
    <row r="1415" spans="1:13" x14ac:dyDescent="0.35">
      <c r="A1415" s="19" t="str">
        <f>B3&amp;C1395&amp;D1415</f>
        <v>DISTRIBUCION VOLUMEN X CRITERIO (Consumiciones)Judías verdes Ing.DE 35 A 49 AÑOS</v>
      </c>
      <c r="B1415" s="19">
        <v>0</v>
      </c>
      <c r="C1415" s="19">
        <v>0</v>
      </c>
      <c r="D1415" s="19" t="s">
        <v>42</v>
      </c>
      <c r="E1415" s="20">
        <v>37.007239026686904</v>
      </c>
      <c r="F1415" s="20">
        <v>12.816836772730175</v>
      </c>
      <c r="G1415" s="20">
        <v>14.674605001922703</v>
      </c>
      <c r="H1415" s="20">
        <v>25.991833144867449</v>
      </c>
      <c r="I1415" s="20">
        <v>4.5402968809697475</v>
      </c>
      <c r="J1415" s="20">
        <v>19.797641289220678</v>
      </c>
      <c r="K1415" s="20">
        <v>9.5176477517623557</v>
      </c>
      <c r="L1415" s="20">
        <v>16.900028512596194</v>
      </c>
      <c r="M1415" s="53">
        <v>14.789743981129957</v>
      </c>
    </row>
    <row r="1416" spans="1:13" x14ac:dyDescent="0.35">
      <c r="A1416" s="19" t="str">
        <f>B3&amp;C1395&amp;D1416</f>
        <v>DISTRIBUCION VOLUMEN X CRITERIO (Consumiciones)Judías verdes Ing.DE 50 A 59 AÑOS</v>
      </c>
      <c r="B1416" s="19">
        <v>0</v>
      </c>
      <c r="C1416" s="19">
        <v>0</v>
      </c>
      <c r="D1416" s="19" t="s">
        <v>43</v>
      </c>
      <c r="E1416" s="20">
        <v>26.159409585789994</v>
      </c>
      <c r="F1416" s="20">
        <v>20.561754014266501</v>
      </c>
      <c r="G1416" s="20">
        <v>16.660035850287077</v>
      </c>
      <c r="H1416" s="20">
        <v>15.103785471972428</v>
      </c>
      <c r="I1416" s="20">
        <v>21.752547815868382</v>
      </c>
      <c r="J1416" s="20">
        <v>11.9828578734869</v>
      </c>
      <c r="K1416" s="20">
        <v>13.325718315336617</v>
      </c>
      <c r="L1416" s="20">
        <v>16.118346051993733</v>
      </c>
      <c r="M1416" s="53">
        <v>14.449410702590718</v>
      </c>
    </row>
    <row r="1417" spans="1:13" x14ac:dyDescent="0.35">
      <c r="A1417" s="19" t="str">
        <f>B3&amp;C1395&amp;D1417</f>
        <v>DISTRIBUCION VOLUMEN X CRITERIO (Consumiciones)Judías verdes Ing.DE 60 A 75 AÑOS</v>
      </c>
      <c r="B1417" s="19">
        <v>0</v>
      </c>
      <c r="C1417" s="19">
        <v>0</v>
      </c>
      <c r="D1417" s="19" t="s">
        <v>44</v>
      </c>
      <c r="E1417" s="20">
        <v>33.563282748776182</v>
      </c>
      <c r="F1417" s="20">
        <v>59.198740398192385</v>
      </c>
      <c r="G1417" s="20">
        <v>56.208235440190649</v>
      </c>
      <c r="H1417" s="20">
        <v>50.774971730116846</v>
      </c>
      <c r="I1417" s="20">
        <v>68.823409803989662</v>
      </c>
      <c r="J1417" s="20">
        <v>66.199932615012912</v>
      </c>
      <c r="K1417" s="20">
        <v>75.568088572389868</v>
      </c>
      <c r="L1417" s="20">
        <v>55.124410290823548</v>
      </c>
      <c r="M1417" s="53">
        <v>65.346879215557351</v>
      </c>
    </row>
    <row r="1418" spans="1:13" x14ac:dyDescent="0.35">
      <c r="A1418" s="19" t="str">
        <f>B3&amp;C1395&amp;D1418</f>
        <v>DISTRIBUCION VOLUMEN X CRITERIO (Consumiciones)Judías verdes Ing.NIVEL ALTO</v>
      </c>
      <c r="B1418" s="19">
        <v>0</v>
      </c>
      <c r="C1418" s="19">
        <v>0</v>
      </c>
      <c r="D1418" s="19" t="s">
        <v>256</v>
      </c>
      <c r="E1418" s="20">
        <v>28.666845801744362</v>
      </c>
      <c r="F1418" s="20">
        <v>31.149234868685085</v>
      </c>
      <c r="G1418" s="20">
        <v>19.288966091703923</v>
      </c>
      <c r="H1418" s="20">
        <v>26.358706226553945</v>
      </c>
      <c r="I1418" s="20">
        <v>25.963177150266866</v>
      </c>
      <c r="J1418" s="20">
        <v>9.5702095755779322</v>
      </c>
      <c r="K1418" s="20">
        <v>13.952183044441915</v>
      </c>
      <c r="L1418" s="20">
        <v>13.949921108561835</v>
      </c>
      <c r="M1418" s="53">
        <v>20.232317163857815</v>
      </c>
    </row>
    <row r="1419" spans="1:13" x14ac:dyDescent="0.35">
      <c r="A1419" s="19" t="str">
        <f>B3&amp;C1395&amp;D1419</f>
        <v>DISTRIBUCION VOLUMEN X CRITERIO (Consumiciones)Judías verdes Ing.NIVEL MEDIO ALTO</v>
      </c>
      <c r="B1419" s="19">
        <v>0</v>
      </c>
      <c r="C1419" s="19">
        <v>0</v>
      </c>
      <c r="D1419" s="19" t="s">
        <v>257</v>
      </c>
      <c r="E1419" s="20">
        <v>21.833714816018425</v>
      </c>
      <c r="F1419" s="20">
        <v>19.459825639610852</v>
      </c>
      <c r="G1419" s="20">
        <v>17.426361653935032</v>
      </c>
      <c r="H1419" s="20">
        <v>12.297424299535118</v>
      </c>
      <c r="I1419" s="20">
        <v>10.464015809338566</v>
      </c>
      <c r="J1419" s="20">
        <v>4.1844984410208612</v>
      </c>
      <c r="K1419" s="20">
        <v>8.0109263163500195</v>
      </c>
      <c r="L1419" s="20">
        <v>5.5139383109968199</v>
      </c>
      <c r="M1419" s="53">
        <v>4.6940826294901807</v>
      </c>
    </row>
    <row r="1420" spans="1:13" x14ac:dyDescent="0.35">
      <c r="A1420" s="19" t="str">
        <f>B3&amp;C1395&amp;D1420</f>
        <v>DISTRIBUCION VOLUMEN X CRITERIO (Consumiciones)Judías verdes Ing.NIVEL MEDIO</v>
      </c>
      <c r="B1420" s="19">
        <v>0</v>
      </c>
      <c r="C1420" s="19">
        <v>0</v>
      </c>
      <c r="D1420" s="19" t="s">
        <v>258</v>
      </c>
      <c r="E1420" s="20">
        <v>20.472452354524265</v>
      </c>
      <c r="F1420" s="20">
        <v>20.196158785896714</v>
      </c>
      <c r="G1420" s="20">
        <v>27.461151138975914</v>
      </c>
      <c r="H1420" s="20">
        <v>24.757798000466675</v>
      </c>
      <c r="I1420" s="20">
        <v>22.172901253864055</v>
      </c>
      <c r="J1420" s="20">
        <v>9.300176494332959</v>
      </c>
      <c r="K1420" s="20">
        <v>16.55804091196255</v>
      </c>
      <c r="L1420" s="20">
        <v>17.747667971064409</v>
      </c>
      <c r="M1420" s="53">
        <v>12.484938147907519</v>
      </c>
    </row>
    <row r="1421" spans="1:13" x14ac:dyDescent="0.35">
      <c r="A1421" s="19" t="str">
        <f>B3&amp;C1395&amp;D1421</f>
        <v>DISTRIBUCION VOLUMEN X CRITERIO (Consumiciones)Judías verdes Ing.NIVEL MEDIO BAJO</v>
      </c>
      <c r="B1421" s="19">
        <v>0</v>
      </c>
      <c r="C1421" s="19">
        <v>0</v>
      </c>
      <c r="D1421" s="19" t="s">
        <v>259</v>
      </c>
      <c r="E1421" s="20">
        <v>17.81056137275618</v>
      </c>
      <c r="F1421" s="20">
        <v>6.3076962223998958</v>
      </c>
      <c r="G1421" s="20">
        <v>10.743564367177337</v>
      </c>
      <c r="H1421" s="20">
        <v>7.8038411142821253</v>
      </c>
      <c r="I1421" s="20">
        <v>4.8493488995403649</v>
      </c>
      <c r="J1421" s="20">
        <v>19.822625705335078</v>
      </c>
      <c r="K1421" s="20">
        <v>3.1452993521828834</v>
      </c>
      <c r="L1421" s="20">
        <v>22.788153881048611</v>
      </c>
      <c r="M1421" s="53">
        <v>14.296065523296619</v>
      </c>
    </row>
    <row r="1422" spans="1:13" x14ac:dyDescent="0.35">
      <c r="A1422" s="19" t="str">
        <f>B3&amp;C1395&amp;D1422</f>
        <v>DISTRIBUCION VOLUMEN X CRITERIO (Consumiciones)Judías verdes Ing.HOMBRE</v>
      </c>
      <c r="B1422" s="19">
        <v>0</v>
      </c>
      <c r="C1422" s="19">
        <v>0</v>
      </c>
      <c r="D1422" s="19" t="s">
        <v>21</v>
      </c>
      <c r="E1422" s="20">
        <v>66.083258420169287</v>
      </c>
      <c r="F1422" s="20">
        <v>69.798886018446723</v>
      </c>
      <c r="G1422" s="20">
        <v>74.193386622563011</v>
      </c>
      <c r="H1422" s="20">
        <v>69.278408988925392</v>
      </c>
      <c r="I1422" s="20">
        <v>71.850759207159641</v>
      </c>
      <c r="J1422" s="20">
        <v>63.250171046247893</v>
      </c>
      <c r="K1422" s="20">
        <v>79.196671273760614</v>
      </c>
      <c r="L1422" s="20">
        <v>61.801101663465388</v>
      </c>
      <c r="M1422" s="53">
        <v>66.073748933472146</v>
      </c>
    </row>
    <row r="1423" spans="1:13" x14ac:dyDescent="0.35">
      <c r="A1423" s="19" t="str">
        <f>B3&amp;C1395&amp;D1423</f>
        <v>DISTRIBUCION VOLUMEN X CRITERIO (Consumiciones)Judías verdes Ing.MUJER</v>
      </c>
      <c r="B1423" s="19">
        <v>0</v>
      </c>
      <c r="C1423" s="19">
        <v>0</v>
      </c>
      <c r="D1423" s="19" t="s">
        <v>22</v>
      </c>
      <c r="E1423" s="20">
        <v>33.916718132831001</v>
      </c>
      <c r="F1423" s="20">
        <v>30.201140766394669</v>
      </c>
      <c r="G1423" s="20">
        <v>25.806613377436978</v>
      </c>
      <c r="H1423" s="20">
        <v>30.721619729686072</v>
      </c>
      <c r="I1423" s="20">
        <v>28.149244410869134</v>
      </c>
      <c r="J1423" s="20">
        <v>36.749828953752107</v>
      </c>
      <c r="K1423" s="20">
        <v>20.803344863170921</v>
      </c>
      <c r="L1423" s="20">
        <v>38.198898336534619</v>
      </c>
      <c r="M1423" s="53">
        <v>33.926251066527854</v>
      </c>
    </row>
    <row r="1424" spans="1:13" x14ac:dyDescent="0.35">
      <c r="A1424" s="19" t="str">
        <f>B3&amp;C1424&amp;D1424</f>
        <v>DISTRIBUCION VOLUMEN X CRITERIO (Consumiciones)Patatas Ing.T.ESPAÑA</v>
      </c>
      <c r="B1424" s="19">
        <v>0</v>
      </c>
      <c r="C1424" s="19" t="s">
        <v>160</v>
      </c>
      <c r="D1424" s="19" t="s">
        <v>36</v>
      </c>
      <c r="E1424" s="20">
        <v>100</v>
      </c>
      <c r="F1424" s="20">
        <v>100</v>
      </c>
      <c r="G1424" s="20">
        <v>100</v>
      </c>
      <c r="H1424" s="20">
        <v>100</v>
      </c>
      <c r="I1424" s="20">
        <v>100</v>
      </c>
      <c r="J1424" s="20">
        <v>100</v>
      </c>
      <c r="K1424" s="20">
        <v>100</v>
      </c>
      <c r="L1424" s="20">
        <v>100</v>
      </c>
      <c r="M1424" s="53">
        <v>100</v>
      </c>
    </row>
    <row r="1425" spans="1:13" x14ac:dyDescent="0.35">
      <c r="A1425" s="19" t="str">
        <f>B3&amp;C1424&amp;D1425</f>
        <v>DISTRIBUCION VOLUMEN X CRITERIO (Consumiciones)Patatas Ing.BCN AM</v>
      </c>
      <c r="B1425" s="19">
        <v>0</v>
      </c>
      <c r="C1425" s="19">
        <v>0</v>
      </c>
      <c r="D1425" s="19" t="s">
        <v>1</v>
      </c>
      <c r="E1425" s="20">
        <v>7.7770243185272907</v>
      </c>
      <c r="F1425" s="20">
        <v>8.134585159046102</v>
      </c>
      <c r="G1425" s="20">
        <v>8.7772663389247931</v>
      </c>
      <c r="H1425" s="20">
        <v>6.8395913536223123</v>
      </c>
      <c r="I1425" s="20">
        <v>5.2916013335973417</v>
      </c>
      <c r="J1425" s="20">
        <v>7.0773482368267553</v>
      </c>
      <c r="K1425" s="20">
        <v>8.6260569355452184</v>
      </c>
      <c r="L1425" s="20">
        <v>9.2323167657793519</v>
      </c>
      <c r="M1425" s="53">
        <v>6.087824560814215</v>
      </c>
    </row>
    <row r="1426" spans="1:13" x14ac:dyDescent="0.35">
      <c r="A1426" s="19" t="str">
        <f>B3&amp;C1424&amp;D1426</f>
        <v>DISTRIBUCION VOLUMEN X CRITERIO (Consumiciones)Patatas Ing.REST.CAT ARAGON</v>
      </c>
      <c r="B1426" s="19">
        <v>0</v>
      </c>
      <c r="C1426" s="19">
        <v>0</v>
      </c>
      <c r="D1426" s="19" t="s">
        <v>2</v>
      </c>
      <c r="E1426" s="20">
        <v>9.9795658827351552</v>
      </c>
      <c r="F1426" s="20">
        <v>12.633788071422043</v>
      </c>
      <c r="G1426" s="20">
        <v>10.82856573943941</v>
      </c>
      <c r="H1426" s="20">
        <v>9.4060587426480318</v>
      </c>
      <c r="I1426" s="20">
        <v>10.922242498514956</v>
      </c>
      <c r="J1426" s="20">
        <v>11.07457671495898</v>
      </c>
      <c r="K1426" s="20">
        <v>11.549430937125136</v>
      </c>
      <c r="L1426" s="20">
        <v>11.000262226779768</v>
      </c>
      <c r="M1426" s="53">
        <v>10.106442721104431</v>
      </c>
    </row>
    <row r="1427" spans="1:13" x14ac:dyDescent="0.35">
      <c r="A1427" s="19" t="str">
        <f>B3&amp;C1424&amp;D1427</f>
        <v>DISTRIBUCION VOLUMEN X CRITERIO (Consumiciones)Patatas Ing.LEVANTE</v>
      </c>
      <c r="B1427" s="19">
        <v>0</v>
      </c>
      <c r="C1427" s="19">
        <v>0</v>
      </c>
      <c r="D1427" s="19" t="s">
        <v>3</v>
      </c>
      <c r="E1427" s="20">
        <v>13.321507928993142</v>
      </c>
      <c r="F1427" s="20">
        <v>13.838857367008215</v>
      </c>
      <c r="G1427" s="20">
        <v>16.278821598485919</v>
      </c>
      <c r="H1427" s="20">
        <v>14.508505224184656</v>
      </c>
      <c r="I1427" s="20">
        <v>13.990056886596063</v>
      </c>
      <c r="J1427" s="20">
        <v>15.623113470618035</v>
      </c>
      <c r="K1427" s="20">
        <v>14.688697738377366</v>
      </c>
      <c r="L1427" s="20">
        <v>13.977443283684018</v>
      </c>
      <c r="M1427" s="53">
        <v>14.523382654260859</v>
      </c>
    </row>
    <row r="1428" spans="1:13" x14ac:dyDescent="0.35">
      <c r="A1428" s="19" t="str">
        <f>B3&amp;C1424&amp;D1428</f>
        <v>DISTRIBUCION VOLUMEN X CRITERIO (Consumiciones)Patatas Ing.ANDALUCIA</v>
      </c>
      <c r="B1428" s="19">
        <v>0</v>
      </c>
      <c r="C1428" s="19">
        <v>0</v>
      </c>
      <c r="D1428" s="19" t="s">
        <v>4</v>
      </c>
      <c r="E1428" s="20">
        <v>21.315556860879607</v>
      </c>
      <c r="F1428" s="20">
        <v>19.364969936195582</v>
      </c>
      <c r="G1428" s="20">
        <v>21.422096864929234</v>
      </c>
      <c r="H1428" s="20">
        <v>23.356819498749182</v>
      </c>
      <c r="I1428" s="20">
        <v>22.827579563637531</v>
      </c>
      <c r="J1428" s="20">
        <v>21.711861773007673</v>
      </c>
      <c r="K1428" s="20">
        <v>20.493124433131456</v>
      </c>
      <c r="L1428" s="20">
        <v>23.447270782254286</v>
      </c>
      <c r="M1428" s="53">
        <v>22.560996859359779</v>
      </c>
    </row>
    <row r="1429" spans="1:13" x14ac:dyDescent="0.35">
      <c r="A1429" s="19" t="str">
        <f>B3&amp;C1424&amp;D1429</f>
        <v>DISTRIBUCION VOLUMEN X CRITERIO (Consumiciones)Patatas Ing.MDD AM</v>
      </c>
      <c r="B1429" s="19">
        <v>0</v>
      </c>
      <c r="C1429" s="19">
        <v>0</v>
      </c>
      <c r="D1429" s="19" t="s">
        <v>5</v>
      </c>
      <c r="E1429" s="20">
        <v>18.754029132791715</v>
      </c>
      <c r="F1429" s="20">
        <v>19.20575549103323</v>
      </c>
      <c r="G1429" s="20">
        <v>16.248694606564758</v>
      </c>
      <c r="H1429" s="20">
        <v>17.369244877138399</v>
      </c>
      <c r="I1429" s="20">
        <v>17.332312977957113</v>
      </c>
      <c r="J1429" s="20">
        <v>19.15296693331744</v>
      </c>
      <c r="K1429" s="20">
        <v>17.212008835834869</v>
      </c>
      <c r="L1429" s="20">
        <v>17.350946492703788</v>
      </c>
      <c r="M1429" s="53">
        <v>16.730375197339693</v>
      </c>
    </row>
    <row r="1430" spans="1:13" x14ac:dyDescent="0.35">
      <c r="A1430" s="19" t="str">
        <f>B3&amp;C1424&amp;D1430</f>
        <v>DISTRIBUCION VOLUMEN X CRITERIO (Consumiciones)Patatas Ing.RTO CENTRO</v>
      </c>
      <c r="B1430" s="19">
        <v>0</v>
      </c>
      <c r="C1430" s="19">
        <v>0</v>
      </c>
      <c r="D1430" s="19" t="s">
        <v>6</v>
      </c>
      <c r="E1430" s="20">
        <v>10.430981841191073</v>
      </c>
      <c r="F1430" s="20">
        <v>10.240579909971585</v>
      </c>
      <c r="G1430" s="20">
        <v>8.9051939289780897</v>
      </c>
      <c r="H1430" s="20">
        <v>10.347551529628797</v>
      </c>
      <c r="I1430" s="20">
        <v>10.327196930371448</v>
      </c>
      <c r="J1430" s="20">
        <v>9.1128628841708199</v>
      </c>
      <c r="K1430" s="20">
        <v>9.4101531642236456</v>
      </c>
      <c r="L1430" s="20">
        <v>8.987950601270887</v>
      </c>
      <c r="M1430" s="53">
        <v>10.853037561721139</v>
      </c>
    </row>
    <row r="1431" spans="1:13" x14ac:dyDescent="0.35">
      <c r="A1431" s="19" t="str">
        <f>B3&amp;C1424&amp;D1431</f>
        <v>DISTRIBUCION VOLUMEN X CRITERIO (Consumiciones)Patatas Ing.NORTE-CENTRO</v>
      </c>
      <c r="B1431" s="19">
        <v>0</v>
      </c>
      <c r="C1431" s="19">
        <v>0</v>
      </c>
      <c r="D1431" s="19" t="s">
        <v>7</v>
      </c>
      <c r="E1431" s="20">
        <v>10.154962502487642</v>
      </c>
      <c r="F1431" s="20">
        <v>8.0226882722036859</v>
      </c>
      <c r="G1431" s="20">
        <v>9.0073751587640665</v>
      </c>
      <c r="H1431" s="20">
        <v>9.6242338955464071</v>
      </c>
      <c r="I1431" s="20">
        <v>9.9861181721368073</v>
      </c>
      <c r="J1431" s="20">
        <v>8.2154762462269417</v>
      </c>
      <c r="K1431" s="20">
        <v>10.111921794084086</v>
      </c>
      <c r="L1431" s="20">
        <v>9.1629856734510238</v>
      </c>
      <c r="M1431" s="53">
        <v>11.848521841725168</v>
      </c>
    </row>
    <row r="1432" spans="1:13" x14ac:dyDescent="0.35">
      <c r="A1432" s="19" t="str">
        <f>B3&amp;C1424&amp;D1432</f>
        <v>DISTRIBUCION VOLUMEN X CRITERIO (Consumiciones)Patatas Ing.NOROESTE</v>
      </c>
      <c r="B1432" s="19">
        <v>0</v>
      </c>
      <c r="C1432" s="19">
        <v>0</v>
      </c>
      <c r="D1432" s="19" t="s">
        <v>8</v>
      </c>
      <c r="E1432" s="20">
        <v>8.2663715323943698</v>
      </c>
      <c r="F1432" s="20">
        <v>8.5587704489182528</v>
      </c>
      <c r="G1432" s="20">
        <v>8.5319780311129243</v>
      </c>
      <c r="H1432" s="20">
        <v>8.5479841280250426</v>
      </c>
      <c r="I1432" s="20">
        <v>9.3228996644600581</v>
      </c>
      <c r="J1432" s="20">
        <v>8.0318150275236384</v>
      </c>
      <c r="K1432" s="20">
        <v>7.9085915328125447</v>
      </c>
      <c r="L1432" s="20">
        <v>6.8408241740768743</v>
      </c>
      <c r="M1432" s="53">
        <v>7.2894395972590775</v>
      </c>
    </row>
    <row r="1433" spans="1:13" x14ac:dyDescent="0.35">
      <c r="A1433" s="19" t="str">
        <f>B3&amp;C1424&amp;D1433</f>
        <v>DISTRIBUCION VOLUMEN X CRITERIO (Consumiciones)Patatas Ing.&lt;2MIL</v>
      </c>
      <c r="B1433" s="19">
        <v>0</v>
      </c>
      <c r="C1433" s="19">
        <v>0</v>
      </c>
      <c r="D1433" s="19" t="s">
        <v>9</v>
      </c>
      <c r="E1433" s="20">
        <v>4.307994990125966</v>
      </c>
      <c r="F1433" s="20">
        <v>4.7468168601000329</v>
      </c>
      <c r="G1433" s="20">
        <v>4.0496909779479857</v>
      </c>
      <c r="H1433" s="20">
        <v>5.11570502035599</v>
      </c>
      <c r="I1433" s="20">
        <v>5.4449409460406821</v>
      </c>
      <c r="J1433" s="20">
        <v>5.199615563095759</v>
      </c>
      <c r="K1433" s="20">
        <v>5.5607427075104594</v>
      </c>
      <c r="L1433" s="20">
        <v>4.2883957612057637</v>
      </c>
      <c r="M1433" s="53">
        <v>4.1153419015148973</v>
      </c>
    </row>
    <row r="1434" spans="1:13" x14ac:dyDescent="0.35">
      <c r="A1434" s="19" t="str">
        <f>B3&amp;C1424&amp;D1434</f>
        <v>DISTRIBUCION VOLUMEN X CRITERIO (Consumiciones)Patatas Ing.2-5MIL</v>
      </c>
      <c r="B1434" s="19">
        <v>0</v>
      </c>
      <c r="C1434" s="19">
        <v>0</v>
      </c>
      <c r="D1434" s="19" t="s">
        <v>10</v>
      </c>
      <c r="E1434" s="20">
        <v>5.5126701165776595</v>
      </c>
      <c r="F1434" s="20">
        <v>4.7534735972406823</v>
      </c>
      <c r="G1434" s="20">
        <v>5.3747643912255905</v>
      </c>
      <c r="H1434" s="20">
        <v>5.1756560197722408</v>
      </c>
      <c r="I1434" s="20">
        <v>5.0463103985272628</v>
      </c>
      <c r="J1434" s="20">
        <v>5.0655607542285921</v>
      </c>
      <c r="K1434" s="20">
        <v>4.3178706223119461</v>
      </c>
      <c r="L1434" s="20">
        <v>3.3015691379411911</v>
      </c>
      <c r="M1434" s="53">
        <v>4.714127212723791</v>
      </c>
    </row>
    <row r="1435" spans="1:13" x14ac:dyDescent="0.35">
      <c r="A1435" s="19" t="str">
        <f>B3&amp;C1424&amp;D1435</f>
        <v>DISTRIBUCION VOLUMEN X CRITERIO (Consumiciones)Patatas Ing.5-10MIL</v>
      </c>
      <c r="B1435" s="19">
        <v>0</v>
      </c>
      <c r="C1435" s="19">
        <v>0</v>
      </c>
      <c r="D1435" s="19" t="s">
        <v>11</v>
      </c>
      <c r="E1435" s="20">
        <v>7.614787406369615</v>
      </c>
      <c r="F1435" s="20">
        <v>7.1448978642968344</v>
      </c>
      <c r="G1435" s="20">
        <v>6.7854321765707741</v>
      </c>
      <c r="H1435" s="20">
        <v>6.7990621301170826</v>
      </c>
      <c r="I1435" s="20">
        <v>9.3828366236226532</v>
      </c>
      <c r="J1435" s="20">
        <v>7.591404876345849</v>
      </c>
      <c r="K1435" s="20">
        <v>7.3922840047982676</v>
      </c>
      <c r="L1435" s="20">
        <v>9.2858464789929247</v>
      </c>
      <c r="M1435" s="53">
        <v>8.7497953125524841</v>
      </c>
    </row>
    <row r="1436" spans="1:13" x14ac:dyDescent="0.35">
      <c r="A1436" s="19" t="str">
        <f>B3&amp;C1424&amp;D1436</f>
        <v>DISTRIBUCION VOLUMEN X CRITERIO (Consumiciones)Patatas Ing.10-30MIL</v>
      </c>
      <c r="B1436" s="19">
        <v>0</v>
      </c>
      <c r="C1436" s="19">
        <v>0</v>
      </c>
      <c r="D1436" s="19" t="s">
        <v>12</v>
      </c>
      <c r="E1436" s="20">
        <v>16.110436084700662</v>
      </c>
      <c r="F1436" s="20">
        <v>16.837649043094036</v>
      </c>
      <c r="G1436" s="20">
        <v>17.782955747114215</v>
      </c>
      <c r="H1436" s="20">
        <v>17.610624891823527</v>
      </c>
      <c r="I1436" s="20">
        <v>17.424102149703259</v>
      </c>
      <c r="J1436" s="20">
        <v>17.65373751005794</v>
      </c>
      <c r="K1436" s="20">
        <v>17.400896749466046</v>
      </c>
      <c r="L1436" s="20">
        <v>19.820611859010619</v>
      </c>
      <c r="M1436" s="53">
        <v>19.801175010916666</v>
      </c>
    </row>
    <row r="1437" spans="1:13" x14ac:dyDescent="0.35">
      <c r="A1437" s="19" t="str">
        <f>B3&amp;C1424&amp;D1437</f>
        <v>DISTRIBUCION VOLUMEN X CRITERIO (Consumiciones)Patatas Ing.30-100MIL</v>
      </c>
      <c r="B1437" s="19">
        <v>0</v>
      </c>
      <c r="C1437" s="19">
        <v>0</v>
      </c>
      <c r="D1437" s="19" t="s">
        <v>13</v>
      </c>
      <c r="E1437" s="20">
        <v>21.715082408345555</v>
      </c>
      <c r="F1437" s="20">
        <v>20.974557860865854</v>
      </c>
      <c r="G1437" s="20">
        <v>24.089669558089767</v>
      </c>
      <c r="H1437" s="20">
        <v>21.918569587171692</v>
      </c>
      <c r="I1437" s="20">
        <v>19.703536815742016</v>
      </c>
      <c r="J1437" s="20">
        <v>22.145715635896103</v>
      </c>
      <c r="K1437" s="20">
        <v>24.353093273647559</v>
      </c>
      <c r="L1437" s="20">
        <v>22.472840239246747</v>
      </c>
      <c r="M1437" s="53">
        <v>22.43567040912297</v>
      </c>
    </row>
    <row r="1438" spans="1:13" x14ac:dyDescent="0.35">
      <c r="A1438" s="19" t="str">
        <f>B3&amp;C1424&amp;D1438</f>
        <v>DISTRIBUCION VOLUMEN X CRITERIO (Consumiciones)Patatas Ing.100-200MIL</v>
      </c>
      <c r="B1438" s="19">
        <v>0</v>
      </c>
      <c r="C1438" s="19">
        <v>0</v>
      </c>
      <c r="D1438" s="19" t="s">
        <v>14</v>
      </c>
      <c r="E1438" s="20">
        <v>9.563824581834842</v>
      </c>
      <c r="F1438" s="20">
        <v>9.3903709249797043</v>
      </c>
      <c r="G1438" s="20">
        <v>8.6093756343313164</v>
      </c>
      <c r="H1438" s="20">
        <v>8.6557359601717074</v>
      </c>
      <c r="I1438" s="20">
        <v>9.6715133547037127</v>
      </c>
      <c r="J1438" s="20">
        <v>9.8969832559208815</v>
      </c>
      <c r="K1438" s="20">
        <v>9.8972468474794475</v>
      </c>
      <c r="L1438" s="20">
        <v>8.4057654441407426</v>
      </c>
      <c r="M1438" s="53">
        <v>9.7292299973128209</v>
      </c>
    </row>
    <row r="1439" spans="1:13" x14ac:dyDescent="0.35">
      <c r="A1439" s="19" t="str">
        <f>B3&amp;C1424&amp;D1439</f>
        <v>DISTRIBUCION VOLUMEN X CRITERIO (Consumiciones)Patatas Ing.200-500MIL</v>
      </c>
      <c r="B1439" s="19">
        <v>0</v>
      </c>
      <c r="C1439" s="19">
        <v>0</v>
      </c>
      <c r="D1439" s="19" t="s">
        <v>15</v>
      </c>
      <c r="E1439" s="20">
        <v>15.860628434153551</v>
      </c>
      <c r="F1439" s="20">
        <v>16.411940655851069</v>
      </c>
      <c r="G1439" s="20">
        <v>17.502421333250851</v>
      </c>
      <c r="H1439" s="20">
        <v>16.312324431596455</v>
      </c>
      <c r="I1439" s="20">
        <v>13.815881153572404</v>
      </c>
      <c r="J1439" s="20">
        <v>14.898638292980939</v>
      </c>
      <c r="K1439" s="20">
        <v>14.20157114017379</v>
      </c>
      <c r="L1439" s="20">
        <v>15.43055499802678</v>
      </c>
      <c r="M1439" s="53">
        <v>14.668332857478756</v>
      </c>
    </row>
    <row r="1440" spans="1:13" x14ac:dyDescent="0.35">
      <c r="A1440" s="19" t="str">
        <f>B3&amp;C1424&amp;D1440</f>
        <v>DISTRIBUCION VOLUMEN X CRITERIO (Consumiciones)Patatas Ing.&gt;500MIL</v>
      </c>
      <c r="B1440" s="19">
        <v>0</v>
      </c>
      <c r="C1440" s="19">
        <v>0</v>
      </c>
      <c r="D1440" s="19" t="s">
        <v>16</v>
      </c>
      <c r="E1440" s="20">
        <v>19.314583915673545</v>
      </c>
      <c r="F1440" s="20">
        <v>19.740287849370478</v>
      </c>
      <c r="G1440" s="20">
        <v>15.805682448668703</v>
      </c>
      <c r="H1440" s="20">
        <v>18.412307983396996</v>
      </c>
      <c r="I1440" s="20">
        <v>19.510882304147962</v>
      </c>
      <c r="J1440" s="20">
        <v>17.548363269459188</v>
      </c>
      <c r="K1440" s="20">
        <v>16.876283682963226</v>
      </c>
      <c r="L1440" s="20">
        <v>16.994417124086443</v>
      </c>
      <c r="M1440" s="53">
        <v>15.786356689395721</v>
      </c>
    </row>
    <row r="1441" spans="1:13" x14ac:dyDescent="0.35">
      <c r="A1441" s="19" t="str">
        <f>B3&amp;C1424&amp;D1441</f>
        <v>DISTRIBUCION VOLUMEN X CRITERIO (Consumiciones)Patatas Ing.DE 15 A 19 AÑOS</v>
      </c>
      <c r="B1441" s="19">
        <v>0</v>
      </c>
      <c r="C1441" s="19">
        <v>0</v>
      </c>
      <c r="D1441" s="19" t="s">
        <v>39</v>
      </c>
      <c r="E1441" s="20">
        <v>3.5512613418139076</v>
      </c>
      <c r="F1441" s="20">
        <v>3.8091751385617787</v>
      </c>
      <c r="G1441" s="20">
        <v>2.7447475917158504</v>
      </c>
      <c r="H1441" s="20">
        <v>3.5306495533722573</v>
      </c>
      <c r="I1441" s="20">
        <v>2.702116523870429</v>
      </c>
      <c r="J1441" s="20">
        <v>2.2650938315544789</v>
      </c>
      <c r="K1441" s="20">
        <v>2.0340413704321367</v>
      </c>
      <c r="L1441" s="20">
        <v>4.1216518514618228</v>
      </c>
      <c r="M1441" s="53">
        <v>2.8665847217090459</v>
      </c>
    </row>
    <row r="1442" spans="1:13" x14ac:dyDescent="0.35">
      <c r="A1442" s="19" t="str">
        <f>B3&amp;C1424&amp;D1442</f>
        <v>DISTRIBUCION VOLUMEN X CRITERIO (Consumiciones)Patatas Ing.DE 20 A 24 AÑOS</v>
      </c>
      <c r="B1442" s="19">
        <v>0</v>
      </c>
      <c r="C1442" s="19">
        <v>0</v>
      </c>
      <c r="D1442" s="19" t="s">
        <v>40</v>
      </c>
      <c r="E1442" s="20">
        <v>3.7223210979992825</v>
      </c>
      <c r="F1442" s="20">
        <v>2.6299867410365718</v>
      </c>
      <c r="G1442" s="20">
        <v>3.8483984402940785</v>
      </c>
      <c r="H1442" s="20">
        <v>3.5864406633892107</v>
      </c>
      <c r="I1442" s="20">
        <v>3.6459984052487653</v>
      </c>
      <c r="J1442" s="20">
        <v>2.3742193121006094</v>
      </c>
      <c r="K1442" s="20">
        <v>3.1608527897246845</v>
      </c>
      <c r="L1442" s="20">
        <v>3.0971203537507028</v>
      </c>
      <c r="M1442" s="53">
        <v>3.945916852809781</v>
      </c>
    </row>
    <row r="1443" spans="1:13" x14ac:dyDescent="0.35">
      <c r="A1443" s="19" t="str">
        <f>B3&amp;C1424&amp;D1443</f>
        <v>DISTRIBUCION VOLUMEN X CRITERIO (Consumiciones)Patatas Ing.DE 25 A 34 AÑOS</v>
      </c>
      <c r="B1443" s="19">
        <v>0</v>
      </c>
      <c r="C1443" s="19">
        <v>0</v>
      </c>
      <c r="D1443" s="19" t="s">
        <v>41</v>
      </c>
      <c r="E1443" s="20">
        <v>11.664558429725403</v>
      </c>
      <c r="F1443" s="20">
        <v>10.983466644434788</v>
      </c>
      <c r="G1443" s="20">
        <v>11.708109968160192</v>
      </c>
      <c r="H1443" s="20">
        <v>12.988105694194646</v>
      </c>
      <c r="I1443" s="20">
        <v>10.600247239956545</v>
      </c>
      <c r="J1443" s="20">
        <v>9.7812637032811232</v>
      </c>
      <c r="K1443" s="20">
        <v>10.083223616840749</v>
      </c>
      <c r="L1443" s="20">
        <v>10.621378416181528</v>
      </c>
      <c r="M1443" s="53">
        <v>9.4475275855698513</v>
      </c>
    </row>
    <row r="1444" spans="1:13" x14ac:dyDescent="0.35">
      <c r="A1444" s="19" t="str">
        <f>B3&amp;C1424&amp;D1444</f>
        <v>DISTRIBUCION VOLUMEN X CRITERIO (Consumiciones)Patatas Ing.DE 35 A 49 AÑOS</v>
      </c>
      <c r="B1444" s="19">
        <v>0</v>
      </c>
      <c r="C1444" s="19">
        <v>0</v>
      </c>
      <c r="D1444" s="19" t="s">
        <v>42</v>
      </c>
      <c r="E1444" s="20">
        <v>28.685083831476366</v>
      </c>
      <c r="F1444" s="20">
        <v>29.043516227934457</v>
      </c>
      <c r="G1444" s="20">
        <v>27.926778109214212</v>
      </c>
      <c r="H1444" s="20">
        <v>28.923513722421045</v>
      </c>
      <c r="I1444" s="20">
        <v>27.102577824395414</v>
      </c>
      <c r="J1444" s="20">
        <v>27.263249875473093</v>
      </c>
      <c r="K1444" s="20">
        <v>28.601933936042599</v>
      </c>
      <c r="L1444" s="20">
        <v>29.330252994103283</v>
      </c>
      <c r="M1444" s="53">
        <v>26.189265560444731</v>
      </c>
    </row>
    <row r="1445" spans="1:13" x14ac:dyDescent="0.35">
      <c r="A1445" s="19" t="str">
        <f>B3&amp;C1424&amp;D1445</f>
        <v>DISTRIBUCION VOLUMEN X CRITERIO (Consumiciones)Patatas Ing.DE 50 A 59 AÑOS</v>
      </c>
      <c r="B1445" s="19">
        <v>0</v>
      </c>
      <c r="C1445" s="19">
        <v>0</v>
      </c>
      <c r="D1445" s="19" t="s">
        <v>43</v>
      </c>
      <c r="E1445" s="20">
        <v>25.25586587870956</v>
      </c>
      <c r="F1445" s="20">
        <v>24.475244857943114</v>
      </c>
      <c r="G1445" s="20">
        <v>25.366989060020067</v>
      </c>
      <c r="H1445" s="20">
        <v>23.071308857409161</v>
      </c>
      <c r="I1445" s="20">
        <v>25.601387112483476</v>
      </c>
      <c r="J1445" s="20">
        <v>27.979268931282437</v>
      </c>
      <c r="K1445" s="20">
        <v>27.784728927118991</v>
      </c>
      <c r="L1445" s="20">
        <v>25.088711371727573</v>
      </c>
      <c r="M1445" s="53">
        <v>24.935161314702224</v>
      </c>
    </row>
    <row r="1446" spans="1:13" x14ac:dyDescent="0.35">
      <c r="A1446" s="19" t="str">
        <f>B3&amp;C1424&amp;D1446</f>
        <v>DISTRIBUCION VOLUMEN X CRITERIO (Consumiciones)Patatas Ing.DE 60 A 75 AÑOS</v>
      </c>
      <c r="B1446" s="19">
        <v>0</v>
      </c>
      <c r="C1446" s="19">
        <v>0</v>
      </c>
      <c r="D1446" s="19" t="s">
        <v>44</v>
      </c>
      <c r="E1446" s="20">
        <v>27.120915657103716</v>
      </c>
      <c r="F1446" s="20">
        <v>29.058608252408764</v>
      </c>
      <c r="G1446" s="20">
        <v>28.404970644354961</v>
      </c>
      <c r="H1446" s="20">
        <v>27.899968071142222</v>
      </c>
      <c r="I1446" s="20">
        <v>30.347677175256738</v>
      </c>
      <c r="J1446" s="20">
        <v>30.336925100792289</v>
      </c>
      <c r="K1446" s="20">
        <v>28.335209485356504</v>
      </c>
      <c r="L1446" s="20">
        <v>27.740887619403111</v>
      </c>
      <c r="M1446" s="53">
        <v>32.615569681905207</v>
      </c>
    </row>
    <row r="1447" spans="1:13" x14ac:dyDescent="0.35">
      <c r="A1447" s="19" t="str">
        <f>B3&amp;C1424&amp;D1447</f>
        <v>DISTRIBUCION VOLUMEN X CRITERIO (Consumiciones)Patatas Ing.NIVEL ALTO</v>
      </c>
      <c r="B1447" s="19">
        <v>0</v>
      </c>
      <c r="C1447" s="19">
        <v>0</v>
      </c>
      <c r="D1447" s="19" t="s">
        <v>256</v>
      </c>
      <c r="E1447" s="20">
        <v>27.471572820356098</v>
      </c>
      <c r="F1447" s="20">
        <v>24.489305451566302</v>
      </c>
      <c r="G1447" s="20">
        <v>24.915401226035566</v>
      </c>
      <c r="H1447" s="20">
        <v>24.652271087828009</v>
      </c>
      <c r="I1447" s="20">
        <v>24.209806114640138</v>
      </c>
      <c r="J1447" s="20">
        <v>23.681419734427749</v>
      </c>
      <c r="K1447" s="20">
        <v>29.049921004125341</v>
      </c>
      <c r="L1447" s="20">
        <v>24.486215368991658</v>
      </c>
      <c r="M1447" s="53">
        <v>25.247488117631256</v>
      </c>
    </row>
    <row r="1448" spans="1:13" x14ac:dyDescent="0.35">
      <c r="A1448" s="19" t="str">
        <f>B3&amp;C1424&amp;D1448</f>
        <v>DISTRIBUCION VOLUMEN X CRITERIO (Consumiciones)Patatas Ing.NIVEL MEDIO ALTO</v>
      </c>
      <c r="B1448" s="19">
        <v>0</v>
      </c>
      <c r="C1448" s="19">
        <v>0</v>
      </c>
      <c r="D1448" s="19" t="s">
        <v>257</v>
      </c>
      <c r="E1448" s="20">
        <v>15.578179492514954</v>
      </c>
      <c r="F1448" s="20">
        <v>15.784590209316329</v>
      </c>
      <c r="G1448" s="20">
        <v>15.479942081321999</v>
      </c>
      <c r="H1448" s="20">
        <v>14.965894174649778</v>
      </c>
      <c r="I1448" s="20">
        <v>15.409899230987408</v>
      </c>
      <c r="J1448" s="20">
        <v>15.305410215037741</v>
      </c>
      <c r="K1448" s="20">
        <v>15.409882530208607</v>
      </c>
      <c r="L1448" s="20">
        <v>17.584979983703359</v>
      </c>
      <c r="M1448" s="53">
        <v>17.201749395384773</v>
      </c>
    </row>
    <row r="1449" spans="1:13" x14ac:dyDescent="0.35">
      <c r="A1449" s="19" t="str">
        <f>B3&amp;C1424&amp;D1449</f>
        <v>DISTRIBUCION VOLUMEN X CRITERIO (Consumiciones)Patatas Ing.NIVEL MEDIO</v>
      </c>
      <c r="B1449" s="19">
        <v>0</v>
      </c>
      <c r="C1449" s="19">
        <v>0</v>
      </c>
      <c r="D1449" s="19" t="s">
        <v>258</v>
      </c>
      <c r="E1449" s="20">
        <v>23.406170037483339</v>
      </c>
      <c r="F1449" s="20">
        <v>24.215628902937013</v>
      </c>
      <c r="G1449" s="20">
        <v>26.514722286125231</v>
      </c>
      <c r="H1449" s="20">
        <v>25.515505921889332</v>
      </c>
      <c r="I1449" s="20">
        <v>26.227653414533641</v>
      </c>
      <c r="J1449" s="20">
        <v>26.480619569243345</v>
      </c>
      <c r="K1449" s="20">
        <v>24.878704760232889</v>
      </c>
      <c r="L1449" s="20">
        <v>25.982784785842046</v>
      </c>
      <c r="M1449" s="53">
        <v>27.242518936213095</v>
      </c>
    </row>
    <row r="1450" spans="1:13" x14ac:dyDescent="0.35">
      <c r="A1450" s="19" t="str">
        <f>B3&amp;C1424&amp;D1450</f>
        <v>DISTRIBUCION VOLUMEN X CRITERIO (Consumiciones)Patatas Ing.NIVEL MEDIO BAJO</v>
      </c>
      <c r="B1450" s="19">
        <v>0</v>
      </c>
      <c r="C1450" s="19">
        <v>0</v>
      </c>
      <c r="D1450" s="19" t="s">
        <v>259</v>
      </c>
      <c r="E1450" s="20">
        <v>13.40544429746949</v>
      </c>
      <c r="F1450" s="20">
        <v>12.792067281356697</v>
      </c>
      <c r="G1450" s="20">
        <v>14.061580159179707</v>
      </c>
      <c r="H1450" s="20">
        <v>15.860837482113926</v>
      </c>
      <c r="I1450" s="20">
        <v>15.136078303355935</v>
      </c>
      <c r="J1450" s="20">
        <v>14.12703447160148</v>
      </c>
      <c r="K1450" s="20">
        <v>12.515188419789929</v>
      </c>
      <c r="L1450" s="20">
        <v>14.762950640370306</v>
      </c>
      <c r="M1450" s="53">
        <v>13.634997144872527</v>
      </c>
    </row>
    <row r="1451" spans="1:13" x14ac:dyDescent="0.35">
      <c r="A1451" s="19" t="str">
        <f>B3&amp;C1424&amp;D1451</f>
        <v>DISTRIBUCION VOLUMEN X CRITERIO (Consumiciones)Patatas Ing.HOMBRE</v>
      </c>
      <c r="B1451" s="19">
        <v>0</v>
      </c>
      <c r="C1451" s="19">
        <v>0</v>
      </c>
      <c r="D1451" s="19" t="s">
        <v>21</v>
      </c>
      <c r="E1451" s="20">
        <v>50.495170143509412</v>
      </c>
      <c r="F1451" s="20">
        <v>52.509562112177989</v>
      </c>
      <c r="G1451" s="20">
        <v>50.532770643195036</v>
      </c>
      <c r="H1451" s="20">
        <v>51.198127700380461</v>
      </c>
      <c r="I1451" s="20">
        <v>52.382820569080025</v>
      </c>
      <c r="J1451" s="20">
        <v>49.503313267117662</v>
      </c>
      <c r="K1451" s="20">
        <v>49.4825770209778</v>
      </c>
      <c r="L1451" s="20">
        <v>50.569814100502185</v>
      </c>
      <c r="M1451" s="53">
        <v>48.121620032917946</v>
      </c>
    </row>
    <row r="1452" spans="1:13" x14ac:dyDescent="0.35">
      <c r="A1452" s="19" t="str">
        <f>B3&amp;C1424&amp;D1452</f>
        <v>DISTRIBUCION VOLUMEN X CRITERIO (Consumiciones)Patatas Ing.MUJER</v>
      </c>
      <c r="B1452" s="19">
        <v>0</v>
      </c>
      <c r="C1452" s="19">
        <v>0</v>
      </c>
      <c r="D1452" s="19" t="s">
        <v>22</v>
      </c>
      <c r="E1452" s="20">
        <v>49.504829856490574</v>
      </c>
      <c r="F1452" s="20">
        <v>47.490437887822004</v>
      </c>
      <c r="G1452" s="20">
        <v>49.467229356804964</v>
      </c>
      <c r="H1452" s="20">
        <v>48.801861549162382</v>
      </c>
      <c r="I1452" s="20">
        <v>47.617184782434187</v>
      </c>
      <c r="J1452" s="20">
        <v>50.496708019532633</v>
      </c>
      <c r="K1452" s="20">
        <v>50.517386406858009</v>
      </c>
      <c r="L1452" s="20">
        <v>49.430185899497801</v>
      </c>
      <c r="M1452" s="53">
        <v>51.878400960666418</v>
      </c>
    </row>
    <row r="1453" spans="1:13" x14ac:dyDescent="0.35">
      <c r="A1453" s="19" t="str">
        <f>B3&amp;C1453&amp;D1453</f>
        <v>DISTRIBUCION VOLUMEN X CRITERIO (Consumiciones)Cebollas Ing.T.ESPAÑA</v>
      </c>
      <c r="B1453" s="19">
        <v>0</v>
      </c>
      <c r="C1453" s="19" t="s">
        <v>161</v>
      </c>
      <c r="D1453" s="19" t="s">
        <v>36</v>
      </c>
      <c r="E1453" s="20">
        <v>100</v>
      </c>
      <c r="F1453" s="20">
        <v>100</v>
      </c>
      <c r="G1453" s="20">
        <v>100</v>
      </c>
      <c r="H1453" s="20">
        <v>100</v>
      </c>
      <c r="I1453" s="20">
        <v>100</v>
      </c>
      <c r="J1453" s="20">
        <v>100</v>
      </c>
      <c r="K1453" s="20">
        <v>100</v>
      </c>
      <c r="L1453" s="20">
        <v>100</v>
      </c>
      <c r="M1453" s="53">
        <v>100</v>
      </c>
    </row>
    <row r="1454" spans="1:13" x14ac:dyDescent="0.35">
      <c r="A1454" s="19" t="str">
        <f>B3&amp;C1453&amp;D1454</f>
        <v>DISTRIBUCION VOLUMEN X CRITERIO (Consumiciones)Cebollas Ing.BCN AM</v>
      </c>
      <c r="B1454" s="19">
        <v>0</v>
      </c>
      <c r="C1454" s="19">
        <v>0</v>
      </c>
      <c r="D1454" s="19" t="s">
        <v>1</v>
      </c>
      <c r="E1454" s="20">
        <v>8.4796903959638303</v>
      </c>
      <c r="F1454" s="20">
        <v>6.3624209549808812</v>
      </c>
      <c r="G1454" s="20">
        <v>7.8518431504738748</v>
      </c>
      <c r="H1454" s="20">
        <v>8.0556558697222815</v>
      </c>
      <c r="I1454" s="20">
        <v>7.3439506844781608</v>
      </c>
      <c r="J1454" s="20">
        <v>6.3769431210411485</v>
      </c>
      <c r="K1454" s="20">
        <v>8.0441010835390365</v>
      </c>
      <c r="L1454" s="20">
        <v>7.3263879116176325</v>
      </c>
      <c r="M1454" s="53">
        <v>6.7453962652889095</v>
      </c>
    </row>
    <row r="1455" spans="1:13" x14ac:dyDescent="0.35">
      <c r="A1455" s="19" t="str">
        <f>B3&amp;C1453&amp;D1455</f>
        <v>DISTRIBUCION VOLUMEN X CRITERIO (Consumiciones)Cebollas Ing.REST.CAT ARAGON</v>
      </c>
      <c r="B1455" s="19">
        <v>0</v>
      </c>
      <c r="C1455" s="19">
        <v>0</v>
      </c>
      <c r="D1455" s="19" t="s">
        <v>2</v>
      </c>
      <c r="E1455" s="20">
        <v>13.140979373030065</v>
      </c>
      <c r="F1455" s="20">
        <v>13.610487858715285</v>
      </c>
      <c r="G1455" s="20">
        <v>13.001544116270084</v>
      </c>
      <c r="H1455" s="20">
        <v>9.6655345514806257</v>
      </c>
      <c r="I1455" s="20">
        <v>12.797246533475901</v>
      </c>
      <c r="J1455" s="20">
        <v>13.787885284060081</v>
      </c>
      <c r="K1455" s="20">
        <v>12.003430050383153</v>
      </c>
      <c r="L1455" s="20">
        <v>13.0643666332049</v>
      </c>
      <c r="M1455" s="53">
        <v>13.341360026398046</v>
      </c>
    </row>
    <row r="1456" spans="1:13" x14ac:dyDescent="0.35">
      <c r="A1456" s="19" t="str">
        <f>B3&amp;C1453&amp;D1456</f>
        <v>DISTRIBUCION VOLUMEN X CRITERIO (Consumiciones)Cebollas Ing.LEVANTE</v>
      </c>
      <c r="B1456" s="19">
        <v>0</v>
      </c>
      <c r="C1456" s="19">
        <v>0</v>
      </c>
      <c r="D1456" s="19" t="s">
        <v>3</v>
      </c>
      <c r="E1456" s="20">
        <v>15.858852574169921</v>
      </c>
      <c r="F1456" s="20">
        <v>15.006369166145445</v>
      </c>
      <c r="G1456" s="20">
        <v>18.628834966827888</v>
      </c>
      <c r="H1456" s="20">
        <v>16.733325720009276</v>
      </c>
      <c r="I1456" s="20">
        <v>15.68055074748381</v>
      </c>
      <c r="J1456" s="20">
        <v>18.001358336242962</v>
      </c>
      <c r="K1456" s="20">
        <v>19.000382048742097</v>
      </c>
      <c r="L1456" s="20">
        <v>16.984950383487256</v>
      </c>
      <c r="M1456" s="53">
        <v>18.452438251694296</v>
      </c>
    </row>
    <row r="1457" spans="1:13" x14ac:dyDescent="0.35">
      <c r="A1457" s="19" t="str">
        <f>B3&amp;C1453&amp;D1457</f>
        <v>DISTRIBUCION VOLUMEN X CRITERIO (Consumiciones)Cebollas Ing.ANDALUCIA</v>
      </c>
      <c r="B1457" s="19">
        <v>0</v>
      </c>
      <c r="C1457" s="19">
        <v>0</v>
      </c>
      <c r="D1457" s="19" t="s">
        <v>4</v>
      </c>
      <c r="E1457" s="20">
        <v>17.422928446986596</v>
      </c>
      <c r="F1457" s="20">
        <v>20.143535514305373</v>
      </c>
      <c r="G1457" s="20">
        <v>17.022834874895938</v>
      </c>
      <c r="H1457" s="20">
        <v>18.709516091408997</v>
      </c>
      <c r="I1457" s="20">
        <v>18.188721898458869</v>
      </c>
      <c r="J1457" s="20">
        <v>19.063948038881058</v>
      </c>
      <c r="K1457" s="20">
        <v>18.365921862262656</v>
      </c>
      <c r="L1457" s="20">
        <v>18.756980723760478</v>
      </c>
      <c r="M1457" s="53">
        <v>15.190408868059077</v>
      </c>
    </row>
    <row r="1458" spans="1:13" x14ac:dyDescent="0.35">
      <c r="A1458" s="19" t="str">
        <f>B3&amp;C1453&amp;D1458</f>
        <v>DISTRIBUCION VOLUMEN X CRITERIO (Consumiciones)Cebollas Ing.MDD AM</v>
      </c>
      <c r="B1458" s="19">
        <v>0</v>
      </c>
      <c r="C1458" s="19">
        <v>0</v>
      </c>
      <c r="D1458" s="19" t="s">
        <v>5</v>
      </c>
      <c r="E1458" s="20">
        <v>15.863869977911332</v>
      </c>
      <c r="F1458" s="20">
        <v>18.36387693043736</v>
      </c>
      <c r="G1458" s="20">
        <v>18.624221344896331</v>
      </c>
      <c r="H1458" s="20">
        <v>18.067020261557062</v>
      </c>
      <c r="I1458" s="20">
        <v>17.376838459587496</v>
      </c>
      <c r="J1458" s="20">
        <v>18.966018869164369</v>
      </c>
      <c r="K1458" s="20">
        <v>16.089506165778651</v>
      </c>
      <c r="L1458" s="20">
        <v>15.822641083689781</v>
      </c>
      <c r="M1458" s="53">
        <v>16.923535212326623</v>
      </c>
    </row>
    <row r="1459" spans="1:13" x14ac:dyDescent="0.35">
      <c r="A1459" s="19" t="str">
        <f>B3&amp;C1453&amp;D1459</f>
        <v>DISTRIBUCION VOLUMEN X CRITERIO (Consumiciones)Cebollas Ing.RTO CENTRO</v>
      </c>
      <c r="B1459" s="19">
        <v>0</v>
      </c>
      <c r="C1459" s="19">
        <v>0</v>
      </c>
      <c r="D1459" s="19" t="s">
        <v>6</v>
      </c>
      <c r="E1459" s="20">
        <v>14.527644685602228</v>
      </c>
      <c r="F1459" s="20">
        <v>12.793776989334276</v>
      </c>
      <c r="G1459" s="20">
        <v>9.5939416844997645</v>
      </c>
      <c r="H1459" s="20">
        <v>13.937085374009179</v>
      </c>
      <c r="I1459" s="20">
        <v>12.50785172068519</v>
      </c>
      <c r="J1459" s="20">
        <v>9.6433645319309225</v>
      </c>
      <c r="K1459" s="20">
        <v>10.297868381539343</v>
      </c>
      <c r="L1459" s="20">
        <v>13.861194524971596</v>
      </c>
      <c r="M1459" s="53">
        <v>14.459745128549212</v>
      </c>
    </row>
    <row r="1460" spans="1:13" x14ac:dyDescent="0.35">
      <c r="A1460" s="19" t="str">
        <f>B3&amp;C1453&amp;D1460</f>
        <v>DISTRIBUCION VOLUMEN X CRITERIO (Consumiciones)Cebollas Ing.NORTE-CENTRO</v>
      </c>
      <c r="B1460" s="19">
        <v>0</v>
      </c>
      <c r="C1460" s="19">
        <v>0</v>
      </c>
      <c r="D1460" s="19" t="s">
        <v>7</v>
      </c>
      <c r="E1460" s="20">
        <v>7.1979516902605543</v>
      </c>
      <c r="F1460" s="20">
        <v>5.1551213640279219</v>
      </c>
      <c r="G1460" s="20">
        <v>7.6598764706983928</v>
      </c>
      <c r="H1460" s="20">
        <v>7.1259195926423784</v>
      </c>
      <c r="I1460" s="20">
        <v>8.5030300164015618</v>
      </c>
      <c r="J1460" s="20">
        <v>7.1447982628878792</v>
      </c>
      <c r="K1460" s="20">
        <v>8.8788508949930254</v>
      </c>
      <c r="L1460" s="20">
        <v>8.1444451420657717</v>
      </c>
      <c r="M1460" s="53">
        <v>10.832752643277189</v>
      </c>
    </row>
    <row r="1461" spans="1:13" x14ac:dyDescent="0.35">
      <c r="A1461" s="19" t="str">
        <f>B3&amp;C1453&amp;D1461</f>
        <v>DISTRIBUCION VOLUMEN X CRITERIO (Consumiciones)Cebollas Ing.NOROESTE</v>
      </c>
      <c r="B1461" s="19">
        <v>0</v>
      </c>
      <c r="C1461" s="19">
        <v>0</v>
      </c>
      <c r="D1461" s="19" t="s">
        <v>8</v>
      </c>
      <c r="E1461" s="20">
        <v>7.5080937371920191</v>
      </c>
      <c r="F1461" s="20">
        <v>8.5644251704052703</v>
      </c>
      <c r="G1461" s="20">
        <v>7.6168897718895927</v>
      </c>
      <c r="H1461" s="20">
        <v>7.705936748102209</v>
      </c>
      <c r="I1461" s="20">
        <v>7.60180768197114</v>
      </c>
      <c r="J1461" s="20">
        <v>7.0156869141307396</v>
      </c>
      <c r="K1461" s="20">
        <v>7.3199334121833131</v>
      </c>
      <c r="L1461" s="20">
        <v>6.0390372055887642</v>
      </c>
      <c r="M1461" s="53">
        <v>4.0543671963038896</v>
      </c>
    </row>
    <row r="1462" spans="1:13" x14ac:dyDescent="0.35">
      <c r="A1462" s="19" t="str">
        <f>B3&amp;C1453&amp;D1462</f>
        <v>DISTRIBUCION VOLUMEN X CRITERIO (Consumiciones)Cebollas Ing.&lt;2MIL</v>
      </c>
      <c r="B1462" s="19">
        <v>0</v>
      </c>
      <c r="C1462" s="19">
        <v>0</v>
      </c>
      <c r="D1462" s="19" t="s">
        <v>9</v>
      </c>
      <c r="E1462" s="20">
        <v>3.6512952760237014</v>
      </c>
      <c r="F1462" s="20">
        <v>3.6553457581376723</v>
      </c>
      <c r="G1462" s="20">
        <v>3.6597802826396735</v>
      </c>
      <c r="H1462" s="20">
        <v>5.5922895867563369</v>
      </c>
      <c r="I1462" s="20">
        <v>7.1329867307754604</v>
      </c>
      <c r="J1462" s="20">
        <v>5.7443394913705799</v>
      </c>
      <c r="K1462" s="20">
        <v>4.9617287819965821</v>
      </c>
      <c r="L1462" s="20">
        <v>6.2083559158168304</v>
      </c>
      <c r="M1462" s="53">
        <v>5.0548530602725146</v>
      </c>
    </row>
    <row r="1463" spans="1:13" x14ac:dyDescent="0.35">
      <c r="A1463" s="19" t="str">
        <f>B3&amp;C1453&amp;D1463</f>
        <v>DISTRIBUCION VOLUMEN X CRITERIO (Consumiciones)Cebollas Ing.2-5MIL</v>
      </c>
      <c r="B1463" s="19">
        <v>0</v>
      </c>
      <c r="C1463" s="19">
        <v>0</v>
      </c>
      <c r="D1463" s="19" t="s">
        <v>10</v>
      </c>
      <c r="E1463" s="20">
        <v>5.8937253436921555</v>
      </c>
      <c r="F1463" s="20">
        <v>3.7785062175359374</v>
      </c>
      <c r="G1463" s="20">
        <v>5.221315103568152</v>
      </c>
      <c r="H1463" s="20">
        <v>5.5694044442508934</v>
      </c>
      <c r="I1463" s="20">
        <v>3.173831141924909</v>
      </c>
      <c r="J1463" s="20">
        <v>4.516443380025069</v>
      </c>
      <c r="K1463" s="20">
        <v>4.2483476963833482</v>
      </c>
      <c r="L1463" s="20">
        <v>4.0131581004781589</v>
      </c>
      <c r="M1463" s="53">
        <v>3.6480721329595847</v>
      </c>
    </row>
    <row r="1464" spans="1:13" x14ac:dyDescent="0.35">
      <c r="A1464" s="19" t="str">
        <f>B3&amp;C1453&amp;D1464</f>
        <v>DISTRIBUCION VOLUMEN X CRITERIO (Consumiciones)Cebollas Ing.5-10MIL</v>
      </c>
      <c r="B1464" s="19">
        <v>0</v>
      </c>
      <c r="C1464" s="19">
        <v>0</v>
      </c>
      <c r="D1464" s="19" t="s">
        <v>11</v>
      </c>
      <c r="E1464" s="20">
        <v>7.8368666736789407</v>
      </c>
      <c r="F1464" s="20">
        <v>7.8861121724127878</v>
      </c>
      <c r="G1464" s="20">
        <v>9.3589619180409649</v>
      </c>
      <c r="H1464" s="20">
        <v>9.9229764792298703</v>
      </c>
      <c r="I1464" s="20">
        <v>12.256122592604592</v>
      </c>
      <c r="J1464" s="20">
        <v>9.6935526716875327</v>
      </c>
      <c r="K1464" s="20">
        <v>8.7750037937973904</v>
      </c>
      <c r="L1464" s="20">
        <v>10.505705700504427</v>
      </c>
      <c r="M1464" s="53">
        <v>11.097856212042624</v>
      </c>
    </row>
    <row r="1465" spans="1:13" x14ac:dyDescent="0.35">
      <c r="A1465" s="19" t="str">
        <f>B3&amp;C1453&amp;D1465</f>
        <v>DISTRIBUCION VOLUMEN X CRITERIO (Consumiciones)Cebollas Ing.10-30MIL</v>
      </c>
      <c r="B1465" s="19">
        <v>0</v>
      </c>
      <c r="C1465" s="19">
        <v>0</v>
      </c>
      <c r="D1465" s="19" t="s">
        <v>12</v>
      </c>
      <c r="E1465" s="20">
        <v>14.929532680224538</v>
      </c>
      <c r="F1465" s="20">
        <v>17.010084774595217</v>
      </c>
      <c r="G1465" s="20">
        <v>16.283650924171464</v>
      </c>
      <c r="H1465" s="20">
        <v>14.316469820544068</v>
      </c>
      <c r="I1465" s="20">
        <v>14.53480057560661</v>
      </c>
      <c r="J1465" s="20">
        <v>17.854979527004797</v>
      </c>
      <c r="K1465" s="20">
        <v>18.935944686052778</v>
      </c>
      <c r="L1465" s="20">
        <v>19.081759535701735</v>
      </c>
      <c r="M1465" s="53">
        <v>17.212563211405183</v>
      </c>
    </row>
    <row r="1466" spans="1:13" x14ac:dyDescent="0.35">
      <c r="A1466" s="19" t="str">
        <f>B3&amp;C1453&amp;D1466</f>
        <v>DISTRIBUCION VOLUMEN X CRITERIO (Consumiciones)Cebollas Ing.30-100MIL</v>
      </c>
      <c r="B1466" s="19">
        <v>0</v>
      </c>
      <c r="C1466" s="19">
        <v>0</v>
      </c>
      <c r="D1466" s="19" t="s">
        <v>13</v>
      </c>
      <c r="E1466" s="20">
        <v>22.823867366443359</v>
      </c>
      <c r="F1466" s="20">
        <v>21.811153962255993</v>
      </c>
      <c r="G1466" s="20">
        <v>24.935826391619891</v>
      </c>
      <c r="H1466" s="20">
        <v>18.938853966175067</v>
      </c>
      <c r="I1466" s="20">
        <v>19.003415872389517</v>
      </c>
      <c r="J1466" s="20">
        <v>19.639936787101565</v>
      </c>
      <c r="K1466" s="20">
        <v>23.754280890470973</v>
      </c>
      <c r="L1466" s="20">
        <v>21.689889037313844</v>
      </c>
      <c r="M1466" s="53">
        <v>23.972382141469982</v>
      </c>
    </row>
    <row r="1467" spans="1:13" x14ac:dyDescent="0.35">
      <c r="A1467" s="19" t="str">
        <f>B3&amp;C1453&amp;D1467</f>
        <v>DISTRIBUCION VOLUMEN X CRITERIO (Consumiciones)Cebollas Ing.100-200MIL</v>
      </c>
      <c r="B1467" s="19">
        <v>0</v>
      </c>
      <c r="C1467" s="19">
        <v>0</v>
      </c>
      <c r="D1467" s="19" t="s">
        <v>14</v>
      </c>
      <c r="E1467" s="20">
        <v>10.605742086103485</v>
      </c>
      <c r="F1467" s="20">
        <v>8.5392739673657392</v>
      </c>
      <c r="G1467" s="20">
        <v>7.5011534054828894</v>
      </c>
      <c r="H1467" s="20">
        <v>7.7164649097184084</v>
      </c>
      <c r="I1467" s="20">
        <v>9.8714851804098274</v>
      </c>
      <c r="J1467" s="20">
        <v>14.119857109385697</v>
      </c>
      <c r="K1467" s="20">
        <v>8.8050186410808386</v>
      </c>
      <c r="L1467" s="20">
        <v>8.6439540407069266</v>
      </c>
      <c r="M1467" s="53">
        <v>10.413426176693568</v>
      </c>
    </row>
    <row r="1468" spans="1:13" x14ac:dyDescent="0.35">
      <c r="A1468" s="19" t="str">
        <f>B3&amp;C1453&amp;D1468</f>
        <v>DISTRIBUCION VOLUMEN X CRITERIO (Consumiciones)Cebollas Ing.200-500MIL</v>
      </c>
      <c r="B1468" s="19">
        <v>0</v>
      </c>
      <c r="C1468" s="19">
        <v>0</v>
      </c>
      <c r="D1468" s="19" t="s">
        <v>15</v>
      </c>
      <c r="E1468" s="20">
        <v>16.267619852476241</v>
      </c>
      <c r="F1468" s="20">
        <v>18.445335305010353</v>
      </c>
      <c r="G1468" s="20">
        <v>16.282357067098406</v>
      </c>
      <c r="H1468" s="20">
        <v>20.165101032130465</v>
      </c>
      <c r="I1468" s="20">
        <v>16.032217535865083</v>
      </c>
      <c r="J1468" s="20">
        <v>13.063424361862388</v>
      </c>
      <c r="K1468" s="20">
        <v>15.763414981953725</v>
      </c>
      <c r="L1468" s="20">
        <v>14.682631610473267</v>
      </c>
      <c r="M1468" s="53">
        <v>14.661980916968265</v>
      </c>
    </row>
    <row r="1469" spans="1:13" x14ac:dyDescent="0.35">
      <c r="A1469" s="19" t="str">
        <f>B3&amp;C1453&amp;D1469</f>
        <v>DISTRIBUCION VOLUMEN X CRITERIO (Consumiciones)Cebollas Ing.&gt;500MIL</v>
      </c>
      <c r="B1469" s="19">
        <v>0</v>
      </c>
      <c r="C1469" s="19">
        <v>0</v>
      </c>
      <c r="D1469" s="19" t="s">
        <v>16</v>
      </c>
      <c r="E1469" s="20">
        <v>17.991357975435275</v>
      </c>
      <c r="F1469" s="20">
        <v>18.874200628675464</v>
      </c>
      <c r="G1469" s="20">
        <v>16.756947246382733</v>
      </c>
      <c r="H1469" s="20">
        <v>17.778439761194885</v>
      </c>
      <c r="I1469" s="20">
        <v>17.995133598050369</v>
      </c>
      <c r="J1469" s="20">
        <v>15.367468910455148</v>
      </c>
      <c r="K1469" s="20">
        <v>14.756255190257987</v>
      </c>
      <c r="L1469" s="20">
        <v>15.174562898140309</v>
      </c>
      <c r="M1469" s="53">
        <v>13.938872134683693</v>
      </c>
    </row>
    <row r="1470" spans="1:13" x14ac:dyDescent="0.35">
      <c r="A1470" s="19" t="str">
        <f>B3&amp;C1453&amp;D1470</f>
        <v>DISTRIBUCION VOLUMEN X CRITERIO (Consumiciones)Cebollas Ing.DE 15 A 19 AÑOS</v>
      </c>
      <c r="B1470" s="19">
        <v>0</v>
      </c>
      <c r="C1470" s="19">
        <v>0</v>
      </c>
      <c r="D1470" s="19" t="s">
        <v>39</v>
      </c>
      <c r="E1470" s="20">
        <v>7.3895415543795888</v>
      </c>
      <c r="F1470" s="20">
        <v>7.3559667038893934</v>
      </c>
      <c r="G1470" s="20">
        <v>3.1089657485388775</v>
      </c>
      <c r="H1470" s="20">
        <v>5.6659288073897729</v>
      </c>
      <c r="I1470" s="20">
        <v>4.1210029027522141</v>
      </c>
      <c r="J1470" s="20">
        <v>2.1856888406979658</v>
      </c>
      <c r="K1470" s="20">
        <v>4.5780412719401591</v>
      </c>
      <c r="L1470" s="20">
        <v>6.9006656991380515</v>
      </c>
      <c r="M1470" s="53">
        <v>3.7754084825287721</v>
      </c>
    </row>
    <row r="1471" spans="1:13" x14ac:dyDescent="0.35">
      <c r="A1471" s="19" t="str">
        <f>B3&amp;C1453&amp;D1471</f>
        <v>DISTRIBUCION VOLUMEN X CRITERIO (Consumiciones)Cebollas Ing.DE 20 A 24 AÑOS</v>
      </c>
      <c r="B1471" s="19">
        <v>0</v>
      </c>
      <c r="C1471" s="19">
        <v>0</v>
      </c>
      <c r="D1471" s="19" t="s">
        <v>40</v>
      </c>
      <c r="E1471" s="20">
        <v>2.4997116504114869</v>
      </c>
      <c r="F1471" s="20">
        <v>2.4799437230498955</v>
      </c>
      <c r="G1471" s="20">
        <v>3.112201242443279</v>
      </c>
      <c r="H1471" s="20">
        <v>4.4988108620977609</v>
      </c>
      <c r="I1471" s="20">
        <v>4.6911588806756308</v>
      </c>
      <c r="J1471" s="20">
        <v>3.3598660783901289</v>
      </c>
      <c r="K1471" s="20">
        <v>3.6673369677531036</v>
      </c>
      <c r="L1471" s="20">
        <v>4.8170211424968539</v>
      </c>
      <c r="M1471" s="53">
        <v>4.5038296808527445</v>
      </c>
    </row>
    <row r="1472" spans="1:13" x14ac:dyDescent="0.35">
      <c r="A1472" s="19" t="str">
        <f>B3&amp;C1453&amp;D1472</f>
        <v>DISTRIBUCION VOLUMEN X CRITERIO (Consumiciones)Cebollas Ing.DE 25 A 34 AÑOS</v>
      </c>
      <c r="B1472" s="19">
        <v>0</v>
      </c>
      <c r="C1472" s="19">
        <v>0</v>
      </c>
      <c r="D1472" s="19" t="s">
        <v>41</v>
      </c>
      <c r="E1472" s="20">
        <v>11.56898083835376</v>
      </c>
      <c r="F1472" s="20">
        <v>11.379175831411851</v>
      </c>
      <c r="G1472" s="20">
        <v>14.30761622156281</v>
      </c>
      <c r="H1472" s="20">
        <v>13.915183554849406</v>
      </c>
      <c r="I1472" s="20">
        <v>10.471973491123618</v>
      </c>
      <c r="J1472" s="20">
        <v>12.910597541449462</v>
      </c>
      <c r="K1472" s="20">
        <v>10.360338307592704</v>
      </c>
      <c r="L1472" s="20">
        <v>11.384842083790094</v>
      </c>
      <c r="M1472" s="53">
        <v>10.522597104547675</v>
      </c>
    </row>
    <row r="1473" spans="1:13" x14ac:dyDescent="0.35">
      <c r="A1473" s="19" t="str">
        <f>B3&amp;C1453&amp;D1473</f>
        <v>DISTRIBUCION VOLUMEN X CRITERIO (Consumiciones)Cebollas Ing.DE 35 A 49 AÑOS</v>
      </c>
      <c r="B1473" s="19">
        <v>0</v>
      </c>
      <c r="C1473" s="19">
        <v>0</v>
      </c>
      <c r="D1473" s="19" t="s">
        <v>42</v>
      </c>
      <c r="E1473" s="20">
        <v>26.988372922462371</v>
      </c>
      <c r="F1473" s="20">
        <v>30.491933958738688</v>
      </c>
      <c r="G1473" s="20">
        <v>26.511148451372257</v>
      </c>
      <c r="H1473" s="20">
        <v>30.212024897886096</v>
      </c>
      <c r="I1473" s="20">
        <v>28.143490343667487</v>
      </c>
      <c r="J1473" s="20">
        <v>26.974907721235912</v>
      </c>
      <c r="K1473" s="20">
        <v>27.526383096516494</v>
      </c>
      <c r="L1473" s="20">
        <v>27.980557053035817</v>
      </c>
      <c r="M1473" s="53">
        <v>23.197729633583375</v>
      </c>
    </row>
    <row r="1474" spans="1:13" x14ac:dyDescent="0.35">
      <c r="A1474" s="19" t="str">
        <f>B3&amp;C1453&amp;D1474</f>
        <v>DISTRIBUCION VOLUMEN X CRITERIO (Consumiciones)Cebollas Ing.DE 50 A 59 AÑOS</v>
      </c>
      <c r="B1474" s="19">
        <v>0</v>
      </c>
      <c r="C1474" s="19">
        <v>0</v>
      </c>
      <c r="D1474" s="19" t="s">
        <v>43</v>
      </c>
      <c r="E1474" s="20">
        <v>21.624792503152499</v>
      </c>
      <c r="F1474" s="20">
        <v>20.963535869988341</v>
      </c>
      <c r="G1474" s="20">
        <v>24.327798689458984</v>
      </c>
      <c r="H1474" s="20">
        <v>22.379200058929904</v>
      </c>
      <c r="I1474" s="20">
        <v>25.604493605355504</v>
      </c>
      <c r="J1474" s="20">
        <v>27.878390509243999</v>
      </c>
      <c r="K1474" s="20">
        <v>26.100349944446606</v>
      </c>
      <c r="L1474" s="20">
        <v>23.626846681836319</v>
      </c>
      <c r="M1474" s="53">
        <v>23.949393999041199</v>
      </c>
    </row>
    <row r="1475" spans="1:13" x14ac:dyDescent="0.35">
      <c r="A1475" s="19" t="str">
        <f>B3&amp;C1453&amp;D1475</f>
        <v>DISTRIBUCION VOLUMEN X CRITERIO (Consumiciones)Cebollas Ing.DE 60 A 75 AÑOS</v>
      </c>
      <c r="B1475" s="19">
        <v>0</v>
      </c>
      <c r="C1475" s="19">
        <v>0</v>
      </c>
      <c r="D1475" s="19" t="s">
        <v>44</v>
      </c>
      <c r="E1475" s="20">
        <v>29.928619875447481</v>
      </c>
      <c r="F1475" s="20">
        <v>27.329447400009787</v>
      </c>
      <c r="G1475" s="20">
        <v>28.632256878297426</v>
      </c>
      <c r="H1475" s="20">
        <v>23.328854135274252</v>
      </c>
      <c r="I1475" s="20">
        <v>26.9678965786307</v>
      </c>
      <c r="J1475" s="20">
        <v>26.690545950643386</v>
      </c>
      <c r="K1475" s="20">
        <v>27.767546598889236</v>
      </c>
      <c r="L1475" s="20">
        <v>25.290072150884431</v>
      </c>
      <c r="M1475" s="53">
        <v>34.051042296745308</v>
      </c>
    </row>
    <row r="1476" spans="1:13" x14ac:dyDescent="0.35">
      <c r="A1476" s="19" t="str">
        <f>B3&amp;C1453&amp;D1476</f>
        <v>DISTRIBUCION VOLUMEN X CRITERIO (Consumiciones)Cebollas Ing.NIVEL ALTO</v>
      </c>
      <c r="B1476" s="19">
        <v>0</v>
      </c>
      <c r="C1476" s="19">
        <v>0</v>
      </c>
      <c r="D1476" s="19" t="s">
        <v>256</v>
      </c>
      <c r="E1476" s="20">
        <v>26.930896446831841</v>
      </c>
      <c r="F1476" s="20">
        <v>25.73863787602868</v>
      </c>
      <c r="G1476" s="20">
        <v>24.330275744776479</v>
      </c>
      <c r="H1476" s="20">
        <v>21.828168357002202</v>
      </c>
      <c r="I1476" s="20">
        <v>25.196119475055262</v>
      </c>
      <c r="J1476" s="20">
        <v>21.650787133128034</v>
      </c>
      <c r="K1476" s="20">
        <v>25.441037525422249</v>
      </c>
      <c r="L1476" s="20">
        <v>22.840362830446985</v>
      </c>
      <c r="M1476" s="53">
        <v>24.551144546087151</v>
      </c>
    </row>
    <row r="1477" spans="1:13" x14ac:dyDescent="0.35">
      <c r="A1477" s="19" t="str">
        <f>B3&amp;C1453&amp;D1477</f>
        <v>DISTRIBUCION VOLUMEN X CRITERIO (Consumiciones)Cebollas Ing.NIVEL MEDIO ALTO</v>
      </c>
      <c r="B1477" s="19">
        <v>0</v>
      </c>
      <c r="C1477" s="19">
        <v>0</v>
      </c>
      <c r="D1477" s="19" t="s">
        <v>257</v>
      </c>
      <c r="E1477" s="20">
        <v>14.095615998142955</v>
      </c>
      <c r="F1477" s="20">
        <v>12.770831950606096</v>
      </c>
      <c r="G1477" s="20">
        <v>14.264237960745058</v>
      </c>
      <c r="H1477" s="20">
        <v>13.571935372607738</v>
      </c>
      <c r="I1477" s="20">
        <v>14.856623770828294</v>
      </c>
      <c r="J1477" s="20">
        <v>18.300306493225616</v>
      </c>
      <c r="K1477" s="20">
        <v>16.540887984986476</v>
      </c>
      <c r="L1477" s="20">
        <v>16.027874061548964</v>
      </c>
      <c r="M1477" s="53">
        <v>16.416598779808556</v>
      </c>
    </row>
    <row r="1478" spans="1:13" x14ac:dyDescent="0.35">
      <c r="A1478" s="19" t="str">
        <f>B3&amp;C1453&amp;D1478</f>
        <v>DISTRIBUCION VOLUMEN X CRITERIO (Consumiciones)Cebollas Ing.NIVEL MEDIO</v>
      </c>
      <c r="B1478" s="19">
        <v>0</v>
      </c>
      <c r="C1478" s="19">
        <v>0</v>
      </c>
      <c r="D1478" s="19" t="s">
        <v>258</v>
      </c>
      <c r="E1478" s="20">
        <v>25.157492071897579</v>
      </c>
      <c r="F1478" s="20">
        <v>25.423126158076435</v>
      </c>
      <c r="G1478" s="20">
        <v>29.934702778898554</v>
      </c>
      <c r="H1478" s="20">
        <v>29.154321074877814</v>
      </c>
      <c r="I1478" s="20">
        <v>22.93290507852398</v>
      </c>
      <c r="J1478" s="20">
        <v>23.199865845545283</v>
      </c>
      <c r="K1478" s="20">
        <v>26.651049185153326</v>
      </c>
      <c r="L1478" s="20">
        <v>25.532351226839268</v>
      </c>
      <c r="M1478" s="53">
        <v>27.610602897559566</v>
      </c>
    </row>
    <row r="1479" spans="1:13" x14ac:dyDescent="0.35">
      <c r="A1479" s="19" t="str">
        <f>B3&amp;C1453&amp;D1479</f>
        <v>DISTRIBUCION VOLUMEN X CRITERIO (Consumiciones)Cebollas Ing.NIVEL MEDIO BAJO</v>
      </c>
      <c r="B1479" s="19">
        <v>0</v>
      </c>
      <c r="C1479" s="19">
        <v>0</v>
      </c>
      <c r="D1479" s="19" t="s">
        <v>259</v>
      </c>
      <c r="E1479" s="20">
        <v>14.680028677787165</v>
      </c>
      <c r="F1479" s="20">
        <v>12.979243573907146</v>
      </c>
      <c r="G1479" s="20">
        <v>12.854461508603299</v>
      </c>
      <c r="H1479" s="20">
        <v>14.972505167369974</v>
      </c>
      <c r="I1479" s="20">
        <v>17.753687190608343</v>
      </c>
      <c r="J1479" s="20">
        <v>14.317618507672741</v>
      </c>
      <c r="K1479" s="20">
        <v>13.521116771939779</v>
      </c>
      <c r="L1479" s="20">
        <v>15.787098479835016</v>
      </c>
      <c r="M1479" s="53">
        <v>13.091100571686368</v>
      </c>
    </row>
    <row r="1480" spans="1:13" x14ac:dyDescent="0.35">
      <c r="A1480" s="19" t="str">
        <f>B3&amp;C1453&amp;D1480</f>
        <v>DISTRIBUCION VOLUMEN X CRITERIO (Consumiciones)Cebollas Ing.HOMBRE</v>
      </c>
      <c r="B1480" s="19">
        <v>0</v>
      </c>
      <c r="C1480" s="19">
        <v>0</v>
      </c>
      <c r="D1480" s="19" t="s">
        <v>21</v>
      </c>
      <c r="E1480" s="20">
        <v>54.613291162961644</v>
      </c>
      <c r="F1480" s="20">
        <v>54.796495290629601</v>
      </c>
      <c r="G1480" s="20">
        <v>51.899407719900367</v>
      </c>
      <c r="H1480" s="20">
        <v>52.96774861576101</v>
      </c>
      <c r="I1480" s="20">
        <v>52.656627224738848</v>
      </c>
      <c r="J1480" s="20">
        <v>50.295696165235661</v>
      </c>
      <c r="K1480" s="20">
        <v>51.649001678421712</v>
      </c>
      <c r="L1480" s="20">
        <v>55.61998930474337</v>
      </c>
      <c r="M1480" s="53">
        <v>53.222841784588645</v>
      </c>
    </row>
    <row r="1481" spans="1:13" x14ac:dyDescent="0.35">
      <c r="A1481" s="19" t="str">
        <f>B3&amp;C1453&amp;D1481</f>
        <v>DISTRIBUCION VOLUMEN X CRITERIO (Consumiciones)Cebollas Ing.MUJER</v>
      </c>
      <c r="B1481" s="19">
        <v>0</v>
      </c>
      <c r="C1481" s="19">
        <v>0</v>
      </c>
      <c r="D1481" s="19" t="s">
        <v>22</v>
      </c>
      <c r="E1481" s="20">
        <v>45.386708837038356</v>
      </c>
      <c r="F1481" s="20">
        <v>45.203516332996898</v>
      </c>
      <c r="G1481" s="20">
        <v>48.100575255664459</v>
      </c>
      <c r="H1481" s="20">
        <v>47.032251384238982</v>
      </c>
      <c r="I1481" s="20">
        <v>47.343384062550555</v>
      </c>
      <c r="J1481" s="20">
        <v>49.704315029228191</v>
      </c>
      <c r="K1481" s="20">
        <v>48.350990695854883</v>
      </c>
      <c r="L1481" s="20">
        <v>44.380022723210558</v>
      </c>
      <c r="M1481" s="53">
        <v>46.777158215411347</v>
      </c>
    </row>
    <row r="1482" spans="1:13" x14ac:dyDescent="0.35">
      <c r="A1482" s="19" t="str">
        <f>B3&amp;C1482&amp;D1482</f>
        <v>DISTRIBUCION VOLUMEN X CRITERIO (Consumiciones)Pimientos Ing.T.ESPAÑA</v>
      </c>
      <c r="B1482" s="19">
        <v>0</v>
      </c>
      <c r="C1482" s="19" t="s">
        <v>162</v>
      </c>
      <c r="D1482" s="19" t="s">
        <v>36</v>
      </c>
      <c r="E1482" s="20">
        <v>100</v>
      </c>
      <c r="F1482" s="20">
        <v>100</v>
      </c>
      <c r="G1482" s="20">
        <v>100</v>
      </c>
      <c r="H1482" s="20">
        <v>100</v>
      </c>
      <c r="I1482" s="20">
        <v>100</v>
      </c>
      <c r="J1482" s="20">
        <v>100</v>
      </c>
      <c r="K1482" s="20">
        <v>100</v>
      </c>
      <c r="L1482" s="20">
        <v>100</v>
      </c>
      <c r="M1482" s="53">
        <v>100</v>
      </c>
    </row>
    <row r="1483" spans="1:13" x14ac:dyDescent="0.35">
      <c r="A1483" s="19" t="str">
        <f>B3&amp;C1482&amp;D1483</f>
        <v>DISTRIBUCION VOLUMEN X CRITERIO (Consumiciones)Pimientos Ing.BCN AM</v>
      </c>
      <c r="B1483" s="19">
        <v>0</v>
      </c>
      <c r="C1483" s="19">
        <v>0</v>
      </c>
      <c r="D1483" s="19" t="s">
        <v>1</v>
      </c>
      <c r="E1483" s="20">
        <v>9.7615269901225616</v>
      </c>
      <c r="F1483" s="20">
        <v>9.9427140615405616</v>
      </c>
      <c r="G1483" s="20">
        <v>9.0833819361144066</v>
      </c>
      <c r="H1483" s="20">
        <v>10.118433389781204</v>
      </c>
      <c r="I1483" s="20">
        <v>7.3917066256257034</v>
      </c>
      <c r="J1483" s="20">
        <v>7.7304900556702041</v>
      </c>
      <c r="K1483" s="20">
        <v>8.3824543584805458</v>
      </c>
      <c r="L1483" s="20">
        <v>9.1244033343999362</v>
      </c>
      <c r="M1483" s="53">
        <v>10.490935064508248</v>
      </c>
    </row>
    <row r="1484" spans="1:13" x14ac:dyDescent="0.35">
      <c r="A1484" s="19" t="str">
        <f>B3&amp;C1482&amp;D1484</f>
        <v>DISTRIBUCION VOLUMEN X CRITERIO (Consumiciones)Pimientos Ing.REST.CAT ARAGON</v>
      </c>
      <c r="B1484" s="19">
        <v>0</v>
      </c>
      <c r="C1484" s="19">
        <v>0</v>
      </c>
      <c r="D1484" s="19" t="s">
        <v>2</v>
      </c>
      <c r="E1484" s="20">
        <v>16.151530221679508</v>
      </c>
      <c r="F1484" s="20">
        <v>14.690651565804735</v>
      </c>
      <c r="G1484" s="20">
        <v>17.135083941727949</v>
      </c>
      <c r="H1484" s="20">
        <v>15.254310859808426</v>
      </c>
      <c r="I1484" s="20">
        <v>15.76354614977779</v>
      </c>
      <c r="J1484" s="20">
        <v>15.927993354157977</v>
      </c>
      <c r="K1484" s="20">
        <v>16.017524470331708</v>
      </c>
      <c r="L1484" s="20">
        <v>15.888095717202772</v>
      </c>
      <c r="M1484" s="53">
        <v>13.639855598935499</v>
      </c>
    </row>
    <row r="1485" spans="1:13" x14ac:dyDescent="0.35">
      <c r="A1485" s="19" t="str">
        <f>B3&amp;C1482&amp;D1485</f>
        <v>DISTRIBUCION VOLUMEN X CRITERIO (Consumiciones)Pimientos Ing.LEVANTE</v>
      </c>
      <c r="B1485" s="19">
        <v>0</v>
      </c>
      <c r="C1485" s="19">
        <v>0</v>
      </c>
      <c r="D1485" s="19" t="s">
        <v>3</v>
      </c>
      <c r="E1485" s="20">
        <v>19.044680910239531</v>
      </c>
      <c r="F1485" s="20">
        <v>18.836121989493073</v>
      </c>
      <c r="G1485" s="20">
        <v>19.195526634090278</v>
      </c>
      <c r="H1485" s="20">
        <v>17.199700791655413</v>
      </c>
      <c r="I1485" s="20">
        <v>17.756889317234446</v>
      </c>
      <c r="J1485" s="20">
        <v>16.538966106610481</v>
      </c>
      <c r="K1485" s="20">
        <v>18.978625954498867</v>
      </c>
      <c r="L1485" s="20">
        <v>16.911078269991393</v>
      </c>
      <c r="M1485" s="53">
        <v>21.165711832002977</v>
      </c>
    </row>
    <row r="1486" spans="1:13" x14ac:dyDescent="0.35">
      <c r="A1486" s="19" t="str">
        <f>B3&amp;C1482&amp;D1486</f>
        <v>DISTRIBUCION VOLUMEN X CRITERIO (Consumiciones)Pimientos Ing.ANDALUCIA</v>
      </c>
      <c r="B1486" s="19">
        <v>0</v>
      </c>
      <c r="C1486" s="19">
        <v>0</v>
      </c>
      <c r="D1486" s="19" t="s">
        <v>4</v>
      </c>
      <c r="E1486" s="20">
        <v>17.880717802965087</v>
      </c>
      <c r="F1486" s="20">
        <v>22.279882649928361</v>
      </c>
      <c r="G1486" s="20">
        <v>13.217628995053435</v>
      </c>
      <c r="H1486" s="20">
        <v>16.118197035967334</v>
      </c>
      <c r="I1486" s="20">
        <v>17.528271015738774</v>
      </c>
      <c r="J1486" s="20">
        <v>18.201059853348497</v>
      </c>
      <c r="K1486" s="20">
        <v>17.486556984435833</v>
      </c>
      <c r="L1486" s="20">
        <v>16.832263981025456</v>
      </c>
      <c r="M1486" s="53">
        <v>12.560990754441953</v>
      </c>
    </row>
    <row r="1487" spans="1:13" x14ac:dyDescent="0.35">
      <c r="A1487" s="19" t="str">
        <f>B3&amp;C1482&amp;D1487</f>
        <v>DISTRIBUCION VOLUMEN X CRITERIO (Consumiciones)Pimientos Ing.MDD AM</v>
      </c>
      <c r="B1487" s="19">
        <v>0</v>
      </c>
      <c r="C1487" s="19">
        <v>0</v>
      </c>
      <c r="D1487" s="19" t="s">
        <v>5</v>
      </c>
      <c r="E1487" s="20">
        <v>14.719678989847084</v>
      </c>
      <c r="F1487" s="20">
        <v>11.170452343590092</v>
      </c>
      <c r="G1487" s="20">
        <v>13.117134939686133</v>
      </c>
      <c r="H1487" s="20">
        <v>14.762039110062958</v>
      </c>
      <c r="I1487" s="20">
        <v>14.977995417983662</v>
      </c>
      <c r="J1487" s="20">
        <v>15.755254665231321</v>
      </c>
      <c r="K1487" s="20">
        <v>11.226756210034711</v>
      </c>
      <c r="L1487" s="20">
        <v>11.091831247958885</v>
      </c>
      <c r="M1487" s="53">
        <v>17.66509049580554</v>
      </c>
    </row>
    <row r="1488" spans="1:13" x14ac:dyDescent="0.35">
      <c r="A1488" s="19" t="str">
        <f>B3&amp;C1482&amp;D1488</f>
        <v>DISTRIBUCION VOLUMEN X CRITERIO (Consumiciones)Pimientos Ing.RTO CENTRO</v>
      </c>
      <c r="B1488" s="19">
        <v>0</v>
      </c>
      <c r="C1488" s="19">
        <v>0</v>
      </c>
      <c r="D1488" s="19" t="s">
        <v>6</v>
      </c>
      <c r="E1488" s="20">
        <v>6.1668205187973308</v>
      </c>
      <c r="F1488" s="20">
        <v>10.555769939278161</v>
      </c>
      <c r="G1488" s="20">
        <v>7.0206712252769448</v>
      </c>
      <c r="H1488" s="20">
        <v>10.171888960458787</v>
      </c>
      <c r="I1488" s="20">
        <v>11.230809046725037</v>
      </c>
      <c r="J1488" s="20">
        <v>11.33595477450141</v>
      </c>
      <c r="K1488" s="20">
        <v>10.30906392459122</v>
      </c>
      <c r="L1488" s="20">
        <v>14.604298961216323</v>
      </c>
      <c r="M1488" s="53">
        <v>11.633188862228765</v>
      </c>
    </row>
    <row r="1489" spans="1:13" x14ac:dyDescent="0.35">
      <c r="A1489" s="19" t="str">
        <f>B3&amp;C1482&amp;D1489</f>
        <v>DISTRIBUCION VOLUMEN X CRITERIO (Consumiciones)Pimientos Ing.NORTE-CENTRO</v>
      </c>
      <c r="B1489" s="19">
        <v>0</v>
      </c>
      <c r="C1489" s="19">
        <v>0</v>
      </c>
      <c r="D1489" s="19" t="s">
        <v>7</v>
      </c>
      <c r="E1489" s="20">
        <v>10.578706953409956</v>
      </c>
      <c r="F1489" s="20">
        <v>6.4211284710377292</v>
      </c>
      <c r="G1489" s="20">
        <v>13.161209030159634</v>
      </c>
      <c r="H1489" s="20">
        <v>10.651700189083051</v>
      </c>
      <c r="I1489" s="20">
        <v>10.804324967226551</v>
      </c>
      <c r="J1489" s="20">
        <v>9.3372779285699199</v>
      </c>
      <c r="K1489" s="20">
        <v>9.5452326558094143</v>
      </c>
      <c r="L1489" s="20">
        <v>11.234849559448842</v>
      </c>
      <c r="M1489" s="53">
        <v>9.8978034627269675</v>
      </c>
    </row>
    <row r="1490" spans="1:13" x14ac:dyDescent="0.35">
      <c r="A1490" s="19" t="str">
        <f>B3&amp;C1482&amp;D1490</f>
        <v>DISTRIBUCION VOLUMEN X CRITERIO (Consumiciones)Pimientos Ing.NOROESTE</v>
      </c>
      <c r="B1490" s="19">
        <v>0</v>
      </c>
      <c r="C1490" s="19">
        <v>0</v>
      </c>
      <c r="D1490" s="19" t="s">
        <v>8</v>
      </c>
      <c r="E1490" s="20">
        <v>5.6963574790677223</v>
      </c>
      <c r="F1490" s="20">
        <v>6.1032762502558509</v>
      </c>
      <c r="G1490" s="20">
        <v>8.0693673049909815</v>
      </c>
      <c r="H1490" s="20">
        <v>5.7237264165645065</v>
      </c>
      <c r="I1490" s="20">
        <v>4.5464668593386151</v>
      </c>
      <c r="J1490" s="20">
        <v>5.1730061534182106</v>
      </c>
      <c r="K1490" s="20">
        <v>8.0537913445652123</v>
      </c>
      <c r="L1490" s="20">
        <v>4.3131954226223268</v>
      </c>
      <c r="M1490" s="53">
        <v>2.9464293170474014</v>
      </c>
    </row>
    <row r="1491" spans="1:13" x14ac:dyDescent="0.35">
      <c r="A1491" s="19" t="str">
        <f>B3&amp;C1482&amp;D1491</f>
        <v>DISTRIBUCION VOLUMEN X CRITERIO (Consumiciones)Pimientos Ing.&lt;2MIL</v>
      </c>
      <c r="B1491" s="19">
        <v>0</v>
      </c>
      <c r="C1491" s="19">
        <v>0</v>
      </c>
      <c r="D1491" s="19" t="s">
        <v>9</v>
      </c>
      <c r="E1491" s="20">
        <v>4.8843824415207386</v>
      </c>
      <c r="F1491" s="20">
        <v>7.0387964794978499</v>
      </c>
      <c r="G1491" s="20">
        <v>5.6805267573085994</v>
      </c>
      <c r="H1491" s="20">
        <v>9.8489186163691897</v>
      </c>
      <c r="I1491" s="20">
        <v>11.775305739301317</v>
      </c>
      <c r="J1491" s="20">
        <v>8.384803621787281</v>
      </c>
      <c r="K1491" s="20">
        <v>10.216133035336403</v>
      </c>
      <c r="L1491" s="20">
        <v>13.709948770052415</v>
      </c>
      <c r="M1491" s="53">
        <v>12.781107823717775</v>
      </c>
    </row>
    <row r="1492" spans="1:13" x14ac:dyDescent="0.35">
      <c r="A1492" s="19" t="str">
        <f>B3&amp;C1482&amp;D1492</f>
        <v>DISTRIBUCION VOLUMEN X CRITERIO (Consumiciones)Pimientos Ing.2-5MIL</v>
      </c>
      <c r="B1492" s="19">
        <v>0</v>
      </c>
      <c r="C1492" s="19">
        <v>0</v>
      </c>
      <c r="D1492" s="19" t="s">
        <v>10</v>
      </c>
      <c r="E1492" s="20">
        <v>8.3685570833344372</v>
      </c>
      <c r="F1492" s="20">
        <v>3.5067530872620591</v>
      </c>
      <c r="G1492" s="20">
        <v>4.2347511320557762</v>
      </c>
      <c r="H1492" s="20">
        <v>4.2841953321420414</v>
      </c>
      <c r="I1492" s="20">
        <v>3.0628711295372111</v>
      </c>
      <c r="J1492" s="20">
        <v>4.2011095872863864</v>
      </c>
      <c r="K1492" s="20">
        <v>3.4818320318102995</v>
      </c>
      <c r="L1492" s="20">
        <v>4.1242416945138105</v>
      </c>
      <c r="M1492" s="53">
        <v>1.9473093974102951</v>
      </c>
    </row>
    <row r="1493" spans="1:13" x14ac:dyDescent="0.35">
      <c r="A1493" s="19" t="str">
        <f>B3&amp;C1482&amp;D1493</f>
        <v>DISTRIBUCION VOLUMEN X CRITERIO (Consumiciones)Pimientos Ing.5-10MIL</v>
      </c>
      <c r="B1493" s="19">
        <v>0</v>
      </c>
      <c r="C1493" s="19">
        <v>0</v>
      </c>
      <c r="D1493" s="19" t="s">
        <v>11</v>
      </c>
      <c r="E1493" s="20">
        <v>7.3779292606886386</v>
      </c>
      <c r="F1493" s="20">
        <v>11.350131677696664</v>
      </c>
      <c r="G1493" s="20">
        <v>11.926327066296063</v>
      </c>
      <c r="H1493" s="20">
        <v>9.9346812859725304</v>
      </c>
      <c r="I1493" s="20">
        <v>11.863252003378861</v>
      </c>
      <c r="J1493" s="20">
        <v>9.0322643139044239</v>
      </c>
      <c r="K1493" s="20">
        <v>9.9152345781375217</v>
      </c>
      <c r="L1493" s="20">
        <v>5.6340538953563168</v>
      </c>
      <c r="M1493" s="53">
        <v>6.4456929535114451</v>
      </c>
    </row>
    <row r="1494" spans="1:13" x14ac:dyDescent="0.35">
      <c r="A1494" s="19" t="str">
        <f>B3&amp;C1482&amp;D1494</f>
        <v>DISTRIBUCION VOLUMEN X CRITERIO (Consumiciones)Pimientos Ing.10-30MIL</v>
      </c>
      <c r="B1494" s="19">
        <v>0</v>
      </c>
      <c r="C1494" s="19">
        <v>0</v>
      </c>
      <c r="D1494" s="19" t="s">
        <v>12</v>
      </c>
      <c r="E1494" s="20">
        <v>13.524890272748705</v>
      </c>
      <c r="F1494" s="20">
        <v>16.040695913215529</v>
      </c>
      <c r="G1494" s="20">
        <v>15.004274573689663</v>
      </c>
      <c r="H1494" s="20">
        <v>12.465056646996489</v>
      </c>
      <c r="I1494" s="20">
        <v>13.270395361836416</v>
      </c>
      <c r="J1494" s="20">
        <v>18.76817710370943</v>
      </c>
      <c r="K1494" s="20">
        <v>17.818082830894745</v>
      </c>
      <c r="L1494" s="20">
        <v>18.396562018585289</v>
      </c>
      <c r="M1494" s="53">
        <v>16.447985418735879</v>
      </c>
    </row>
    <row r="1495" spans="1:13" x14ac:dyDescent="0.35">
      <c r="A1495" s="19" t="str">
        <f>B3&amp;C1482&amp;D1495</f>
        <v>DISTRIBUCION VOLUMEN X CRITERIO (Consumiciones)Pimientos Ing.30-100MIL</v>
      </c>
      <c r="B1495" s="19">
        <v>0</v>
      </c>
      <c r="C1495" s="19">
        <v>0</v>
      </c>
      <c r="D1495" s="19" t="s">
        <v>13</v>
      </c>
      <c r="E1495" s="20">
        <v>21.489717953947665</v>
      </c>
      <c r="F1495" s="20">
        <v>20.21746878624548</v>
      </c>
      <c r="G1495" s="20">
        <v>17.317258718998321</v>
      </c>
      <c r="H1495" s="20">
        <v>16.548289551603052</v>
      </c>
      <c r="I1495" s="20">
        <v>18.699216821113367</v>
      </c>
      <c r="J1495" s="20">
        <v>17.272316152860149</v>
      </c>
      <c r="K1495" s="20">
        <v>20.207131345379793</v>
      </c>
      <c r="L1495" s="20">
        <v>21.115780341291075</v>
      </c>
      <c r="M1495" s="53">
        <v>22.312248849120497</v>
      </c>
    </row>
    <row r="1496" spans="1:13" x14ac:dyDescent="0.35">
      <c r="A1496" s="19" t="str">
        <f>B3&amp;C1482&amp;D1496</f>
        <v>DISTRIBUCION VOLUMEN X CRITERIO (Consumiciones)Pimientos Ing.100-200MIL</v>
      </c>
      <c r="B1496" s="19">
        <v>0</v>
      </c>
      <c r="C1496" s="19">
        <v>0</v>
      </c>
      <c r="D1496" s="19" t="s">
        <v>14</v>
      </c>
      <c r="E1496" s="20">
        <v>11.361958879762241</v>
      </c>
      <c r="F1496" s="20">
        <v>9.145252097973664</v>
      </c>
      <c r="G1496" s="20">
        <v>10.525006205995782</v>
      </c>
      <c r="H1496" s="20">
        <v>9.0912325721528457</v>
      </c>
      <c r="I1496" s="20">
        <v>8.2002489027474557</v>
      </c>
      <c r="J1496" s="20">
        <v>12.350200367048028</v>
      </c>
      <c r="K1496" s="20">
        <v>9.5793662770918893</v>
      </c>
      <c r="L1496" s="20">
        <v>9.5013211586610939</v>
      </c>
      <c r="M1496" s="53">
        <v>9.7672972697035494</v>
      </c>
    </row>
    <row r="1497" spans="1:13" x14ac:dyDescent="0.35">
      <c r="A1497" s="19" t="str">
        <f>B3&amp;C1482&amp;D1497</f>
        <v>DISTRIBUCION VOLUMEN X CRITERIO (Consumiciones)Pimientos Ing.200-500MIL</v>
      </c>
      <c r="B1497" s="19">
        <v>0</v>
      </c>
      <c r="C1497" s="19">
        <v>0</v>
      </c>
      <c r="D1497" s="19" t="s">
        <v>15</v>
      </c>
      <c r="E1497" s="20">
        <v>11.172843266839193</v>
      </c>
      <c r="F1497" s="20">
        <v>16.032868936344407</v>
      </c>
      <c r="G1497" s="20">
        <v>17.647664131307849</v>
      </c>
      <c r="H1497" s="20">
        <v>12.365658180439256</v>
      </c>
      <c r="I1497" s="20">
        <v>13.014192219094575</v>
      </c>
      <c r="J1497" s="20">
        <v>11.864334491960596</v>
      </c>
      <c r="K1497" s="20">
        <v>12.762733751260974</v>
      </c>
      <c r="L1497" s="20">
        <v>12.440993194630916</v>
      </c>
      <c r="M1497" s="53">
        <v>13.444858668576067</v>
      </c>
    </row>
    <row r="1498" spans="1:13" x14ac:dyDescent="0.35">
      <c r="A1498" s="19" t="str">
        <f>B3&amp;C1482&amp;D1498</f>
        <v>DISTRIBUCION VOLUMEN X CRITERIO (Consumiciones)Pimientos Ing.&gt;500MIL</v>
      </c>
      <c r="B1498" s="19">
        <v>0</v>
      </c>
      <c r="C1498" s="19">
        <v>0</v>
      </c>
      <c r="D1498" s="19" t="s">
        <v>16</v>
      </c>
      <c r="E1498" s="20">
        <v>21.819737396265698</v>
      </c>
      <c r="F1498" s="20">
        <v>16.668027563621479</v>
      </c>
      <c r="G1498" s="20">
        <v>17.664195421447719</v>
      </c>
      <c r="H1498" s="20">
        <v>25.461967814324598</v>
      </c>
      <c r="I1498" s="20">
        <v>20.114531609144983</v>
      </c>
      <c r="J1498" s="20">
        <v>18.126800144459743</v>
      </c>
      <c r="K1498" s="20">
        <v>16.019492052835886</v>
      </c>
      <c r="L1498" s="20">
        <v>15.077112122001827</v>
      </c>
      <c r="M1498" s="53">
        <v>16.853506623231048</v>
      </c>
    </row>
    <row r="1499" spans="1:13" x14ac:dyDescent="0.35">
      <c r="A1499" s="19" t="str">
        <f>B3&amp;C1482&amp;D1499</f>
        <v>DISTRIBUCION VOLUMEN X CRITERIO (Consumiciones)Pimientos Ing.DE 15 A 19 AÑOS</v>
      </c>
      <c r="B1499" s="19">
        <v>0</v>
      </c>
      <c r="C1499" s="19">
        <v>0</v>
      </c>
      <c r="D1499" s="19" t="s">
        <v>39</v>
      </c>
      <c r="E1499" s="20" t="s">
        <v>284</v>
      </c>
      <c r="F1499" s="20">
        <v>4.5001187146073551</v>
      </c>
      <c r="G1499" s="20">
        <v>1.4895557949575056</v>
      </c>
      <c r="H1499" s="20" t="s">
        <v>284</v>
      </c>
      <c r="I1499" s="20" t="s">
        <v>284</v>
      </c>
      <c r="J1499" s="20" t="s">
        <v>284</v>
      </c>
      <c r="K1499" s="20">
        <v>0.80958720315820609</v>
      </c>
      <c r="L1499" s="20">
        <v>0.85885572155715295</v>
      </c>
      <c r="M1499" s="53" t="s">
        <v>284</v>
      </c>
    </row>
    <row r="1500" spans="1:13" x14ac:dyDescent="0.35">
      <c r="A1500" s="19" t="str">
        <f>B3&amp;C1482&amp;D1500</f>
        <v>DISTRIBUCION VOLUMEN X CRITERIO (Consumiciones)Pimientos Ing.DE 20 A 24 AÑOS</v>
      </c>
      <c r="B1500" s="19">
        <v>0</v>
      </c>
      <c r="C1500" s="19">
        <v>0</v>
      </c>
      <c r="D1500" s="19" t="s">
        <v>40</v>
      </c>
      <c r="E1500" s="20">
        <v>1.3107714812450499</v>
      </c>
      <c r="F1500" s="20">
        <v>0.49638370744354227</v>
      </c>
      <c r="G1500" s="20">
        <v>0.42239459875006541</v>
      </c>
      <c r="H1500" s="20">
        <v>1.1126397993849606</v>
      </c>
      <c r="I1500" s="20">
        <v>0.6203277470165508</v>
      </c>
      <c r="J1500" s="20">
        <v>0.45904222266751443</v>
      </c>
      <c r="K1500" s="20">
        <v>1.0473665974143211</v>
      </c>
      <c r="L1500" s="20">
        <v>0.43956977400104902</v>
      </c>
      <c r="M1500" s="53">
        <v>2.126714331625164</v>
      </c>
    </row>
    <row r="1501" spans="1:13" x14ac:dyDescent="0.35">
      <c r="A1501" s="19" t="str">
        <f>B3&amp;C1482&amp;D1501</f>
        <v>DISTRIBUCION VOLUMEN X CRITERIO (Consumiciones)Pimientos Ing.DE 25 A 34 AÑOS</v>
      </c>
      <c r="B1501" s="19">
        <v>0</v>
      </c>
      <c r="C1501" s="19">
        <v>0</v>
      </c>
      <c r="D1501" s="19" t="s">
        <v>41</v>
      </c>
      <c r="E1501" s="20">
        <v>8.3622330323394092</v>
      </c>
      <c r="F1501" s="20">
        <v>7.1155243228491507</v>
      </c>
      <c r="G1501" s="20">
        <v>6.0428206696625075</v>
      </c>
      <c r="H1501" s="20">
        <v>6.0836822365823764</v>
      </c>
      <c r="I1501" s="20">
        <v>4.8594219590877072</v>
      </c>
      <c r="J1501" s="20">
        <v>6.7933841139971252</v>
      </c>
      <c r="K1501" s="20">
        <v>6.398576336003277</v>
      </c>
      <c r="L1501" s="20">
        <v>4.7379289642182076</v>
      </c>
      <c r="M1501" s="53">
        <v>5.4998988459821652</v>
      </c>
    </row>
    <row r="1502" spans="1:13" x14ac:dyDescent="0.35">
      <c r="A1502" s="19" t="str">
        <f>B3&amp;C1482&amp;D1502</f>
        <v>DISTRIBUCION VOLUMEN X CRITERIO (Consumiciones)Pimientos Ing.DE 35 A 49 AÑOS</v>
      </c>
      <c r="B1502" s="19">
        <v>0</v>
      </c>
      <c r="C1502" s="19">
        <v>0</v>
      </c>
      <c r="D1502" s="19" t="s">
        <v>42</v>
      </c>
      <c r="E1502" s="20">
        <v>19.566256188299114</v>
      </c>
      <c r="F1502" s="20">
        <v>17.892660162379752</v>
      </c>
      <c r="G1502" s="20">
        <v>20.761925980452165</v>
      </c>
      <c r="H1502" s="20">
        <v>20.428027666382697</v>
      </c>
      <c r="I1502" s="20">
        <v>18.170358013891427</v>
      </c>
      <c r="J1502" s="20">
        <v>14.610255080162721</v>
      </c>
      <c r="K1502" s="20">
        <v>19.299424541145004</v>
      </c>
      <c r="L1502" s="20">
        <v>16.54699267342475</v>
      </c>
      <c r="M1502" s="53">
        <v>14.980856164374337</v>
      </c>
    </row>
    <row r="1503" spans="1:13" x14ac:dyDescent="0.35">
      <c r="A1503" s="19" t="str">
        <f>B3&amp;C1482&amp;D1503</f>
        <v>DISTRIBUCION VOLUMEN X CRITERIO (Consumiciones)Pimientos Ing.DE 50 A 59 AÑOS</v>
      </c>
      <c r="B1503" s="19">
        <v>0</v>
      </c>
      <c r="C1503" s="19">
        <v>0</v>
      </c>
      <c r="D1503" s="19" t="s">
        <v>43</v>
      </c>
      <c r="E1503" s="20">
        <v>25.169067377962374</v>
      </c>
      <c r="F1503" s="20">
        <v>24.695866821314048</v>
      </c>
      <c r="G1503" s="20">
        <v>23.497472822346634</v>
      </c>
      <c r="H1503" s="20">
        <v>29.116095175265443</v>
      </c>
      <c r="I1503" s="20">
        <v>34.231553499051266</v>
      </c>
      <c r="J1503" s="20">
        <v>31.413082859342882</v>
      </c>
      <c r="K1503" s="20">
        <v>25.565842295507675</v>
      </c>
      <c r="L1503" s="20">
        <v>33.075446241542771</v>
      </c>
      <c r="M1503" s="53">
        <v>28.437182546769929</v>
      </c>
    </row>
    <row r="1504" spans="1:13" x14ac:dyDescent="0.35">
      <c r="A1504" s="19" t="str">
        <f>B3&amp;C1482&amp;D1504</f>
        <v>DISTRIBUCION VOLUMEN X CRITERIO (Consumiciones)Pimientos Ing.DE 60 A 75 AÑOS</v>
      </c>
      <c r="B1504" s="19">
        <v>0</v>
      </c>
      <c r="C1504" s="19">
        <v>0</v>
      </c>
      <c r="D1504" s="19" t="s">
        <v>44</v>
      </c>
      <c r="E1504" s="20">
        <v>45.591672913460499</v>
      </c>
      <c r="F1504" s="20">
        <v>45.299447363034723</v>
      </c>
      <c r="G1504" s="20">
        <v>47.785846963650194</v>
      </c>
      <c r="H1504" s="20">
        <v>43.259565836224986</v>
      </c>
      <c r="I1504" s="20">
        <v>42.118361653436139</v>
      </c>
      <c r="J1504" s="20">
        <v>46.724225025250099</v>
      </c>
      <c r="K1504" s="20">
        <v>46.879207552211277</v>
      </c>
      <c r="L1504" s="20">
        <v>44.341218500839538</v>
      </c>
      <c r="M1504" s="53">
        <v>48.955365890649674</v>
      </c>
    </row>
    <row r="1505" spans="1:13" x14ac:dyDescent="0.35">
      <c r="A1505" s="19" t="str">
        <f>B3&amp;C1482&amp;D1505</f>
        <v>DISTRIBUCION VOLUMEN X CRITERIO (Consumiciones)Pimientos Ing.NIVEL ALTO</v>
      </c>
      <c r="B1505" s="19">
        <v>0</v>
      </c>
      <c r="C1505" s="19">
        <v>0</v>
      </c>
      <c r="D1505" s="19" t="s">
        <v>256</v>
      </c>
      <c r="E1505" s="20">
        <v>31.84154047260196</v>
      </c>
      <c r="F1505" s="20">
        <v>24.31421163948966</v>
      </c>
      <c r="G1505" s="20">
        <v>25.8919353310195</v>
      </c>
      <c r="H1505" s="20">
        <v>25.780321467159805</v>
      </c>
      <c r="I1505" s="20">
        <v>24.17377384691353</v>
      </c>
      <c r="J1505" s="20">
        <v>20.83429548262594</v>
      </c>
      <c r="K1505" s="20">
        <v>26.942618801155916</v>
      </c>
      <c r="L1505" s="20">
        <v>25.24829865772919</v>
      </c>
      <c r="M1505" s="53">
        <v>24.047111641978887</v>
      </c>
    </row>
    <row r="1506" spans="1:13" x14ac:dyDescent="0.35">
      <c r="A1506" s="19" t="str">
        <f>B3&amp;C1482&amp;D1506</f>
        <v>DISTRIBUCION VOLUMEN X CRITERIO (Consumiciones)Pimientos Ing.NIVEL MEDIO ALTO</v>
      </c>
      <c r="B1506" s="19">
        <v>0</v>
      </c>
      <c r="C1506" s="19">
        <v>0</v>
      </c>
      <c r="D1506" s="19" t="s">
        <v>257</v>
      </c>
      <c r="E1506" s="20">
        <v>17.53362673398194</v>
      </c>
      <c r="F1506" s="20">
        <v>10.628666166336902</v>
      </c>
      <c r="G1506" s="20">
        <v>13.582952274840562</v>
      </c>
      <c r="H1506" s="20">
        <v>16.551792652772871</v>
      </c>
      <c r="I1506" s="20">
        <v>16.989295051271959</v>
      </c>
      <c r="J1506" s="20">
        <v>16.839815949731712</v>
      </c>
      <c r="K1506" s="20">
        <v>13.710465118795746</v>
      </c>
      <c r="L1506" s="20">
        <v>11.412910738496354</v>
      </c>
      <c r="M1506" s="53">
        <v>12.092094065963193</v>
      </c>
    </row>
    <row r="1507" spans="1:13" x14ac:dyDescent="0.35">
      <c r="A1507" s="19" t="str">
        <f>B3&amp;C1482&amp;D1507</f>
        <v>DISTRIBUCION VOLUMEN X CRITERIO (Consumiciones)Pimientos Ing.NIVEL MEDIO</v>
      </c>
      <c r="B1507" s="19">
        <v>0</v>
      </c>
      <c r="C1507" s="19">
        <v>0</v>
      </c>
      <c r="D1507" s="19" t="s">
        <v>258</v>
      </c>
      <c r="E1507" s="20">
        <v>21.92450473740951</v>
      </c>
      <c r="F1507" s="20">
        <v>30.411134611448453</v>
      </c>
      <c r="G1507" s="20">
        <v>30.592904508207642</v>
      </c>
      <c r="H1507" s="20">
        <v>23.768921291582686</v>
      </c>
      <c r="I1507" s="20">
        <v>22.460421204609084</v>
      </c>
      <c r="J1507" s="20">
        <v>21.628653456523143</v>
      </c>
      <c r="K1507" s="20">
        <v>26.934748471139201</v>
      </c>
      <c r="L1507" s="20">
        <v>25.181188416028082</v>
      </c>
      <c r="M1507" s="53">
        <v>28.879593315052876</v>
      </c>
    </row>
    <row r="1508" spans="1:13" x14ac:dyDescent="0.35">
      <c r="A1508" s="19" t="str">
        <f>B3&amp;C1482&amp;D1508</f>
        <v>DISTRIBUCION VOLUMEN X CRITERIO (Consumiciones)Pimientos Ing.NIVEL MEDIO BAJO</v>
      </c>
      <c r="B1508" s="19">
        <v>0</v>
      </c>
      <c r="C1508" s="19">
        <v>0</v>
      </c>
      <c r="D1508" s="19" t="s">
        <v>259</v>
      </c>
      <c r="E1508" s="20">
        <v>16.018397359659044</v>
      </c>
      <c r="F1508" s="20">
        <v>16.502198267039642</v>
      </c>
      <c r="G1508" s="20">
        <v>12.685486144350561</v>
      </c>
      <c r="H1508" s="20">
        <v>16.531033775219733</v>
      </c>
      <c r="I1508" s="20">
        <v>14.297125461522844</v>
      </c>
      <c r="J1508" s="20">
        <v>15.751585341557941</v>
      </c>
      <c r="K1508" s="20">
        <v>12.736360275374976</v>
      </c>
      <c r="L1508" s="20">
        <v>14.884084409008292</v>
      </c>
      <c r="M1508" s="53">
        <v>11.82776555219453</v>
      </c>
    </row>
    <row r="1509" spans="1:13" x14ac:dyDescent="0.35">
      <c r="A1509" s="19" t="str">
        <f>B3&amp;C1482&amp;D1509</f>
        <v>DISTRIBUCION VOLUMEN X CRITERIO (Consumiciones)Pimientos Ing.HOMBRE</v>
      </c>
      <c r="B1509" s="19">
        <v>0</v>
      </c>
      <c r="C1509" s="19">
        <v>0</v>
      </c>
      <c r="D1509" s="19" t="s">
        <v>21</v>
      </c>
      <c r="E1509" s="20">
        <v>53.686822399457526</v>
      </c>
      <c r="F1509" s="20">
        <v>59.606194992153924</v>
      </c>
      <c r="G1509" s="20">
        <v>57.848075219674215</v>
      </c>
      <c r="H1509" s="20">
        <v>53.133733403287145</v>
      </c>
      <c r="I1509" s="20">
        <v>55.092104042852384</v>
      </c>
      <c r="J1509" s="20">
        <v>57.643079768320817</v>
      </c>
      <c r="K1509" s="20">
        <v>56.777249394427287</v>
      </c>
      <c r="L1509" s="20">
        <v>62.102176200670975</v>
      </c>
      <c r="M1509" s="53">
        <v>52.657360497025849</v>
      </c>
    </row>
    <row r="1510" spans="1:13" x14ac:dyDescent="0.35">
      <c r="A1510" s="19" t="str">
        <f>B3&amp;C1482&amp;D1510</f>
        <v>DISTRIBUCION VOLUMEN X CRITERIO (Consumiciones)Pimientos Ing.MUJER</v>
      </c>
      <c r="B1510" s="19">
        <v>0</v>
      </c>
      <c r="C1510" s="19">
        <v>0</v>
      </c>
      <c r="D1510" s="19" t="s">
        <v>22</v>
      </c>
      <c r="E1510" s="20">
        <v>46.313177600542474</v>
      </c>
      <c r="F1510" s="20">
        <v>40.393805007846076</v>
      </c>
      <c r="G1510" s="20">
        <v>42.151924780325778</v>
      </c>
      <c r="H1510" s="20">
        <v>46.866266596712862</v>
      </c>
      <c r="I1510" s="20">
        <v>44.907895957147623</v>
      </c>
      <c r="J1510" s="20">
        <v>42.35692023167919</v>
      </c>
      <c r="K1510" s="20">
        <v>43.222750605572699</v>
      </c>
      <c r="L1510" s="20">
        <v>37.897823799329025</v>
      </c>
      <c r="M1510" s="53">
        <v>47.342639502974137</v>
      </c>
    </row>
    <row r="1511" spans="1:13" x14ac:dyDescent="0.35">
      <c r="A1511" s="19" t="str">
        <f>B3&amp;C1511&amp;D1511</f>
        <v>DISTRIBUCION VOLUMEN X CRITERIO (Consumiciones)Lechugas Ing.T.ESPAÑA</v>
      </c>
      <c r="B1511" s="19">
        <v>0</v>
      </c>
      <c r="C1511" s="19" t="s">
        <v>163</v>
      </c>
      <c r="D1511" s="19" t="s">
        <v>36</v>
      </c>
      <c r="E1511" s="20">
        <v>100</v>
      </c>
      <c r="F1511" s="20">
        <v>100</v>
      </c>
      <c r="G1511" s="20">
        <v>100</v>
      </c>
      <c r="H1511" s="20">
        <v>100</v>
      </c>
      <c r="I1511" s="20">
        <v>100</v>
      </c>
      <c r="J1511" s="20">
        <v>100</v>
      </c>
      <c r="K1511" s="20">
        <v>100</v>
      </c>
      <c r="L1511" s="20">
        <v>100</v>
      </c>
      <c r="M1511" s="53">
        <v>100</v>
      </c>
    </row>
    <row r="1512" spans="1:13" x14ac:dyDescent="0.35">
      <c r="A1512" s="19" t="str">
        <f>B3&amp;C1511&amp;D1512</f>
        <v>DISTRIBUCION VOLUMEN X CRITERIO (Consumiciones)Lechugas Ing.BCN AM</v>
      </c>
      <c r="B1512" s="19">
        <v>0</v>
      </c>
      <c r="C1512" s="19">
        <v>0</v>
      </c>
      <c r="D1512" s="19" t="s">
        <v>1</v>
      </c>
      <c r="E1512" s="20">
        <v>5.9458640714136388</v>
      </c>
      <c r="F1512" s="20">
        <v>6.7601317475314806</v>
      </c>
      <c r="G1512" s="20">
        <v>7.5609107151604533</v>
      </c>
      <c r="H1512" s="20">
        <v>6.7007110172474471</v>
      </c>
      <c r="I1512" s="20">
        <v>6.3987934291844129</v>
      </c>
      <c r="J1512" s="20">
        <v>6.2927706884779777</v>
      </c>
      <c r="K1512" s="20">
        <v>7.765771032484964</v>
      </c>
      <c r="L1512" s="20">
        <v>8.7035354139367609</v>
      </c>
      <c r="M1512" s="53">
        <v>5.5146890541577926</v>
      </c>
    </row>
    <row r="1513" spans="1:13" x14ac:dyDescent="0.35">
      <c r="A1513" s="19" t="str">
        <f>B3&amp;C1511&amp;D1513</f>
        <v>DISTRIBUCION VOLUMEN X CRITERIO (Consumiciones)Lechugas Ing.REST.CAT ARAGON</v>
      </c>
      <c r="B1513" s="19">
        <v>0</v>
      </c>
      <c r="C1513" s="19">
        <v>0</v>
      </c>
      <c r="D1513" s="19" t="s">
        <v>2</v>
      </c>
      <c r="E1513" s="20">
        <v>9.7834164150508283</v>
      </c>
      <c r="F1513" s="20">
        <v>10.194167391637455</v>
      </c>
      <c r="G1513" s="20">
        <v>9.9339557052043936</v>
      </c>
      <c r="H1513" s="20">
        <v>9.0271364116348281</v>
      </c>
      <c r="I1513" s="20">
        <v>11.079477408818725</v>
      </c>
      <c r="J1513" s="20">
        <v>12.382589436714794</v>
      </c>
      <c r="K1513" s="20">
        <v>10.959997225025866</v>
      </c>
      <c r="L1513" s="20">
        <v>10.405375746851298</v>
      </c>
      <c r="M1513" s="53">
        <v>10.966626323380362</v>
      </c>
    </row>
    <row r="1514" spans="1:13" x14ac:dyDescent="0.35">
      <c r="A1514" s="19" t="str">
        <f>B3&amp;C1511&amp;D1514</f>
        <v>DISTRIBUCION VOLUMEN X CRITERIO (Consumiciones)Lechugas Ing.LEVANTE</v>
      </c>
      <c r="B1514" s="19">
        <v>0</v>
      </c>
      <c r="C1514" s="19">
        <v>0</v>
      </c>
      <c r="D1514" s="19" t="s">
        <v>3</v>
      </c>
      <c r="E1514" s="20">
        <v>13.998205284040335</v>
      </c>
      <c r="F1514" s="20">
        <v>16.132858571051379</v>
      </c>
      <c r="G1514" s="20">
        <v>17.110087288471341</v>
      </c>
      <c r="H1514" s="20">
        <v>14.918677802310325</v>
      </c>
      <c r="I1514" s="20">
        <v>15.220301642703898</v>
      </c>
      <c r="J1514" s="20">
        <v>16.97659603604615</v>
      </c>
      <c r="K1514" s="20">
        <v>16.846216517356702</v>
      </c>
      <c r="L1514" s="20">
        <v>16.813626438282991</v>
      </c>
      <c r="M1514" s="53">
        <v>18.194289538750635</v>
      </c>
    </row>
    <row r="1515" spans="1:13" x14ac:dyDescent="0.35">
      <c r="A1515" s="19" t="str">
        <f>B3&amp;C1511&amp;D1515</f>
        <v>DISTRIBUCION VOLUMEN X CRITERIO (Consumiciones)Lechugas Ing.ANDALUCIA</v>
      </c>
      <c r="B1515" s="19">
        <v>0</v>
      </c>
      <c r="C1515" s="19">
        <v>0</v>
      </c>
      <c r="D1515" s="19" t="s">
        <v>4</v>
      </c>
      <c r="E1515" s="20">
        <v>21.225358350520796</v>
      </c>
      <c r="F1515" s="20">
        <v>21.467820031554325</v>
      </c>
      <c r="G1515" s="20">
        <v>20.311220311220314</v>
      </c>
      <c r="H1515" s="20">
        <v>23.046814501935938</v>
      </c>
      <c r="I1515" s="20">
        <v>22.280316372602389</v>
      </c>
      <c r="J1515" s="20">
        <v>22.420306468728661</v>
      </c>
      <c r="K1515" s="20">
        <v>22.348017289442492</v>
      </c>
      <c r="L1515" s="20">
        <v>26.566399882947572</v>
      </c>
      <c r="M1515" s="53">
        <v>21.541332488299041</v>
      </c>
    </row>
    <row r="1516" spans="1:13" x14ac:dyDescent="0.35">
      <c r="A1516" s="19" t="str">
        <f>B3&amp;C1511&amp;D1516</f>
        <v>DISTRIBUCION VOLUMEN X CRITERIO (Consumiciones)Lechugas Ing.MDD AM</v>
      </c>
      <c r="B1516" s="19">
        <v>0</v>
      </c>
      <c r="C1516" s="19">
        <v>0</v>
      </c>
      <c r="D1516" s="19" t="s">
        <v>5</v>
      </c>
      <c r="E1516" s="20">
        <v>19.599284268783904</v>
      </c>
      <c r="F1516" s="20">
        <v>18.989106222071158</v>
      </c>
      <c r="G1516" s="20">
        <v>17.351593699967257</v>
      </c>
      <c r="H1516" s="20">
        <v>19.056759783686921</v>
      </c>
      <c r="I1516" s="20">
        <v>18.589144705241921</v>
      </c>
      <c r="J1516" s="20">
        <v>17.335499399246967</v>
      </c>
      <c r="K1516" s="20">
        <v>18.102027676982861</v>
      </c>
      <c r="L1516" s="20">
        <v>17.445403422278822</v>
      </c>
      <c r="M1516" s="53">
        <v>17.136783564556435</v>
      </c>
    </row>
    <row r="1517" spans="1:13" x14ac:dyDescent="0.35">
      <c r="A1517" s="19" t="str">
        <f>B3&amp;C1511&amp;D1517</f>
        <v>DISTRIBUCION VOLUMEN X CRITERIO (Consumiciones)Lechugas Ing.RTO CENTRO</v>
      </c>
      <c r="B1517" s="19">
        <v>0</v>
      </c>
      <c r="C1517" s="19">
        <v>0</v>
      </c>
      <c r="D1517" s="19" t="s">
        <v>6</v>
      </c>
      <c r="E1517" s="20">
        <v>13.514329710496312</v>
      </c>
      <c r="F1517" s="20">
        <v>11.660306638935596</v>
      </c>
      <c r="G1517" s="20">
        <v>11.47149438859827</v>
      </c>
      <c r="H1517" s="20">
        <v>12.115663498768042</v>
      </c>
      <c r="I1517" s="20">
        <v>11.029373979314098</v>
      </c>
      <c r="J1517" s="20">
        <v>9.258822456308101</v>
      </c>
      <c r="K1517" s="20">
        <v>10.298106672374541</v>
      </c>
      <c r="L1517" s="20">
        <v>10.382730564355096</v>
      </c>
      <c r="M1517" s="53">
        <v>12.926903202298279</v>
      </c>
    </row>
    <row r="1518" spans="1:13" x14ac:dyDescent="0.35">
      <c r="A1518" s="19" t="str">
        <f>B3&amp;C1511&amp;D1518</f>
        <v>DISTRIBUCION VOLUMEN X CRITERIO (Consumiciones)Lechugas Ing.NORTE-CENTRO</v>
      </c>
      <c r="B1518" s="19">
        <v>0</v>
      </c>
      <c r="C1518" s="19">
        <v>0</v>
      </c>
      <c r="D1518" s="19" t="s">
        <v>7</v>
      </c>
      <c r="E1518" s="20">
        <v>8.2346710998467678</v>
      </c>
      <c r="F1518" s="20">
        <v>5.9391628471561919</v>
      </c>
      <c r="G1518" s="20">
        <v>8.1417696433436202</v>
      </c>
      <c r="H1518" s="20">
        <v>7.8740520303350294</v>
      </c>
      <c r="I1518" s="20">
        <v>7.8463825290595288</v>
      </c>
      <c r="J1518" s="20">
        <v>7.7361784461521559</v>
      </c>
      <c r="K1518" s="20">
        <v>7.0967713006760622</v>
      </c>
      <c r="L1518" s="20">
        <v>5.4273918244379633</v>
      </c>
      <c r="M1518" s="53">
        <v>7.7685103119481376</v>
      </c>
    </row>
    <row r="1519" spans="1:13" x14ac:dyDescent="0.35">
      <c r="A1519" s="19" t="str">
        <f>B3&amp;C1511&amp;D1519</f>
        <v>DISTRIBUCION VOLUMEN X CRITERIO (Consumiciones)Lechugas Ing.NOROESTE</v>
      </c>
      <c r="B1519" s="19">
        <v>0</v>
      </c>
      <c r="C1519" s="19">
        <v>0</v>
      </c>
      <c r="D1519" s="19" t="s">
        <v>8</v>
      </c>
      <c r="E1519" s="20">
        <v>7.6988734938071248</v>
      </c>
      <c r="F1519" s="20">
        <v>8.856457780246755</v>
      </c>
      <c r="G1519" s="20">
        <v>8.1190026237245547</v>
      </c>
      <c r="H1519" s="20">
        <v>7.2601926338357172</v>
      </c>
      <c r="I1519" s="20">
        <v>7.556217618239458</v>
      </c>
      <c r="J1519" s="20">
        <v>7.5972419072541832</v>
      </c>
      <c r="K1519" s="20">
        <v>6.5831083602017948</v>
      </c>
      <c r="L1519" s="20">
        <v>4.2555418954035913</v>
      </c>
      <c r="M1519" s="53">
        <v>5.9508773518234888</v>
      </c>
    </row>
    <row r="1520" spans="1:13" x14ac:dyDescent="0.35">
      <c r="A1520" s="19" t="str">
        <f>B3&amp;C1511&amp;D1520</f>
        <v>DISTRIBUCION VOLUMEN X CRITERIO (Consumiciones)Lechugas Ing.&lt;2MIL</v>
      </c>
      <c r="B1520" s="19">
        <v>0</v>
      </c>
      <c r="C1520" s="19">
        <v>0</v>
      </c>
      <c r="D1520" s="19" t="s">
        <v>9</v>
      </c>
      <c r="E1520" s="20">
        <v>5.6391810039202506</v>
      </c>
      <c r="F1520" s="20">
        <v>2.8088275737461248</v>
      </c>
      <c r="G1520" s="20">
        <v>2.9951238083452143</v>
      </c>
      <c r="H1520" s="20">
        <v>4.1662065213913158</v>
      </c>
      <c r="I1520" s="20">
        <v>4.3956425117679085</v>
      </c>
      <c r="J1520" s="20">
        <v>3.6626095473036759</v>
      </c>
      <c r="K1520" s="20">
        <v>4.0316964652074923</v>
      </c>
      <c r="L1520" s="20">
        <v>3.7020683672301975</v>
      </c>
      <c r="M1520" s="53">
        <v>3.261400381005132</v>
      </c>
    </row>
    <row r="1521" spans="1:13" x14ac:dyDescent="0.35">
      <c r="A1521" s="19" t="str">
        <f>B3&amp;C1511&amp;D1521</f>
        <v>DISTRIBUCION VOLUMEN X CRITERIO (Consumiciones)Lechugas Ing.2-5MIL</v>
      </c>
      <c r="B1521" s="19">
        <v>0</v>
      </c>
      <c r="C1521" s="19">
        <v>0</v>
      </c>
      <c r="D1521" s="19" t="s">
        <v>10</v>
      </c>
      <c r="E1521" s="20">
        <v>4.490987088389895</v>
      </c>
      <c r="F1521" s="20">
        <v>4.5573647798459609</v>
      </c>
      <c r="G1521" s="20">
        <v>4.7858678100021228</v>
      </c>
      <c r="H1521" s="20">
        <v>4.1268516207481367</v>
      </c>
      <c r="I1521" s="20">
        <v>3.0420109513593139</v>
      </c>
      <c r="J1521" s="20">
        <v>3.2070836597594181</v>
      </c>
      <c r="K1521" s="20">
        <v>4.2501799926057089</v>
      </c>
      <c r="L1521" s="20">
        <v>3.3370344591241352</v>
      </c>
      <c r="M1521" s="53">
        <v>3.9501477108698597</v>
      </c>
    </row>
    <row r="1522" spans="1:13" x14ac:dyDescent="0.35">
      <c r="A1522" s="19" t="str">
        <f>B3&amp;C1511&amp;D1522</f>
        <v>DISTRIBUCION VOLUMEN X CRITERIO (Consumiciones)Lechugas Ing.5-10MIL</v>
      </c>
      <c r="B1522" s="19">
        <v>0</v>
      </c>
      <c r="C1522" s="19">
        <v>0</v>
      </c>
      <c r="D1522" s="19" t="s">
        <v>11</v>
      </c>
      <c r="E1522" s="20">
        <v>8.1526346387184514</v>
      </c>
      <c r="F1522" s="20">
        <v>6.9862140752641952</v>
      </c>
      <c r="G1522" s="20">
        <v>6.8416475237041858</v>
      </c>
      <c r="H1522" s="20">
        <v>7.4831218201017569</v>
      </c>
      <c r="I1522" s="20">
        <v>9.1575509942681492</v>
      </c>
      <c r="J1522" s="20">
        <v>8.8604261741540213</v>
      </c>
      <c r="K1522" s="20">
        <v>7.870899404649605</v>
      </c>
      <c r="L1522" s="20">
        <v>11.304588470699144</v>
      </c>
      <c r="M1522" s="53">
        <v>9.6709144729727345</v>
      </c>
    </row>
    <row r="1523" spans="1:13" x14ac:dyDescent="0.35">
      <c r="A1523" s="19" t="str">
        <f>B3&amp;C1511&amp;D1523</f>
        <v>DISTRIBUCION VOLUMEN X CRITERIO (Consumiciones)Lechugas Ing.10-30MIL</v>
      </c>
      <c r="B1523" s="19">
        <v>0</v>
      </c>
      <c r="C1523" s="19">
        <v>0</v>
      </c>
      <c r="D1523" s="19" t="s">
        <v>12</v>
      </c>
      <c r="E1523" s="20">
        <v>13.637995931043253</v>
      </c>
      <c r="F1523" s="20">
        <v>17.19560834906807</v>
      </c>
      <c r="G1523" s="20">
        <v>16.473913577796051</v>
      </c>
      <c r="H1523" s="20">
        <v>17.473604044670569</v>
      </c>
      <c r="I1523" s="20">
        <v>17.339280796695377</v>
      </c>
      <c r="J1523" s="20">
        <v>20.822770354591878</v>
      </c>
      <c r="K1523" s="20">
        <v>16.554649646825322</v>
      </c>
      <c r="L1523" s="20">
        <v>21.276613407639484</v>
      </c>
      <c r="M1523" s="53">
        <v>20.113709778949268</v>
      </c>
    </row>
    <row r="1524" spans="1:13" x14ac:dyDescent="0.35">
      <c r="A1524" s="19" t="str">
        <f>B3&amp;C1511&amp;D1524</f>
        <v>DISTRIBUCION VOLUMEN X CRITERIO (Consumiciones)Lechugas Ing.30-100MIL</v>
      </c>
      <c r="B1524" s="19">
        <v>0</v>
      </c>
      <c r="C1524" s="19">
        <v>0</v>
      </c>
      <c r="D1524" s="19" t="s">
        <v>13</v>
      </c>
      <c r="E1524" s="20">
        <v>22.154464645550327</v>
      </c>
      <c r="F1524" s="20">
        <v>23.260594181566628</v>
      </c>
      <c r="G1524" s="20">
        <v>24.541527122849264</v>
      </c>
      <c r="H1524" s="20">
        <v>20.919151387155612</v>
      </c>
      <c r="I1524" s="20">
        <v>22.022965833039805</v>
      </c>
      <c r="J1524" s="20">
        <v>24.64995187685119</v>
      </c>
      <c r="K1524" s="20">
        <v>22.929315148228458</v>
      </c>
      <c r="L1524" s="20">
        <v>20.4528880844417</v>
      </c>
      <c r="M1524" s="53">
        <v>25.548795182594425</v>
      </c>
    </row>
    <row r="1525" spans="1:13" x14ac:dyDescent="0.35">
      <c r="A1525" s="19" t="str">
        <f>B3&amp;C1511&amp;D1525</f>
        <v>DISTRIBUCION VOLUMEN X CRITERIO (Consumiciones)Lechugas Ing.100-200MIL</v>
      </c>
      <c r="B1525" s="19">
        <v>0</v>
      </c>
      <c r="C1525" s="19">
        <v>0</v>
      </c>
      <c r="D1525" s="19" t="s">
        <v>14</v>
      </c>
      <c r="E1525" s="20">
        <v>7.7416064297275229</v>
      </c>
      <c r="F1525" s="20">
        <v>8.5716865091545955</v>
      </c>
      <c r="G1525" s="20">
        <v>9.6418912473477008</v>
      </c>
      <c r="H1525" s="20">
        <v>9.2668893795398546</v>
      </c>
      <c r="I1525" s="20">
        <v>9.0318767811969654</v>
      </c>
      <c r="J1525" s="20">
        <v>9.615735809961711</v>
      </c>
      <c r="K1525" s="20">
        <v>11.059820151219169</v>
      </c>
      <c r="L1525" s="20">
        <v>7.9767674799717634</v>
      </c>
      <c r="M1525" s="53">
        <v>10.06914132118567</v>
      </c>
    </row>
    <row r="1526" spans="1:13" x14ac:dyDescent="0.35">
      <c r="A1526" s="19" t="str">
        <f>B3&amp;C1511&amp;D1526</f>
        <v>DISTRIBUCION VOLUMEN X CRITERIO (Consumiciones)Lechugas Ing.200-500MIL</v>
      </c>
      <c r="B1526" s="19">
        <v>0</v>
      </c>
      <c r="C1526" s="19">
        <v>0</v>
      </c>
      <c r="D1526" s="19" t="s">
        <v>15</v>
      </c>
      <c r="E1526" s="20">
        <v>17.73051135665656</v>
      </c>
      <c r="F1526" s="20">
        <v>17.691371075736861</v>
      </c>
      <c r="G1526" s="20">
        <v>16.891853219240417</v>
      </c>
      <c r="H1526" s="20">
        <v>18.680170234552495</v>
      </c>
      <c r="I1526" s="20">
        <v>15.46363956578821</v>
      </c>
      <c r="J1526" s="20">
        <v>12.86840581000526</v>
      </c>
      <c r="K1526" s="20">
        <v>14.233544530297557</v>
      </c>
      <c r="L1526" s="20">
        <v>15.130556779896038</v>
      </c>
      <c r="M1526" s="53">
        <v>13.52923423649332</v>
      </c>
    </row>
    <row r="1527" spans="1:13" x14ac:dyDescent="0.35">
      <c r="A1527" s="19" t="str">
        <f>B3&amp;C1511&amp;D1527</f>
        <v>DISTRIBUCION VOLUMEN X CRITERIO (Consumiciones)Lechugas Ing.&gt;500MIL</v>
      </c>
      <c r="B1527" s="19">
        <v>0</v>
      </c>
      <c r="C1527" s="19">
        <v>0</v>
      </c>
      <c r="D1527" s="19" t="s">
        <v>16</v>
      </c>
      <c r="E1527" s="20">
        <v>20.45263641673186</v>
      </c>
      <c r="F1527" s="20">
        <v>18.928338446810603</v>
      </c>
      <c r="G1527" s="20">
        <v>17.828212644582003</v>
      </c>
      <c r="H1527" s="20">
        <v>17.884010111676428</v>
      </c>
      <c r="I1527" s="20">
        <v>19.547036408466489</v>
      </c>
      <c r="J1527" s="20">
        <v>16.313021606301835</v>
      </c>
      <c r="K1527" s="20">
        <v>19.069901429196282</v>
      </c>
      <c r="L1527" s="20">
        <v>16.8194764653799</v>
      </c>
      <c r="M1527" s="53">
        <v>13.856650998322509</v>
      </c>
    </row>
    <row r="1528" spans="1:13" x14ac:dyDescent="0.35">
      <c r="A1528" s="19" t="str">
        <f>B3&amp;C1511&amp;D1528</f>
        <v>DISTRIBUCION VOLUMEN X CRITERIO (Consumiciones)Lechugas Ing.DE 15 A 19 AÑOS</v>
      </c>
      <c r="B1528" s="19">
        <v>0</v>
      </c>
      <c r="C1528" s="19">
        <v>0</v>
      </c>
      <c r="D1528" s="19" t="s">
        <v>39</v>
      </c>
      <c r="E1528" s="20">
        <v>4.0040848511102345</v>
      </c>
      <c r="F1528" s="20">
        <v>2.5476496721534851</v>
      </c>
      <c r="G1528" s="20">
        <v>5.0964444364234494</v>
      </c>
      <c r="H1528" s="20">
        <v>4.545714377139932</v>
      </c>
      <c r="I1528" s="20">
        <v>4.072495436933619</v>
      </c>
      <c r="J1528" s="20">
        <v>2.6044785255589811</v>
      </c>
      <c r="K1528" s="20">
        <v>4.6380773828609811</v>
      </c>
      <c r="L1528" s="20">
        <v>7.3386086482338495</v>
      </c>
      <c r="M1528" s="53">
        <v>5.1276997418000088</v>
      </c>
    </row>
    <row r="1529" spans="1:13" x14ac:dyDescent="0.35">
      <c r="A1529" s="19" t="str">
        <f>B3&amp;C1511&amp;D1529</f>
        <v>DISTRIBUCION VOLUMEN X CRITERIO (Consumiciones)Lechugas Ing.DE 20 A 24 AÑOS</v>
      </c>
      <c r="B1529" s="19">
        <v>0</v>
      </c>
      <c r="C1529" s="19">
        <v>0</v>
      </c>
      <c r="D1529" s="19" t="s">
        <v>40</v>
      </c>
      <c r="E1529" s="20">
        <v>3.6761828099508405</v>
      </c>
      <c r="F1529" s="20">
        <v>2.6413555780824738</v>
      </c>
      <c r="G1529" s="20">
        <v>3.1618983287398814</v>
      </c>
      <c r="H1529" s="20">
        <v>3.410809254103869</v>
      </c>
      <c r="I1529" s="20">
        <v>3.275602805085017</v>
      </c>
      <c r="J1529" s="20">
        <v>2.274435744587779</v>
      </c>
      <c r="K1529" s="20">
        <v>4.3704311277647161</v>
      </c>
      <c r="L1529" s="20">
        <v>3.8577543211724539</v>
      </c>
      <c r="M1529" s="53">
        <v>3.937810979498598</v>
      </c>
    </row>
    <row r="1530" spans="1:13" x14ac:dyDescent="0.35">
      <c r="A1530" s="19" t="str">
        <f>B3&amp;C1511&amp;D1530</f>
        <v>DISTRIBUCION VOLUMEN X CRITERIO (Consumiciones)Lechugas Ing.DE 25 A 34 AÑOS</v>
      </c>
      <c r="B1530" s="19">
        <v>0</v>
      </c>
      <c r="C1530" s="19">
        <v>0</v>
      </c>
      <c r="D1530" s="19" t="s">
        <v>41</v>
      </c>
      <c r="E1530" s="20">
        <v>13.398657815392637</v>
      </c>
      <c r="F1530" s="20">
        <v>11.699498734483003</v>
      </c>
      <c r="G1530" s="20">
        <v>13.709111190748127</v>
      </c>
      <c r="H1530" s="20">
        <v>13.467997824069627</v>
      </c>
      <c r="I1530" s="20">
        <v>10.506685452624163</v>
      </c>
      <c r="J1530" s="20">
        <v>11.891583312082371</v>
      </c>
      <c r="K1530" s="20">
        <v>9.9590268301081313</v>
      </c>
      <c r="L1530" s="20">
        <v>10.960329292966502</v>
      </c>
      <c r="M1530" s="53">
        <v>10.084072923263875</v>
      </c>
    </row>
    <row r="1531" spans="1:13" x14ac:dyDescent="0.35">
      <c r="A1531" s="19" t="str">
        <f>B3&amp;C1511&amp;D1531</f>
        <v>DISTRIBUCION VOLUMEN X CRITERIO (Consumiciones)Lechugas Ing.DE 35 A 49 AÑOS</v>
      </c>
      <c r="B1531" s="19">
        <v>0</v>
      </c>
      <c r="C1531" s="19">
        <v>0</v>
      </c>
      <c r="D1531" s="19" t="s">
        <v>42</v>
      </c>
      <c r="E1531" s="20">
        <v>30.531211139631161</v>
      </c>
      <c r="F1531" s="20">
        <v>33.883275460450037</v>
      </c>
      <c r="G1531" s="20">
        <v>29.198951885205819</v>
      </c>
      <c r="H1531" s="20">
        <v>31.451908738920352</v>
      </c>
      <c r="I1531" s="20">
        <v>31.499772647218933</v>
      </c>
      <c r="J1531" s="20">
        <v>30.89034357847509</v>
      </c>
      <c r="K1531" s="20">
        <v>30.094112232475151</v>
      </c>
      <c r="L1531" s="20">
        <v>34.130316293194539</v>
      </c>
      <c r="M1531" s="53">
        <v>32.230912721361037</v>
      </c>
    </row>
    <row r="1532" spans="1:13" x14ac:dyDescent="0.35">
      <c r="A1532" s="19" t="str">
        <f>B3&amp;C1511&amp;D1532</f>
        <v>DISTRIBUCION VOLUMEN X CRITERIO (Consumiciones)Lechugas Ing.DE 50 A 59 AÑOS</v>
      </c>
      <c r="B1532" s="19">
        <v>0</v>
      </c>
      <c r="C1532" s="19">
        <v>0</v>
      </c>
      <c r="D1532" s="19" t="s">
        <v>43</v>
      </c>
      <c r="E1532" s="20">
        <v>24.368212568507396</v>
      </c>
      <c r="F1532" s="20">
        <v>23.890732302851621</v>
      </c>
      <c r="G1532" s="20">
        <v>24.121172589168392</v>
      </c>
      <c r="H1532" s="20">
        <v>23.347092893027423</v>
      </c>
      <c r="I1532" s="20">
        <v>26.369233725063239</v>
      </c>
      <c r="J1532" s="20">
        <v>28.166087043622461</v>
      </c>
      <c r="K1532" s="20">
        <v>25.746827603885979</v>
      </c>
      <c r="L1532" s="20">
        <v>22.047753343141313</v>
      </c>
      <c r="M1532" s="53">
        <v>23.085487675177816</v>
      </c>
    </row>
    <row r="1533" spans="1:13" x14ac:dyDescent="0.35">
      <c r="A1533" s="19" t="str">
        <f>B3&amp;C1511&amp;D1533</f>
        <v>DISTRIBUCION VOLUMEN X CRITERIO (Consumiciones)Lechugas Ing.DE 60 A 75 AÑOS</v>
      </c>
      <c r="B1533" s="19">
        <v>0</v>
      </c>
      <c r="C1533" s="19">
        <v>0</v>
      </c>
      <c r="D1533" s="19" t="s">
        <v>44</v>
      </c>
      <c r="E1533" s="20">
        <v>24.02164812144801</v>
      </c>
      <c r="F1533" s="20">
        <v>25.337491995374162</v>
      </c>
      <c r="G1533" s="20">
        <v>24.712443054520705</v>
      </c>
      <c r="H1533" s="20">
        <v>23.776480752615917</v>
      </c>
      <c r="I1533" s="20">
        <v>24.276204809632073</v>
      </c>
      <c r="J1533" s="20">
        <v>24.17307542487006</v>
      </c>
      <c r="K1533" s="20">
        <v>25.191536667306831</v>
      </c>
      <c r="L1533" s="20">
        <v>21.665244586908962</v>
      </c>
      <c r="M1533" s="53">
        <v>25.534001164880955</v>
      </c>
    </row>
    <row r="1534" spans="1:13" x14ac:dyDescent="0.35">
      <c r="A1534" s="19" t="str">
        <f>B3&amp;C1511&amp;D1534</f>
        <v>DISTRIBUCION VOLUMEN X CRITERIO (Consumiciones)Lechugas Ing.NIVEL ALTO</v>
      </c>
      <c r="B1534" s="19">
        <v>0</v>
      </c>
      <c r="C1534" s="19">
        <v>0</v>
      </c>
      <c r="D1534" s="19" t="s">
        <v>256</v>
      </c>
      <c r="E1534" s="20">
        <v>27.256043090424377</v>
      </c>
      <c r="F1534" s="20">
        <v>26.409525392445033</v>
      </c>
      <c r="G1534" s="20">
        <v>25.158020750885392</v>
      </c>
      <c r="H1534" s="20">
        <v>24.023551246360118</v>
      </c>
      <c r="I1534" s="20">
        <v>24.791085209260626</v>
      </c>
      <c r="J1534" s="20">
        <v>22.883367778442864</v>
      </c>
      <c r="K1534" s="20">
        <v>25.305885906261711</v>
      </c>
      <c r="L1534" s="20">
        <v>23.076514981906421</v>
      </c>
      <c r="M1534" s="53">
        <v>26.737524093907101</v>
      </c>
    </row>
    <row r="1535" spans="1:13" x14ac:dyDescent="0.35">
      <c r="A1535" s="19" t="str">
        <f>B3&amp;C1511&amp;D1535</f>
        <v>DISTRIBUCION VOLUMEN X CRITERIO (Consumiciones)Lechugas Ing.NIVEL MEDIO ALTO</v>
      </c>
      <c r="B1535" s="19">
        <v>0</v>
      </c>
      <c r="C1535" s="19">
        <v>0</v>
      </c>
      <c r="D1535" s="19" t="s">
        <v>257</v>
      </c>
      <c r="E1535" s="20">
        <v>14.064934666089082</v>
      </c>
      <c r="F1535" s="20">
        <v>14.782940501485129</v>
      </c>
      <c r="G1535" s="20">
        <v>15.967551067236272</v>
      </c>
      <c r="H1535" s="20">
        <v>14.346472112892389</v>
      </c>
      <c r="I1535" s="20">
        <v>13.428608024592526</v>
      </c>
      <c r="J1535" s="20">
        <v>15.620558770486213</v>
      </c>
      <c r="K1535" s="20">
        <v>18.482596766647514</v>
      </c>
      <c r="L1535" s="20">
        <v>18.626097139505376</v>
      </c>
      <c r="M1535" s="53">
        <v>17.291884046264443</v>
      </c>
    </row>
    <row r="1536" spans="1:13" x14ac:dyDescent="0.35">
      <c r="A1536" s="19" t="str">
        <f>B3&amp;C1511&amp;D1536</f>
        <v>DISTRIBUCION VOLUMEN X CRITERIO (Consumiciones)Lechugas Ing.NIVEL MEDIO</v>
      </c>
      <c r="B1536" s="19">
        <v>0</v>
      </c>
      <c r="C1536" s="19">
        <v>0</v>
      </c>
      <c r="D1536" s="19" t="s">
        <v>258</v>
      </c>
      <c r="E1536" s="20">
        <v>23.902844498179956</v>
      </c>
      <c r="F1536" s="20">
        <v>21.584351911052945</v>
      </c>
      <c r="G1536" s="20">
        <v>26.983163646332585</v>
      </c>
      <c r="H1536" s="20">
        <v>26.815461905219035</v>
      </c>
      <c r="I1536" s="20">
        <v>24.110461430081013</v>
      </c>
      <c r="J1536" s="20">
        <v>26.999155122998321</v>
      </c>
      <c r="K1536" s="20">
        <v>24.140921308332622</v>
      </c>
      <c r="L1536" s="20">
        <v>26.49360531073502</v>
      </c>
      <c r="M1536" s="53">
        <v>28.492375681061098</v>
      </c>
    </row>
    <row r="1537" spans="1:13" x14ac:dyDescent="0.35">
      <c r="A1537" s="19" t="str">
        <f>B3&amp;C1511&amp;D1537</f>
        <v>DISTRIBUCION VOLUMEN X CRITERIO (Consumiciones)Lechugas Ing.NIVEL MEDIO BAJO</v>
      </c>
      <c r="B1537" s="19">
        <v>0</v>
      </c>
      <c r="C1537" s="19">
        <v>0</v>
      </c>
      <c r="D1537" s="19" t="s">
        <v>259</v>
      </c>
      <c r="E1537" s="20">
        <v>14.057149122523441</v>
      </c>
      <c r="F1537" s="20">
        <v>12.539286928215162</v>
      </c>
      <c r="G1537" s="20">
        <v>12.837670256348115</v>
      </c>
      <c r="H1537" s="20">
        <v>14.246353716681066</v>
      </c>
      <c r="I1537" s="20">
        <v>17.77666912164975</v>
      </c>
      <c r="J1537" s="20">
        <v>14.786617748320527</v>
      </c>
      <c r="K1537" s="20">
        <v>13.151896838644561</v>
      </c>
      <c r="L1537" s="20">
        <v>14.562144280087363</v>
      </c>
      <c r="M1537" s="53">
        <v>14.567033099691413</v>
      </c>
    </row>
    <row r="1538" spans="1:13" x14ac:dyDescent="0.35">
      <c r="A1538" s="19" t="str">
        <f>B3&amp;C1511&amp;D1538</f>
        <v>DISTRIBUCION VOLUMEN X CRITERIO (Consumiciones)Lechugas Ing.HOMBRE</v>
      </c>
      <c r="B1538" s="19">
        <v>0</v>
      </c>
      <c r="C1538" s="19">
        <v>0</v>
      </c>
      <c r="D1538" s="19" t="s">
        <v>21</v>
      </c>
      <c r="E1538" s="20">
        <v>47.349130174288419</v>
      </c>
      <c r="F1538" s="20">
        <v>50.112027327780126</v>
      </c>
      <c r="G1538" s="20">
        <v>49.682927227523237</v>
      </c>
      <c r="H1538" s="20">
        <v>47.613733960513258</v>
      </c>
      <c r="I1538" s="20">
        <v>48.619846937141766</v>
      </c>
      <c r="J1538" s="20">
        <v>47.616065341025944</v>
      </c>
      <c r="K1538" s="20">
        <v>46.523828821321274</v>
      </c>
      <c r="L1538" s="20">
        <v>46.096358637013736</v>
      </c>
      <c r="M1538" s="53">
        <v>48.358581543664023</v>
      </c>
    </row>
    <row r="1539" spans="1:13" x14ac:dyDescent="0.35">
      <c r="A1539" s="19" t="str">
        <f>B3&amp;C1511&amp;D1539</f>
        <v>DISTRIBUCION VOLUMEN X CRITERIO (Consumiciones)Lechugas Ing.MUJER</v>
      </c>
      <c r="B1539" s="19">
        <v>0</v>
      </c>
      <c r="C1539" s="19">
        <v>0</v>
      </c>
      <c r="D1539" s="19" t="s">
        <v>22</v>
      </c>
      <c r="E1539" s="20">
        <v>52.650869825711574</v>
      </c>
      <c r="F1539" s="20">
        <v>49.887985150202461</v>
      </c>
      <c r="G1539" s="20">
        <v>50.31709855424441</v>
      </c>
      <c r="H1539" s="20">
        <v>52.386266039486742</v>
      </c>
      <c r="I1539" s="20">
        <v>51.380153062858234</v>
      </c>
      <c r="J1539" s="20">
        <v>52.383934658974049</v>
      </c>
      <c r="K1539" s="20">
        <v>53.47618809925271</v>
      </c>
      <c r="L1539" s="20">
        <v>53.903654334221521</v>
      </c>
      <c r="M1539" s="53">
        <v>51.641403662318254</v>
      </c>
    </row>
    <row r="1540" spans="1:13" x14ac:dyDescent="0.35">
      <c r="A1540" s="19" t="str">
        <f>B3&amp;C1540&amp;D1540</f>
        <v>DISTRIBUCION VOLUMEN X CRITERIO (Consumiciones)Setas Ing.T.ESPAÑA</v>
      </c>
      <c r="B1540" s="19">
        <v>0</v>
      </c>
      <c r="C1540" s="19" t="s">
        <v>164</v>
      </c>
      <c r="D1540" s="19" t="s">
        <v>36</v>
      </c>
      <c r="E1540" s="20">
        <v>100</v>
      </c>
      <c r="F1540" s="20">
        <v>100</v>
      </c>
      <c r="G1540" s="20">
        <v>100</v>
      </c>
      <c r="H1540" s="20">
        <v>100</v>
      </c>
      <c r="I1540" s="20">
        <v>100</v>
      </c>
      <c r="J1540" s="20">
        <v>100</v>
      </c>
      <c r="K1540" s="20">
        <v>100</v>
      </c>
      <c r="L1540" s="20">
        <v>100</v>
      </c>
      <c r="M1540" s="53">
        <v>100</v>
      </c>
    </row>
    <row r="1541" spans="1:13" x14ac:dyDescent="0.35">
      <c r="A1541" s="19" t="str">
        <f>B3&amp;C1540&amp;D1541</f>
        <v>DISTRIBUCION VOLUMEN X CRITERIO (Consumiciones)Setas Ing.BCN AM</v>
      </c>
      <c r="B1541" s="19">
        <v>0</v>
      </c>
      <c r="C1541" s="19">
        <v>0</v>
      </c>
      <c r="D1541" s="19" t="s">
        <v>1</v>
      </c>
      <c r="E1541" s="20">
        <v>5.8646676396444208</v>
      </c>
      <c r="F1541" s="20">
        <v>8.8378326736429997</v>
      </c>
      <c r="G1541" s="20">
        <v>7.9498598230078406</v>
      </c>
      <c r="H1541" s="20">
        <v>10.92718286559694</v>
      </c>
      <c r="I1541" s="20">
        <v>7.3045352216388135</v>
      </c>
      <c r="J1541" s="20">
        <v>7.873283689549111</v>
      </c>
      <c r="K1541" s="20">
        <v>8.8338882284898794</v>
      </c>
      <c r="L1541" s="20">
        <v>10.792409573528076</v>
      </c>
      <c r="M1541" s="53">
        <v>8.2211515202554395</v>
      </c>
    </row>
    <row r="1542" spans="1:13" x14ac:dyDescent="0.35">
      <c r="A1542" s="19" t="str">
        <f>B3&amp;C1540&amp;D1542</f>
        <v>DISTRIBUCION VOLUMEN X CRITERIO (Consumiciones)Setas Ing.REST.CAT ARAGON</v>
      </c>
      <c r="B1542" s="19">
        <v>0</v>
      </c>
      <c r="C1542" s="19">
        <v>0</v>
      </c>
      <c r="D1542" s="19" t="s">
        <v>2</v>
      </c>
      <c r="E1542" s="20">
        <v>13.635197394005665</v>
      </c>
      <c r="F1542" s="20">
        <v>13.381742682118899</v>
      </c>
      <c r="G1542" s="20">
        <v>15.658689334433653</v>
      </c>
      <c r="H1542" s="20">
        <v>9.771923580585657</v>
      </c>
      <c r="I1542" s="20">
        <v>16.169784490376909</v>
      </c>
      <c r="J1542" s="20">
        <v>8.4210885167159812</v>
      </c>
      <c r="K1542" s="20">
        <v>12.933158198715928</v>
      </c>
      <c r="L1542" s="20">
        <v>15.663460206620847</v>
      </c>
      <c r="M1542" s="53">
        <v>16.783448934504218</v>
      </c>
    </row>
    <row r="1543" spans="1:13" x14ac:dyDescent="0.35">
      <c r="A1543" s="19" t="str">
        <f>B3&amp;C1540&amp;D1543</f>
        <v>DISTRIBUCION VOLUMEN X CRITERIO (Consumiciones)Setas Ing.LEVANTE</v>
      </c>
      <c r="B1543" s="19">
        <v>0</v>
      </c>
      <c r="C1543" s="19">
        <v>0</v>
      </c>
      <c r="D1543" s="19" t="s">
        <v>3</v>
      </c>
      <c r="E1543" s="20">
        <v>20.818820256847825</v>
      </c>
      <c r="F1543" s="20">
        <v>20.033478989620427</v>
      </c>
      <c r="G1543" s="20">
        <v>17.971962463637361</v>
      </c>
      <c r="H1543" s="20">
        <v>21.490433006769994</v>
      </c>
      <c r="I1543" s="20">
        <v>17.206487132965282</v>
      </c>
      <c r="J1543" s="20">
        <v>15.443453660571862</v>
      </c>
      <c r="K1543" s="20">
        <v>16.808811553765103</v>
      </c>
      <c r="L1543" s="20">
        <v>20.259379373259648</v>
      </c>
      <c r="M1543" s="53">
        <v>11.942095191337705</v>
      </c>
    </row>
    <row r="1544" spans="1:13" x14ac:dyDescent="0.35">
      <c r="A1544" s="19" t="str">
        <f>B3&amp;C1540&amp;D1544</f>
        <v>DISTRIBUCION VOLUMEN X CRITERIO (Consumiciones)Setas Ing.ANDALUCIA</v>
      </c>
      <c r="B1544" s="19">
        <v>0</v>
      </c>
      <c r="C1544" s="19">
        <v>0</v>
      </c>
      <c r="D1544" s="19" t="s">
        <v>4</v>
      </c>
      <c r="E1544" s="20">
        <v>20.26353209225293</v>
      </c>
      <c r="F1544" s="20">
        <v>21.11029394552887</v>
      </c>
      <c r="G1544" s="20">
        <v>18.35583861758548</v>
      </c>
      <c r="H1544" s="20">
        <v>23.319385160393466</v>
      </c>
      <c r="I1544" s="20">
        <v>22.420577589103068</v>
      </c>
      <c r="J1544" s="20">
        <v>20.448055929396265</v>
      </c>
      <c r="K1544" s="20">
        <v>20.798609055696968</v>
      </c>
      <c r="L1544" s="20">
        <v>15.808663173631244</v>
      </c>
      <c r="M1544" s="53">
        <v>23.829379122267273</v>
      </c>
    </row>
    <row r="1545" spans="1:13" x14ac:dyDescent="0.35">
      <c r="A1545" s="19" t="str">
        <f>B3&amp;C1540&amp;D1545</f>
        <v>DISTRIBUCION VOLUMEN X CRITERIO (Consumiciones)Setas Ing.MDD AM</v>
      </c>
      <c r="B1545" s="19">
        <v>0</v>
      </c>
      <c r="C1545" s="19">
        <v>0</v>
      </c>
      <c r="D1545" s="19" t="s">
        <v>5</v>
      </c>
      <c r="E1545" s="20">
        <v>15.301103063964899</v>
      </c>
      <c r="F1545" s="20">
        <v>16.709597800294286</v>
      </c>
      <c r="G1545" s="20">
        <v>15.039245281943177</v>
      </c>
      <c r="H1545" s="20">
        <v>11.745015486550566</v>
      </c>
      <c r="I1545" s="20">
        <v>16.036003720634024</v>
      </c>
      <c r="J1545" s="20">
        <v>21.310743461038449</v>
      </c>
      <c r="K1545" s="20">
        <v>17.794951707322536</v>
      </c>
      <c r="L1545" s="20">
        <v>10.513748453687031</v>
      </c>
      <c r="M1545" s="53">
        <v>15.114066192794439</v>
      </c>
    </row>
    <row r="1546" spans="1:13" x14ac:dyDescent="0.35">
      <c r="A1546" s="19" t="str">
        <f>B3&amp;C1540&amp;D1546</f>
        <v>DISTRIBUCION VOLUMEN X CRITERIO (Consumiciones)Setas Ing.RTO CENTRO</v>
      </c>
      <c r="B1546" s="19">
        <v>0</v>
      </c>
      <c r="C1546" s="19">
        <v>0</v>
      </c>
      <c r="D1546" s="19" t="s">
        <v>6</v>
      </c>
      <c r="E1546" s="20">
        <v>6.4360053620529527</v>
      </c>
      <c r="F1546" s="20">
        <v>6.0817769232318595</v>
      </c>
      <c r="G1546" s="20">
        <v>9.7094445228352377</v>
      </c>
      <c r="H1546" s="20">
        <v>8.2704977691501309</v>
      </c>
      <c r="I1546" s="20">
        <v>7.7716520098389257</v>
      </c>
      <c r="J1546" s="20">
        <v>10.41701796385858</v>
      </c>
      <c r="K1546" s="20">
        <v>9.1491625376174106</v>
      </c>
      <c r="L1546" s="20">
        <v>11.085299160811772</v>
      </c>
      <c r="M1546" s="53">
        <v>6.6934735359623856</v>
      </c>
    </row>
    <row r="1547" spans="1:13" x14ac:dyDescent="0.35">
      <c r="A1547" s="19" t="str">
        <f>B3&amp;C1540&amp;D1547</f>
        <v>DISTRIBUCION VOLUMEN X CRITERIO (Consumiciones)Setas Ing.NORTE-CENTRO</v>
      </c>
      <c r="B1547" s="19">
        <v>0</v>
      </c>
      <c r="C1547" s="19">
        <v>0</v>
      </c>
      <c r="D1547" s="19" t="s">
        <v>7</v>
      </c>
      <c r="E1547" s="20">
        <v>11.111779588512762</v>
      </c>
      <c r="F1547" s="20">
        <v>7.7518178002616258</v>
      </c>
      <c r="G1547" s="20">
        <v>9.5231915600195549</v>
      </c>
      <c r="H1547" s="20">
        <v>8.0713600051273851</v>
      </c>
      <c r="I1547" s="20">
        <v>7.1910445116146606</v>
      </c>
      <c r="J1547" s="20">
        <v>6.8989714221748457</v>
      </c>
      <c r="K1547" s="20">
        <v>9.6538198171965774</v>
      </c>
      <c r="L1547" s="20">
        <v>8.3980866317363123</v>
      </c>
      <c r="M1547" s="53">
        <v>13.258658441095367</v>
      </c>
    </row>
    <row r="1548" spans="1:13" x14ac:dyDescent="0.35">
      <c r="A1548" s="19" t="str">
        <f>B3&amp;C1540&amp;D1548</f>
        <v>DISTRIBUCION VOLUMEN X CRITERIO (Consumiciones)Setas Ing.NOROESTE</v>
      </c>
      <c r="B1548" s="19">
        <v>0</v>
      </c>
      <c r="C1548" s="19">
        <v>0</v>
      </c>
      <c r="D1548" s="19" t="s">
        <v>8</v>
      </c>
      <c r="E1548" s="20">
        <v>6.5688991778490484</v>
      </c>
      <c r="F1548" s="20">
        <v>6.093448297824736</v>
      </c>
      <c r="G1548" s="20">
        <v>5.7917683965376918</v>
      </c>
      <c r="H1548" s="20">
        <v>6.4041972703467636</v>
      </c>
      <c r="I1548" s="20">
        <v>5.8999342776440216</v>
      </c>
      <c r="J1548" s="20">
        <v>9.1873751803127721</v>
      </c>
      <c r="K1548" s="20">
        <v>4.0276109003700542</v>
      </c>
      <c r="L1548" s="20">
        <v>7.4789629792376129</v>
      </c>
      <c r="M1548" s="53">
        <v>4.1577306453896012</v>
      </c>
    </row>
    <row r="1549" spans="1:13" x14ac:dyDescent="0.35">
      <c r="A1549" s="19" t="str">
        <f>B3&amp;C1540&amp;D1549</f>
        <v>DISTRIBUCION VOLUMEN X CRITERIO (Consumiciones)Setas Ing.&lt;2MIL</v>
      </c>
      <c r="B1549" s="19">
        <v>0</v>
      </c>
      <c r="C1549" s="19">
        <v>0</v>
      </c>
      <c r="D1549" s="19" t="s">
        <v>9</v>
      </c>
      <c r="E1549" s="20">
        <v>9.0393781482616795</v>
      </c>
      <c r="F1549" s="20">
        <v>5.5179526318568648</v>
      </c>
      <c r="G1549" s="20">
        <v>5.044568729484773</v>
      </c>
      <c r="H1549" s="20">
        <v>4.590026651724739</v>
      </c>
      <c r="I1549" s="20">
        <v>9.1405913495732776</v>
      </c>
      <c r="J1549" s="20">
        <v>4.6809185202522734</v>
      </c>
      <c r="K1549" s="20">
        <v>4.8196964048873436</v>
      </c>
      <c r="L1549" s="20">
        <v>6.8274768470977074</v>
      </c>
      <c r="M1549" s="53">
        <v>4.4413314352164583</v>
      </c>
    </row>
    <row r="1550" spans="1:13" x14ac:dyDescent="0.35">
      <c r="A1550" s="19" t="str">
        <f>B3&amp;C1540&amp;D1550</f>
        <v>DISTRIBUCION VOLUMEN X CRITERIO (Consumiciones)Setas Ing.2-5MIL</v>
      </c>
      <c r="B1550" s="19">
        <v>0</v>
      </c>
      <c r="C1550" s="19">
        <v>0</v>
      </c>
      <c r="D1550" s="19" t="s">
        <v>10</v>
      </c>
      <c r="E1550" s="20">
        <v>6.2683131036312814</v>
      </c>
      <c r="F1550" s="20">
        <v>5.9373872125502114</v>
      </c>
      <c r="G1550" s="20">
        <v>3.6975761566561625</v>
      </c>
      <c r="H1550" s="20">
        <v>2.3366764925378569</v>
      </c>
      <c r="I1550" s="20">
        <v>4.0062424392044518</v>
      </c>
      <c r="J1550" s="20">
        <v>3.9554701870164632</v>
      </c>
      <c r="K1550" s="20">
        <v>2.416894117684703</v>
      </c>
      <c r="L1550" s="20">
        <v>2.1045895046544616</v>
      </c>
      <c r="M1550" s="53">
        <v>2.0438597591458114</v>
      </c>
    </row>
    <row r="1551" spans="1:13" x14ac:dyDescent="0.35">
      <c r="A1551" s="19" t="str">
        <f>B3&amp;C1540&amp;D1551</f>
        <v>DISTRIBUCION VOLUMEN X CRITERIO (Consumiciones)Setas Ing.5-10MIL</v>
      </c>
      <c r="B1551" s="19">
        <v>0</v>
      </c>
      <c r="C1551" s="19">
        <v>0</v>
      </c>
      <c r="D1551" s="19" t="s">
        <v>11</v>
      </c>
      <c r="E1551" s="20">
        <v>8.9340769445448451</v>
      </c>
      <c r="F1551" s="20">
        <v>8.0377828090015484</v>
      </c>
      <c r="G1551" s="20">
        <v>7.7052769831801857</v>
      </c>
      <c r="H1551" s="20">
        <v>7.3574686251079724</v>
      </c>
      <c r="I1551" s="20">
        <v>7.5490963057591634</v>
      </c>
      <c r="J1551" s="20">
        <v>11.130351822971656</v>
      </c>
      <c r="K1551" s="20">
        <v>7.8484400273261183</v>
      </c>
      <c r="L1551" s="20">
        <v>8.7998175470103028</v>
      </c>
      <c r="M1551" s="53">
        <v>10.951841704936598</v>
      </c>
    </row>
    <row r="1552" spans="1:13" x14ac:dyDescent="0.35">
      <c r="A1552" s="19" t="str">
        <f>B3&amp;C1540&amp;D1552</f>
        <v>DISTRIBUCION VOLUMEN X CRITERIO (Consumiciones)Setas Ing.10-30MIL</v>
      </c>
      <c r="B1552" s="19">
        <v>0</v>
      </c>
      <c r="C1552" s="19">
        <v>0</v>
      </c>
      <c r="D1552" s="19" t="s">
        <v>12</v>
      </c>
      <c r="E1552" s="20">
        <v>14.582761823281009</v>
      </c>
      <c r="F1552" s="20">
        <v>14.76568790069315</v>
      </c>
      <c r="G1552" s="20">
        <v>17.34773300950809</v>
      </c>
      <c r="H1552" s="20">
        <v>17.031452336917809</v>
      </c>
      <c r="I1552" s="20">
        <v>15.50960887379744</v>
      </c>
      <c r="J1552" s="20">
        <v>18.336619456733843</v>
      </c>
      <c r="K1552" s="20">
        <v>18.978666267760779</v>
      </c>
      <c r="L1552" s="20">
        <v>18.717914304409916</v>
      </c>
      <c r="M1552" s="53">
        <v>22.676873375058456</v>
      </c>
    </row>
    <row r="1553" spans="1:13" x14ac:dyDescent="0.35">
      <c r="A1553" s="19" t="str">
        <f>B3&amp;C1540&amp;D1553</f>
        <v>DISTRIBUCION VOLUMEN X CRITERIO (Consumiciones)Setas Ing.30-100MIL</v>
      </c>
      <c r="B1553" s="19">
        <v>0</v>
      </c>
      <c r="C1553" s="19">
        <v>0</v>
      </c>
      <c r="D1553" s="19" t="s">
        <v>13</v>
      </c>
      <c r="E1553" s="20">
        <v>20.725903931409643</v>
      </c>
      <c r="F1553" s="20">
        <v>22.891980448270061</v>
      </c>
      <c r="G1553" s="20">
        <v>18.413869184293905</v>
      </c>
      <c r="H1553" s="20">
        <v>19.692614185087951</v>
      </c>
      <c r="I1553" s="20">
        <v>17.982915978208798</v>
      </c>
      <c r="J1553" s="20">
        <v>24.198821066128676</v>
      </c>
      <c r="K1553" s="20">
        <v>26.981627664016717</v>
      </c>
      <c r="L1553" s="20">
        <v>22.887824845129888</v>
      </c>
      <c r="M1553" s="53">
        <v>25.51254531022385</v>
      </c>
    </row>
    <row r="1554" spans="1:13" x14ac:dyDescent="0.35">
      <c r="A1554" s="19" t="str">
        <f>B3&amp;C1540&amp;D1554</f>
        <v>DISTRIBUCION VOLUMEN X CRITERIO (Consumiciones)Setas Ing.100-200MIL</v>
      </c>
      <c r="B1554" s="19">
        <v>0</v>
      </c>
      <c r="C1554" s="19">
        <v>0</v>
      </c>
      <c r="D1554" s="19" t="s">
        <v>14</v>
      </c>
      <c r="E1554" s="20">
        <v>11.895179184986253</v>
      </c>
      <c r="F1554" s="20">
        <v>9.2792109628176362</v>
      </c>
      <c r="G1554" s="20">
        <v>12.795768464951477</v>
      </c>
      <c r="H1554" s="20">
        <v>9.3330708137637295</v>
      </c>
      <c r="I1554" s="20">
        <v>9.8070264637913418</v>
      </c>
      <c r="J1554" s="20">
        <v>10.313167984084139</v>
      </c>
      <c r="K1554" s="20">
        <v>13.507554680237998</v>
      </c>
      <c r="L1554" s="20">
        <v>10.361949476761124</v>
      </c>
      <c r="M1554" s="53">
        <v>7.1756836177223668</v>
      </c>
    </row>
    <row r="1555" spans="1:13" x14ac:dyDescent="0.35">
      <c r="A1555" s="19" t="str">
        <f>B3&amp;C1540&amp;D1555</f>
        <v>DISTRIBUCION VOLUMEN X CRITERIO (Consumiciones)Setas Ing.200-500MIL</v>
      </c>
      <c r="B1555" s="19">
        <v>0</v>
      </c>
      <c r="C1555" s="19">
        <v>0</v>
      </c>
      <c r="D1555" s="19" t="s">
        <v>15</v>
      </c>
      <c r="E1555" s="20">
        <v>13.385523372054189</v>
      </c>
      <c r="F1555" s="20">
        <v>17.087899495528788</v>
      </c>
      <c r="G1555" s="20">
        <v>16.426794400901919</v>
      </c>
      <c r="H1555" s="20">
        <v>18.498666442667229</v>
      </c>
      <c r="I1555" s="20">
        <v>12.172917556113957</v>
      </c>
      <c r="J1555" s="20">
        <v>14.620957750205434</v>
      </c>
      <c r="K1555" s="20">
        <v>11.809479507809861</v>
      </c>
      <c r="L1555" s="20">
        <v>18.808137785441016</v>
      </c>
      <c r="M1555" s="53">
        <v>9.7893197777447281</v>
      </c>
    </row>
    <row r="1556" spans="1:13" x14ac:dyDescent="0.35">
      <c r="A1556" s="19" t="str">
        <f>B3&amp;C1540&amp;D1556</f>
        <v>DISTRIBUCION VOLUMEN X CRITERIO (Consumiciones)Setas Ing.&gt;500MIL</v>
      </c>
      <c r="B1556" s="19">
        <v>0</v>
      </c>
      <c r="C1556" s="19">
        <v>0</v>
      </c>
      <c r="D1556" s="19" t="s">
        <v>16</v>
      </c>
      <c r="E1556" s="20">
        <v>15.168872642092115</v>
      </c>
      <c r="F1556" s="20">
        <v>16.482093095543593</v>
      </c>
      <c r="G1556" s="20">
        <v>18.568416634241384</v>
      </c>
      <c r="H1556" s="20">
        <v>21.160027365480165</v>
      </c>
      <c r="I1556" s="20">
        <v>23.831622830439635</v>
      </c>
      <c r="J1556" s="20">
        <v>12.763671333385911</v>
      </c>
      <c r="K1556" s="20">
        <v>13.637657729148234</v>
      </c>
      <c r="L1556" s="20">
        <v>11.492288734244323</v>
      </c>
      <c r="M1556" s="53">
        <v>17.408541884296099</v>
      </c>
    </row>
    <row r="1557" spans="1:13" x14ac:dyDescent="0.35">
      <c r="A1557" s="19" t="str">
        <f>B3&amp;C1540&amp;D1557</f>
        <v>DISTRIBUCION VOLUMEN X CRITERIO (Consumiciones)Setas Ing.DE 15 A 19 AÑOS</v>
      </c>
      <c r="B1557" s="19">
        <v>0</v>
      </c>
      <c r="C1557" s="19">
        <v>0</v>
      </c>
      <c r="D1557" s="19" t="s">
        <v>39</v>
      </c>
      <c r="E1557" s="20">
        <v>0.70059888458318276</v>
      </c>
      <c r="F1557" s="20">
        <v>1.0528695849095224</v>
      </c>
      <c r="G1557" s="20">
        <v>4.6438385548728434</v>
      </c>
      <c r="H1557" s="20">
        <v>2.2722962386060113</v>
      </c>
      <c r="I1557" s="20" t="s">
        <v>284</v>
      </c>
      <c r="J1557" s="20">
        <v>0.49443692805552236</v>
      </c>
      <c r="K1557" s="20">
        <v>0.3593323579337741</v>
      </c>
      <c r="L1557" s="20">
        <v>1.8832721176487444</v>
      </c>
      <c r="M1557" s="53">
        <v>0.68708172593653061</v>
      </c>
    </row>
    <row r="1558" spans="1:13" x14ac:dyDescent="0.35">
      <c r="A1558" s="19" t="str">
        <f>B3&amp;C1540&amp;D1558</f>
        <v>DISTRIBUCION VOLUMEN X CRITERIO (Consumiciones)Setas Ing.DE 20 A 24 AÑOS</v>
      </c>
      <c r="B1558" s="19">
        <v>0</v>
      </c>
      <c r="C1558" s="19">
        <v>0</v>
      </c>
      <c r="D1558" s="19" t="s">
        <v>40</v>
      </c>
      <c r="E1558" s="20">
        <v>3.3575432464211046</v>
      </c>
      <c r="F1558" s="20">
        <v>4.3632160080741524</v>
      </c>
      <c r="G1558" s="20">
        <v>2.9131333797976948</v>
      </c>
      <c r="H1558" s="20">
        <v>2.1389147712899406</v>
      </c>
      <c r="I1558" s="20">
        <v>1.4072175182537092</v>
      </c>
      <c r="J1558" s="20">
        <v>0.16954875377480177</v>
      </c>
      <c r="K1558" s="20">
        <v>1.8788395358399341</v>
      </c>
      <c r="L1558" s="20">
        <v>0.9981157668995887</v>
      </c>
      <c r="M1558" s="53">
        <v>1.3444817836325942</v>
      </c>
    </row>
    <row r="1559" spans="1:13" x14ac:dyDescent="0.35">
      <c r="A1559" s="19" t="str">
        <f>B3&amp;C1540&amp;D1559</f>
        <v>DISTRIBUCION VOLUMEN X CRITERIO (Consumiciones)Setas Ing.DE 25 A 34 AÑOS</v>
      </c>
      <c r="B1559" s="19">
        <v>0</v>
      </c>
      <c r="C1559" s="19">
        <v>0</v>
      </c>
      <c r="D1559" s="19" t="s">
        <v>41</v>
      </c>
      <c r="E1559" s="20">
        <v>12.921390107652819</v>
      </c>
      <c r="F1559" s="20">
        <v>15.851212837641054</v>
      </c>
      <c r="G1559" s="20">
        <v>8.7223725900175726</v>
      </c>
      <c r="H1559" s="20">
        <v>10.735517683897628</v>
      </c>
      <c r="I1559" s="20">
        <v>10.247105633879567</v>
      </c>
      <c r="J1559" s="20">
        <v>10.031745224096657</v>
      </c>
      <c r="K1559" s="20">
        <v>11.860683984941836</v>
      </c>
      <c r="L1559" s="20">
        <v>10.83346149621004</v>
      </c>
      <c r="M1559" s="53">
        <v>15.503411593325175</v>
      </c>
    </row>
    <row r="1560" spans="1:13" x14ac:dyDescent="0.35">
      <c r="A1560" s="19" t="str">
        <f>B3&amp;C1540&amp;D1560</f>
        <v>DISTRIBUCION VOLUMEN X CRITERIO (Consumiciones)Setas Ing.DE 35 A 49 AÑOS</v>
      </c>
      <c r="B1560" s="19">
        <v>0</v>
      </c>
      <c r="C1560" s="19">
        <v>0</v>
      </c>
      <c r="D1560" s="19" t="s">
        <v>42</v>
      </c>
      <c r="E1560" s="20">
        <v>22.706917139811409</v>
      </c>
      <c r="F1560" s="20">
        <v>24.857180807774533</v>
      </c>
      <c r="G1560" s="20">
        <v>23.556903877208661</v>
      </c>
      <c r="H1560" s="20">
        <v>24.611238783236359</v>
      </c>
      <c r="I1560" s="20">
        <v>22.04550526845</v>
      </c>
      <c r="J1560" s="20">
        <v>25.463521486158854</v>
      </c>
      <c r="K1560" s="20">
        <v>26.098808401981945</v>
      </c>
      <c r="L1560" s="20">
        <v>29.482893838151782</v>
      </c>
      <c r="M1560" s="53">
        <v>21.803064700222361</v>
      </c>
    </row>
    <row r="1561" spans="1:13" x14ac:dyDescent="0.35">
      <c r="A1561" s="19" t="str">
        <f>B3&amp;C1540&amp;D1561</f>
        <v>DISTRIBUCION VOLUMEN X CRITERIO (Consumiciones)Setas Ing.DE 50 A 59 AÑOS</v>
      </c>
      <c r="B1561" s="19">
        <v>0</v>
      </c>
      <c r="C1561" s="19">
        <v>0</v>
      </c>
      <c r="D1561" s="19" t="s">
        <v>43</v>
      </c>
      <c r="E1561" s="20">
        <v>31.602370832628001</v>
      </c>
      <c r="F1561" s="20">
        <v>28.533309961550877</v>
      </c>
      <c r="G1561" s="20">
        <v>28.790497753034792</v>
      </c>
      <c r="H1561" s="20">
        <v>24.891783509724792</v>
      </c>
      <c r="I1561" s="20">
        <v>34.363684868173841</v>
      </c>
      <c r="J1561" s="20">
        <v>32.257147000384158</v>
      </c>
      <c r="K1561" s="20">
        <v>28.382995249926807</v>
      </c>
      <c r="L1561" s="20">
        <v>25.975096599783154</v>
      </c>
      <c r="M1561" s="53">
        <v>25.353684037004321</v>
      </c>
    </row>
    <row r="1562" spans="1:13" x14ac:dyDescent="0.35">
      <c r="A1562" s="19" t="str">
        <f>B3&amp;C1540&amp;D1562</f>
        <v>DISTRIBUCION VOLUMEN X CRITERIO (Consumiciones)Setas Ing.DE 60 A 75 AÑOS</v>
      </c>
      <c r="B1562" s="19">
        <v>0</v>
      </c>
      <c r="C1562" s="19">
        <v>0</v>
      </c>
      <c r="D1562" s="19" t="s">
        <v>44</v>
      </c>
      <c r="E1562" s="20">
        <v>28.711185736573135</v>
      </c>
      <c r="F1562" s="20">
        <v>25.342196101956858</v>
      </c>
      <c r="G1562" s="20">
        <v>31.373253488746649</v>
      </c>
      <c r="H1562" s="20">
        <v>35.350247556601531</v>
      </c>
      <c r="I1562" s="20">
        <v>31.936511351203308</v>
      </c>
      <c r="J1562" s="20">
        <v>31.583582442687892</v>
      </c>
      <c r="K1562" s="20">
        <v>31.419354348420825</v>
      </c>
      <c r="L1562" s="20">
        <v>30.827161614183566</v>
      </c>
      <c r="M1562" s="53">
        <v>35.30827974348545</v>
      </c>
    </row>
    <row r="1563" spans="1:13" x14ac:dyDescent="0.35">
      <c r="A1563" s="19" t="str">
        <f>B3&amp;C1540&amp;D1563</f>
        <v>DISTRIBUCION VOLUMEN X CRITERIO (Consumiciones)Setas Ing.NIVEL ALTO</v>
      </c>
      <c r="B1563" s="19">
        <v>0</v>
      </c>
      <c r="C1563" s="19">
        <v>0</v>
      </c>
      <c r="D1563" s="19" t="s">
        <v>256</v>
      </c>
      <c r="E1563" s="20">
        <v>24.52389819419599</v>
      </c>
      <c r="F1563" s="20">
        <v>24.103664016836397</v>
      </c>
      <c r="G1563" s="20">
        <v>25.384075694150475</v>
      </c>
      <c r="H1563" s="20">
        <v>22.468729500774202</v>
      </c>
      <c r="I1563" s="20">
        <v>26.488876716327248</v>
      </c>
      <c r="J1563" s="20">
        <v>23.249354435757773</v>
      </c>
      <c r="K1563" s="20">
        <v>26.302770369398587</v>
      </c>
      <c r="L1563" s="20">
        <v>23.770328940769648</v>
      </c>
      <c r="M1563" s="53">
        <v>25.005133516216716</v>
      </c>
    </row>
    <row r="1564" spans="1:13" x14ac:dyDescent="0.35">
      <c r="A1564" s="19" t="str">
        <f>B3&amp;C1540&amp;D1564</f>
        <v>DISTRIBUCION VOLUMEN X CRITERIO (Consumiciones)Setas Ing.NIVEL MEDIO ALTO</v>
      </c>
      <c r="B1564" s="19">
        <v>0</v>
      </c>
      <c r="C1564" s="19">
        <v>0</v>
      </c>
      <c r="D1564" s="19" t="s">
        <v>257</v>
      </c>
      <c r="E1564" s="20">
        <v>18.356338614558982</v>
      </c>
      <c r="F1564" s="20">
        <v>18.446308138442973</v>
      </c>
      <c r="G1564" s="20">
        <v>16.155605013020001</v>
      </c>
      <c r="H1564" s="20">
        <v>17.686043750779913</v>
      </c>
      <c r="I1564" s="20">
        <v>9.5683078933639383</v>
      </c>
      <c r="J1564" s="20">
        <v>21.894379329732594</v>
      </c>
      <c r="K1564" s="20">
        <v>14.070135974644943</v>
      </c>
      <c r="L1564" s="20">
        <v>16.322860595408105</v>
      </c>
      <c r="M1564" s="53">
        <v>15.210254668991229</v>
      </c>
    </row>
    <row r="1565" spans="1:13" x14ac:dyDescent="0.35">
      <c r="A1565" s="19" t="str">
        <f>B3&amp;C1540&amp;D1565</f>
        <v>DISTRIBUCION VOLUMEN X CRITERIO (Consumiciones)Setas Ing.NIVEL MEDIO</v>
      </c>
      <c r="B1565" s="19">
        <v>0</v>
      </c>
      <c r="C1565" s="19">
        <v>0</v>
      </c>
      <c r="D1565" s="19" t="s">
        <v>258</v>
      </c>
      <c r="E1565" s="20">
        <v>27.384791351173295</v>
      </c>
      <c r="F1565" s="20">
        <v>25.042556422984987</v>
      </c>
      <c r="G1565" s="20">
        <v>25.244864334041701</v>
      </c>
      <c r="H1565" s="20">
        <v>26.467672948523667</v>
      </c>
      <c r="I1565" s="20">
        <v>28.725370108790159</v>
      </c>
      <c r="J1565" s="20">
        <v>26.276553361131821</v>
      </c>
      <c r="K1565" s="20">
        <v>25.277080936831542</v>
      </c>
      <c r="L1565" s="20">
        <v>26.123117557995691</v>
      </c>
      <c r="M1565" s="53">
        <v>33.263008043404639</v>
      </c>
    </row>
    <row r="1566" spans="1:13" x14ac:dyDescent="0.35">
      <c r="A1566" s="19" t="str">
        <f>B3&amp;C1540&amp;D1566</f>
        <v>DISTRIBUCION VOLUMEN X CRITERIO (Consumiciones)Setas Ing.NIVEL MEDIO BAJO</v>
      </c>
      <c r="B1566" s="19">
        <v>0</v>
      </c>
      <c r="C1566" s="19">
        <v>0</v>
      </c>
      <c r="D1566" s="19" t="s">
        <v>259</v>
      </c>
      <c r="E1566" s="20">
        <v>13.455216335045957</v>
      </c>
      <c r="F1566" s="20">
        <v>13.372989151174242</v>
      </c>
      <c r="G1566" s="20">
        <v>11.959837545769533</v>
      </c>
      <c r="H1566" s="20">
        <v>13.8446557441046</v>
      </c>
      <c r="I1566" s="20">
        <v>15.077352891143972</v>
      </c>
      <c r="J1566" s="20">
        <v>7.9770675228396177</v>
      </c>
      <c r="K1566" s="20">
        <v>14.405864876496496</v>
      </c>
      <c r="L1566" s="20">
        <v>16.011749590436022</v>
      </c>
      <c r="M1566" s="53">
        <v>11.301283647824661</v>
      </c>
    </row>
    <row r="1567" spans="1:13" x14ac:dyDescent="0.35">
      <c r="A1567" s="19" t="str">
        <f>B3&amp;C1540&amp;D1567</f>
        <v>DISTRIBUCION VOLUMEN X CRITERIO (Consumiciones)Setas Ing.HOMBRE</v>
      </c>
      <c r="B1567" s="19">
        <v>0</v>
      </c>
      <c r="C1567" s="19">
        <v>0</v>
      </c>
      <c r="D1567" s="19" t="s">
        <v>21</v>
      </c>
      <c r="E1567" s="20">
        <v>48.160889039359851</v>
      </c>
      <c r="F1567" s="20">
        <v>39.802163668164972</v>
      </c>
      <c r="G1567" s="20">
        <v>47.417058976957385</v>
      </c>
      <c r="H1567" s="20">
        <v>45.983275787813618</v>
      </c>
      <c r="I1567" s="20">
        <v>45.145207551389724</v>
      </c>
      <c r="J1567" s="20">
        <v>40.882399183854155</v>
      </c>
      <c r="K1567" s="20">
        <v>49.12410026190198</v>
      </c>
      <c r="L1567" s="20">
        <v>48.662887055867863</v>
      </c>
      <c r="M1567" s="53">
        <v>36.881581517191449</v>
      </c>
    </row>
    <row r="1568" spans="1:13" x14ac:dyDescent="0.35">
      <c r="A1568" s="19" t="str">
        <f>B3&amp;C1540&amp;D1568</f>
        <v>DISTRIBUCION VOLUMEN X CRITERIO (Consumiciones)Setas Ing.MUJER</v>
      </c>
      <c r="B1568" s="19">
        <v>0</v>
      </c>
      <c r="C1568" s="19">
        <v>0</v>
      </c>
      <c r="D1568" s="19" t="s">
        <v>22</v>
      </c>
      <c r="E1568" s="20">
        <v>51.839110960640156</v>
      </c>
      <c r="F1568" s="20">
        <v>60.197836331835042</v>
      </c>
      <c r="G1568" s="20">
        <v>52.582941023042615</v>
      </c>
      <c r="H1568" s="20">
        <v>54.016719356707277</v>
      </c>
      <c r="I1568" s="20">
        <v>54.85480666397207</v>
      </c>
      <c r="J1568" s="20">
        <v>59.117605904336926</v>
      </c>
      <c r="K1568" s="20">
        <v>50.875939735346208</v>
      </c>
      <c r="L1568" s="20">
        <v>51.337112944132123</v>
      </c>
      <c r="M1568" s="53">
        <v>63.118418482808536</v>
      </c>
    </row>
    <row r="1569" spans="1:13" x14ac:dyDescent="0.35">
      <c r="A1569" s="19" t="str">
        <f>B3&amp;C1569&amp;D1569</f>
        <v>DISTRIBUCION VOLUMEN X CRITERIO (Consumiciones)Esparragos Ing.T.ESPAÑA</v>
      </c>
      <c r="B1569" s="19">
        <v>0</v>
      </c>
      <c r="C1569" s="19" t="s">
        <v>165</v>
      </c>
      <c r="D1569" s="19" t="s">
        <v>36</v>
      </c>
      <c r="E1569" s="20">
        <v>100</v>
      </c>
      <c r="F1569" s="20">
        <v>100</v>
      </c>
      <c r="G1569" s="20">
        <v>100</v>
      </c>
      <c r="H1569" s="20">
        <v>100</v>
      </c>
      <c r="I1569" s="20">
        <v>100</v>
      </c>
      <c r="J1569" s="20">
        <v>100</v>
      </c>
      <c r="K1569" s="20">
        <v>100</v>
      </c>
      <c r="L1569" s="20">
        <v>100</v>
      </c>
      <c r="M1569" s="53">
        <v>100</v>
      </c>
    </row>
    <row r="1570" spans="1:13" x14ac:dyDescent="0.35">
      <c r="A1570" s="19" t="str">
        <f>B3&amp;C1569&amp;D1570</f>
        <v>DISTRIBUCION VOLUMEN X CRITERIO (Consumiciones)Esparragos Ing.BCN AM</v>
      </c>
      <c r="B1570" s="19">
        <v>0</v>
      </c>
      <c r="C1570" s="19">
        <v>0</v>
      </c>
      <c r="D1570" s="19" t="s">
        <v>1</v>
      </c>
      <c r="E1570" s="20">
        <v>7.8235420910950273</v>
      </c>
      <c r="F1570" s="20">
        <v>4.1136086562948373</v>
      </c>
      <c r="G1570" s="20">
        <v>8.5720968312814456</v>
      </c>
      <c r="H1570" s="20">
        <v>4.1338440685338407</v>
      </c>
      <c r="I1570" s="20">
        <v>4.3202265425742192</v>
      </c>
      <c r="J1570" s="20">
        <v>5.4083634303519581</v>
      </c>
      <c r="K1570" s="20">
        <v>14.189190200870987</v>
      </c>
      <c r="L1570" s="20">
        <v>3.2113980662914559</v>
      </c>
      <c r="M1570" s="53">
        <v>13.027462467016324</v>
      </c>
    </row>
    <row r="1571" spans="1:13" x14ac:dyDescent="0.35">
      <c r="A1571" s="19" t="str">
        <f>B3&amp;C1569&amp;D1571</f>
        <v>DISTRIBUCION VOLUMEN X CRITERIO (Consumiciones)Esparragos Ing.REST.CAT ARAGON</v>
      </c>
      <c r="B1571" s="19">
        <v>0</v>
      </c>
      <c r="C1571" s="19">
        <v>0</v>
      </c>
      <c r="D1571" s="19" t="s">
        <v>2</v>
      </c>
      <c r="E1571" s="20">
        <v>9.55979021007143</v>
      </c>
      <c r="F1571" s="20">
        <v>10.658241373188568</v>
      </c>
      <c r="G1571" s="20">
        <v>22.589470791179547</v>
      </c>
      <c r="H1571" s="20">
        <v>7.3744799009498667</v>
      </c>
      <c r="I1571" s="20">
        <v>9.246754996084972</v>
      </c>
      <c r="J1571" s="20">
        <v>11.80793774441533</v>
      </c>
      <c r="K1571" s="20">
        <v>15.707243280734213</v>
      </c>
      <c r="L1571" s="20">
        <v>12.298454185689806</v>
      </c>
      <c r="M1571" s="53">
        <v>11.268104159287272</v>
      </c>
    </row>
    <row r="1572" spans="1:13" x14ac:dyDescent="0.35">
      <c r="A1572" s="19" t="str">
        <f>B3&amp;C1569&amp;D1572</f>
        <v>DISTRIBUCION VOLUMEN X CRITERIO (Consumiciones)Esparragos Ing.LEVANTE</v>
      </c>
      <c r="B1572" s="19">
        <v>0</v>
      </c>
      <c r="C1572" s="19">
        <v>0</v>
      </c>
      <c r="D1572" s="19" t="s">
        <v>3</v>
      </c>
      <c r="E1572" s="20">
        <v>18.415826254947365</v>
      </c>
      <c r="F1572" s="20">
        <v>25.747749369378916</v>
      </c>
      <c r="G1572" s="20">
        <v>13.568532727689409</v>
      </c>
      <c r="H1572" s="20">
        <v>7.2709799515051161</v>
      </c>
      <c r="I1572" s="20">
        <v>18.99993972523195</v>
      </c>
      <c r="J1572" s="20">
        <v>6.0161304282825414</v>
      </c>
      <c r="K1572" s="20">
        <v>11.11139178572731</v>
      </c>
      <c r="L1572" s="20">
        <v>16.427801034902309</v>
      </c>
      <c r="M1572" s="53">
        <v>8.7002843678881856</v>
      </c>
    </row>
    <row r="1573" spans="1:13" x14ac:dyDescent="0.35">
      <c r="A1573" s="19" t="str">
        <f>B3&amp;C1569&amp;D1573</f>
        <v>DISTRIBUCION VOLUMEN X CRITERIO (Consumiciones)Esparragos Ing.ANDALUCIA</v>
      </c>
      <c r="B1573" s="19">
        <v>0</v>
      </c>
      <c r="C1573" s="19">
        <v>0</v>
      </c>
      <c r="D1573" s="19" t="s">
        <v>4</v>
      </c>
      <c r="E1573" s="20">
        <v>11.30637340258771</v>
      </c>
      <c r="F1573" s="20">
        <v>9.1435214847453228</v>
      </c>
      <c r="G1573" s="20">
        <v>19.987130638277893</v>
      </c>
      <c r="H1573" s="20">
        <v>23.395624395483225</v>
      </c>
      <c r="I1573" s="20">
        <v>19.887354098981355</v>
      </c>
      <c r="J1573" s="20">
        <v>14.208531029436061</v>
      </c>
      <c r="K1573" s="20">
        <v>7.7022867709439948</v>
      </c>
      <c r="L1573" s="20">
        <v>25.085133609149256</v>
      </c>
      <c r="M1573" s="53">
        <v>14.738539793616534</v>
      </c>
    </row>
    <row r="1574" spans="1:13" x14ac:dyDescent="0.35">
      <c r="A1574" s="19" t="str">
        <f>B3&amp;C1569&amp;D1574</f>
        <v>DISTRIBUCION VOLUMEN X CRITERIO (Consumiciones)Esparragos Ing.MDD AM</v>
      </c>
      <c r="B1574" s="19">
        <v>0</v>
      </c>
      <c r="C1574" s="19">
        <v>0</v>
      </c>
      <c r="D1574" s="19" t="s">
        <v>5</v>
      </c>
      <c r="E1574" s="20">
        <v>25.087751610783542</v>
      </c>
      <c r="F1574" s="20">
        <v>29.274291156652232</v>
      </c>
      <c r="G1574" s="20">
        <v>15.554335482800441</v>
      </c>
      <c r="H1574" s="20">
        <v>24.424399871036421</v>
      </c>
      <c r="I1574" s="20">
        <v>15.720873491751272</v>
      </c>
      <c r="J1574" s="20">
        <v>14.590932338754731</v>
      </c>
      <c r="K1574" s="20">
        <v>23.723470513186165</v>
      </c>
      <c r="L1574" s="20">
        <v>10.305549981383857</v>
      </c>
      <c r="M1574" s="53">
        <v>24.045114676999273</v>
      </c>
    </row>
    <row r="1575" spans="1:13" x14ac:dyDescent="0.35">
      <c r="A1575" s="19" t="str">
        <f>B3&amp;C1569&amp;D1575</f>
        <v>DISTRIBUCION VOLUMEN X CRITERIO (Consumiciones)Esparragos Ing.RTO CENTRO</v>
      </c>
      <c r="B1575" s="19">
        <v>0</v>
      </c>
      <c r="C1575" s="19">
        <v>0</v>
      </c>
      <c r="D1575" s="19" t="s">
        <v>6</v>
      </c>
      <c r="E1575" s="20">
        <v>12.107908623472762</v>
      </c>
      <c r="F1575" s="20">
        <v>8.3507567590260532</v>
      </c>
      <c r="G1575" s="20">
        <v>8.7596683679321146</v>
      </c>
      <c r="H1575" s="20">
        <v>12.860067839421266</v>
      </c>
      <c r="I1575" s="20">
        <v>17.418092108334982</v>
      </c>
      <c r="J1575" s="20">
        <v>30.572122685676963</v>
      </c>
      <c r="K1575" s="20">
        <v>13.644459535400863</v>
      </c>
      <c r="L1575" s="20">
        <v>12.516538942071708</v>
      </c>
      <c r="M1575" s="53">
        <v>5.667439441693948</v>
      </c>
    </row>
    <row r="1576" spans="1:13" x14ac:dyDescent="0.35">
      <c r="A1576" s="19" t="str">
        <f>B3&amp;C1569&amp;D1576</f>
        <v>DISTRIBUCION VOLUMEN X CRITERIO (Consumiciones)Esparragos Ing.NORTE-CENTRO</v>
      </c>
      <c r="B1576" s="19">
        <v>0</v>
      </c>
      <c r="C1576" s="19">
        <v>0</v>
      </c>
      <c r="D1576" s="19" t="s">
        <v>7</v>
      </c>
      <c r="E1576" s="20">
        <v>13.303097546204215</v>
      </c>
      <c r="F1576" s="20">
        <v>6.0801613863154742</v>
      </c>
      <c r="G1576" s="20">
        <v>9.003457341270904</v>
      </c>
      <c r="H1576" s="20">
        <v>11.885238630315218</v>
      </c>
      <c r="I1576" s="20">
        <v>8.308143856911661</v>
      </c>
      <c r="J1576" s="20">
        <v>9.041746335245378</v>
      </c>
      <c r="K1576" s="20">
        <v>9.0475212983331552</v>
      </c>
      <c r="L1576" s="20">
        <v>10.682503399336522</v>
      </c>
      <c r="M1576" s="53">
        <v>13.868354072990661</v>
      </c>
    </row>
    <row r="1577" spans="1:13" x14ac:dyDescent="0.35">
      <c r="A1577" s="19" t="str">
        <f>B3&amp;C1569&amp;D1577</f>
        <v>DISTRIBUCION VOLUMEN X CRITERIO (Consumiciones)Esparragos Ing.NOROESTE</v>
      </c>
      <c r="B1577" s="19">
        <v>0</v>
      </c>
      <c r="C1577" s="19">
        <v>0</v>
      </c>
      <c r="D1577" s="19" t="s">
        <v>8</v>
      </c>
      <c r="E1577" s="20">
        <v>2.3957215208402536</v>
      </c>
      <c r="F1577" s="20">
        <v>6.631675302235772</v>
      </c>
      <c r="G1577" s="20">
        <v>1.9652906689945713</v>
      </c>
      <c r="H1577" s="20">
        <v>8.6553448344935617</v>
      </c>
      <c r="I1577" s="20">
        <v>6.0986151801295883</v>
      </c>
      <c r="J1577" s="20">
        <v>8.3542320735862265</v>
      </c>
      <c r="K1577" s="20">
        <v>4.8744462747327395</v>
      </c>
      <c r="L1577" s="20">
        <v>9.4726175115998394</v>
      </c>
      <c r="M1577" s="53">
        <v>8.6847074665667101</v>
      </c>
    </row>
    <row r="1578" spans="1:13" x14ac:dyDescent="0.35">
      <c r="A1578" s="19" t="str">
        <f>B3&amp;C1569&amp;D1578</f>
        <v>DISTRIBUCION VOLUMEN X CRITERIO (Consumiciones)Esparragos Ing.&lt;2MIL</v>
      </c>
      <c r="B1578" s="19">
        <v>0</v>
      </c>
      <c r="C1578" s="19">
        <v>0</v>
      </c>
      <c r="D1578" s="19" t="s">
        <v>9</v>
      </c>
      <c r="E1578" s="20">
        <v>4.5817070002630018</v>
      </c>
      <c r="F1578" s="20">
        <v>1.3037076102307554</v>
      </c>
      <c r="G1578" s="20">
        <v>5.8764961463732854</v>
      </c>
      <c r="H1578" s="20">
        <v>1.586025956781939</v>
      </c>
      <c r="I1578" s="20">
        <v>13.646476317251288</v>
      </c>
      <c r="J1578" s="20">
        <v>5.0727049547954577</v>
      </c>
      <c r="K1578" s="20">
        <v>4.7083582780885997</v>
      </c>
      <c r="L1578" s="20">
        <v>9.1790178277677672</v>
      </c>
      <c r="M1578" s="53">
        <v>13.567732447301051</v>
      </c>
    </row>
    <row r="1579" spans="1:13" x14ac:dyDescent="0.35">
      <c r="A1579" s="19" t="str">
        <f>B3&amp;C1569&amp;D1579</f>
        <v>DISTRIBUCION VOLUMEN X CRITERIO (Consumiciones)Esparragos Ing.2-5MIL</v>
      </c>
      <c r="B1579" s="19">
        <v>0</v>
      </c>
      <c r="C1579" s="19">
        <v>0</v>
      </c>
      <c r="D1579" s="19" t="s">
        <v>10</v>
      </c>
      <c r="E1579" s="20">
        <v>6.4398205155633343</v>
      </c>
      <c r="F1579" s="20">
        <v>7.7652539235977827</v>
      </c>
      <c r="G1579" s="20">
        <v>6.0564978485677239</v>
      </c>
      <c r="H1579" s="20">
        <v>2.3405554209535295</v>
      </c>
      <c r="I1579" s="20">
        <v>1.5044284975707569</v>
      </c>
      <c r="J1579" s="20">
        <v>7.6203959430005739</v>
      </c>
      <c r="K1579" s="20">
        <v>2.3191102142403297</v>
      </c>
      <c r="L1579" s="20">
        <v>1.0869735626231967</v>
      </c>
      <c r="M1579" s="53">
        <v>0.89786960976526353</v>
      </c>
    </row>
    <row r="1580" spans="1:13" x14ac:dyDescent="0.35">
      <c r="A1580" s="19" t="str">
        <f>B3&amp;C1569&amp;D1580</f>
        <v>DISTRIBUCION VOLUMEN X CRITERIO (Consumiciones)Esparragos Ing.5-10MIL</v>
      </c>
      <c r="B1580" s="19">
        <v>0</v>
      </c>
      <c r="C1580" s="19">
        <v>0</v>
      </c>
      <c r="D1580" s="19" t="s">
        <v>11</v>
      </c>
      <c r="E1580" s="20">
        <v>4.4367867492292934</v>
      </c>
      <c r="F1580" s="20">
        <v>4.9450653779761575</v>
      </c>
      <c r="G1580" s="20">
        <v>16.273864219336971</v>
      </c>
      <c r="H1580" s="20">
        <v>6.6103945407961788</v>
      </c>
      <c r="I1580" s="20">
        <v>3.3912593662886334</v>
      </c>
      <c r="J1580" s="20">
        <v>21.690012510917544</v>
      </c>
      <c r="K1580" s="20">
        <v>7.7624391515007787</v>
      </c>
      <c r="L1580" s="20">
        <v>6.700344654101416</v>
      </c>
      <c r="M1580" s="53">
        <v>14.149450586285175</v>
      </c>
    </row>
    <row r="1581" spans="1:13" x14ac:dyDescent="0.35">
      <c r="A1581" s="19" t="str">
        <f>B3&amp;C1569&amp;D1581</f>
        <v>DISTRIBUCION VOLUMEN X CRITERIO (Consumiciones)Esparragos Ing.10-30MIL</v>
      </c>
      <c r="B1581" s="19">
        <v>0</v>
      </c>
      <c r="C1581" s="19">
        <v>0</v>
      </c>
      <c r="D1581" s="19" t="s">
        <v>12</v>
      </c>
      <c r="E1581" s="20">
        <v>17.455987466008871</v>
      </c>
      <c r="F1581" s="20">
        <v>6.7809609367518533</v>
      </c>
      <c r="G1581" s="20">
        <v>8.2070168570844846</v>
      </c>
      <c r="H1581" s="20">
        <v>16.722026254390201</v>
      </c>
      <c r="I1581" s="20">
        <v>22.199078220519063</v>
      </c>
      <c r="J1581" s="20">
        <v>5.0657216596243577</v>
      </c>
      <c r="K1581" s="20">
        <v>19.215070359303489</v>
      </c>
      <c r="L1581" s="20">
        <v>32.202508499873922</v>
      </c>
      <c r="M1581" s="53">
        <v>17.883839440275811</v>
      </c>
    </row>
    <row r="1582" spans="1:13" x14ac:dyDescent="0.35">
      <c r="A1582" s="19" t="str">
        <f>B3&amp;C1569&amp;D1582</f>
        <v>DISTRIBUCION VOLUMEN X CRITERIO (Consumiciones)Esparragos Ing.30-100MIL</v>
      </c>
      <c r="B1582" s="19">
        <v>0</v>
      </c>
      <c r="C1582" s="19">
        <v>0</v>
      </c>
      <c r="D1582" s="19" t="s">
        <v>13</v>
      </c>
      <c r="E1582" s="20">
        <v>17.151287782334503</v>
      </c>
      <c r="F1582" s="20">
        <v>11.097803410855438</v>
      </c>
      <c r="G1582" s="20">
        <v>27.43613715914039</v>
      </c>
      <c r="H1582" s="20">
        <v>12.392131313921388</v>
      </c>
      <c r="I1582" s="20">
        <v>25.058170810769205</v>
      </c>
      <c r="J1582" s="20">
        <v>19.949019978125566</v>
      </c>
      <c r="K1582" s="20">
        <v>30.936527743196574</v>
      </c>
      <c r="L1582" s="20">
        <v>17.40400220532851</v>
      </c>
      <c r="M1582" s="53">
        <v>21.621348186771982</v>
      </c>
    </row>
    <row r="1583" spans="1:13" x14ac:dyDescent="0.35">
      <c r="A1583" s="19" t="str">
        <f>B3&amp;C1569&amp;D1583</f>
        <v>DISTRIBUCION VOLUMEN X CRITERIO (Consumiciones)Esparragos Ing.100-200MIL</v>
      </c>
      <c r="B1583" s="19">
        <v>0</v>
      </c>
      <c r="C1583" s="19">
        <v>0</v>
      </c>
      <c r="D1583" s="19" t="s">
        <v>14</v>
      </c>
      <c r="E1583" s="20">
        <v>15.629478364307722</v>
      </c>
      <c r="F1583" s="20">
        <v>14.909087117494318</v>
      </c>
      <c r="G1583" s="20">
        <v>9.0557944606648366</v>
      </c>
      <c r="H1583" s="20">
        <v>13.378697925708586</v>
      </c>
      <c r="I1583" s="20">
        <v>16.161456577972206</v>
      </c>
      <c r="J1583" s="20">
        <v>16.30928325818914</v>
      </c>
      <c r="K1583" s="20">
        <v>9.8255948041171592</v>
      </c>
      <c r="L1583" s="20">
        <v>6.9724264457959597</v>
      </c>
      <c r="M1583" s="53">
        <v>12.468150828753679</v>
      </c>
    </row>
    <row r="1584" spans="1:13" x14ac:dyDescent="0.35">
      <c r="A1584" s="19" t="str">
        <f>B3&amp;C1569&amp;D1584</f>
        <v>DISTRIBUCION VOLUMEN X CRITERIO (Consumiciones)Esparragos Ing.200-500MIL</v>
      </c>
      <c r="B1584" s="19">
        <v>0</v>
      </c>
      <c r="C1584" s="19">
        <v>0</v>
      </c>
      <c r="D1584" s="19" t="s">
        <v>15</v>
      </c>
      <c r="E1584" s="20">
        <v>5.8790884867280759</v>
      </c>
      <c r="F1584" s="20">
        <v>21.700798727260807</v>
      </c>
      <c r="G1584" s="20">
        <v>5.5713081192745211</v>
      </c>
      <c r="H1584" s="20">
        <v>10.235854545870779</v>
      </c>
      <c r="I1584" s="20">
        <v>5.3859636761043372</v>
      </c>
      <c r="J1584" s="20">
        <v>8.5126171423175876</v>
      </c>
      <c r="K1584" s="20">
        <v>7.3691520296598476</v>
      </c>
      <c r="L1584" s="20">
        <v>10.985993548310633</v>
      </c>
      <c r="M1584" s="53">
        <v>5.7439380456387417</v>
      </c>
    </row>
    <row r="1585" spans="1:13" x14ac:dyDescent="0.35">
      <c r="A1585" s="19" t="str">
        <f>B3&amp;C1569&amp;D1585</f>
        <v>DISTRIBUCION VOLUMEN X CRITERIO (Consumiciones)Esparragos Ing.&gt;500MIL</v>
      </c>
      <c r="B1585" s="19">
        <v>0</v>
      </c>
      <c r="C1585" s="19">
        <v>0</v>
      </c>
      <c r="D1585" s="19" t="s">
        <v>16</v>
      </c>
      <c r="E1585" s="20">
        <v>28.425851678423992</v>
      </c>
      <c r="F1585" s="20">
        <v>31.497331676372365</v>
      </c>
      <c r="G1585" s="20">
        <v>21.522898052488046</v>
      </c>
      <c r="H1585" s="20">
        <v>36.734293056379599</v>
      </c>
      <c r="I1585" s="20">
        <v>12.653167948425173</v>
      </c>
      <c r="J1585" s="20">
        <v>15.780236684528164</v>
      </c>
      <c r="K1585" s="20">
        <v>17.86375732132089</v>
      </c>
      <c r="L1585" s="20">
        <v>15.46873652577386</v>
      </c>
      <c r="M1585" s="53">
        <v>13.667675367449531</v>
      </c>
    </row>
    <row r="1586" spans="1:13" x14ac:dyDescent="0.35">
      <c r="A1586" s="19" t="str">
        <f>B3&amp;C1569&amp;D1586</f>
        <v>DISTRIBUCION VOLUMEN X CRITERIO (Consumiciones)Esparragos Ing.DE 15 A 19 AÑOS</v>
      </c>
      <c r="B1586" s="19">
        <v>0</v>
      </c>
      <c r="C1586" s="19">
        <v>0</v>
      </c>
      <c r="D1586" s="19" t="s">
        <v>39</v>
      </c>
      <c r="E1586" s="20" t="s">
        <v>284</v>
      </c>
      <c r="F1586" s="20">
        <v>4.3400615131668312</v>
      </c>
      <c r="G1586" s="20" t="s">
        <v>284</v>
      </c>
      <c r="H1586" s="20" t="s">
        <v>284</v>
      </c>
      <c r="I1586" s="20" t="s">
        <v>284</v>
      </c>
      <c r="J1586" s="20" t="s">
        <v>284</v>
      </c>
      <c r="K1586" s="20" t="s">
        <v>284</v>
      </c>
      <c r="L1586" s="20" t="s">
        <v>284</v>
      </c>
      <c r="M1586" s="53" t="s">
        <v>284</v>
      </c>
    </row>
    <row r="1587" spans="1:13" x14ac:dyDescent="0.35">
      <c r="A1587" s="19" t="str">
        <f>B3&amp;C1569&amp;D1587</f>
        <v>DISTRIBUCION VOLUMEN X CRITERIO (Consumiciones)Esparragos Ing.DE 20 A 24 AÑOS</v>
      </c>
      <c r="B1587" s="19">
        <v>0</v>
      </c>
      <c r="C1587" s="19">
        <v>0</v>
      </c>
      <c r="D1587" s="19" t="s">
        <v>40</v>
      </c>
      <c r="E1587" s="20" t="s">
        <v>284</v>
      </c>
      <c r="F1587" s="20" t="s">
        <v>284</v>
      </c>
      <c r="G1587" s="20" t="s">
        <v>284</v>
      </c>
      <c r="H1587" s="20" t="s">
        <v>284</v>
      </c>
      <c r="I1587" s="20" t="s">
        <v>284</v>
      </c>
      <c r="J1587" s="20" t="s">
        <v>284</v>
      </c>
      <c r="K1587" s="20">
        <v>0.81015026744722107</v>
      </c>
      <c r="L1587" s="20" t="s">
        <v>284</v>
      </c>
      <c r="M1587" s="53" t="s">
        <v>284</v>
      </c>
    </row>
    <row r="1588" spans="1:13" x14ac:dyDescent="0.35">
      <c r="A1588" s="19" t="str">
        <f>B3&amp;C1569&amp;D1588</f>
        <v>DISTRIBUCION VOLUMEN X CRITERIO (Consumiciones)Esparragos Ing.DE 25 A 34 AÑOS</v>
      </c>
      <c r="B1588" s="19">
        <v>0</v>
      </c>
      <c r="C1588" s="19">
        <v>0</v>
      </c>
      <c r="D1588" s="19" t="s">
        <v>41</v>
      </c>
      <c r="E1588" s="20">
        <v>6.4816996812615058</v>
      </c>
      <c r="F1588" s="20">
        <v>6.5689438355536671</v>
      </c>
      <c r="G1588" s="20">
        <v>13.99600648891955</v>
      </c>
      <c r="H1588" s="20">
        <v>8.7484332642093641</v>
      </c>
      <c r="I1588" s="20">
        <v>2.4852806469604962</v>
      </c>
      <c r="J1588" s="20">
        <v>3.0895333191700303</v>
      </c>
      <c r="K1588" s="20">
        <v>4.0757560645640707</v>
      </c>
      <c r="L1588" s="20">
        <v>4.3358287004133151</v>
      </c>
      <c r="M1588" s="53">
        <v>6.8456887630045218</v>
      </c>
    </row>
    <row r="1589" spans="1:13" x14ac:dyDescent="0.35">
      <c r="A1589" s="19" t="str">
        <f>B3&amp;C1569&amp;D1589</f>
        <v>DISTRIBUCION VOLUMEN X CRITERIO (Consumiciones)Esparragos Ing.DE 35 A 49 AÑOS</v>
      </c>
      <c r="B1589" s="19">
        <v>0</v>
      </c>
      <c r="C1589" s="19">
        <v>0</v>
      </c>
      <c r="D1589" s="19" t="s">
        <v>42</v>
      </c>
      <c r="E1589" s="20">
        <v>18.427790007391387</v>
      </c>
      <c r="F1589" s="20">
        <v>11.01364194002727</v>
      </c>
      <c r="G1589" s="20">
        <v>10.309531409882203</v>
      </c>
      <c r="H1589" s="20">
        <v>14.916388294838216</v>
      </c>
      <c r="I1589" s="20">
        <v>9.644661848646944</v>
      </c>
      <c r="J1589" s="20">
        <v>12.437189685968098</v>
      </c>
      <c r="K1589" s="20">
        <v>15.85291260154699</v>
      </c>
      <c r="L1589" s="20">
        <v>23.626780436986909</v>
      </c>
      <c r="M1589" s="53">
        <v>28.473750520116383</v>
      </c>
    </row>
    <row r="1590" spans="1:13" x14ac:dyDescent="0.35">
      <c r="A1590" s="19" t="str">
        <f>B3&amp;C1569&amp;D1590</f>
        <v>DISTRIBUCION VOLUMEN X CRITERIO (Consumiciones)Esparragos Ing.DE 50 A 59 AÑOS</v>
      </c>
      <c r="B1590" s="19">
        <v>0</v>
      </c>
      <c r="C1590" s="19">
        <v>0</v>
      </c>
      <c r="D1590" s="19" t="s">
        <v>43</v>
      </c>
      <c r="E1590" s="20">
        <v>30.869429013326215</v>
      </c>
      <c r="F1590" s="20">
        <v>29.18673271461628</v>
      </c>
      <c r="G1590" s="20">
        <v>20.109174120556098</v>
      </c>
      <c r="H1590" s="20">
        <v>27.732878463273043</v>
      </c>
      <c r="I1590" s="20">
        <v>39.772150057572304</v>
      </c>
      <c r="J1590" s="20">
        <v>37.567012093886959</v>
      </c>
      <c r="K1590" s="20">
        <v>32.354557083783227</v>
      </c>
      <c r="L1590" s="20">
        <v>39.481339103588731</v>
      </c>
      <c r="M1590" s="53">
        <v>36.762937481930898</v>
      </c>
    </row>
    <row r="1591" spans="1:13" x14ac:dyDescent="0.35">
      <c r="A1591" s="19" t="str">
        <f>B3&amp;C1569&amp;D1591</f>
        <v>DISTRIBUCION VOLUMEN X CRITERIO (Consumiciones)Esparragos Ing.DE 60 A 75 AÑOS</v>
      </c>
      <c r="B1591" s="19">
        <v>0</v>
      </c>
      <c r="C1591" s="19">
        <v>0</v>
      </c>
      <c r="D1591" s="19" t="s">
        <v>44</v>
      </c>
      <c r="E1591" s="20">
        <v>44.221085319450289</v>
      </c>
      <c r="F1591" s="20">
        <v>48.890619996635962</v>
      </c>
      <c r="G1591" s="20">
        <v>55.58528798064215</v>
      </c>
      <c r="H1591" s="20">
        <v>48.602290438953112</v>
      </c>
      <c r="I1591" s="20">
        <v>48.097906597879856</v>
      </c>
      <c r="J1591" s="20">
        <v>46.906262540424422</v>
      </c>
      <c r="K1591" s="20">
        <v>46.906637023563228</v>
      </c>
      <c r="L1591" s="20">
        <v>32.556055845980119</v>
      </c>
      <c r="M1591" s="53">
        <v>27.917632904036559</v>
      </c>
    </row>
    <row r="1592" spans="1:13" x14ac:dyDescent="0.35">
      <c r="A1592" s="19" t="str">
        <f>B3&amp;C1569&amp;D1592</f>
        <v>DISTRIBUCION VOLUMEN X CRITERIO (Consumiciones)Esparragos Ing.NIVEL ALTO</v>
      </c>
      <c r="B1592" s="19">
        <v>0</v>
      </c>
      <c r="C1592" s="19">
        <v>0</v>
      </c>
      <c r="D1592" s="19" t="s">
        <v>256</v>
      </c>
      <c r="E1592" s="20">
        <v>31.802002510980515</v>
      </c>
      <c r="F1592" s="20">
        <v>34.761360028734323</v>
      </c>
      <c r="G1592" s="20">
        <v>22.459276498761835</v>
      </c>
      <c r="H1592" s="20">
        <v>36.738695178555417</v>
      </c>
      <c r="I1592" s="20">
        <v>24.63294788609597</v>
      </c>
      <c r="J1592" s="20">
        <v>24.355203833533977</v>
      </c>
      <c r="K1592" s="20">
        <v>32.474291909060462</v>
      </c>
      <c r="L1592" s="20">
        <v>28.114750647886773</v>
      </c>
      <c r="M1592" s="53">
        <v>19.702562727404874</v>
      </c>
    </row>
    <row r="1593" spans="1:13" x14ac:dyDescent="0.35">
      <c r="A1593" s="19" t="str">
        <f>B3&amp;C1569&amp;D1593</f>
        <v>DISTRIBUCION VOLUMEN X CRITERIO (Consumiciones)Esparragos Ing.NIVEL MEDIO ALTO</v>
      </c>
      <c r="B1593" s="19">
        <v>0</v>
      </c>
      <c r="C1593" s="19">
        <v>0</v>
      </c>
      <c r="D1593" s="19" t="s">
        <v>257</v>
      </c>
      <c r="E1593" s="20">
        <v>17.319270930936778</v>
      </c>
      <c r="F1593" s="20">
        <v>11.065787368809822</v>
      </c>
      <c r="G1593" s="20">
        <v>18.659586195245989</v>
      </c>
      <c r="H1593" s="20">
        <v>15.688095097285471</v>
      </c>
      <c r="I1593" s="20">
        <v>11.209162783471809</v>
      </c>
      <c r="J1593" s="20">
        <v>22.485018372951235</v>
      </c>
      <c r="K1593" s="20">
        <v>11.9498157006214</v>
      </c>
      <c r="L1593" s="20">
        <v>10.547114375055429</v>
      </c>
      <c r="M1593" s="53">
        <v>15.262746195133161</v>
      </c>
    </row>
    <row r="1594" spans="1:13" x14ac:dyDescent="0.35">
      <c r="A1594" s="19" t="str">
        <f>B3&amp;C1569&amp;D1594</f>
        <v>DISTRIBUCION VOLUMEN X CRITERIO (Consumiciones)Esparragos Ing.NIVEL MEDIO</v>
      </c>
      <c r="B1594" s="19">
        <v>0</v>
      </c>
      <c r="C1594" s="19">
        <v>0</v>
      </c>
      <c r="D1594" s="19" t="s">
        <v>258</v>
      </c>
      <c r="E1594" s="20">
        <v>21.315634754479674</v>
      </c>
      <c r="F1594" s="20">
        <v>23.867822149075455</v>
      </c>
      <c r="G1594" s="20">
        <v>24.530186831918162</v>
      </c>
      <c r="H1594" s="20">
        <v>22.739684344470113</v>
      </c>
      <c r="I1594" s="20">
        <v>36.810564893428264</v>
      </c>
      <c r="J1594" s="20">
        <v>16.881264310837285</v>
      </c>
      <c r="K1594" s="20">
        <v>24.711814117841961</v>
      </c>
      <c r="L1594" s="20">
        <v>41.645438268171382</v>
      </c>
      <c r="M1594" s="53">
        <v>38.035969653243932</v>
      </c>
    </row>
    <row r="1595" spans="1:13" x14ac:dyDescent="0.35">
      <c r="A1595" s="19" t="str">
        <f>B3&amp;C1569&amp;D1595</f>
        <v>DISTRIBUCION VOLUMEN X CRITERIO (Consumiciones)Esparragos Ing.NIVEL MEDIO BAJO</v>
      </c>
      <c r="B1595" s="19">
        <v>0</v>
      </c>
      <c r="C1595" s="19">
        <v>0</v>
      </c>
      <c r="D1595" s="19" t="s">
        <v>259</v>
      </c>
      <c r="E1595" s="20">
        <v>11.069575554213293</v>
      </c>
      <c r="F1595" s="20">
        <v>7.7552249011709122</v>
      </c>
      <c r="G1595" s="20">
        <v>19.204706460428163</v>
      </c>
      <c r="H1595" s="20">
        <v>7.4332861484340276</v>
      </c>
      <c r="I1595" s="20">
        <v>14.975172738146883</v>
      </c>
      <c r="J1595" s="20">
        <v>14.963675062357876</v>
      </c>
      <c r="K1595" s="20">
        <v>4.425592823831626</v>
      </c>
      <c r="L1595" s="20">
        <v>3.232870593072342</v>
      </c>
      <c r="M1595" s="53">
        <v>8.5170003522771189</v>
      </c>
    </row>
    <row r="1596" spans="1:13" x14ac:dyDescent="0.35">
      <c r="A1596" s="19" t="str">
        <f>B3&amp;C1569&amp;D1596</f>
        <v>DISTRIBUCION VOLUMEN X CRITERIO (Consumiciones)Esparragos Ing.HOMBRE</v>
      </c>
      <c r="B1596" s="19">
        <v>0</v>
      </c>
      <c r="C1596" s="19">
        <v>0</v>
      </c>
      <c r="D1596" s="19" t="s">
        <v>21</v>
      </c>
      <c r="E1596" s="20">
        <v>62.270788578175384</v>
      </c>
      <c r="F1596" s="20">
        <v>61.123557830690899</v>
      </c>
      <c r="G1596" s="20">
        <v>56.443524125604796</v>
      </c>
      <c r="H1596" s="20">
        <v>57.996361929798788</v>
      </c>
      <c r="I1596" s="20">
        <v>63.461379013118105</v>
      </c>
      <c r="J1596" s="20">
        <v>47.608250910779056</v>
      </c>
      <c r="K1596" s="20">
        <v>39.639278915247885</v>
      </c>
      <c r="L1596" s="20">
        <v>57.027114178880908</v>
      </c>
      <c r="M1596" s="53">
        <v>43.598435025821296</v>
      </c>
    </row>
    <row r="1597" spans="1:13" x14ac:dyDescent="0.35">
      <c r="A1597" s="19" t="str">
        <f>B3&amp;C1569&amp;D1597</f>
        <v>DISTRIBUCION VOLUMEN X CRITERIO (Consumiciones)Esparragos Ing.MUJER</v>
      </c>
      <c r="B1597" s="19">
        <v>0</v>
      </c>
      <c r="C1597" s="19">
        <v>0</v>
      </c>
      <c r="D1597" s="19" t="s">
        <v>22</v>
      </c>
      <c r="E1597" s="20">
        <v>37.729223486112808</v>
      </c>
      <c r="F1597" s="20">
        <v>38.876442169309108</v>
      </c>
      <c r="G1597" s="20">
        <v>43.556475874395204</v>
      </c>
      <c r="H1597" s="20">
        <v>42.003618992748656</v>
      </c>
      <c r="I1597" s="20">
        <v>36.538620986881895</v>
      </c>
      <c r="J1597" s="20">
        <v>52.391749089220937</v>
      </c>
      <c r="K1597" s="20">
        <v>60.360745234575688</v>
      </c>
      <c r="L1597" s="20">
        <v>42.972885821119092</v>
      </c>
      <c r="M1597" s="53">
        <v>56.401597204473177</v>
      </c>
    </row>
    <row r="1598" spans="1:13" x14ac:dyDescent="0.35">
      <c r="A1598" s="19" t="str">
        <f>B3&amp;C1598&amp;D1598</f>
        <v>DISTRIBUCION VOLUMEN X CRITERIO (Consumiciones)Otras hortalizas Ing.T.ESPAÑA</v>
      </c>
      <c r="B1598" s="19">
        <v>0</v>
      </c>
      <c r="C1598" s="19" t="s">
        <v>166</v>
      </c>
      <c r="D1598" s="19" t="s">
        <v>36</v>
      </c>
      <c r="E1598" s="20">
        <v>100</v>
      </c>
      <c r="F1598" s="20">
        <v>100</v>
      </c>
      <c r="G1598" s="20">
        <v>100</v>
      </c>
      <c r="H1598" s="20">
        <v>100</v>
      </c>
      <c r="I1598" s="20">
        <v>100</v>
      </c>
      <c r="J1598" s="20">
        <v>100</v>
      </c>
      <c r="K1598" s="20">
        <v>100</v>
      </c>
      <c r="L1598" s="20">
        <v>100</v>
      </c>
      <c r="M1598" s="53">
        <v>100</v>
      </c>
    </row>
    <row r="1599" spans="1:13" x14ac:dyDescent="0.35">
      <c r="A1599" s="19" t="str">
        <f>B3&amp;C1598&amp;D1599</f>
        <v>DISTRIBUCION VOLUMEN X CRITERIO (Consumiciones)Otras hortalizas Ing.BCN AM</v>
      </c>
      <c r="B1599" s="19">
        <v>0</v>
      </c>
      <c r="C1599" s="19">
        <v>0</v>
      </c>
      <c r="D1599" s="19" t="s">
        <v>1</v>
      </c>
      <c r="E1599" s="20">
        <v>8.3481836138783923</v>
      </c>
      <c r="F1599" s="20">
        <v>8.3780377610497485</v>
      </c>
      <c r="G1599" s="20">
        <v>8.4057296743791898</v>
      </c>
      <c r="H1599" s="20">
        <v>7.9312865978990228</v>
      </c>
      <c r="I1599" s="20">
        <v>7.4276836007910605</v>
      </c>
      <c r="J1599" s="20">
        <v>7.9518783372601032</v>
      </c>
      <c r="K1599" s="20">
        <v>6.5681253914516082</v>
      </c>
      <c r="L1599" s="20">
        <v>7.038889294151315</v>
      </c>
      <c r="M1599" s="53">
        <v>9.429386080808035</v>
      </c>
    </row>
    <row r="1600" spans="1:13" x14ac:dyDescent="0.35">
      <c r="A1600" s="19" t="str">
        <f>B3&amp;C1598&amp;D1600</f>
        <v>DISTRIBUCION VOLUMEN X CRITERIO (Consumiciones)Otras hortalizas Ing.REST.CAT ARAGON</v>
      </c>
      <c r="B1600" s="19">
        <v>0</v>
      </c>
      <c r="C1600" s="19">
        <v>0</v>
      </c>
      <c r="D1600" s="19" t="s">
        <v>2</v>
      </c>
      <c r="E1600" s="20">
        <v>8.7984303570012941</v>
      </c>
      <c r="F1600" s="20">
        <v>10.898578910576701</v>
      </c>
      <c r="G1600" s="20">
        <v>10.465110856373455</v>
      </c>
      <c r="H1600" s="20">
        <v>9.6031198691387694</v>
      </c>
      <c r="I1600" s="20">
        <v>13.113576459695139</v>
      </c>
      <c r="J1600" s="20">
        <v>12.184964126303827</v>
      </c>
      <c r="K1600" s="20">
        <v>12.443224105335409</v>
      </c>
      <c r="L1600" s="20">
        <v>14.859479929845957</v>
      </c>
      <c r="M1600" s="53">
        <v>10.90639813800283</v>
      </c>
    </row>
    <row r="1601" spans="1:13" x14ac:dyDescent="0.35">
      <c r="A1601" s="19" t="str">
        <f>B3&amp;C1598&amp;D1601</f>
        <v>DISTRIBUCION VOLUMEN X CRITERIO (Consumiciones)Otras hortalizas Ing.LEVANTE</v>
      </c>
      <c r="B1601" s="19">
        <v>0</v>
      </c>
      <c r="C1601" s="19">
        <v>0</v>
      </c>
      <c r="D1601" s="19" t="s">
        <v>3</v>
      </c>
      <c r="E1601" s="20">
        <v>18.681922680548581</v>
      </c>
      <c r="F1601" s="20">
        <v>16.527213916620838</v>
      </c>
      <c r="G1601" s="20">
        <v>17.897071277022853</v>
      </c>
      <c r="H1601" s="20">
        <v>19.398074353761725</v>
      </c>
      <c r="I1601" s="20">
        <v>17.603553258074765</v>
      </c>
      <c r="J1601" s="20">
        <v>17.670192865515077</v>
      </c>
      <c r="K1601" s="20">
        <v>18.7858069000978</v>
      </c>
      <c r="L1601" s="20">
        <v>20.566834320614952</v>
      </c>
      <c r="M1601" s="53">
        <v>19.004689162192392</v>
      </c>
    </row>
    <row r="1602" spans="1:13" x14ac:dyDescent="0.35">
      <c r="A1602" s="19" t="str">
        <f>B3&amp;C1598&amp;D1602</f>
        <v>DISTRIBUCION VOLUMEN X CRITERIO (Consumiciones)Otras hortalizas Ing.ANDALUCIA</v>
      </c>
      <c r="B1602" s="19">
        <v>0</v>
      </c>
      <c r="C1602" s="19">
        <v>0</v>
      </c>
      <c r="D1602" s="19" t="s">
        <v>4</v>
      </c>
      <c r="E1602" s="20">
        <v>20.971893745210473</v>
      </c>
      <c r="F1602" s="20">
        <v>19.852143231743803</v>
      </c>
      <c r="G1602" s="20">
        <v>21.033718677757594</v>
      </c>
      <c r="H1602" s="20">
        <v>20.091775233968477</v>
      </c>
      <c r="I1602" s="20">
        <v>21.732772206592749</v>
      </c>
      <c r="J1602" s="20">
        <v>20.961412097604871</v>
      </c>
      <c r="K1602" s="20">
        <v>21.680195534433697</v>
      </c>
      <c r="L1602" s="20">
        <v>18.25702553589721</v>
      </c>
      <c r="M1602" s="53">
        <v>20.4651405154092</v>
      </c>
    </row>
    <row r="1603" spans="1:13" x14ac:dyDescent="0.35">
      <c r="A1603" s="19" t="str">
        <f>B3&amp;C1598&amp;D1603</f>
        <v>DISTRIBUCION VOLUMEN X CRITERIO (Consumiciones)Otras hortalizas Ing.MDD AM</v>
      </c>
      <c r="B1603" s="19">
        <v>0</v>
      </c>
      <c r="C1603" s="19">
        <v>0</v>
      </c>
      <c r="D1603" s="19" t="s">
        <v>5</v>
      </c>
      <c r="E1603" s="20">
        <v>18.291345162909916</v>
      </c>
      <c r="F1603" s="20">
        <v>19.0698303499228</v>
      </c>
      <c r="G1603" s="20">
        <v>16.038670074940097</v>
      </c>
      <c r="H1603" s="20">
        <v>20.244112217397127</v>
      </c>
      <c r="I1603" s="20">
        <v>17.333878878754721</v>
      </c>
      <c r="J1603" s="20">
        <v>21.313903721156009</v>
      </c>
      <c r="K1603" s="20">
        <v>17.619637582013201</v>
      </c>
      <c r="L1603" s="20">
        <v>16.950397126003573</v>
      </c>
      <c r="M1603" s="53">
        <v>15.599209323197972</v>
      </c>
    </row>
    <row r="1604" spans="1:13" x14ac:dyDescent="0.35">
      <c r="A1604" s="19" t="str">
        <f>B3&amp;C1598&amp;D1604</f>
        <v>DISTRIBUCION VOLUMEN X CRITERIO (Consumiciones)Otras hortalizas Ing.RTO CENTRO</v>
      </c>
      <c r="B1604" s="19">
        <v>0</v>
      </c>
      <c r="C1604" s="19">
        <v>0</v>
      </c>
      <c r="D1604" s="19" t="s">
        <v>6</v>
      </c>
      <c r="E1604" s="20">
        <v>11.164267499933937</v>
      </c>
      <c r="F1604" s="20">
        <v>11.061565141920958</v>
      </c>
      <c r="G1604" s="20">
        <v>8.7951334965417569</v>
      </c>
      <c r="H1604" s="20">
        <v>8.3298743694231341</v>
      </c>
      <c r="I1604" s="20">
        <v>9.6914435544296609</v>
      </c>
      <c r="J1604" s="20">
        <v>8.0548050625717771</v>
      </c>
      <c r="K1604" s="20">
        <v>9.8365514649108192</v>
      </c>
      <c r="L1604" s="20">
        <v>9.2756931702058552</v>
      </c>
      <c r="M1604" s="53">
        <v>9.8033302505062743</v>
      </c>
    </row>
    <row r="1605" spans="1:13" x14ac:dyDescent="0.35">
      <c r="A1605" s="19" t="str">
        <f>B3&amp;C1598&amp;D1605</f>
        <v>DISTRIBUCION VOLUMEN X CRITERIO (Consumiciones)Otras hortalizas Ing.NORTE-CENTRO</v>
      </c>
      <c r="B1605" s="19">
        <v>0</v>
      </c>
      <c r="C1605" s="19">
        <v>0</v>
      </c>
      <c r="D1605" s="19" t="s">
        <v>7</v>
      </c>
      <c r="E1605" s="20">
        <v>8.0366894141584968</v>
      </c>
      <c r="F1605" s="20">
        <v>7.0673868866728826</v>
      </c>
      <c r="G1605" s="20">
        <v>9.449136757247599</v>
      </c>
      <c r="H1605" s="20">
        <v>9.1407608841590928</v>
      </c>
      <c r="I1605" s="20">
        <v>7.8165730044080979</v>
      </c>
      <c r="J1605" s="20">
        <v>5.4116417839764157</v>
      </c>
      <c r="K1605" s="20">
        <v>7.3599742352206858</v>
      </c>
      <c r="L1605" s="20">
        <v>7.6630012238925262</v>
      </c>
      <c r="M1605" s="53">
        <v>10.25694290999132</v>
      </c>
    </row>
    <row r="1606" spans="1:13" x14ac:dyDescent="0.35">
      <c r="A1606" s="19" t="str">
        <f>B3&amp;C1598&amp;D1606</f>
        <v>DISTRIBUCION VOLUMEN X CRITERIO (Consumiciones)Otras hortalizas Ing.NOROESTE</v>
      </c>
      <c r="B1606" s="19">
        <v>0</v>
      </c>
      <c r="C1606" s="19">
        <v>0</v>
      </c>
      <c r="D1606" s="19" t="s">
        <v>8</v>
      </c>
      <c r="E1606" s="20">
        <v>5.7072741326004808</v>
      </c>
      <c r="F1606" s="20">
        <v>7.1452517668829634</v>
      </c>
      <c r="G1606" s="20">
        <v>7.9154302908367047</v>
      </c>
      <c r="H1606" s="20">
        <v>5.2609884345131865</v>
      </c>
      <c r="I1606" s="20">
        <v>5.2805309922301618</v>
      </c>
      <c r="J1606" s="20">
        <v>6.4512034855498861</v>
      </c>
      <c r="K1606" s="20">
        <v>5.7064901470517926</v>
      </c>
      <c r="L1606" s="20">
        <v>5.3886903103000883</v>
      </c>
      <c r="M1606" s="53">
        <v>4.5349050436113725</v>
      </c>
    </row>
    <row r="1607" spans="1:13" x14ac:dyDescent="0.35">
      <c r="A1607" s="19" t="str">
        <f>B3&amp;C1598&amp;D1607</f>
        <v>DISTRIBUCION VOLUMEN X CRITERIO (Consumiciones)Otras hortalizas Ing.&lt;2MIL</v>
      </c>
      <c r="B1607" s="19">
        <v>0</v>
      </c>
      <c r="C1607" s="19">
        <v>0</v>
      </c>
      <c r="D1607" s="19" t="s">
        <v>9</v>
      </c>
      <c r="E1607" s="20">
        <v>3.5237593478318314</v>
      </c>
      <c r="F1607" s="20">
        <v>4.1939247646545672</v>
      </c>
      <c r="G1607" s="20">
        <v>5.6452580578035425</v>
      </c>
      <c r="H1607" s="20">
        <v>4.0993087914390287</v>
      </c>
      <c r="I1607" s="20">
        <v>5.8269182432042683</v>
      </c>
      <c r="J1607" s="20">
        <v>3.5568532967098028</v>
      </c>
      <c r="K1607" s="20">
        <v>6.5509192103918519</v>
      </c>
      <c r="L1607" s="20">
        <v>4.967800341542703</v>
      </c>
      <c r="M1607" s="53">
        <v>3.7628903553831403</v>
      </c>
    </row>
    <row r="1608" spans="1:13" x14ac:dyDescent="0.35">
      <c r="A1608" s="19" t="str">
        <f>B3&amp;C1598&amp;D1608</f>
        <v>DISTRIBUCION VOLUMEN X CRITERIO (Consumiciones)Otras hortalizas Ing.2-5MIL</v>
      </c>
      <c r="B1608" s="19">
        <v>0</v>
      </c>
      <c r="C1608" s="19">
        <v>0</v>
      </c>
      <c r="D1608" s="19" t="s">
        <v>10</v>
      </c>
      <c r="E1608" s="20">
        <v>2.9158397854292737</v>
      </c>
      <c r="F1608" s="20">
        <v>3.0777743933717754</v>
      </c>
      <c r="G1608" s="20">
        <v>4.3931596124682155</v>
      </c>
      <c r="H1608" s="20">
        <v>4.2858902411552009</v>
      </c>
      <c r="I1608" s="20">
        <v>3.8882843323758394</v>
      </c>
      <c r="J1608" s="20">
        <v>3.9106443057907017</v>
      </c>
      <c r="K1608" s="20">
        <v>4.0349464838345099</v>
      </c>
      <c r="L1608" s="20">
        <v>3.4102116155693092</v>
      </c>
      <c r="M1608" s="53">
        <v>3.152514800986808</v>
      </c>
    </row>
    <row r="1609" spans="1:13" x14ac:dyDescent="0.35">
      <c r="A1609" s="19" t="str">
        <f>B3&amp;C1598&amp;D1609</f>
        <v>DISTRIBUCION VOLUMEN X CRITERIO (Consumiciones)Otras hortalizas Ing.5-10MIL</v>
      </c>
      <c r="B1609" s="19">
        <v>0</v>
      </c>
      <c r="C1609" s="19">
        <v>0</v>
      </c>
      <c r="D1609" s="19" t="s">
        <v>11</v>
      </c>
      <c r="E1609" s="20">
        <v>6.9737154163253452</v>
      </c>
      <c r="F1609" s="20">
        <v>8.7558569517787994</v>
      </c>
      <c r="G1609" s="20">
        <v>8.4230786274799954</v>
      </c>
      <c r="H1609" s="20">
        <v>6.807945256449198</v>
      </c>
      <c r="I1609" s="20">
        <v>10.386257814445017</v>
      </c>
      <c r="J1609" s="20">
        <v>7.3784763742703916</v>
      </c>
      <c r="K1609" s="20">
        <v>6.1515394005357518</v>
      </c>
      <c r="L1609" s="20">
        <v>7.4677707262115645</v>
      </c>
      <c r="M1609" s="53">
        <v>7.0877990664956689</v>
      </c>
    </row>
    <row r="1610" spans="1:13" x14ac:dyDescent="0.35">
      <c r="A1610" s="19" t="str">
        <f>B3&amp;C1598&amp;D1610</f>
        <v>DISTRIBUCION VOLUMEN X CRITERIO (Consumiciones)Otras hortalizas Ing.10-30MIL</v>
      </c>
      <c r="B1610" s="19">
        <v>0</v>
      </c>
      <c r="C1610" s="19">
        <v>0</v>
      </c>
      <c r="D1610" s="19" t="s">
        <v>12</v>
      </c>
      <c r="E1610" s="20">
        <v>16.695657056787251</v>
      </c>
      <c r="F1610" s="20">
        <v>15.395553336574718</v>
      </c>
      <c r="G1610" s="20">
        <v>15.988664333949501</v>
      </c>
      <c r="H1610" s="20">
        <v>16.982936617749143</v>
      </c>
      <c r="I1610" s="20">
        <v>16.822415102482541</v>
      </c>
      <c r="J1610" s="20">
        <v>17.220898499934883</v>
      </c>
      <c r="K1610" s="20">
        <v>17.451585436638606</v>
      </c>
      <c r="L1610" s="20">
        <v>19.428717144907502</v>
      </c>
      <c r="M1610" s="53">
        <v>22.55282568435344</v>
      </c>
    </row>
    <row r="1611" spans="1:13" x14ac:dyDescent="0.35">
      <c r="A1611" s="19" t="str">
        <f>B3&amp;C1598&amp;D1611</f>
        <v>DISTRIBUCION VOLUMEN X CRITERIO (Consumiciones)Otras hortalizas Ing.30-100MIL</v>
      </c>
      <c r="B1611" s="19">
        <v>0</v>
      </c>
      <c r="C1611" s="19">
        <v>0</v>
      </c>
      <c r="D1611" s="19" t="s">
        <v>13</v>
      </c>
      <c r="E1611" s="20">
        <v>24.61421200750469</v>
      </c>
      <c r="F1611" s="20">
        <v>22.374416057208073</v>
      </c>
      <c r="G1611" s="20">
        <v>23.467942894217359</v>
      </c>
      <c r="H1611" s="20">
        <v>20.31595532927798</v>
      </c>
      <c r="I1611" s="20">
        <v>22.244206095424023</v>
      </c>
      <c r="J1611" s="20">
        <v>21.590933308075726</v>
      </c>
      <c r="K1611" s="20">
        <v>24.324151628813926</v>
      </c>
      <c r="L1611" s="20">
        <v>24.874618040163377</v>
      </c>
      <c r="M1611" s="53">
        <v>25.352783428361857</v>
      </c>
    </row>
    <row r="1612" spans="1:13" x14ac:dyDescent="0.35">
      <c r="A1612" s="19" t="str">
        <f>B3&amp;C1598&amp;D1612</f>
        <v>DISTRIBUCION VOLUMEN X CRITERIO (Consumiciones)Otras hortalizas Ing.100-200MIL</v>
      </c>
      <c r="B1612" s="19">
        <v>0</v>
      </c>
      <c r="C1612" s="19">
        <v>0</v>
      </c>
      <c r="D1612" s="19" t="s">
        <v>14</v>
      </c>
      <c r="E1612" s="20">
        <v>9.0375201490368102</v>
      </c>
      <c r="F1612" s="20">
        <v>7.7907176434678371</v>
      </c>
      <c r="G1612" s="20">
        <v>6.9239617675443625</v>
      </c>
      <c r="H1612" s="20">
        <v>9.9752086593782678</v>
      </c>
      <c r="I1612" s="20">
        <v>8.522028687759029</v>
      </c>
      <c r="J1612" s="20">
        <v>12.478484661922975</v>
      </c>
      <c r="K1612" s="20">
        <v>9.1270562131478012</v>
      </c>
      <c r="L1612" s="20">
        <v>6.7860959449441651</v>
      </c>
      <c r="M1612" s="53">
        <v>9.2772602399593609</v>
      </c>
    </row>
    <row r="1613" spans="1:13" x14ac:dyDescent="0.35">
      <c r="A1613" s="19" t="str">
        <f>B3&amp;C1598&amp;D1613</f>
        <v>DISTRIBUCION VOLUMEN X CRITERIO (Consumiciones)Otras hortalizas Ing.200-500MIL</v>
      </c>
      <c r="B1613" s="19">
        <v>0</v>
      </c>
      <c r="C1613" s="19">
        <v>0</v>
      </c>
      <c r="D1613" s="19" t="s">
        <v>15</v>
      </c>
      <c r="E1613" s="20">
        <v>16.365989086488913</v>
      </c>
      <c r="F1613" s="20">
        <v>16.640848180290565</v>
      </c>
      <c r="G1613" s="20">
        <v>16.656641574651498</v>
      </c>
      <c r="H1613" s="20">
        <v>15.432120720868767</v>
      </c>
      <c r="I1613" s="20">
        <v>13.71562458624574</v>
      </c>
      <c r="J1613" s="20">
        <v>14.620447710831963</v>
      </c>
      <c r="K1613" s="20">
        <v>15.360930979938594</v>
      </c>
      <c r="L1613" s="20">
        <v>15.04307004368729</v>
      </c>
      <c r="M1613" s="53">
        <v>14.899123786136848</v>
      </c>
    </row>
    <row r="1614" spans="1:13" x14ac:dyDescent="0.35">
      <c r="A1614" s="19" t="str">
        <f>B3&amp;C1598&amp;D1614</f>
        <v>DISTRIBUCION VOLUMEN X CRITERIO (Consumiciones)Otras hortalizas Ing.&gt;500MIL</v>
      </c>
      <c r="B1614" s="19">
        <v>0</v>
      </c>
      <c r="C1614" s="19">
        <v>0</v>
      </c>
      <c r="D1614" s="19" t="s">
        <v>16</v>
      </c>
      <c r="E1614" s="20">
        <v>19.873292286552335</v>
      </c>
      <c r="F1614" s="20">
        <v>21.770894334950416</v>
      </c>
      <c r="G1614" s="20">
        <v>18.501284291091544</v>
      </c>
      <c r="H1614" s="20">
        <v>22.100632775734525</v>
      </c>
      <c r="I1614" s="20">
        <v>18.594277093039903</v>
      </c>
      <c r="J1614" s="20">
        <v>19.243263322401528</v>
      </c>
      <c r="K1614" s="20">
        <v>16.998889944552978</v>
      </c>
      <c r="L1614" s="20">
        <v>18.021708349465897</v>
      </c>
      <c r="M1614" s="53">
        <v>13.914815451797418</v>
      </c>
    </row>
    <row r="1615" spans="1:13" x14ac:dyDescent="0.35">
      <c r="A1615" s="19" t="str">
        <f>B3&amp;C1598&amp;D1615</f>
        <v>DISTRIBUCION VOLUMEN X CRITERIO (Consumiciones)Otras hortalizas Ing.DE 15 A 19 AÑOS</v>
      </c>
      <c r="B1615" s="19">
        <v>0</v>
      </c>
      <c r="C1615" s="19">
        <v>0</v>
      </c>
      <c r="D1615" s="19" t="s">
        <v>39</v>
      </c>
      <c r="E1615" s="20">
        <v>4.0531009697962634</v>
      </c>
      <c r="F1615" s="20">
        <v>2.4536525776960136</v>
      </c>
      <c r="G1615" s="20">
        <v>2.1231741412080347</v>
      </c>
      <c r="H1615" s="20">
        <v>1.3469255312700039</v>
      </c>
      <c r="I1615" s="20">
        <v>2.4430651722547712</v>
      </c>
      <c r="J1615" s="20">
        <v>1.3153818831914568</v>
      </c>
      <c r="K1615" s="20">
        <v>2.896677574242597</v>
      </c>
      <c r="L1615" s="20">
        <v>3.2258733249412841</v>
      </c>
      <c r="M1615" s="53">
        <v>1.8282009198366256</v>
      </c>
    </row>
    <row r="1616" spans="1:13" x14ac:dyDescent="0.35">
      <c r="A1616" s="19" t="str">
        <f>B3&amp;C1598&amp;D1616</f>
        <v>DISTRIBUCION VOLUMEN X CRITERIO (Consumiciones)Otras hortalizas Ing.DE 20 A 24 AÑOS</v>
      </c>
      <c r="B1616" s="19">
        <v>0</v>
      </c>
      <c r="C1616" s="19">
        <v>0</v>
      </c>
      <c r="D1616" s="19" t="s">
        <v>40</v>
      </c>
      <c r="E1616" s="20">
        <v>1.7786050260285915</v>
      </c>
      <c r="F1616" s="20">
        <v>2.1560034512444806</v>
      </c>
      <c r="G1616" s="20">
        <v>2.4889222088591163</v>
      </c>
      <c r="H1616" s="20">
        <v>2.0193397540836648</v>
      </c>
      <c r="I1616" s="20">
        <v>1.8891492749157395</v>
      </c>
      <c r="J1616" s="20">
        <v>1.7755836875318189</v>
      </c>
      <c r="K1616" s="20">
        <v>3.0920511924894472</v>
      </c>
      <c r="L1616" s="20">
        <v>2.6273287781836636</v>
      </c>
      <c r="M1616" s="53">
        <v>3.4512267905264578</v>
      </c>
    </row>
    <row r="1617" spans="1:13" x14ac:dyDescent="0.35">
      <c r="A1617" s="19" t="str">
        <f>B3&amp;C1598&amp;D1617</f>
        <v>DISTRIBUCION VOLUMEN X CRITERIO (Consumiciones)Otras hortalizas Ing.DE 25 A 34 AÑOS</v>
      </c>
      <c r="B1617" s="19">
        <v>0</v>
      </c>
      <c r="C1617" s="19">
        <v>0</v>
      </c>
      <c r="D1617" s="19" t="s">
        <v>41</v>
      </c>
      <c r="E1617" s="20">
        <v>11.233145826176571</v>
      </c>
      <c r="F1617" s="20">
        <v>10.548699124253085</v>
      </c>
      <c r="G1617" s="20">
        <v>11.230305888156662</v>
      </c>
      <c r="H1617" s="20">
        <v>9.7681692886133007</v>
      </c>
      <c r="I1617" s="20">
        <v>8.6493596466348084</v>
      </c>
      <c r="J1617" s="20">
        <v>9.3450667748008005</v>
      </c>
      <c r="K1617" s="20">
        <v>8.2909981300379467</v>
      </c>
      <c r="L1617" s="20">
        <v>8.398622668883764</v>
      </c>
      <c r="M1617" s="53">
        <v>8.3385636038096465</v>
      </c>
    </row>
    <row r="1618" spans="1:13" x14ac:dyDescent="0.35">
      <c r="A1618" s="19" t="str">
        <f>B3&amp;C1598&amp;D1618</f>
        <v>DISTRIBUCION VOLUMEN X CRITERIO (Consumiciones)Otras hortalizas Ing.DE 35 A 49 AÑOS</v>
      </c>
      <c r="B1618" s="19">
        <v>0</v>
      </c>
      <c r="C1618" s="19">
        <v>0</v>
      </c>
      <c r="D1618" s="19" t="s">
        <v>42</v>
      </c>
      <c r="E1618" s="20">
        <v>30.118482942684249</v>
      </c>
      <c r="F1618" s="20">
        <v>28.050872082834964</v>
      </c>
      <c r="G1618" s="20">
        <v>25.621029861881379</v>
      </c>
      <c r="H1618" s="20">
        <v>32.000751876434997</v>
      </c>
      <c r="I1618" s="20">
        <v>24.851795652393516</v>
      </c>
      <c r="J1618" s="20">
        <v>24.404043782484642</v>
      </c>
      <c r="K1618" s="20">
        <v>24.345775946339959</v>
      </c>
      <c r="L1618" s="20">
        <v>26.306472539729743</v>
      </c>
      <c r="M1618" s="53">
        <v>23.87302644017759</v>
      </c>
    </row>
    <row r="1619" spans="1:13" x14ac:dyDescent="0.35">
      <c r="A1619" s="19" t="str">
        <f>B3&amp;C1598&amp;D1619</f>
        <v>DISTRIBUCION VOLUMEN X CRITERIO (Consumiciones)Otras hortalizas Ing.DE 50 A 59 AÑOS</v>
      </c>
      <c r="B1619" s="19">
        <v>0</v>
      </c>
      <c r="C1619" s="19">
        <v>0</v>
      </c>
      <c r="D1619" s="19" t="s">
        <v>43</v>
      </c>
      <c r="E1619" s="20">
        <v>27.552123246042861</v>
      </c>
      <c r="F1619" s="20">
        <v>26.096165206026424</v>
      </c>
      <c r="G1619" s="20">
        <v>26.938927021566343</v>
      </c>
      <c r="H1619" s="20">
        <v>26.344280617780015</v>
      </c>
      <c r="I1619" s="20">
        <v>30.761514061891511</v>
      </c>
      <c r="J1619" s="20">
        <v>32.424153179498724</v>
      </c>
      <c r="K1619" s="20">
        <v>30.927469873369628</v>
      </c>
      <c r="L1619" s="20">
        <v>26.570750402612635</v>
      </c>
      <c r="M1619" s="53">
        <v>27.070842568526459</v>
      </c>
    </row>
    <row r="1620" spans="1:13" x14ac:dyDescent="0.35">
      <c r="A1620" s="19" t="str">
        <f>B3&amp;C1598&amp;D1620</f>
        <v>DISTRIBUCION VOLUMEN X CRITERIO (Consumiciones)Otras hortalizas Ing.DE 60 A 75 AÑOS</v>
      </c>
      <c r="B1620" s="19">
        <v>0</v>
      </c>
      <c r="C1620" s="19">
        <v>0</v>
      </c>
      <c r="D1620" s="19" t="s">
        <v>44</v>
      </c>
      <c r="E1620" s="20">
        <v>25.264530428348703</v>
      </c>
      <c r="F1620" s="20">
        <v>30.694585254851088</v>
      </c>
      <c r="G1620" s="20">
        <v>31.597638668129967</v>
      </c>
      <c r="H1620" s="20">
        <v>28.520541614736651</v>
      </c>
      <c r="I1620" s="20">
        <v>31.405125158141917</v>
      </c>
      <c r="J1620" s="20">
        <v>30.735765956691097</v>
      </c>
      <c r="K1620" s="20">
        <v>30.447039076653436</v>
      </c>
      <c r="L1620" s="20">
        <v>32.870944492140715</v>
      </c>
      <c r="M1620" s="53">
        <v>35.438141100842621</v>
      </c>
    </row>
    <row r="1621" spans="1:13" x14ac:dyDescent="0.35">
      <c r="A1621" s="19" t="str">
        <f>B3&amp;C1598&amp;D1621</f>
        <v>DISTRIBUCION VOLUMEN X CRITERIO (Consumiciones)Otras hortalizas Ing.NIVEL ALTO</v>
      </c>
      <c r="B1621" s="19">
        <v>0</v>
      </c>
      <c r="C1621" s="19">
        <v>0</v>
      </c>
      <c r="D1621" s="19" t="s">
        <v>256</v>
      </c>
      <c r="E1621" s="20">
        <v>25.867928018391773</v>
      </c>
      <c r="F1621" s="20">
        <v>29.08215121625144</v>
      </c>
      <c r="G1621" s="20">
        <v>24.658201090710858</v>
      </c>
      <c r="H1621" s="20">
        <v>28.611856975607591</v>
      </c>
      <c r="I1621" s="20">
        <v>27.94641600269226</v>
      </c>
      <c r="J1621" s="20">
        <v>24.315602689935243</v>
      </c>
      <c r="K1621" s="20">
        <v>28.315730474163281</v>
      </c>
      <c r="L1621" s="20">
        <v>24.883783205800366</v>
      </c>
      <c r="M1621" s="53">
        <v>25.329050026082538</v>
      </c>
    </row>
    <row r="1622" spans="1:13" x14ac:dyDescent="0.35">
      <c r="A1622" s="19" t="str">
        <f>B3&amp;C1598&amp;D1622</f>
        <v>DISTRIBUCION VOLUMEN X CRITERIO (Consumiciones)Otras hortalizas Ing.NIVEL MEDIO ALTO</v>
      </c>
      <c r="B1622" s="19">
        <v>0</v>
      </c>
      <c r="C1622" s="19">
        <v>0</v>
      </c>
      <c r="D1622" s="19" t="s">
        <v>257</v>
      </c>
      <c r="E1622" s="20">
        <v>15.220975477631265</v>
      </c>
      <c r="F1622" s="20">
        <v>13.886957724166804</v>
      </c>
      <c r="G1622" s="20">
        <v>12.537571993071914</v>
      </c>
      <c r="H1622" s="20">
        <v>13.655753149125749</v>
      </c>
      <c r="I1622" s="20">
        <v>14.030632235936238</v>
      </c>
      <c r="J1622" s="20">
        <v>16.587781040218797</v>
      </c>
      <c r="K1622" s="20">
        <v>14.951784311745254</v>
      </c>
      <c r="L1622" s="20">
        <v>16.452921910918334</v>
      </c>
      <c r="M1622" s="53">
        <v>16.457982623789555</v>
      </c>
    </row>
    <row r="1623" spans="1:13" x14ac:dyDescent="0.35">
      <c r="A1623" s="19" t="str">
        <f>B3&amp;C1598&amp;D1623</f>
        <v>DISTRIBUCION VOLUMEN X CRITERIO (Consumiciones)Otras hortalizas Ing.NIVEL MEDIO</v>
      </c>
      <c r="B1623" s="19">
        <v>0</v>
      </c>
      <c r="C1623" s="19">
        <v>0</v>
      </c>
      <c r="D1623" s="19" t="s">
        <v>258</v>
      </c>
      <c r="E1623" s="20">
        <v>24.997175831725812</v>
      </c>
      <c r="F1623" s="20">
        <v>21.800366280525768</v>
      </c>
      <c r="G1623" s="20">
        <v>27.649019594625283</v>
      </c>
      <c r="H1623" s="20">
        <v>23.183264092417126</v>
      </c>
      <c r="I1623" s="20">
        <v>22.465522595353637</v>
      </c>
      <c r="J1623" s="20">
        <v>24.899290221753905</v>
      </c>
      <c r="K1623" s="20">
        <v>26.060990653191617</v>
      </c>
      <c r="L1623" s="20">
        <v>24.35884366783694</v>
      </c>
      <c r="M1623" s="53">
        <v>30.822314694378704</v>
      </c>
    </row>
    <row r="1624" spans="1:13" x14ac:dyDescent="0.35">
      <c r="A1624" s="19" t="str">
        <f>B3&amp;C1598&amp;D1624</f>
        <v>DISTRIBUCION VOLUMEN X CRITERIO (Consumiciones)Otras hortalizas Ing.NIVEL MEDIO BAJO</v>
      </c>
      <c r="B1624" s="19">
        <v>0</v>
      </c>
      <c r="C1624" s="19">
        <v>0</v>
      </c>
      <c r="D1624" s="19" t="s">
        <v>259</v>
      </c>
      <c r="E1624" s="20">
        <v>14.152767684908701</v>
      </c>
      <c r="F1624" s="20">
        <v>13.541334642631153</v>
      </c>
      <c r="G1624" s="20">
        <v>13.361069851002782</v>
      </c>
      <c r="H1624" s="20">
        <v>15.734726866735047</v>
      </c>
      <c r="I1624" s="20">
        <v>16.808950810353128</v>
      </c>
      <c r="J1624" s="20">
        <v>12.282853142796256</v>
      </c>
      <c r="K1624" s="20">
        <v>11.235768100690199</v>
      </c>
      <c r="L1624" s="20">
        <v>15.235579048306658</v>
      </c>
      <c r="M1624" s="53">
        <v>11.043908075564191</v>
      </c>
    </row>
    <row r="1625" spans="1:13" x14ac:dyDescent="0.35">
      <c r="A1625" s="19" t="str">
        <f>B3&amp;C1598&amp;D1625</f>
        <v>DISTRIBUCION VOLUMEN X CRITERIO (Consumiciones)Otras hortalizas Ing.HOMBRE</v>
      </c>
      <c r="B1625" s="19">
        <v>0</v>
      </c>
      <c r="C1625" s="19">
        <v>0</v>
      </c>
      <c r="D1625" s="19" t="s">
        <v>21</v>
      </c>
      <c r="E1625" s="20">
        <v>49.860905583595375</v>
      </c>
      <c r="F1625" s="20">
        <v>53.364867784072914</v>
      </c>
      <c r="G1625" s="20">
        <v>49.413153620620086</v>
      </c>
      <c r="H1625" s="20">
        <v>45.855956490216364</v>
      </c>
      <c r="I1625" s="20">
        <v>53.566812029216763</v>
      </c>
      <c r="J1625" s="20">
        <v>46.722041012040783</v>
      </c>
      <c r="K1625" s="20">
        <v>49.723601125365079</v>
      </c>
      <c r="L1625" s="20">
        <v>49.600130681545409</v>
      </c>
      <c r="M1625" s="53">
        <v>42.96937465688363</v>
      </c>
    </row>
    <row r="1626" spans="1:13" x14ac:dyDescent="0.35">
      <c r="A1626" s="19" t="str">
        <f>B3&amp;C1598&amp;D1626</f>
        <v>DISTRIBUCION VOLUMEN X CRITERIO (Consumiciones)Otras hortalizas Ing.MUJER</v>
      </c>
      <c r="B1626" s="19">
        <v>0</v>
      </c>
      <c r="C1626" s="19">
        <v>0</v>
      </c>
      <c r="D1626" s="19" t="s">
        <v>22</v>
      </c>
      <c r="E1626" s="20">
        <v>50.139094416404618</v>
      </c>
      <c r="F1626" s="20">
        <v>46.635116285145692</v>
      </c>
      <c r="G1626" s="20">
        <v>50.586835328387423</v>
      </c>
      <c r="H1626" s="20">
        <v>54.144043509783643</v>
      </c>
      <c r="I1626" s="20">
        <v>46.433202914503688</v>
      </c>
      <c r="J1626" s="20">
        <v>53.277958987959231</v>
      </c>
      <c r="K1626" s="20">
        <v>50.276398874634928</v>
      </c>
      <c r="L1626" s="20">
        <v>50.399853731438206</v>
      </c>
      <c r="M1626" s="53">
        <v>57.030611105922446</v>
      </c>
    </row>
    <row r="1627" spans="1:13" x14ac:dyDescent="0.35">
      <c r="A1627" s="19" t="str">
        <f>B3&amp;C1627&amp;D1627</f>
        <v>DISTRIBUCION VOLUMEN X CRITERIO (Consumiciones).Aceite alino Ing.T.ESPAÑA</v>
      </c>
      <c r="B1627" s="19">
        <v>0</v>
      </c>
      <c r="C1627" s="19" t="s">
        <v>191</v>
      </c>
      <c r="D1627" s="19" t="s">
        <v>36</v>
      </c>
      <c r="E1627" s="20">
        <v>100</v>
      </c>
      <c r="F1627" s="20">
        <v>100</v>
      </c>
      <c r="G1627" s="20">
        <v>100</v>
      </c>
      <c r="H1627" s="20">
        <v>100</v>
      </c>
      <c r="I1627" s="20">
        <v>100</v>
      </c>
      <c r="J1627" s="20">
        <v>100</v>
      </c>
      <c r="K1627" s="20">
        <v>100</v>
      </c>
      <c r="L1627" s="20">
        <v>100</v>
      </c>
      <c r="M1627" s="53">
        <v>100</v>
      </c>
    </row>
    <row r="1628" spans="1:13" x14ac:dyDescent="0.35">
      <c r="A1628" s="19" t="str">
        <f>B3&amp;C1627&amp;D1628</f>
        <v>DISTRIBUCION VOLUMEN X CRITERIO (Consumiciones).Aceite alino Ing.BCN AM</v>
      </c>
      <c r="B1628" s="19">
        <v>0</v>
      </c>
      <c r="C1628" s="19">
        <v>0</v>
      </c>
      <c r="D1628" s="19" t="s">
        <v>1</v>
      </c>
      <c r="E1628" s="20">
        <v>10.17770524333633</v>
      </c>
      <c r="F1628" s="20">
        <v>9.8909715719769853</v>
      </c>
      <c r="G1628" s="20">
        <v>10.246851173298529</v>
      </c>
      <c r="H1628" s="20">
        <v>9.1276553651981338</v>
      </c>
      <c r="I1628" s="20">
        <v>11.464761333994861</v>
      </c>
      <c r="J1628" s="20">
        <v>9.2024751808223648</v>
      </c>
      <c r="K1628" s="20">
        <v>9.0362553643713905</v>
      </c>
      <c r="L1628" s="20">
        <v>9.3500879535183294</v>
      </c>
      <c r="M1628" s="53">
        <v>9.9184779245625965</v>
      </c>
    </row>
    <row r="1629" spans="1:13" x14ac:dyDescent="0.35">
      <c r="A1629" s="19" t="str">
        <f>B3&amp;C1627&amp;D1629</f>
        <v>DISTRIBUCION VOLUMEN X CRITERIO (Consumiciones).Aceite alino Ing.REST.CAT ARAGON</v>
      </c>
      <c r="B1629" s="19">
        <v>0</v>
      </c>
      <c r="C1629" s="19">
        <v>0</v>
      </c>
      <c r="D1629" s="19" t="s">
        <v>2</v>
      </c>
      <c r="E1629" s="20">
        <v>2.8827077361904814</v>
      </c>
      <c r="F1629" s="20">
        <v>6.3895304993424649</v>
      </c>
      <c r="G1629" s="20">
        <v>8.2648832789135138</v>
      </c>
      <c r="H1629" s="20">
        <v>8.1492144211644906</v>
      </c>
      <c r="I1629" s="20">
        <v>9.4744672621418609</v>
      </c>
      <c r="J1629" s="20">
        <v>9.66795890343076</v>
      </c>
      <c r="K1629" s="20">
        <v>10.152318067608709</v>
      </c>
      <c r="L1629" s="20">
        <v>10.300914355915527</v>
      </c>
      <c r="M1629" s="53">
        <v>10.573027826560899</v>
      </c>
    </row>
    <row r="1630" spans="1:13" x14ac:dyDescent="0.35">
      <c r="A1630" s="19" t="str">
        <f>B3&amp;C1627&amp;D1630</f>
        <v>DISTRIBUCION VOLUMEN X CRITERIO (Consumiciones).Aceite alino Ing.LEVANTE</v>
      </c>
      <c r="B1630" s="19">
        <v>0</v>
      </c>
      <c r="C1630" s="19">
        <v>0</v>
      </c>
      <c r="D1630" s="19" t="s">
        <v>3</v>
      </c>
      <c r="E1630" s="20">
        <v>23.445159195056402</v>
      </c>
      <c r="F1630" s="20">
        <v>21.07489116615119</v>
      </c>
      <c r="G1630" s="20">
        <v>19.831663577115247</v>
      </c>
      <c r="H1630" s="20">
        <v>23.73375847031231</v>
      </c>
      <c r="I1630" s="20">
        <v>17.707900344440418</v>
      </c>
      <c r="J1630" s="20">
        <v>21.099669459869329</v>
      </c>
      <c r="K1630" s="20">
        <v>17.258286296886165</v>
      </c>
      <c r="L1630" s="20">
        <v>24.684403718337684</v>
      </c>
      <c r="M1630" s="53">
        <v>21.166757707820743</v>
      </c>
    </row>
    <row r="1631" spans="1:13" x14ac:dyDescent="0.35">
      <c r="A1631" s="19" t="str">
        <f>B3&amp;C1627&amp;D1631</f>
        <v>DISTRIBUCION VOLUMEN X CRITERIO (Consumiciones).Aceite alino Ing.ANDALUCIA</v>
      </c>
      <c r="B1631" s="19">
        <v>0</v>
      </c>
      <c r="C1631" s="19">
        <v>0</v>
      </c>
      <c r="D1631" s="19" t="s">
        <v>4</v>
      </c>
      <c r="E1631" s="20">
        <v>24.89229082371449</v>
      </c>
      <c r="F1631" s="20">
        <v>26.362801959649968</v>
      </c>
      <c r="G1631" s="20">
        <v>20.995742594721509</v>
      </c>
      <c r="H1631" s="20">
        <v>24.427686022178737</v>
      </c>
      <c r="I1631" s="20">
        <v>25.924550312713112</v>
      </c>
      <c r="J1631" s="20">
        <v>25.689819765325105</v>
      </c>
      <c r="K1631" s="20">
        <v>27.219976862932594</v>
      </c>
      <c r="L1631" s="20">
        <v>23.536299166194858</v>
      </c>
      <c r="M1631" s="53">
        <v>22.042138424454972</v>
      </c>
    </row>
    <row r="1632" spans="1:13" x14ac:dyDescent="0.35">
      <c r="A1632" s="19" t="str">
        <f>B3&amp;C1627&amp;D1632</f>
        <v>DISTRIBUCION VOLUMEN X CRITERIO (Consumiciones).Aceite alino Ing.MDD AM</v>
      </c>
      <c r="B1632" s="19">
        <v>0</v>
      </c>
      <c r="C1632" s="19">
        <v>0</v>
      </c>
      <c r="D1632" s="19" t="s">
        <v>5</v>
      </c>
      <c r="E1632" s="20">
        <v>19.653803638573887</v>
      </c>
      <c r="F1632" s="20">
        <v>17.622685753147319</v>
      </c>
      <c r="G1632" s="20">
        <v>18.822842036225861</v>
      </c>
      <c r="H1632" s="20">
        <v>18.138980325668751</v>
      </c>
      <c r="I1632" s="20">
        <v>18.525473789786478</v>
      </c>
      <c r="J1632" s="20">
        <v>18.146270253313084</v>
      </c>
      <c r="K1632" s="20">
        <v>19.208515407968559</v>
      </c>
      <c r="L1632" s="20">
        <v>16.830222436351423</v>
      </c>
      <c r="M1632" s="53">
        <v>17.606028566457333</v>
      </c>
    </row>
    <row r="1633" spans="1:13" x14ac:dyDescent="0.35">
      <c r="A1633" s="19" t="str">
        <f>B3&amp;C1627&amp;D1633</f>
        <v>DISTRIBUCION VOLUMEN X CRITERIO (Consumiciones).Aceite alino Ing.RTO CENTRO</v>
      </c>
      <c r="B1633" s="19">
        <v>0</v>
      </c>
      <c r="C1633" s="19">
        <v>0</v>
      </c>
      <c r="D1633" s="19" t="s">
        <v>6</v>
      </c>
      <c r="E1633" s="20">
        <v>9.5710701793067283</v>
      </c>
      <c r="F1633" s="20">
        <v>8.2726443931999771</v>
      </c>
      <c r="G1633" s="20">
        <v>10.941535966441853</v>
      </c>
      <c r="H1633" s="20">
        <v>7.7958562232915529</v>
      </c>
      <c r="I1633" s="20">
        <v>7.5990386338399958</v>
      </c>
      <c r="J1633" s="20">
        <v>9.1504799200249334</v>
      </c>
      <c r="K1633" s="20">
        <v>8.1860861540569463</v>
      </c>
      <c r="L1633" s="20">
        <v>9.4584240679832501</v>
      </c>
      <c r="M1633" s="53">
        <v>10.701040344375803</v>
      </c>
    </row>
    <row r="1634" spans="1:13" x14ac:dyDescent="0.35">
      <c r="A1634" s="19" t="str">
        <f>B3&amp;C1627&amp;D1634</f>
        <v>DISTRIBUCION VOLUMEN X CRITERIO (Consumiciones).Aceite alino Ing.NORTE-CENTRO</v>
      </c>
      <c r="B1634" s="19">
        <v>0</v>
      </c>
      <c r="C1634" s="19">
        <v>0</v>
      </c>
      <c r="D1634" s="19" t="s">
        <v>7</v>
      </c>
      <c r="E1634" s="20">
        <v>4.7355836556166677</v>
      </c>
      <c r="F1634" s="20">
        <v>5.5158484768956173</v>
      </c>
      <c r="G1634" s="20">
        <v>6.0078863874369359</v>
      </c>
      <c r="H1634" s="20">
        <v>4.4928635683819298</v>
      </c>
      <c r="I1634" s="20">
        <v>5.097442657515761</v>
      </c>
      <c r="J1634" s="20">
        <v>3.2135598037645776</v>
      </c>
      <c r="K1634" s="20">
        <v>5.0001194561206006</v>
      </c>
      <c r="L1634" s="20">
        <v>3.4578634630999314</v>
      </c>
      <c r="M1634" s="53">
        <v>5.5629995483938135</v>
      </c>
    </row>
    <row r="1635" spans="1:13" x14ac:dyDescent="0.35">
      <c r="A1635" s="19" t="str">
        <f>B3&amp;C1627&amp;D1635</f>
        <v>DISTRIBUCION VOLUMEN X CRITERIO (Consumiciones).Aceite alino Ing.NOROESTE</v>
      </c>
      <c r="B1635" s="19">
        <v>0</v>
      </c>
      <c r="C1635" s="19">
        <v>0</v>
      </c>
      <c r="D1635" s="19" t="s">
        <v>8</v>
      </c>
      <c r="E1635" s="20">
        <v>4.641686976972383</v>
      </c>
      <c r="F1635" s="20">
        <v>4.8706166879675532</v>
      </c>
      <c r="G1635" s="20">
        <v>4.8885891182170385</v>
      </c>
      <c r="H1635" s="20">
        <v>4.1339881207975644</v>
      </c>
      <c r="I1635" s="20">
        <v>4.2063784803657001</v>
      </c>
      <c r="J1635" s="20">
        <v>3.8297523795326409</v>
      </c>
      <c r="K1635" s="20">
        <v>3.9384366331335583</v>
      </c>
      <c r="L1635" s="20">
        <v>2.3817937441571191</v>
      </c>
      <c r="M1635" s="53">
        <v>2.4295369374305817</v>
      </c>
    </row>
    <row r="1636" spans="1:13" x14ac:dyDescent="0.35">
      <c r="A1636" s="19" t="str">
        <f>B3&amp;C1627&amp;D1636</f>
        <v>DISTRIBUCION VOLUMEN X CRITERIO (Consumiciones).Aceite alino Ing.&lt;2MIL</v>
      </c>
      <c r="B1636" s="19">
        <v>0</v>
      </c>
      <c r="C1636" s="19">
        <v>0</v>
      </c>
      <c r="D1636" s="19" t="s">
        <v>9</v>
      </c>
      <c r="E1636" s="20">
        <v>4.3200889283508026</v>
      </c>
      <c r="F1636" s="20">
        <v>2.7987229908628444</v>
      </c>
      <c r="G1636" s="20">
        <v>4.4241075665576215</v>
      </c>
      <c r="H1636" s="20">
        <v>3.2840346600070367</v>
      </c>
      <c r="I1636" s="20">
        <v>3.0646803444703186</v>
      </c>
      <c r="J1636" s="20">
        <v>3.8216660025285032</v>
      </c>
      <c r="K1636" s="20">
        <v>3.6712075344285493</v>
      </c>
      <c r="L1636" s="20">
        <v>5.3821363855055804</v>
      </c>
      <c r="M1636" s="53">
        <v>2.3908876015052245</v>
      </c>
    </row>
    <row r="1637" spans="1:13" x14ac:dyDescent="0.35">
      <c r="A1637" s="19" t="str">
        <f>B3&amp;C1627&amp;D1637</f>
        <v>DISTRIBUCION VOLUMEN X CRITERIO (Consumiciones).Aceite alino Ing.2-5MIL</v>
      </c>
      <c r="B1637" s="19">
        <v>0</v>
      </c>
      <c r="C1637" s="19">
        <v>0</v>
      </c>
      <c r="D1637" s="19" t="s">
        <v>10</v>
      </c>
      <c r="E1637" s="20">
        <v>6.2492278111151496</v>
      </c>
      <c r="F1637" s="20">
        <v>5.9984689938024145</v>
      </c>
      <c r="G1637" s="20">
        <v>4.7453793517824314</v>
      </c>
      <c r="H1637" s="20">
        <v>5.6945014263802056</v>
      </c>
      <c r="I1637" s="20">
        <v>5.5235197466428954</v>
      </c>
      <c r="J1637" s="20">
        <v>4.339800250720689</v>
      </c>
      <c r="K1637" s="20">
        <v>5.2539838616220296</v>
      </c>
      <c r="L1637" s="20">
        <v>5.4828582477824606</v>
      </c>
      <c r="M1637" s="53">
        <v>6.2195951463376336</v>
      </c>
    </row>
    <row r="1638" spans="1:13" x14ac:dyDescent="0.35">
      <c r="A1638" s="19" t="str">
        <f>B3&amp;C1627&amp;D1638</f>
        <v>DISTRIBUCION VOLUMEN X CRITERIO (Consumiciones).Aceite alino Ing.5-10MIL</v>
      </c>
      <c r="B1638" s="19">
        <v>0</v>
      </c>
      <c r="C1638" s="19">
        <v>0</v>
      </c>
      <c r="D1638" s="19" t="s">
        <v>11</v>
      </c>
      <c r="E1638" s="20">
        <v>5.0181427144102866</v>
      </c>
      <c r="F1638" s="20">
        <v>5.9004888684079768</v>
      </c>
      <c r="G1638" s="20">
        <v>4.8908613577430629</v>
      </c>
      <c r="H1638" s="20">
        <v>4.8642761604975995</v>
      </c>
      <c r="I1638" s="20">
        <v>5.0606022485272062</v>
      </c>
      <c r="J1638" s="20">
        <v>7.156609512560812</v>
      </c>
      <c r="K1638" s="20">
        <v>6.7019877786314002</v>
      </c>
      <c r="L1638" s="20">
        <v>6.1123409439490857</v>
      </c>
      <c r="M1638" s="53">
        <v>5.8825600659281934</v>
      </c>
    </row>
    <row r="1639" spans="1:13" x14ac:dyDescent="0.35">
      <c r="A1639" s="19" t="str">
        <f>B3&amp;C1627&amp;D1639</f>
        <v>DISTRIBUCION VOLUMEN X CRITERIO (Consumiciones).Aceite alino Ing.10-30MIL</v>
      </c>
      <c r="B1639" s="19">
        <v>0</v>
      </c>
      <c r="C1639" s="19">
        <v>0</v>
      </c>
      <c r="D1639" s="19" t="s">
        <v>12</v>
      </c>
      <c r="E1639" s="20">
        <v>14.352505963979745</v>
      </c>
      <c r="F1639" s="20">
        <v>17.324455142609953</v>
      </c>
      <c r="G1639" s="20">
        <v>15.029610258846073</v>
      </c>
      <c r="H1639" s="20">
        <v>17.283139617125016</v>
      </c>
      <c r="I1639" s="20">
        <v>16.967320342402864</v>
      </c>
      <c r="J1639" s="20">
        <v>18.918331892433368</v>
      </c>
      <c r="K1639" s="20">
        <v>17.028844191510899</v>
      </c>
      <c r="L1639" s="20">
        <v>17.407362714699094</v>
      </c>
      <c r="M1639" s="53">
        <v>17.312198196147538</v>
      </c>
    </row>
    <row r="1640" spans="1:13" x14ac:dyDescent="0.35">
      <c r="A1640" s="19" t="str">
        <f>B3&amp;C1627&amp;D1640</f>
        <v>DISTRIBUCION VOLUMEN X CRITERIO (Consumiciones).Aceite alino Ing.30-100MIL</v>
      </c>
      <c r="B1640" s="19">
        <v>0</v>
      </c>
      <c r="C1640" s="19">
        <v>0</v>
      </c>
      <c r="D1640" s="19" t="s">
        <v>13</v>
      </c>
      <c r="E1640" s="20">
        <v>24.308173383468503</v>
      </c>
      <c r="F1640" s="20">
        <v>20.151990094494305</v>
      </c>
      <c r="G1640" s="20">
        <v>22.612597243123613</v>
      </c>
      <c r="H1640" s="20">
        <v>20.072340909651512</v>
      </c>
      <c r="I1640" s="20">
        <v>24.082850233240002</v>
      </c>
      <c r="J1640" s="20">
        <v>24.626611695411629</v>
      </c>
      <c r="K1640" s="20">
        <v>23.091141565865371</v>
      </c>
      <c r="L1640" s="20">
        <v>20.99829970631696</v>
      </c>
      <c r="M1640" s="53">
        <v>22.589637518694577</v>
      </c>
    </row>
    <row r="1641" spans="1:13" x14ac:dyDescent="0.35">
      <c r="A1641" s="19" t="str">
        <f>B3&amp;C1627&amp;D1641</f>
        <v>DISTRIBUCION VOLUMEN X CRITERIO (Consumiciones).Aceite alino Ing.100-200MIL</v>
      </c>
      <c r="B1641" s="19">
        <v>0</v>
      </c>
      <c r="C1641" s="19">
        <v>0</v>
      </c>
      <c r="D1641" s="19" t="s">
        <v>14</v>
      </c>
      <c r="E1641" s="20">
        <v>8.4781895125327988</v>
      </c>
      <c r="F1641" s="20">
        <v>9.0702269600414969</v>
      </c>
      <c r="G1641" s="20">
        <v>8.2024693038629675</v>
      </c>
      <c r="H1641" s="20">
        <v>9.5200269620341729</v>
      </c>
      <c r="I1641" s="20">
        <v>10.457857788631436</v>
      </c>
      <c r="J1641" s="20">
        <v>8.006969150543398</v>
      </c>
      <c r="K1641" s="20">
        <v>9.4024459432269669</v>
      </c>
      <c r="L1641" s="20">
        <v>6.5757527923934074</v>
      </c>
      <c r="M1641" s="53">
        <v>8.1522512240808744</v>
      </c>
    </row>
    <row r="1642" spans="1:13" x14ac:dyDescent="0.35">
      <c r="A1642" s="19" t="str">
        <f>B3&amp;C1627&amp;D1642</f>
        <v>DISTRIBUCION VOLUMEN X CRITERIO (Consumiciones).Aceite alino Ing.200-500MIL</v>
      </c>
      <c r="B1642" s="19">
        <v>0</v>
      </c>
      <c r="C1642" s="19">
        <v>0</v>
      </c>
      <c r="D1642" s="19" t="s">
        <v>15</v>
      </c>
      <c r="E1642" s="20">
        <v>14.392873317323449</v>
      </c>
      <c r="F1642" s="20">
        <v>15.392383220437841</v>
      </c>
      <c r="G1642" s="20">
        <v>14.747113236301324</v>
      </c>
      <c r="H1642" s="20">
        <v>14.137272797290908</v>
      </c>
      <c r="I1642" s="20">
        <v>11.525674341378107</v>
      </c>
      <c r="J1642" s="20">
        <v>11.079788316710767</v>
      </c>
      <c r="K1642" s="20">
        <v>11.422166853430793</v>
      </c>
      <c r="L1642" s="20">
        <v>14.64287487445946</v>
      </c>
      <c r="M1642" s="53">
        <v>14.55926657796322</v>
      </c>
    </row>
    <row r="1643" spans="1:13" x14ac:dyDescent="0.35">
      <c r="A1643" s="19" t="str">
        <f>B3&amp;C1627&amp;D1643</f>
        <v>DISTRIBUCION VOLUMEN X CRITERIO (Consumiciones).Aceite alino Ing.&gt;500MIL</v>
      </c>
      <c r="B1643" s="19">
        <v>0</v>
      </c>
      <c r="C1643" s="19">
        <v>0</v>
      </c>
      <c r="D1643" s="19" t="s">
        <v>16</v>
      </c>
      <c r="E1643" s="20">
        <v>22.880800851741721</v>
      </c>
      <c r="F1643" s="20">
        <v>23.3632589835087</v>
      </c>
      <c r="G1643" s="20">
        <v>25.347866082505028</v>
      </c>
      <c r="H1643" s="20">
        <v>25.144409984007019</v>
      </c>
      <c r="I1643" s="20">
        <v>23.317507769505347</v>
      </c>
      <c r="J1643" s="20">
        <v>22.050233417603117</v>
      </c>
      <c r="K1643" s="20">
        <v>23.428223710514352</v>
      </c>
      <c r="L1643" s="20">
        <v>23.398374334893958</v>
      </c>
      <c r="M1643" s="53">
        <v>22.893609008051012</v>
      </c>
    </row>
    <row r="1644" spans="1:13" x14ac:dyDescent="0.35">
      <c r="A1644" s="19" t="str">
        <f>B3&amp;C1627&amp;D1644</f>
        <v>DISTRIBUCION VOLUMEN X CRITERIO (Consumiciones).Aceite alino Ing.DE 15 A 19 AÑOS</v>
      </c>
      <c r="B1644" s="19">
        <v>0</v>
      </c>
      <c r="C1644" s="19">
        <v>0</v>
      </c>
      <c r="D1644" s="19" t="s">
        <v>39</v>
      </c>
      <c r="E1644" s="20">
        <v>0.75561363938828729</v>
      </c>
      <c r="F1644" s="20">
        <v>1.0755081246313078</v>
      </c>
      <c r="G1644" s="20">
        <v>1.8898930521839097</v>
      </c>
      <c r="H1644" s="20">
        <v>0.74867266348753603</v>
      </c>
      <c r="I1644" s="20">
        <v>0.87698028678236861</v>
      </c>
      <c r="J1644" s="20">
        <v>0.22487274553078701</v>
      </c>
      <c r="K1644" s="20" t="s">
        <v>284</v>
      </c>
      <c r="L1644" s="20">
        <v>0.85109661929429237</v>
      </c>
      <c r="M1644" s="53">
        <v>0.13304226048673976</v>
      </c>
    </row>
    <row r="1645" spans="1:13" x14ac:dyDescent="0.35">
      <c r="A1645" s="19" t="str">
        <f>B3&amp;C1627&amp;D1645</f>
        <v>DISTRIBUCION VOLUMEN X CRITERIO (Consumiciones).Aceite alino Ing.DE 20 A 24 AÑOS</v>
      </c>
      <c r="B1645" s="19">
        <v>0</v>
      </c>
      <c r="C1645" s="19">
        <v>0</v>
      </c>
      <c r="D1645" s="19" t="s">
        <v>40</v>
      </c>
      <c r="E1645" s="20">
        <v>2.0189345183825647</v>
      </c>
      <c r="F1645" s="20">
        <v>0.59182881205593818</v>
      </c>
      <c r="G1645" s="20">
        <v>0.9943459522084509</v>
      </c>
      <c r="H1645" s="20">
        <v>0.89736933909288552</v>
      </c>
      <c r="I1645" s="20">
        <v>0.48082083908308415</v>
      </c>
      <c r="J1645" s="20">
        <v>0.71664016257119345</v>
      </c>
      <c r="K1645" s="20">
        <v>0.51767446854259791</v>
      </c>
      <c r="L1645" s="20">
        <v>0.48116819549124956</v>
      </c>
      <c r="M1645" s="53">
        <v>0.19695603840666739</v>
      </c>
    </row>
    <row r="1646" spans="1:13" x14ac:dyDescent="0.35">
      <c r="A1646" s="19" t="str">
        <f>B3&amp;C1627&amp;D1646</f>
        <v>DISTRIBUCION VOLUMEN X CRITERIO (Consumiciones).Aceite alino Ing.DE 25 A 34 AÑOS</v>
      </c>
      <c r="B1646" s="19">
        <v>0</v>
      </c>
      <c r="C1646" s="19">
        <v>0</v>
      </c>
      <c r="D1646" s="19" t="s">
        <v>41</v>
      </c>
      <c r="E1646" s="20">
        <v>4.9659367867805235</v>
      </c>
      <c r="F1646" s="20">
        <v>4.4629328972227853</v>
      </c>
      <c r="G1646" s="20">
        <v>3.4200710775300154</v>
      </c>
      <c r="H1646" s="20">
        <v>3.9217199925295634</v>
      </c>
      <c r="I1646" s="20">
        <v>3.7125260594260636</v>
      </c>
      <c r="J1646" s="20">
        <v>3.6617179158812019</v>
      </c>
      <c r="K1646" s="20">
        <v>3.7703877775951549</v>
      </c>
      <c r="L1646" s="20">
        <v>3.0959326757617647</v>
      </c>
      <c r="M1646" s="53">
        <v>2.8535638425789651</v>
      </c>
    </row>
    <row r="1647" spans="1:13" x14ac:dyDescent="0.35">
      <c r="A1647" s="19" t="str">
        <f>B3&amp;C1627&amp;D1647</f>
        <v>DISTRIBUCION VOLUMEN X CRITERIO (Consumiciones).Aceite alino Ing.DE 35 A 49 AÑOS</v>
      </c>
      <c r="B1647" s="19">
        <v>0</v>
      </c>
      <c r="C1647" s="19">
        <v>0</v>
      </c>
      <c r="D1647" s="19" t="s">
        <v>42</v>
      </c>
      <c r="E1647" s="20">
        <v>19.248369713113206</v>
      </c>
      <c r="F1647" s="20">
        <v>17.932600608131228</v>
      </c>
      <c r="G1647" s="20">
        <v>15.804034670062459</v>
      </c>
      <c r="H1647" s="20">
        <v>15.85875790398878</v>
      </c>
      <c r="I1647" s="20">
        <v>16.431194038043291</v>
      </c>
      <c r="J1647" s="20">
        <v>17.350098965459765</v>
      </c>
      <c r="K1647" s="20">
        <v>16.246305855451187</v>
      </c>
      <c r="L1647" s="20">
        <v>18.674053678696815</v>
      </c>
      <c r="M1647" s="53">
        <v>15.642592408793629</v>
      </c>
    </row>
    <row r="1648" spans="1:13" x14ac:dyDescent="0.35">
      <c r="A1648" s="19" t="str">
        <f>B3&amp;C1627&amp;D1648</f>
        <v>DISTRIBUCION VOLUMEN X CRITERIO (Consumiciones).Aceite alino Ing.DE 50 A 59 AÑOS</v>
      </c>
      <c r="B1648" s="19">
        <v>0</v>
      </c>
      <c r="C1648" s="19">
        <v>0</v>
      </c>
      <c r="D1648" s="19" t="s">
        <v>43</v>
      </c>
      <c r="E1648" s="20">
        <v>29.697863097614608</v>
      </c>
      <c r="F1648" s="20">
        <v>33.752066217679086</v>
      </c>
      <c r="G1648" s="20">
        <v>32.134733095469407</v>
      </c>
      <c r="H1648" s="20">
        <v>34.28930423755989</v>
      </c>
      <c r="I1648" s="20">
        <v>32.097032797553737</v>
      </c>
      <c r="J1648" s="20">
        <v>33.708704496467917</v>
      </c>
      <c r="K1648" s="20">
        <v>32.144073292518677</v>
      </c>
      <c r="L1648" s="20">
        <v>29.253266725695674</v>
      </c>
      <c r="M1648" s="53">
        <v>34.824151442652443</v>
      </c>
    </row>
    <row r="1649" spans="1:13" x14ac:dyDescent="0.35">
      <c r="A1649" s="19" t="str">
        <f>B3&amp;C1627&amp;D1649</f>
        <v>DISTRIBUCION VOLUMEN X CRITERIO (Consumiciones).Aceite alino Ing.DE 60 A 75 AÑOS</v>
      </c>
      <c r="B1649" s="19">
        <v>0</v>
      </c>
      <c r="C1649" s="19">
        <v>0</v>
      </c>
      <c r="D1649" s="19" t="s">
        <v>44</v>
      </c>
      <c r="E1649" s="20">
        <v>43.31329118324166</v>
      </c>
      <c r="F1649" s="20">
        <v>42.185058119861743</v>
      </c>
      <c r="G1649" s="20">
        <v>45.756919072040262</v>
      </c>
      <c r="H1649" s="20">
        <v>44.28418467281854</v>
      </c>
      <c r="I1649" s="20">
        <v>46.401465842048637</v>
      </c>
      <c r="J1649" s="20">
        <v>44.337959366211514</v>
      </c>
      <c r="K1649" s="20">
        <v>47.321563499275634</v>
      </c>
      <c r="L1649" s="20">
        <v>47.644491010618324</v>
      </c>
      <c r="M1649" s="53">
        <v>46.349718880608762</v>
      </c>
    </row>
    <row r="1650" spans="1:13" x14ac:dyDescent="0.35">
      <c r="A1650" s="19" t="str">
        <f>B3&amp;C1627&amp;D1650</f>
        <v>DISTRIBUCION VOLUMEN X CRITERIO (Consumiciones).Aceite alino Ing.NIVEL ALTO</v>
      </c>
      <c r="B1650" s="19">
        <v>0</v>
      </c>
      <c r="C1650" s="19">
        <v>0</v>
      </c>
      <c r="D1650" s="19" t="s">
        <v>256</v>
      </c>
      <c r="E1650" s="20">
        <v>27.289900067336859</v>
      </c>
      <c r="F1650" s="20">
        <v>22.864023300148876</v>
      </c>
      <c r="G1650" s="20">
        <v>22.353761436559996</v>
      </c>
      <c r="H1650" s="20">
        <v>23.559501977601776</v>
      </c>
      <c r="I1650" s="20">
        <v>23.9281542611233</v>
      </c>
      <c r="J1650" s="20">
        <v>22.494687235974364</v>
      </c>
      <c r="K1650" s="20">
        <v>22.367467751884746</v>
      </c>
      <c r="L1650" s="20">
        <v>20.695800161057022</v>
      </c>
      <c r="M1650" s="53">
        <v>21.99092807862073</v>
      </c>
    </row>
    <row r="1651" spans="1:13" x14ac:dyDescent="0.35">
      <c r="A1651" s="19" t="str">
        <f>B3&amp;C1627&amp;D1651</f>
        <v>DISTRIBUCION VOLUMEN X CRITERIO (Consumiciones).Aceite alino Ing.NIVEL MEDIO ALTO</v>
      </c>
      <c r="B1651" s="19">
        <v>0</v>
      </c>
      <c r="C1651" s="19">
        <v>0</v>
      </c>
      <c r="D1651" s="19" t="s">
        <v>257</v>
      </c>
      <c r="E1651" s="20">
        <v>10.874594538762393</v>
      </c>
      <c r="F1651" s="20">
        <v>13.124170962042342</v>
      </c>
      <c r="G1651" s="20">
        <v>10.892416572943509</v>
      </c>
      <c r="H1651" s="20">
        <v>10.96789977533316</v>
      </c>
      <c r="I1651" s="20">
        <v>14.004752581487697</v>
      </c>
      <c r="J1651" s="20">
        <v>12.52082615784264</v>
      </c>
      <c r="K1651" s="20">
        <v>13.964686755827948</v>
      </c>
      <c r="L1651" s="20">
        <v>14.183339170184547</v>
      </c>
      <c r="M1651" s="53">
        <v>12.039202134900908</v>
      </c>
    </row>
    <row r="1652" spans="1:13" x14ac:dyDescent="0.35">
      <c r="A1652" s="19" t="str">
        <f>B3&amp;C1627&amp;D1652</f>
        <v>DISTRIBUCION VOLUMEN X CRITERIO (Consumiciones).Aceite alino Ing.NIVEL MEDIO</v>
      </c>
      <c r="B1652" s="19">
        <v>0</v>
      </c>
      <c r="C1652" s="19">
        <v>0</v>
      </c>
      <c r="D1652" s="19" t="s">
        <v>258</v>
      </c>
      <c r="E1652" s="20">
        <v>19.973142227757485</v>
      </c>
      <c r="F1652" s="20">
        <v>21.048727380759722</v>
      </c>
      <c r="G1652" s="20">
        <v>22.289466886252921</v>
      </c>
      <c r="H1652" s="20">
        <v>19.582289829785797</v>
      </c>
      <c r="I1652" s="20">
        <v>18.797739127871822</v>
      </c>
      <c r="J1652" s="20">
        <v>20.953299688216823</v>
      </c>
      <c r="K1652" s="20">
        <v>25.951396039065315</v>
      </c>
      <c r="L1652" s="20">
        <v>28.815491752673957</v>
      </c>
      <c r="M1652" s="53">
        <v>32.240071033940346</v>
      </c>
    </row>
    <row r="1653" spans="1:13" x14ac:dyDescent="0.35">
      <c r="A1653" s="19" t="str">
        <f>B3&amp;C1627&amp;D1653</f>
        <v>DISTRIBUCION VOLUMEN X CRITERIO (Consumiciones).Aceite alino Ing.NIVEL MEDIO BAJO</v>
      </c>
      <c r="B1653" s="19">
        <v>0</v>
      </c>
      <c r="C1653" s="19">
        <v>0</v>
      </c>
      <c r="D1653" s="19" t="s">
        <v>259</v>
      </c>
      <c r="E1653" s="20">
        <v>15.232145801179486</v>
      </c>
      <c r="F1653" s="20">
        <v>14.178545885812376</v>
      </c>
      <c r="G1653" s="20">
        <v>14.480428008366649</v>
      </c>
      <c r="H1653" s="20">
        <v>15.227956548638129</v>
      </c>
      <c r="I1653" s="20">
        <v>13.610069612119553</v>
      </c>
      <c r="J1653" s="20">
        <v>14.628708542727974</v>
      </c>
      <c r="K1653" s="20">
        <v>12.036417421710906</v>
      </c>
      <c r="L1653" s="20">
        <v>9.4393505888911626</v>
      </c>
      <c r="M1653" s="53">
        <v>8.6571716931009561</v>
      </c>
    </row>
    <row r="1654" spans="1:13" x14ac:dyDescent="0.35">
      <c r="A1654" s="19" t="str">
        <f>B3&amp;C1627&amp;D1654</f>
        <v>DISTRIBUCION VOLUMEN X CRITERIO (Consumiciones).Aceite alino Ing.HOMBRE</v>
      </c>
      <c r="B1654" s="19">
        <v>0</v>
      </c>
      <c r="C1654" s="19">
        <v>0</v>
      </c>
      <c r="D1654" s="19" t="s">
        <v>21</v>
      </c>
      <c r="E1654" s="20">
        <v>50.634585322154216</v>
      </c>
      <c r="F1654" s="20">
        <v>54.927077880567275</v>
      </c>
      <c r="G1654" s="20">
        <v>57.5964018522346</v>
      </c>
      <c r="H1654" s="20">
        <v>56.649569568944727</v>
      </c>
      <c r="I1654" s="20">
        <v>55.341346711413088</v>
      </c>
      <c r="J1654" s="20">
        <v>54.310966552418527</v>
      </c>
      <c r="K1654" s="20">
        <v>54.782332238270911</v>
      </c>
      <c r="L1654" s="20">
        <v>54.380432529599297</v>
      </c>
      <c r="M1654" s="53">
        <v>49.681169914825759</v>
      </c>
    </row>
    <row r="1655" spans="1:13" x14ac:dyDescent="0.35">
      <c r="A1655" s="19" t="str">
        <f>B3&amp;C1627&amp;D1655</f>
        <v>DISTRIBUCION VOLUMEN X CRITERIO (Consumiciones).Aceite alino Ing.MUJER</v>
      </c>
      <c r="B1655" s="19">
        <v>0</v>
      </c>
      <c r="C1655" s="19">
        <v>0</v>
      </c>
      <c r="D1655" s="19" t="s">
        <v>22</v>
      </c>
      <c r="E1655" s="20">
        <v>49.36541467784577</v>
      </c>
      <c r="F1655" s="20">
        <v>45.072898390260406</v>
      </c>
      <c r="G1655" s="20">
        <v>42.403598147765393</v>
      </c>
      <c r="H1655" s="20">
        <v>43.350430431055266</v>
      </c>
      <c r="I1655" s="20">
        <v>44.658653288586905</v>
      </c>
      <c r="J1655" s="20">
        <v>45.689012970556909</v>
      </c>
      <c r="K1655" s="20">
        <v>45.217653369425392</v>
      </c>
      <c r="L1655" s="20">
        <v>45.619589734295992</v>
      </c>
      <c r="M1655" s="53">
        <v>50.318830085174241</v>
      </c>
    </row>
    <row r="1656" spans="1:13" x14ac:dyDescent="0.35">
      <c r="A1656" s="19" t="str">
        <f>B3&amp;C1656&amp;D1656</f>
        <v>DISTRIBUCION VOLUMEN X CRITERIO (Consumiciones)Aceite oliva Ing.T.ESPAÑA</v>
      </c>
      <c r="B1656" s="19">
        <v>0</v>
      </c>
      <c r="C1656" s="19" t="s">
        <v>272</v>
      </c>
      <c r="D1656" s="19" t="s">
        <v>36</v>
      </c>
      <c r="E1656" s="20">
        <v>100</v>
      </c>
      <c r="F1656" s="20">
        <v>100</v>
      </c>
      <c r="G1656" s="20">
        <v>100</v>
      </c>
      <c r="H1656" s="20">
        <v>100</v>
      </c>
      <c r="I1656" s="20">
        <v>100</v>
      </c>
      <c r="J1656" s="20">
        <v>100</v>
      </c>
      <c r="K1656" s="20">
        <v>100</v>
      </c>
      <c r="L1656" s="20">
        <v>100</v>
      </c>
      <c r="M1656" s="53">
        <v>100</v>
      </c>
    </row>
    <row r="1657" spans="1:13" x14ac:dyDescent="0.35">
      <c r="A1657" s="19" t="str">
        <f>B3&amp;C1656&amp;D1657</f>
        <v>DISTRIBUCION VOLUMEN X CRITERIO (Consumiciones)Aceite oliva Ing.BCN AM</v>
      </c>
      <c r="B1657" s="19">
        <v>0</v>
      </c>
      <c r="C1657" s="19">
        <v>0</v>
      </c>
      <c r="D1657" s="19" t="s">
        <v>1</v>
      </c>
      <c r="E1657" s="20">
        <v>8.9614817885896461</v>
      </c>
      <c r="F1657" s="20">
        <v>8.4775934268438426</v>
      </c>
      <c r="G1657" s="20">
        <v>8.7092859686327717</v>
      </c>
      <c r="H1657" s="20">
        <v>6.3744250163244569</v>
      </c>
      <c r="I1657" s="20">
        <v>14.819590257102849</v>
      </c>
      <c r="J1657" s="20">
        <v>8.0702462994393436</v>
      </c>
      <c r="K1657" s="20">
        <v>10.586623764132684</v>
      </c>
      <c r="L1657" s="20">
        <v>8.2492557990279067</v>
      </c>
      <c r="M1657" s="53">
        <v>8.5177215164208633</v>
      </c>
    </row>
    <row r="1658" spans="1:13" x14ac:dyDescent="0.35">
      <c r="A1658" s="19" t="str">
        <f>B3&amp;C1656&amp;D1658</f>
        <v>DISTRIBUCION VOLUMEN X CRITERIO (Consumiciones)Aceite oliva Ing.REST.CAT ARAGON</v>
      </c>
      <c r="B1658" s="19">
        <v>0</v>
      </c>
      <c r="C1658" s="19">
        <v>0</v>
      </c>
      <c r="D1658" s="19" t="s">
        <v>2</v>
      </c>
      <c r="E1658" s="20">
        <v>6.9147388885465055</v>
      </c>
      <c r="F1658" s="20">
        <v>9.2934407700204993</v>
      </c>
      <c r="G1658" s="20">
        <v>10.363447399962263</v>
      </c>
      <c r="H1658" s="20">
        <v>10.35963687150838</v>
      </c>
      <c r="I1658" s="20">
        <v>7.7067497063020101</v>
      </c>
      <c r="J1658" s="20">
        <v>10.605127732910869</v>
      </c>
      <c r="K1658" s="20">
        <v>11.394702528366539</v>
      </c>
      <c r="L1658" s="20">
        <v>8.3768548497205391</v>
      </c>
      <c r="M1658" s="53">
        <v>12.693891495375231</v>
      </c>
    </row>
    <row r="1659" spans="1:13" x14ac:dyDescent="0.35">
      <c r="A1659" s="19" t="str">
        <f>B3&amp;C1656&amp;D1659</f>
        <v>DISTRIBUCION VOLUMEN X CRITERIO (Consumiciones)Aceite oliva Ing.LEVANTE</v>
      </c>
      <c r="B1659" s="19">
        <v>0</v>
      </c>
      <c r="C1659" s="19">
        <v>0</v>
      </c>
      <c r="D1659" s="19" t="s">
        <v>3</v>
      </c>
      <c r="E1659" s="20">
        <v>26.275461704960772</v>
      </c>
      <c r="F1659" s="20">
        <v>23.068673871574727</v>
      </c>
      <c r="G1659" s="20">
        <v>18.72079202186648</v>
      </c>
      <c r="H1659" s="20">
        <v>28.287228832619899</v>
      </c>
      <c r="I1659" s="20">
        <v>18.493513772093674</v>
      </c>
      <c r="J1659" s="20">
        <v>27.65774513968967</v>
      </c>
      <c r="K1659" s="20">
        <v>17.102573163862679</v>
      </c>
      <c r="L1659" s="20">
        <v>26.60009513945235</v>
      </c>
      <c r="M1659" s="53">
        <v>22.055426244997097</v>
      </c>
    </row>
    <row r="1660" spans="1:13" x14ac:dyDescent="0.35">
      <c r="A1660" s="19" t="str">
        <f>B3&amp;C1656&amp;D1660</f>
        <v>DISTRIBUCION VOLUMEN X CRITERIO (Consumiciones)Aceite oliva Ing.ANDALUCIA</v>
      </c>
      <c r="B1660" s="19">
        <v>0</v>
      </c>
      <c r="C1660" s="19">
        <v>0</v>
      </c>
      <c r="D1660" s="19" t="s">
        <v>4</v>
      </c>
      <c r="E1660" s="20">
        <v>12.361591226998792</v>
      </c>
      <c r="F1660" s="20">
        <v>13.865040758361374</v>
      </c>
      <c r="G1660" s="20">
        <v>12.410488742573438</v>
      </c>
      <c r="H1660" s="20">
        <v>14.551503663933833</v>
      </c>
      <c r="I1660" s="20">
        <v>15.359447375206337</v>
      </c>
      <c r="J1660" s="20">
        <v>17.569478597473733</v>
      </c>
      <c r="K1660" s="20">
        <v>14.748266809465974</v>
      </c>
      <c r="L1660" s="20">
        <v>18.799747106464874</v>
      </c>
      <c r="M1660" s="53">
        <v>12.291348177464547</v>
      </c>
    </row>
    <row r="1661" spans="1:13" x14ac:dyDescent="0.35">
      <c r="A1661" s="19" t="str">
        <f>B3&amp;C1656&amp;D1661</f>
        <v>DISTRIBUCION VOLUMEN X CRITERIO (Consumiciones)Aceite oliva Ing.MDD AM</v>
      </c>
      <c r="B1661" s="19">
        <v>0</v>
      </c>
      <c r="C1661" s="19">
        <v>0</v>
      </c>
      <c r="D1661" s="19" t="s">
        <v>5</v>
      </c>
      <c r="E1661" s="20">
        <v>11.516553026270822</v>
      </c>
      <c r="F1661" s="20">
        <v>11.494351801173035</v>
      </c>
      <c r="G1661" s="20">
        <v>13.477782639207184</v>
      </c>
      <c r="H1661" s="20">
        <v>14.998158963941089</v>
      </c>
      <c r="I1661" s="20">
        <v>12.660559738212907</v>
      </c>
      <c r="J1661" s="20">
        <v>12.171016512742597</v>
      </c>
      <c r="K1661" s="20">
        <v>16.556874012706064</v>
      </c>
      <c r="L1661" s="20">
        <v>10.725590512492055</v>
      </c>
      <c r="M1661" s="53">
        <v>10.817221327861738</v>
      </c>
    </row>
    <row r="1662" spans="1:13" x14ac:dyDescent="0.35">
      <c r="A1662" s="19" t="str">
        <f>B3&amp;C1656&amp;D1662</f>
        <v>DISTRIBUCION VOLUMEN X CRITERIO (Consumiciones)Aceite oliva Ing.RTO CENTRO</v>
      </c>
      <c r="B1662" s="19">
        <v>0</v>
      </c>
      <c r="C1662" s="19">
        <v>0</v>
      </c>
      <c r="D1662" s="19" t="s">
        <v>6</v>
      </c>
      <c r="E1662" s="20">
        <v>10.010560993237604</v>
      </c>
      <c r="F1662" s="20">
        <v>6.8512732737206541</v>
      </c>
      <c r="G1662" s="20">
        <v>9.9345426377774082</v>
      </c>
      <c r="H1662" s="20">
        <v>4.5003428136109696</v>
      </c>
      <c r="I1662" s="20">
        <v>7.1854065468329118</v>
      </c>
      <c r="J1662" s="20">
        <v>6.6712093974254607</v>
      </c>
      <c r="K1662" s="20">
        <v>8.7021575651713992</v>
      </c>
      <c r="L1662" s="20">
        <v>12.514081769489454</v>
      </c>
      <c r="M1662" s="53">
        <v>9.4419947527847956</v>
      </c>
    </row>
    <row r="1663" spans="1:13" x14ac:dyDescent="0.35">
      <c r="A1663" s="19" t="str">
        <f>B3&amp;C1656&amp;D1663</f>
        <v>DISTRIBUCION VOLUMEN X CRITERIO (Consumiciones)Aceite oliva Ing.NORTE-CENTRO</v>
      </c>
      <c r="B1663" s="19">
        <v>0</v>
      </c>
      <c r="C1663" s="19">
        <v>0</v>
      </c>
      <c r="D1663" s="19" t="s">
        <v>7</v>
      </c>
      <c r="E1663" s="20">
        <v>9.8822323194406323</v>
      </c>
      <c r="F1663" s="20">
        <v>12.993755890287623</v>
      </c>
      <c r="G1663" s="20">
        <v>14.426694948421845</v>
      </c>
      <c r="H1663" s="20">
        <v>10.172077922077923</v>
      </c>
      <c r="I1663" s="20">
        <v>11.561370651425047</v>
      </c>
      <c r="J1663" s="20">
        <v>7.7966639669787003</v>
      </c>
      <c r="K1663" s="20">
        <v>10.942738951601481</v>
      </c>
      <c r="L1663" s="20">
        <v>9.3093780193079176</v>
      </c>
      <c r="M1663" s="53">
        <v>17.129136642512176</v>
      </c>
    </row>
    <row r="1664" spans="1:13" x14ac:dyDescent="0.35">
      <c r="A1664" s="19" t="str">
        <f>B3&amp;C1656&amp;D1664</f>
        <v>DISTRIBUCION VOLUMEN X CRITERIO (Consumiciones)Aceite oliva Ing.NOROESTE</v>
      </c>
      <c r="B1664" s="19">
        <v>0</v>
      </c>
      <c r="C1664" s="19">
        <v>0</v>
      </c>
      <c r="D1664" s="19" t="s">
        <v>8</v>
      </c>
      <c r="E1664" s="20">
        <v>14.077355773809858</v>
      </c>
      <c r="F1664" s="20">
        <v>13.955860492079891</v>
      </c>
      <c r="G1664" s="20">
        <v>11.956979215353229</v>
      </c>
      <c r="H1664" s="20">
        <v>10.756638612783863</v>
      </c>
      <c r="I1664" s="20">
        <v>12.213367756313161</v>
      </c>
      <c r="J1664" s="20">
        <v>9.4585207244651031</v>
      </c>
      <c r="K1664" s="20">
        <v>9.9660773214965506</v>
      </c>
      <c r="L1664" s="20">
        <v>5.4249620181391105</v>
      </c>
      <c r="M1664" s="53">
        <v>7.0532628838597438</v>
      </c>
    </row>
    <row r="1665" spans="1:13" x14ac:dyDescent="0.35">
      <c r="A1665" s="19" t="str">
        <f>B3&amp;C1656&amp;D1665</f>
        <v>DISTRIBUCION VOLUMEN X CRITERIO (Consumiciones)Aceite oliva Ing.&lt;2MIL</v>
      </c>
      <c r="B1665" s="19">
        <v>0</v>
      </c>
      <c r="C1665" s="19">
        <v>0</v>
      </c>
      <c r="D1665" s="19" t="s">
        <v>9</v>
      </c>
      <c r="E1665" s="20">
        <v>7.0016966688516993</v>
      </c>
      <c r="F1665" s="20">
        <v>4.2241256465147314</v>
      </c>
      <c r="G1665" s="20">
        <v>3.3646762808345714</v>
      </c>
      <c r="H1665" s="20">
        <v>6.15740948995139</v>
      </c>
      <c r="I1665" s="20">
        <v>4.9699089100964962</v>
      </c>
      <c r="J1665" s="20">
        <v>4.1881529041875858</v>
      </c>
      <c r="K1665" s="20">
        <v>4.7580262261973045</v>
      </c>
      <c r="L1665" s="20">
        <v>6.2050020393237277</v>
      </c>
      <c r="M1665" s="53">
        <v>2.5791350204982013</v>
      </c>
    </row>
    <row r="1666" spans="1:13" x14ac:dyDescent="0.35">
      <c r="A1666" s="19" t="str">
        <f>B3&amp;C1656&amp;D1666</f>
        <v>DISTRIBUCION VOLUMEN X CRITERIO (Consumiciones)Aceite oliva Ing.2-5MIL</v>
      </c>
      <c r="B1666" s="19">
        <v>0</v>
      </c>
      <c r="C1666" s="19">
        <v>0</v>
      </c>
      <c r="D1666" s="19" t="s">
        <v>10</v>
      </c>
      <c r="E1666" s="20">
        <v>7.414996610397397</v>
      </c>
      <c r="F1666" s="20">
        <v>7.7790287948026196</v>
      </c>
      <c r="G1666" s="20">
        <v>6.109732365491614</v>
      </c>
      <c r="H1666" s="20">
        <v>5.3450019952114927</v>
      </c>
      <c r="I1666" s="20">
        <v>6.4052302700031758</v>
      </c>
      <c r="J1666" s="20">
        <v>3.3972001375654952</v>
      </c>
      <c r="K1666" s="20">
        <v>3.8863987893429424</v>
      </c>
      <c r="L1666" s="20">
        <v>3.79137674788306</v>
      </c>
      <c r="M1666" s="53">
        <v>3.5555022769021152</v>
      </c>
    </row>
    <row r="1667" spans="1:13" x14ac:dyDescent="0.35">
      <c r="A1667" s="19" t="str">
        <f>B3&amp;C1656&amp;D1667</f>
        <v>DISTRIBUCION VOLUMEN X CRITERIO (Consumiciones)Aceite oliva Ing.5-10MIL</v>
      </c>
      <c r="B1667" s="19">
        <v>0</v>
      </c>
      <c r="C1667" s="19">
        <v>0</v>
      </c>
      <c r="D1667" s="19" t="s">
        <v>11</v>
      </c>
      <c r="E1667" s="20">
        <v>7.2360199902513926</v>
      </c>
      <c r="F1667" s="20">
        <v>9.1942572327064394</v>
      </c>
      <c r="G1667" s="20">
        <v>7.3371246449887124</v>
      </c>
      <c r="H1667" s="20">
        <v>8.2124473989697471</v>
      </c>
      <c r="I1667" s="20">
        <v>7.910719126889969</v>
      </c>
      <c r="J1667" s="20">
        <v>12.804773494784442</v>
      </c>
      <c r="K1667" s="20">
        <v>11.085422188885653</v>
      </c>
      <c r="L1667" s="20">
        <v>10.2709039378515</v>
      </c>
      <c r="M1667" s="53">
        <v>11.893366773854755</v>
      </c>
    </row>
    <row r="1668" spans="1:13" x14ac:dyDescent="0.35">
      <c r="A1668" s="19" t="str">
        <f>B3&amp;C1656&amp;D1668</f>
        <v>DISTRIBUCION VOLUMEN X CRITERIO (Consumiciones)Aceite oliva Ing.10-30MIL</v>
      </c>
      <c r="B1668" s="19">
        <v>0</v>
      </c>
      <c r="C1668" s="19">
        <v>0</v>
      </c>
      <c r="D1668" s="19" t="s">
        <v>12</v>
      </c>
      <c r="E1668" s="20">
        <v>17.012387456789572</v>
      </c>
      <c r="F1668" s="20">
        <v>19.62564489540792</v>
      </c>
      <c r="G1668" s="20">
        <v>17.554137948664813</v>
      </c>
      <c r="H1668" s="20">
        <v>16.428653050859758</v>
      </c>
      <c r="I1668" s="20">
        <v>21.330018712106327</v>
      </c>
      <c r="J1668" s="20">
        <v>23.588701491943841</v>
      </c>
      <c r="K1668" s="20">
        <v>18.769555890071508</v>
      </c>
      <c r="L1668" s="20">
        <v>28.172878994617751</v>
      </c>
      <c r="M1668" s="53">
        <v>23.542194666007045</v>
      </c>
    </row>
    <row r="1669" spans="1:13" x14ac:dyDescent="0.35">
      <c r="A1669" s="19" t="str">
        <f>B3&amp;C1656&amp;D1669</f>
        <v>DISTRIBUCION VOLUMEN X CRITERIO (Consumiciones)Aceite oliva Ing.30-100MIL</v>
      </c>
      <c r="B1669" s="19">
        <v>0</v>
      </c>
      <c r="C1669" s="19">
        <v>0</v>
      </c>
      <c r="D1669" s="19" t="s">
        <v>13</v>
      </c>
      <c r="E1669" s="20">
        <v>20.453945292000729</v>
      </c>
      <c r="F1669" s="20">
        <v>17.207072555388944</v>
      </c>
      <c r="G1669" s="20">
        <v>19.056870127290523</v>
      </c>
      <c r="H1669" s="20">
        <v>16.99053181455416</v>
      </c>
      <c r="I1669" s="20">
        <v>16.798372701714769</v>
      </c>
      <c r="J1669" s="20">
        <v>24.880414984593642</v>
      </c>
      <c r="K1669" s="20">
        <v>25.106259531783277</v>
      </c>
      <c r="L1669" s="20">
        <v>17.503841668471185</v>
      </c>
      <c r="M1669" s="53">
        <v>20.34758745696594</v>
      </c>
    </row>
    <row r="1670" spans="1:13" x14ac:dyDescent="0.35">
      <c r="A1670" s="19" t="str">
        <f>B3&amp;C1656&amp;D1670</f>
        <v>DISTRIBUCION VOLUMEN X CRITERIO (Consumiciones)Aceite oliva Ing.100-200MIL</v>
      </c>
      <c r="B1670" s="19">
        <v>0</v>
      </c>
      <c r="C1670" s="19">
        <v>0</v>
      </c>
      <c r="D1670" s="19" t="s">
        <v>14</v>
      </c>
      <c r="E1670" s="20">
        <v>3.7787915459762704</v>
      </c>
      <c r="F1670" s="20">
        <v>9.5984402680303536</v>
      </c>
      <c r="G1670" s="20">
        <v>8.1816454244321974</v>
      </c>
      <c r="H1670" s="20">
        <v>7.494761662918088</v>
      </c>
      <c r="I1670" s="20">
        <v>4.1297038313804606</v>
      </c>
      <c r="J1670" s="20">
        <v>5.2456541650883617</v>
      </c>
      <c r="K1670" s="20">
        <v>8.5566415560105344</v>
      </c>
      <c r="L1670" s="20">
        <v>6.2869567637280408</v>
      </c>
      <c r="M1670" s="53">
        <v>9.64866974578986</v>
      </c>
    </row>
    <row r="1671" spans="1:13" x14ac:dyDescent="0.35">
      <c r="A1671" s="19" t="str">
        <f>B3&amp;C1656&amp;D1671</f>
        <v>DISTRIBUCION VOLUMEN X CRITERIO (Consumiciones)Aceite oliva Ing.200-500MIL</v>
      </c>
      <c r="B1671" s="19">
        <v>0</v>
      </c>
      <c r="C1671" s="19">
        <v>0</v>
      </c>
      <c r="D1671" s="19" t="s">
        <v>15</v>
      </c>
      <c r="E1671" s="20">
        <v>16.276031307602235</v>
      </c>
      <c r="F1671" s="20">
        <v>14.691057450343459</v>
      </c>
      <c r="G1671" s="20">
        <v>17.788910300293061</v>
      </c>
      <c r="H1671" s="20">
        <v>18.054550896031344</v>
      </c>
      <c r="I1671" s="20">
        <v>18.887645284126382</v>
      </c>
      <c r="J1671" s="20">
        <v>13.604948451306909</v>
      </c>
      <c r="K1671" s="20">
        <v>7.5841679109060296</v>
      </c>
      <c r="L1671" s="20">
        <v>9.5965095822125743</v>
      </c>
      <c r="M1671" s="53">
        <v>16.088918806035512</v>
      </c>
    </row>
    <row r="1672" spans="1:13" x14ac:dyDescent="0.35">
      <c r="A1672" s="19" t="str">
        <f>B3&amp;C1656&amp;D1672</f>
        <v>DISTRIBUCION VOLUMEN X CRITERIO (Consumiciones)Aceite oliva Ing.&gt;500MIL</v>
      </c>
      <c r="B1672" s="19">
        <v>0</v>
      </c>
      <c r="C1672" s="19">
        <v>0</v>
      </c>
      <c r="D1672" s="19" t="s">
        <v>16</v>
      </c>
      <c r="E1672" s="20">
        <v>20.82610124733641</v>
      </c>
      <c r="F1672" s="20">
        <v>17.680360202221063</v>
      </c>
      <c r="G1672" s="20">
        <v>20.606916029339303</v>
      </c>
      <c r="H1672" s="20">
        <v>21.316658202133063</v>
      </c>
      <c r="I1672" s="20">
        <v>19.568402821822115</v>
      </c>
      <c r="J1672" s="20">
        <v>12.290172507968265</v>
      </c>
      <c r="K1672" s="20">
        <v>20.253533082963983</v>
      </c>
      <c r="L1672" s="20">
        <v>18.172487653177562</v>
      </c>
      <c r="M1672" s="53">
        <v>12.344621198911629</v>
      </c>
    </row>
    <row r="1673" spans="1:13" x14ac:dyDescent="0.35">
      <c r="A1673" s="19" t="str">
        <f>B3&amp;C1656&amp;D1673</f>
        <v>DISTRIBUCION VOLUMEN X CRITERIO (Consumiciones)Aceite oliva Ing.DE 15 A 19 AÑOS</v>
      </c>
      <c r="B1673" s="19">
        <v>0</v>
      </c>
      <c r="C1673" s="19">
        <v>0</v>
      </c>
      <c r="D1673" s="19" t="s">
        <v>39</v>
      </c>
      <c r="E1673" s="20">
        <v>2.0300675492706284</v>
      </c>
      <c r="F1673" s="20">
        <v>3.1648195588316259</v>
      </c>
      <c r="G1673" s="20">
        <v>2.778197409124576</v>
      </c>
      <c r="H1673" s="20" t="s">
        <v>284</v>
      </c>
      <c r="I1673" s="20" t="s">
        <v>284</v>
      </c>
      <c r="J1673" s="20" t="s">
        <v>284</v>
      </c>
      <c r="K1673" s="20" t="s">
        <v>284</v>
      </c>
      <c r="L1673" s="20">
        <v>0.96150504700010697</v>
      </c>
      <c r="M1673" s="53" t="s">
        <v>284</v>
      </c>
    </row>
    <row r="1674" spans="1:13" x14ac:dyDescent="0.35">
      <c r="A1674" s="19" t="str">
        <f>B3&amp;C1656&amp;D1674</f>
        <v>DISTRIBUCION VOLUMEN X CRITERIO (Consumiciones)Aceite oliva Ing.DE 20 A 24 AÑOS</v>
      </c>
      <c r="B1674" s="19">
        <v>0</v>
      </c>
      <c r="C1674" s="19">
        <v>0</v>
      </c>
      <c r="D1674" s="19" t="s">
        <v>40</v>
      </c>
      <c r="E1674" s="20">
        <v>2.5906573961502333</v>
      </c>
      <c r="F1674" s="20">
        <v>0.58013422568829331</v>
      </c>
      <c r="G1674" s="20">
        <v>0.30038264527014341</v>
      </c>
      <c r="H1674" s="20">
        <v>1.0289006384676775</v>
      </c>
      <c r="I1674" s="20">
        <v>1.0332382390224935</v>
      </c>
      <c r="J1674" s="20">
        <v>1.4429413623588156</v>
      </c>
      <c r="K1674" s="20">
        <v>0.41782269953748641</v>
      </c>
      <c r="L1674" s="20">
        <v>0.26920282009338276</v>
      </c>
      <c r="M1674" s="53" t="s">
        <v>284</v>
      </c>
    </row>
    <row r="1675" spans="1:13" x14ac:dyDescent="0.35">
      <c r="A1675" s="19" t="str">
        <f>B3&amp;C1656&amp;D1675</f>
        <v>DISTRIBUCION VOLUMEN X CRITERIO (Consumiciones)Aceite oliva Ing.DE 25 A 34 AÑOS</v>
      </c>
      <c r="B1675" s="19">
        <v>0</v>
      </c>
      <c r="C1675" s="19">
        <v>0</v>
      </c>
      <c r="D1675" s="19" t="s">
        <v>41</v>
      </c>
      <c r="E1675" s="20">
        <v>3.9713424507106962</v>
      </c>
      <c r="F1675" s="20">
        <v>4.1721194671779402</v>
      </c>
      <c r="G1675" s="20">
        <v>4.789287199323482</v>
      </c>
      <c r="H1675" s="20">
        <v>4.2576933541319022</v>
      </c>
      <c r="I1675" s="20">
        <v>2.8054380349054986</v>
      </c>
      <c r="J1675" s="20">
        <v>2.3020699700522989</v>
      </c>
      <c r="K1675" s="20">
        <v>4.3234649035092962</v>
      </c>
      <c r="L1675" s="20">
        <v>2.2199973736641123</v>
      </c>
      <c r="M1675" s="53">
        <v>5.0172582286796397</v>
      </c>
    </row>
    <row r="1676" spans="1:13" x14ac:dyDescent="0.35">
      <c r="A1676" s="19" t="str">
        <f>B3&amp;C1656&amp;D1676</f>
        <v>DISTRIBUCION VOLUMEN X CRITERIO (Consumiciones)Aceite oliva Ing.DE 35 A 49 AÑOS</v>
      </c>
      <c r="B1676" s="19">
        <v>0</v>
      </c>
      <c r="C1676" s="19">
        <v>0</v>
      </c>
      <c r="D1676" s="19" t="s">
        <v>42</v>
      </c>
      <c r="E1676" s="20">
        <v>19.10855319061519</v>
      </c>
      <c r="F1676" s="20">
        <v>17.173811659773751</v>
      </c>
      <c r="G1676" s="20">
        <v>14.493283460195524</v>
      </c>
      <c r="H1676" s="20">
        <v>16.460023217006459</v>
      </c>
      <c r="I1676" s="20">
        <v>15.612214188535456</v>
      </c>
      <c r="J1676" s="20">
        <v>20.265587907630213</v>
      </c>
      <c r="K1676" s="20">
        <v>14.302580504600432</v>
      </c>
      <c r="L1676" s="20">
        <v>21.395367039136755</v>
      </c>
      <c r="M1676" s="53">
        <v>12.576498234032286</v>
      </c>
    </row>
    <row r="1677" spans="1:13" x14ac:dyDescent="0.35">
      <c r="A1677" s="19" t="str">
        <f>B3&amp;C1656&amp;D1677</f>
        <v>DISTRIBUCION VOLUMEN X CRITERIO (Consumiciones)Aceite oliva Ing.DE 50 A 59 AÑOS</v>
      </c>
      <c r="B1677" s="19">
        <v>0</v>
      </c>
      <c r="C1677" s="19">
        <v>0</v>
      </c>
      <c r="D1677" s="19" t="s">
        <v>43</v>
      </c>
      <c r="E1677" s="20">
        <v>27.9588989674318</v>
      </c>
      <c r="F1677" s="20">
        <v>31.710563815902404</v>
      </c>
      <c r="G1677" s="20">
        <v>31.414538710426164</v>
      </c>
      <c r="H1677" s="20">
        <v>30.741320830007986</v>
      </c>
      <c r="I1677" s="20">
        <v>27.292979187859768</v>
      </c>
      <c r="J1677" s="20">
        <v>34.660317167992446</v>
      </c>
      <c r="K1677" s="20">
        <v>27.851427232348936</v>
      </c>
      <c r="L1677" s="20">
        <v>22.787968598762838</v>
      </c>
      <c r="M1677" s="53">
        <v>24.130681610822077</v>
      </c>
    </row>
    <row r="1678" spans="1:13" x14ac:dyDescent="0.35">
      <c r="A1678" s="19" t="str">
        <f>B3&amp;C1656&amp;D1678</f>
        <v>DISTRIBUCION VOLUMEN X CRITERIO (Consumiciones)Aceite oliva Ing.DE 60 A 75 AÑOS</v>
      </c>
      <c r="B1678" s="19">
        <v>0</v>
      </c>
      <c r="C1678" s="19">
        <v>0</v>
      </c>
      <c r="D1678" s="19" t="s">
        <v>44</v>
      </c>
      <c r="E1678" s="20">
        <v>44.340446829927856</v>
      </c>
      <c r="F1678" s="20">
        <v>43.198543580841466</v>
      </c>
      <c r="G1678" s="20">
        <v>46.224335913410044</v>
      </c>
      <c r="H1678" s="20">
        <v>47.512080098672286</v>
      </c>
      <c r="I1678" s="20">
        <v>53.256146931073623</v>
      </c>
      <c r="J1678" s="20">
        <v>41.329097543842025</v>
      </c>
      <c r="K1678" s="20">
        <v>53.104732093658399</v>
      </c>
      <c r="L1678" s="20">
        <v>52.365919900234026</v>
      </c>
      <c r="M1678" s="53">
        <v>58.275565981500932</v>
      </c>
    </row>
    <row r="1679" spans="1:13" x14ac:dyDescent="0.35">
      <c r="A1679" s="19" t="str">
        <f>B3&amp;C1656&amp;D1679</f>
        <v>DISTRIBUCION VOLUMEN X CRITERIO (Consumiciones)Aceite oliva Ing.NIVEL ALTO</v>
      </c>
      <c r="B1679" s="19">
        <v>0</v>
      </c>
      <c r="C1679" s="19">
        <v>0</v>
      </c>
      <c r="D1679" s="19" t="s">
        <v>256</v>
      </c>
      <c r="E1679" s="20">
        <v>33.798689353659746</v>
      </c>
      <c r="F1679" s="20">
        <v>26.837899284583074</v>
      </c>
      <c r="G1679" s="20">
        <v>28.482789107120315</v>
      </c>
      <c r="H1679" s="20">
        <v>31.460177392439963</v>
      </c>
      <c r="I1679" s="20">
        <v>24.042925920122439</v>
      </c>
      <c r="J1679" s="20">
        <v>28.250525462522123</v>
      </c>
      <c r="K1679" s="20">
        <v>28.398933334337194</v>
      </c>
      <c r="L1679" s="20">
        <v>26.668249425380321</v>
      </c>
      <c r="M1679" s="53">
        <v>21.75916539270986</v>
      </c>
    </row>
    <row r="1680" spans="1:13" x14ac:dyDescent="0.35">
      <c r="A1680" s="19" t="str">
        <f>B3&amp;C1656&amp;D1680</f>
        <v>DISTRIBUCION VOLUMEN X CRITERIO (Consumiciones)Aceite oliva Ing.NIVEL MEDIO ALTO</v>
      </c>
      <c r="B1680" s="19">
        <v>0</v>
      </c>
      <c r="C1680" s="19">
        <v>0</v>
      </c>
      <c r="D1680" s="19" t="s">
        <v>257</v>
      </c>
      <c r="E1680" s="20">
        <v>15.361109399190607</v>
      </c>
      <c r="F1680" s="20">
        <v>18.506806014813566</v>
      </c>
      <c r="G1680" s="20">
        <v>16.378674482759244</v>
      </c>
      <c r="H1680" s="20">
        <v>18.053453529710513</v>
      </c>
      <c r="I1680" s="20">
        <v>20.575324725930237</v>
      </c>
      <c r="J1680" s="20">
        <v>12.610926132491199</v>
      </c>
      <c r="K1680" s="20">
        <v>18.445339972622811</v>
      </c>
      <c r="L1680" s="20">
        <v>16.560387027987868</v>
      </c>
      <c r="M1680" s="53">
        <v>11.802463028218988</v>
      </c>
    </row>
    <row r="1681" spans="1:13" x14ac:dyDescent="0.35">
      <c r="A1681" s="19" t="str">
        <f>B3&amp;C1656&amp;D1681</f>
        <v>DISTRIBUCION VOLUMEN X CRITERIO (Consumiciones)Aceite oliva Ing.NIVEL MEDIO</v>
      </c>
      <c r="B1681" s="19">
        <v>0</v>
      </c>
      <c r="C1681" s="19">
        <v>0</v>
      </c>
      <c r="D1681" s="19" t="s">
        <v>258</v>
      </c>
      <c r="E1681" s="20">
        <v>20.454281450936673</v>
      </c>
      <c r="F1681" s="20">
        <v>23.951812184434417</v>
      </c>
      <c r="G1681" s="20">
        <v>27.141458395640822</v>
      </c>
      <c r="H1681" s="20">
        <v>21.646784081839947</v>
      </c>
      <c r="I1681" s="20">
        <v>21.661265276648173</v>
      </c>
      <c r="J1681" s="20">
        <v>21.041947012170919</v>
      </c>
      <c r="K1681" s="20">
        <v>25.948355086543064</v>
      </c>
      <c r="L1681" s="20">
        <v>27.616913255256364</v>
      </c>
      <c r="M1681" s="53">
        <v>45.890505946708728</v>
      </c>
    </row>
    <row r="1682" spans="1:13" x14ac:dyDescent="0.35">
      <c r="A1682" s="19" t="str">
        <f>B3&amp;C1656&amp;D1682</f>
        <v>DISTRIBUCION VOLUMEN X CRITERIO (Consumiciones)Aceite oliva Ing.NIVEL MEDIO BAJO</v>
      </c>
      <c r="B1682" s="19">
        <v>0</v>
      </c>
      <c r="C1682" s="19">
        <v>0</v>
      </c>
      <c r="D1682" s="19" t="s">
        <v>259</v>
      </c>
      <c r="E1682" s="20">
        <v>12.196088977535247</v>
      </c>
      <c r="F1682" s="20">
        <v>10.261407321283409</v>
      </c>
      <c r="G1682" s="20">
        <v>11.285945104859826</v>
      </c>
      <c r="H1682" s="20">
        <v>10.711120583327286</v>
      </c>
      <c r="I1682" s="20">
        <v>10.643159220375885</v>
      </c>
      <c r="J1682" s="20">
        <v>16.111242491274847</v>
      </c>
      <c r="K1682" s="20">
        <v>11.825161507994581</v>
      </c>
      <c r="L1682" s="20">
        <v>13.65818151459573</v>
      </c>
      <c r="M1682" s="53">
        <v>8.9105215991435749</v>
      </c>
    </row>
    <row r="1683" spans="1:13" x14ac:dyDescent="0.35">
      <c r="A1683" s="19" t="str">
        <f>B3&amp;C1656&amp;D1683</f>
        <v>DISTRIBUCION VOLUMEN X CRITERIO (Consumiciones)Aceite oliva Ing.HOMBRE</v>
      </c>
      <c r="B1683" s="19">
        <v>0</v>
      </c>
      <c r="C1683" s="19">
        <v>0</v>
      </c>
      <c r="D1683" s="19" t="s">
        <v>21</v>
      </c>
      <c r="E1683" s="20">
        <v>54.606946164146407</v>
      </c>
      <c r="F1683" s="20">
        <v>59.759611492011878</v>
      </c>
      <c r="G1683" s="20">
        <v>61.554308073557308</v>
      </c>
      <c r="H1683" s="20">
        <v>61.412745773779299</v>
      </c>
      <c r="I1683" s="20">
        <v>66.55096167956286</v>
      </c>
      <c r="J1683" s="20">
        <v>57.046555316745952</v>
      </c>
      <c r="K1683" s="20">
        <v>62.178683909244015</v>
      </c>
      <c r="L1683" s="20">
        <v>61.840817955788864</v>
      </c>
      <c r="M1683" s="53">
        <v>52.535968159865696</v>
      </c>
    </row>
    <row r="1684" spans="1:13" x14ac:dyDescent="0.35">
      <c r="A1684" s="19" t="str">
        <f>B3&amp;C1656&amp;D1684</f>
        <v>DISTRIBUCION VOLUMEN X CRITERIO (Consumiciones)Aceite oliva Ing.MUJER</v>
      </c>
      <c r="B1684" s="19">
        <v>0</v>
      </c>
      <c r="C1684" s="19">
        <v>0</v>
      </c>
      <c r="D1684" s="19" t="s">
        <v>22</v>
      </c>
      <c r="E1684" s="20">
        <v>45.393025822608926</v>
      </c>
      <c r="F1684" s="20">
        <v>40.240380411372826</v>
      </c>
      <c r="G1684" s="20">
        <v>38.445723598630131</v>
      </c>
      <c r="H1684" s="20">
        <v>38.587272364507001</v>
      </c>
      <c r="I1684" s="20">
        <v>33.449046611135572</v>
      </c>
      <c r="J1684" s="20">
        <v>42.953458635129842</v>
      </c>
      <c r="K1684" s="20">
        <v>37.821334913160484</v>
      </c>
      <c r="L1684" s="20">
        <v>38.15914725830536</v>
      </c>
      <c r="M1684" s="53">
        <v>47.464041977721635</v>
      </c>
    </row>
    <row r="1685" spans="1:13" x14ac:dyDescent="0.35">
      <c r="A1685" s="19" t="str">
        <f>B3&amp;C1685&amp;D1685</f>
        <v>DISTRIBUCION VOLUMEN X CRITERIO (Consumiciones)Resto aceite Ing.T.ESPAÑA</v>
      </c>
      <c r="B1685" s="19">
        <v>0</v>
      </c>
      <c r="C1685" s="19" t="s">
        <v>273</v>
      </c>
      <c r="D1685" s="19" t="s">
        <v>36</v>
      </c>
      <c r="E1685" s="20">
        <v>100</v>
      </c>
      <c r="F1685" s="20">
        <v>100</v>
      </c>
      <c r="G1685" s="20">
        <v>100</v>
      </c>
      <c r="H1685" s="20">
        <v>100</v>
      </c>
      <c r="I1685" s="20">
        <v>100</v>
      </c>
      <c r="J1685" s="20">
        <v>100</v>
      </c>
      <c r="K1685" s="20">
        <v>100</v>
      </c>
      <c r="L1685" s="20">
        <v>100</v>
      </c>
      <c r="M1685" s="53">
        <v>100</v>
      </c>
    </row>
    <row r="1686" spans="1:13" x14ac:dyDescent="0.35">
      <c r="A1686" s="19" t="str">
        <f>B3&amp;C1685&amp;D1686</f>
        <v>DISTRIBUCION VOLUMEN X CRITERIO (Consumiciones)Resto aceite Ing.BCN AM</v>
      </c>
      <c r="B1686" s="19">
        <v>0</v>
      </c>
      <c r="C1686" s="19">
        <v>0</v>
      </c>
      <c r="D1686" s="19" t="s">
        <v>1</v>
      </c>
      <c r="E1686" s="20">
        <v>10.61823925535837</v>
      </c>
      <c r="F1686" s="20">
        <v>10.466421964449548</v>
      </c>
      <c r="G1686" s="20">
        <v>10.920519121337566</v>
      </c>
      <c r="H1686" s="20">
        <v>10.244697315974253</v>
      </c>
      <c r="I1686" s="20">
        <v>10.269480339749503</v>
      </c>
      <c r="J1686" s="20">
        <v>9.67292382483358</v>
      </c>
      <c r="K1686" s="20">
        <v>8.3491460589352062</v>
      </c>
      <c r="L1686" s="20">
        <v>9.7076556675493197</v>
      </c>
      <c r="M1686" s="53">
        <v>10.354748502694209</v>
      </c>
    </row>
    <row r="1687" spans="1:13" x14ac:dyDescent="0.35">
      <c r="A1687" s="19" t="str">
        <f>B3&amp;C1685&amp;D1687</f>
        <v>DISTRIBUCION VOLUMEN X CRITERIO (Consumiciones)Resto aceite Ing.REST.CAT ARAGON</v>
      </c>
      <c r="B1687" s="19">
        <v>0</v>
      </c>
      <c r="C1687" s="19">
        <v>0</v>
      </c>
      <c r="D1687" s="19" t="s">
        <v>2</v>
      </c>
      <c r="E1687" s="20">
        <v>1.42224488346372</v>
      </c>
      <c r="F1687" s="20">
        <v>5.1804349109092573</v>
      </c>
      <c r="G1687" s="20">
        <v>7.2158461531489513</v>
      </c>
      <c r="H1687" s="20">
        <v>7.2778930140863061</v>
      </c>
      <c r="I1687" s="20">
        <v>10.057396475671105</v>
      </c>
      <c r="J1687" s="20">
        <v>9.2785611222189299</v>
      </c>
      <c r="K1687" s="20">
        <v>9.60031773972905</v>
      </c>
      <c r="L1687" s="20">
        <v>10.939060542323729</v>
      </c>
      <c r="M1687" s="53">
        <v>9.9012149694543563</v>
      </c>
    </row>
    <row r="1688" spans="1:13" x14ac:dyDescent="0.35">
      <c r="A1688" s="19" t="str">
        <f>B3&amp;C1685&amp;D1688</f>
        <v>DISTRIBUCION VOLUMEN X CRITERIO (Consumiciones)Resto aceite Ing.LEVANTE</v>
      </c>
      <c r="B1688" s="19">
        <v>0</v>
      </c>
      <c r="C1688" s="19">
        <v>0</v>
      </c>
      <c r="D1688" s="19" t="s">
        <v>3</v>
      </c>
      <c r="E1688" s="20">
        <v>22.419983832726214</v>
      </c>
      <c r="F1688" s="20">
        <v>20.228011674884513</v>
      </c>
      <c r="G1688" s="20">
        <v>20.246012705908857</v>
      </c>
      <c r="H1688" s="20">
        <v>21.917708540284004</v>
      </c>
      <c r="I1688" s="20">
        <v>17.541442572977505</v>
      </c>
      <c r="J1688" s="20">
        <v>18.374775581141218</v>
      </c>
      <c r="K1688" s="20">
        <v>17.318626507227584</v>
      </c>
      <c r="L1688" s="20">
        <v>24.035925990953707</v>
      </c>
      <c r="M1688" s="53">
        <v>20.877897467280267</v>
      </c>
    </row>
    <row r="1689" spans="1:13" x14ac:dyDescent="0.35">
      <c r="A1689" s="19" t="str">
        <f>B3&amp;C1685&amp;D1689</f>
        <v>DISTRIBUCION VOLUMEN X CRITERIO (Consumiciones)Resto aceite Ing.ANDALUCIA</v>
      </c>
      <c r="B1689" s="19">
        <v>0</v>
      </c>
      <c r="C1689" s="19">
        <v>0</v>
      </c>
      <c r="D1689" s="19" t="s">
        <v>4</v>
      </c>
      <c r="E1689" s="20">
        <v>29.431094605609836</v>
      </c>
      <c r="F1689" s="20">
        <v>31.612727555624708</v>
      </c>
      <c r="G1689" s="20">
        <v>25.007493676502357</v>
      </c>
      <c r="H1689" s="20">
        <v>28.206618160902607</v>
      </c>
      <c r="I1689" s="20">
        <v>29.644615685119334</v>
      </c>
      <c r="J1689" s="20">
        <v>29.063872636174494</v>
      </c>
      <c r="K1689" s="20">
        <v>32.699670675578247</v>
      </c>
      <c r="L1689" s="20">
        <v>25.111251252614213</v>
      </c>
      <c r="M1689" s="53">
        <v>25.099746507987277</v>
      </c>
    </row>
    <row r="1690" spans="1:13" x14ac:dyDescent="0.35">
      <c r="A1690" s="19" t="str">
        <f>B3&amp;C1685&amp;D1690</f>
        <v>DISTRIBUCION VOLUMEN X CRITERIO (Consumiciones)Resto aceite Ing.MDD AM</v>
      </c>
      <c r="B1690" s="19">
        <v>0</v>
      </c>
      <c r="C1690" s="19">
        <v>0</v>
      </c>
      <c r="D1690" s="19" t="s">
        <v>5</v>
      </c>
      <c r="E1690" s="20">
        <v>22.601239941960163</v>
      </c>
      <c r="F1690" s="20">
        <v>20.143142749070464</v>
      </c>
      <c r="G1690" s="20">
        <v>21.262563102798566</v>
      </c>
      <c r="H1690" s="20">
        <v>19.429562906289028</v>
      </c>
      <c r="I1690" s="20">
        <v>20.498518407400532</v>
      </c>
      <c r="J1690" s="20">
        <v>20.629022075801252</v>
      </c>
      <c r="K1690" s="20">
        <v>20.367168442053636</v>
      </c>
      <c r="L1690" s="20">
        <v>18.938669977509679</v>
      </c>
      <c r="M1690" s="53">
        <v>19.777839714854174</v>
      </c>
    </row>
    <row r="1691" spans="1:13" x14ac:dyDescent="0.35">
      <c r="A1691" s="19" t="str">
        <f>B3&amp;C1685&amp;D1691</f>
        <v>DISTRIBUCION VOLUMEN X CRITERIO (Consumiciones)Resto aceite Ing.RTO CENTRO</v>
      </c>
      <c r="B1691" s="19">
        <v>0</v>
      </c>
      <c r="C1691" s="19">
        <v>0</v>
      </c>
      <c r="D1691" s="19" t="s">
        <v>6</v>
      </c>
      <c r="E1691" s="20">
        <v>9.4118832844594618</v>
      </c>
      <c r="F1691" s="20">
        <v>8.8530271001110616</v>
      </c>
      <c r="G1691" s="20">
        <v>11.358104510945083</v>
      </c>
      <c r="H1691" s="20">
        <v>9.0342668632090213</v>
      </c>
      <c r="I1691" s="20">
        <v>7.7191763199884358</v>
      </c>
      <c r="J1691" s="20">
        <v>10.180630732209824</v>
      </c>
      <c r="K1691" s="20">
        <v>7.9548976205372766</v>
      </c>
      <c r="L1691" s="20">
        <v>8.4945518000021512</v>
      </c>
      <c r="M1691" s="53">
        <v>11.092388255752361</v>
      </c>
    </row>
    <row r="1692" spans="1:13" x14ac:dyDescent="0.35">
      <c r="A1692" s="19" t="str">
        <f>B3&amp;C1685&amp;D1692</f>
        <v>DISTRIBUCION VOLUMEN X CRITERIO (Consumiciones)Resto aceite Ing.NORTE-CENTRO</v>
      </c>
      <c r="B1692" s="19">
        <v>0</v>
      </c>
      <c r="C1692" s="19">
        <v>0</v>
      </c>
      <c r="D1692" s="19" t="s">
        <v>7</v>
      </c>
      <c r="E1692" s="20">
        <v>2.8713866312204264</v>
      </c>
      <c r="F1692" s="20">
        <v>2.4132525498570154</v>
      </c>
      <c r="G1692" s="20">
        <v>2.5006026232291672</v>
      </c>
      <c r="H1692" s="20">
        <v>2.3041792805271633</v>
      </c>
      <c r="I1692" s="20">
        <v>2.8457844381005208</v>
      </c>
      <c r="J1692" s="20">
        <v>1.3092609264520632</v>
      </c>
      <c r="K1692" s="20">
        <v>2.3805424413195939</v>
      </c>
      <c r="L1692" s="20">
        <v>1.4411766989270813</v>
      </c>
      <c r="M1692" s="53">
        <v>1.922193035969461</v>
      </c>
    </row>
    <row r="1693" spans="1:13" x14ac:dyDescent="0.35">
      <c r="A1693" s="19" t="str">
        <f>B3&amp;C1685&amp;D1693</f>
        <v>DISTRIBUCION VOLUMEN X CRITERIO (Consumiciones)Resto aceite Ing.NOROESTE</v>
      </c>
      <c r="B1693" s="19">
        <v>0</v>
      </c>
      <c r="C1693" s="19">
        <v>0</v>
      </c>
      <c r="D1693" s="19" t="s">
        <v>8</v>
      </c>
      <c r="E1693" s="20">
        <v>1.2239451530310257</v>
      </c>
      <c r="F1693" s="20">
        <v>1.1029684171839704</v>
      </c>
      <c r="G1693" s="20">
        <v>1.4888533585158272</v>
      </c>
      <c r="H1693" s="20">
        <v>1.5850791286745756</v>
      </c>
      <c r="I1693" s="20">
        <v>1.4235737143588134</v>
      </c>
      <c r="J1693" s="20">
        <v>1.4909748401604395</v>
      </c>
      <c r="K1693" s="20">
        <v>1.3296305146194054</v>
      </c>
      <c r="L1693" s="20">
        <v>1.3317122504774566</v>
      </c>
      <c r="M1693" s="53">
        <v>0.97398111294760925</v>
      </c>
    </row>
    <row r="1694" spans="1:13" x14ac:dyDescent="0.35">
      <c r="A1694" s="19" t="str">
        <f>B3&amp;C1685&amp;D1694</f>
        <v>DISTRIBUCION VOLUMEN X CRITERIO (Consumiciones)Resto aceite Ing.&lt;2MIL</v>
      </c>
      <c r="B1694" s="19">
        <v>0</v>
      </c>
      <c r="C1694" s="19">
        <v>0</v>
      </c>
      <c r="D1694" s="19" t="s">
        <v>9</v>
      </c>
      <c r="E1694" s="20">
        <v>3.3487683446132199</v>
      </c>
      <c r="F1694" s="20">
        <v>2.2055696469098578</v>
      </c>
      <c r="G1694" s="20">
        <v>4.9036396285035497</v>
      </c>
      <c r="H1694" s="20">
        <v>2.1736051582642952</v>
      </c>
      <c r="I1694" s="20">
        <v>2.3962866536773353</v>
      </c>
      <c r="J1694" s="20">
        <v>3.6693881952057112</v>
      </c>
      <c r="K1694" s="20">
        <v>3.1908077639408514</v>
      </c>
      <c r="L1694" s="20">
        <v>5.0878531954054296</v>
      </c>
      <c r="M1694" s="53">
        <v>2.3306184484400942</v>
      </c>
    </row>
    <row r="1695" spans="1:13" x14ac:dyDescent="0.35">
      <c r="A1695" s="19" t="str">
        <f>B3&amp;C1685&amp;D1695</f>
        <v>DISTRIBUCION VOLUMEN X CRITERIO (Consumiciones)Resto aceite Ing.2-5MIL</v>
      </c>
      <c r="B1695" s="19">
        <v>0</v>
      </c>
      <c r="C1695" s="19">
        <v>0</v>
      </c>
      <c r="D1695" s="19" t="s">
        <v>10</v>
      </c>
      <c r="E1695" s="20">
        <v>5.8269662009274201</v>
      </c>
      <c r="F1695" s="20">
        <v>5.2550125279666071</v>
      </c>
      <c r="G1695" s="20">
        <v>4.0670151558932881</v>
      </c>
      <c r="H1695" s="20">
        <v>5.8110393913670473</v>
      </c>
      <c r="I1695" s="20">
        <v>5.2017940306632733</v>
      </c>
      <c r="J1695" s="20">
        <v>4.7314567849132558</v>
      </c>
      <c r="K1695" s="20">
        <v>5.8537763093241431</v>
      </c>
      <c r="L1695" s="20">
        <v>6.0516674251029263</v>
      </c>
      <c r="M1695" s="53">
        <v>7.0549005213663252</v>
      </c>
    </row>
    <row r="1696" spans="1:13" x14ac:dyDescent="0.35">
      <c r="A1696" s="19" t="str">
        <f>B3&amp;C1685&amp;D1696</f>
        <v>DISTRIBUCION VOLUMEN X CRITERIO (Consumiciones)Resto aceite Ing.5-10MIL</v>
      </c>
      <c r="B1696" s="19">
        <v>0</v>
      </c>
      <c r="C1696" s="19">
        <v>0</v>
      </c>
      <c r="D1696" s="19" t="s">
        <v>11</v>
      </c>
      <c r="E1696" s="20">
        <v>4.2147947466507025</v>
      </c>
      <c r="F1696" s="20">
        <v>4.5304192174178981</v>
      </c>
      <c r="G1696" s="20">
        <v>3.6956352382557527</v>
      </c>
      <c r="H1696" s="20">
        <v>3.5672055372705715</v>
      </c>
      <c r="I1696" s="20">
        <v>4.0592855026501162</v>
      </c>
      <c r="J1696" s="20">
        <v>4.8097780246039008</v>
      </c>
      <c r="K1696" s="20">
        <v>4.7682802409698972</v>
      </c>
      <c r="L1696" s="20">
        <v>4.6711402462111034</v>
      </c>
      <c r="M1696" s="53">
        <v>3.9891523659520263</v>
      </c>
    </row>
    <row r="1697" spans="1:13" x14ac:dyDescent="0.35">
      <c r="A1697" s="19" t="str">
        <f>B3&amp;C1685&amp;D1697</f>
        <v>DISTRIBUCION VOLUMEN X CRITERIO (Consumiciones)Resto aceite Ing.10-30MIL</v>
      </c>
      <c r="B1697" s="19">
        <v>0</v>
      </c>
      <c r="C1697" s="19">
        <v>0</v>
      </c>
      <c r="D1697" s="19" t="s">
        <v>12</v>
      </c>
      <c r="E1697" s="20">
        <v>13.389056311493983</v>
      </c>
      <c r="F1697" s="20">
        <v>16.454273592548677</v>
      </c>
      <c r="G1697" s="20">
        <v>13.738014163857843</v>
      </c>
      <c r="H1697" s="20">
        <v>17.557840831257458</v>
      </c>
      <c r="I1697" s="20">
        <v>15.406733093337607</v>
      </c>
      <c r="J1697" s="20">
        <v>16.977781590957971</v>
      </c>
      <c r="K1697" s="20">
        <v>16.25408443313653</v>
      </c>
      <c r="L1697" s="20">
        <v>13.672984380990602</v>
      </c>
      <c r="M1697" s="53">
        <v>15.344810046817411</v>
      </c>
    </row>
    <row r="1698" spans="1:13" x14ac:dyDescent="0.35">
      <c r="A1698" s="19" t="str">
        <f>B3&amp;C1685&amp;D1698</f>
        <v>DISTRIBUCION VOLUMEN X CRITERIO (Consumiciones)Resto aceite Ing.30-100MIL</v>
      </c>
      <c r="B1698" s="19">
        <v>0</v>
      </c>
      <c r="C1698" s="19">
        <v>0</v>
      </c>
      <c r="D1698" s="19" t="s">
        <v>13</v>
      </c>
      <c r="E1698" s="20">
        <v>25.704236975705118</v>
      </c>
      <c r="F1698" s="20">
        <v>21.351457750975143</v>
      </c>
      <c r="G1698" s="20">
        <v>24.719874611208208</v>
      </c>
      <c r="H1698" s="20">
        <v>21.191580864628904</v>
      </c>
      <c r="I1698" s="20">
        <v>26.53020793924825</v>
      </c>
      <c r="J1698" s="20">
        <v>24.521147981085338</v>
      </c>
      <c r="K1698" s="20">
        <v>22.240371804391529</v>
      </c>
      <c r="L1698" s="20">
        <v>22.258246949234938</v>
      </c>
      <c r="M1698" s="53">
        <v>23.284977768026586</v>
      </c>
    </row>
    <row r="1699" spans="1:13" x14ac:dyDescent="0.35">
      <c r="A1699" s="19" t="str">
        <f>B3&amp;C1685&amp;D1699</f>
        <v>DISTRIBUCION VOLUMEN X CRITERIO (Consumiciones)Resto aceite Ing.100-200MIL</v>
      </c>
      <c r="B1699" s="19">
        <v>0</v>
      </c>
      <c r="C1699" s="19">
        <v>0</v>
      </c>
      <c r="D1699" s="19" t="s">
        <v>14</v>
      </c>
      <c r="E1699" s="20">
        <v>10.18038348232254</v>
      </c>
      <c r="F1699" s="20">
        <v>8.8423669272412191</v>
      </c>
      <c r="G1699" s="20">
        <v>8.1646329975979235</v>
      </c>
      <c r="H1699" s="20">
        <v>10.266714551868148</v>
      </c>
      <c r="I1699" s="20">
        <v>12.61554228067453</v>
      </c>
      <c r="J1699" s="20">
        <v>9.1543097406335363</v>
      </c>
      <c r="K1699" s="20">
        <v>9.7704614375836858</v>
      </c>
      <c r="L1699" s="20">
        <v>6.7096885156028847</v>
      </c>
      <c r="M1699" s="53">
        <v>7.6779347145655708</v>
      </c>
    </row>
    <row r="1700" spans="1:13" x14ac:dyDescent="0.35">
      <c r="A1700" s="19" t="str">
        <f>B3&amp;C1685&amp;D1700</f>
        <v>DISTRIBUCION VOLUMEN X CRITERIO (Consumiciones)Resto aceite Ing.200-500MIL</v>
      </c>
      <c r="B1700" s="19">
        <v>0</v>
      </c>
      <c r="C1700" s="19">
        <v>0</v>
      </c>
      <c r="D1700" s="19" t="s">
        <v>15</v>
      </c>
      <c r="E1700" s="20">
        <v>13.710764766166427</v>
      </c>
      <c r="F1700" s="20">
        <v>15.667412666391249</v>
      </c>
      <c r="G1700" s="20">
        <v>13.210455022079639</v>
      </c>
      <c r="H1700" s="20">
        <v>12.594049962696779</v>
      </c>
      <c r="I1700" s="20">
        <v>9.1027408674322388</v>
      </c>
      <c r="J1700" s="20">
        <v>10.030579515145121</v>
      </c>
      <c r="K1700" s="20">
        <v>13.107012510846399</v>
      </c>
      <c r="L1700" s="20">
        <v>16.406776836998311</v>
      </c>
      <c r="M1700" s="53">
        <v>14.07167678795739</v>
      </c>
    </row>
    <row r="1701" spans="1:13" x14ac:dyDescent="0.35">
      <c r="A1701" s="19" t="str">
        <f>B3&amp;C1685&amp;D1701</f>
        <v>DISTRIBUCION VOLUMEN X CRITERIO (Consumiciones)Resto aceite Ing.&gt;500MIL</v>
      </c>
      <c r="B1701" s="19">
        <v>0</v>
      </c>
      <c r="C1701" s="19">
        <v>0</v>
      </c>
      <c r="D1701" s="19" t="s">
        <v>16</v>
      </c>
      <c r="E1701" s="20">
        <v>23.625047774632261</v>
      </c>
      <c r="F1701" s="20">
        <v>25.693477945950004</v>
      </c>
      <c r="G1701" s="20">
        <v>27.500746130640945</v>
      </c>
      <c r="H1701" s="20">
        <v>26.83796509196598</v>
      </c>
      <c r="I1701" s="20">
        <v>24.687399880279397</v>
      </c>
      <c r="J1701" s="20">
        <v>26.105572660116366</v>
      </c>
      <c r="K1701" s="20">
        <v>24.815220006577785</v>
      </c>
      <c r="L1701" s="20">
        <v>25.141642450453805</v>
      </c>
      <c r="M1701" s="53">
        <v>26.245932854752489</v>
      </c>
    </row>
    <row r="1702" spans="1:13" x14ac:dyDescent="0.35">
      <c r="A1702" s="19" t="str">
        <f>B3&amp;C1685&amp;D1702</f>
        <v>DISTRIBUCION VOLUMEN X CRITERIO (Consumiciones)Resto aceite Ing.DE 15 A 19 AÑOS</v>
      </c>
      <c r="B1702" s="19">
        <v>0</v>
      </c>
      <c r="C1702" s="19">
        <v>0</v>
      </c>
      <c r="D1702" s="19" t="s">
        <v>39</v>
      </c>
      <c r="E1702" s="20">
        <v>0.29398689030267977</v>
      </c>
      <c r="F1702" s="20">
        <v>0.20911640949013593</v>
      </c>
      <c r="G1702" s="20">
        <v>1.455210689381552</v>
      </c>
      <c r="H1702" s="20">
        <v>1.0331227588544787</v>
      </c>
      <c r="I1702" s="20">
        <v>1.1777300182908064</v>
      </c>
      <c r="J1702" s="20">
        <v>0.31830840498988128</v>
      </c>
      <c r="K1702" s="20" t="s">
        <v>284</v>
      </c>
      <c r="L1702" s="20">
        <v>0.81132972389336977</v>
      </c>
      <c r="M1702" s="53">
        <v>0.17483480286842365</v>
      </c>
    </row>
    <row r="1703" spans="1:13" x14ac:dyDescent="0.35">
      <c r="A1703" s="19" t="str">
        <f>B3&amp;C1685&amp;D1703</f>
        <v>DISTRIBUCION VOLUMEN X CRITERIO (Consumiciones)Resto aceite Ing.DE 20 A 24 AÑOS</v>
      </c>
      <c r="B1703" s="19">
        <v>0</v>
      </c>
      <c r="C1703" s="19">
        <v>0</v>
      </c>
      <c r="D1703" s="19" t="s">
        <v>40</v>
      </c>
      <c r="E1703" s="20">
        <v>1.8118477705735321</v>
      </c>
      <c r="F1703" s="20">
        <v>0.59607870621247649</v>
      </c>
      <c r="G1703" s="20">
        <v>1.3195411560913932</v>
      </c>
      <c r="H1703" s="20">
        <v>0.84426704382051665</v>
      </c>
      <c r="I1703" s="20">
        <v>0.28825387191731644</v>
      </c>
      <c r="J1703" s="20">
        <v>0.4148590936521564</v>
      </c>
      <c r="K1703" s="20">
        <v>0.56140332698282169</v>
      </c>
      <c r="L1703" s="20">
        <v>0.55289704735389344</v>
      </c>
      <c r="M1703" s="53">
        <v>0.25882580484272111</v>
      </c>
    </row>
    <row r="1704" spans="1:13" x14ac:dyDescent="0.35">
      <c r="A1704" s="19" t="str">
        <f>B3&amp;C1685&amp;D1704</f>
        <v>DISTRIBUCION VOLUMEN X CRITERIO (Consumiciones)Resto aceite Ing.DE 25 A 34 AÑOS</v>
      </c>
      <c r="B1704" s="19">
        <v>0</v>
      </c>
      <c r="C1704" s="19">
        <v>0</v>
      </c>
      <c r="D1704" s="19" t="s">
        <v>41</v>
      </c>
      <c r="E1704" s="20">
        <v>5.3261933511240995</v>
      </c>
      <c r="F1704" s="20">
        <v>4.5789013751254144</v>
      </c>
      <c r="G1704" s="20">
        <v>3.2901609807879186</v>
      </c>
      <c r="H1704" s="20">
        <v>3.7811259598458964</v>
      </c>
      <c r="I1704" s="20">
        <v>4.0151231151678308</v>
      </c>
      <c r="J1704" s="20">
        <v>4.2266571053749802</v>
      </c>
      <c r="K1704" s="20">
        <v>3.5250085330898404</v>
      </c>
      <c r="L1704" s="20">
        <v>3.3899323857060444</v>
      </c>
      <c r="M1704" s="53">
        <v>2.1716749064592467</v>
      </c>
    </row>
    <row r="1705" spans="1:13" x14ac:dyDescent="0.35">
      <c r="A1705" s="19" t="str">
        <f>B3&amp;C1685&amp;D1705</f>
        <v>DISTRIBUCION VOLUMEN X CRITERIO (Consumiciones)Resto aceite Ing.DE 35 A 49 AÑOS</v>
      </c>
      <c r="B1705" s="19">
        <v>0</v>
      </c>
      <c r="C1705" s="19">
        <v>0</v>
      </c>
      <c r="D1705" s="19" t="s">
        <v>42</v>
      </c>
      <c r="E1705" s="20">
        <v>19.299013390426133</v>
      </c>
      <c r="F1705" s="20">
        <v>18.228882194191531</v>
      </c>
      <c r="G1705" s="20">
        <v>16.337155665834469</v>
      </c>
      <c r="H1705" s="20">
        <v>15.580266526993775</v>
      </c>
      <c r="I1705" s="20">
        <v>16.664877837089922</v>
      </c>
      <c r="J1705" s="20">
        <v>16.138705782166028</v>
      </c>
      <c r="K1705" s="20">
        <v>17.142292563021037</v>
      </c>
      <c r="L1705" s="20">
        <v>17.76209347517883</v>
      </c>
      <c r="M1705" s="53">
        <v>16.644214122142394</v>
      </c>
    </row>
    <row r="1706" spans="1:13" x14ac:dyDescent="0.35">
      <c r="A1706" s="19" t="str">
        <f>B3&amp;C1685&amp;D1706</f>
        <v>DISTRIBUCION VOLUMEN X CRITERIO (Consumiciones)Resto aceite Ing.DE 50 A 59 AÑOS</v>
      </c>
      <c r="B1706" s="19">
        <v>0</v>
      </c>
      <c r="C1706" s="19">
        <v>0</v>
      </c>
      <c r="D1706" s="19" t="s">
        <v>43</v>
      </c>
      <c r="E1706" s="20">
        <v>30.327745815280437</v>
      </c>
      <c r="F1706" s="20">
        <v>34.563741060075223</v>
      </c>
      <c r="G1706" s="20">
        <v>32.330407148870279</v>
      </c>
      <c r="H1706" s="20">
        <v>35.705051703513732</v>
      </c>
      <c r="I1706" s="20">
        <v>33.964194534786238</v>
      </c>
      <c r="J1706" s="20">
        <v>33.313294813772195</v>
      </c>
      <c r="K1706" s="20">
        <v>34.019268721972139</v>
      </c>
      <c r="L1706" s="20">
        <v>31.458413208018165</v>
      </c>
      <c r="M1706" s="53">
        <v>38.172663490230079</v>
      </c>
    </row>
    <row r="1707" spans="1:13" x14ac:dyDescent="0.35">
      <c r="A1707" s="19" t="str">
        <f>B3&amp;C1685&amp;D1707</f>
        <v>DISTRIBUCION VOLUMEN X CRITERIO (Consumiciones)Resto aceite Ing.DE 60 A 75 AÑOS</v>
      </c>
      <c r="B1707" s="19">
        <v>0</v>
      </c>
      <c r="C1707" s="19">
        <v>0</v>
      </c>
      <c r="D1707" s="19" t="s">
        <v>44</v>
      </c>
      <c r="E1707" s="20">
        <v>42.941226209924267</v>
      </c>
      <c r="F1707" s="20">
        <v>41.823255071546221</v>
      </c>
      <c r="G1707" s="20">
        <v>45.267546370697559</v>
      </c>
      <c r="H1707" s="20">
        <v>43.056182678801903</v>
      </c>
      <c r="I1707" s="20">
        <v>43.889818041326265</v>
      </c>
      <c r="J1707" s="20">
        <v>45.588173060925406</v>
      </c>
      <c r="K1707" s="20">
        <v>44.752020223267493</v>
      </c>
      <c r="L1707" s="20">
        <v>46.025346103727813</v>
      </c>
      <c r="M1707" s="53">
        <v>42.577792773069959</v>
      </c>
    </row>
    <row r="1708" spans="1:13" x14ac:dyDescent="0.35">
      <c r="A1708" s="19" t="str">
        <f>B3&amp;C1685&amp;D1708</f>
        <v>DISTRIBUCION VOLUMEN X CRITERIO (Consumiciones)Resto aceite Ing.NIVEL ALTO</v>
      </c>
      <c r="B1708" s="19">
        <v>0</v>
      </c>
      <c r="C1708" s="19">
        <v>0</v>
      </c>
      <c r="D1708" s="19" t="s">
        <v>256</v>
      </c>
      <c r="E1708" s="20">
        <v>24.932327444792815</v>
      </c>
      <c r="F1708" s="20">
        <v>21.195273978850004</v>
      </c>
      <c r="G1708" s="20">
        <v>19.300342022401399</v>
      </c>
      <c r="H1708" s="20">
        <v>20.695295209488496</v>
      </c>
      <c r="I1708" s="20">
        <v>23.959456191984341</v>
      </c>
      <c r="J1708" s="20">
        <v>20.10310658888552</v>
      </c>
      <c r="K1708" s="20">
        <v>19.700480775109199</v>
      </c>
      <c r="L1708" s="20">
        <v>18.599962496222748</v>
      </c>
      <c r="M1708" s="53">
        <v>22.054155894558292</v>
      </c>
    </row>
    <row r="1709" spans="1:13" x14ac:dyDescent="0.35">
      <c r="A1709" s="19" t="str">
        <f>B3&amp;C1685&amp;D1709</f>
        <v>DISTRIBUCION VOLUMEN X CRITERIO (Consumiciones)Resto aceite Ing.NIVEL MEDIO ALTO</v>
      </c>
      <c r="B1709" s="19">
        <v>0</v>
      </c>
      <c r="C1709" s="19">
        <v>0</v>
      </c>
      <c r="D1709" s="19" t="s">
        <v>257</v>
      </c>
      <c r="E1709" s="20">
        <v>9.2495104157154024</v>
      </c>
      <c r="F1709" s="20">
        <v>10.98198333539003</v>
      </c>
      <c r="G1709" s="20">
        <v>8.2516092791676652</v>
      </c>
      <c r="H1709" s="20">
        <v>8.2917521676852672</v>
      </c>
      <c r="I1709" s="20">
        <v>11.848122919266611</v>
      </c>
      <c r="J1709" s="20">
        <v>12.483392859523795</v>
      </c>
      <c r="K1709" s="20">
        <v>12.032406882592351</v>
      </c>
      <c r="L1709" s="20">
        <v>13.385339964574458</v>
      </c>
      <c r="M1709" s="53">
        <v>12.108374930918723</v>
      </c>
    </row>
    <row r="1710" spans="1:13" x14ac:dyDescent="0.35">
      <c r="A1710" s="19" t="str">
        <f>B3&amp;C1685&amp;D1710</f>
        <v>DISTRIBUCION VOLUMEN X CRITERIO (Consumiciones)Resto aceite Ing.NIVEL MEDIO</v>
      </c>
      <c r="B1710" s="19">
        <v>0</v>
      </c>
      <c r="C1710" s="19">
        <v>0</v>
      </c>
      <c r="D1710" s="19" t="s">
        <v>258</v>
      </c>
      <c r="E1710" s="20">
        <v>19.798866261470138</v>
      </c>
      <c r="F1710" s="20">
        <v>19.825279129534344</v>
      </c>
      <c r="G1710" s="20">
        <v>20.38856843695827</v>
      </c>
      <c r="H1710" s="20">
        <v>18.73208993896721</v>
      </c>
      <c r="I1710" s="20">
        <v>17.75027384581054</v>
      </c>
      <c r="J1710" s="20">
        <v>20.916463721100907</v>
      </c>
      <c r="K1710" s="20">
        <v>25.940344428042582</v>
      </c>
      <c r="L1710" s="20">
        <v>29.333253906543931</v>
      </c>
      <c r="M1710" s="53">
        <v>27.975855595336302</v>
      </c>
    </row>
    <row r="1711" spans="1:13" x14ac:dyDescent="0.35">
      <c r="A1711" s="19" t="str">
        <f>B3&amp;C1685&amp;D1711</f>
        <v>DISTRIBUCION VOLUMEN X CRITERIO (Consumiciones)Resto aceite Ing.NIVEL MEDIO BAJO</v>
      </c>
      <c r="B1711" s="19">
        <v>0</v>
      </c>
      <c r="C1711" s="19">
        <v>0</v>
      </c>
      <c r="D1711" s="19" t="s">
        <v>259</v>
      </c>
      <c r="E1711" s="20">
        <v>16.331851896948848</v>
      </c>
      <c r="F1711" s="20">
        <v>15.786659727550258</v>
      </c>
      <c r="G1711" s="20">
        <v>15.919710948018595</v>
      </c>
      <c r="H1711" s="20">
        <v>16.911512176688053</v>
      </c>
      <c r="I1711" s="20">
        <v>14.595372199408507</v>
      </c>
      <c r="J1711" s="20">
        <v>14.012713542116545</v>
      </c>
      <c r="K1711" s="20">
        <v>12.123716642975728</v>
      </c>
      <c r="L1711" s="20">
        <v>7.9701916634119598</v>
      </c>
      <c r="M1711" s="53">
        <v>8.5736649574797354</v>
      </c>
    </row>
    <row r="1712" spans="1:13" x14ac:dyDescent="0.35">
      <c r="A1712" s="19" t="str">
        <f>B3&amp;C1685&amp;D1712</f>
        <v>DISTRIBUCION VOLUMEN X CRITERIO (Consumiciones)Resto aceite Ing.HOMBRE</v>
      </c>
      <c r="B1712" s="19">
        <v>0</v>
      </c>
      <c r="C1712" s="19">
        <v>0</v>
      </c>
      <c r="D1712" s="19" t="s">
        <v>21</v>
      </c>
      <c r="E1712" s="20">
        <v>49.195728863318891</v>
      </c>
      <c r="F1712" s="20">
        <v>52.870567594684069</v>
      </c>
      <c r="G1712" s="20">
        <v>55.91633582633402</v>
      </c>
      <c r="H1712" s="20">
        <v>54.79599931645496</v>
      </c>
      <c r="I1712" s="20">
        <v>51.454903568127008</v>
      </c>
      <c r="J1712" s="20">
        <v>53.174356569320423</v>
      </c>
      <c r="K1712" s="20">
        <v>51.546494304123684</v>
      </c>
      <c r="L1712" s="20">
        <v>51.869276642910286</v>
      </c>
      <c r="M1712" s="53">
        <v>48.761288590244462</v>
      </c>
    </row>
    <row r="1713" spans="1:13" x14ac:dyDescent="0.35">
      <c r="A1713" s="19" t="str">
        <f>B3&amp;C1685&amp;D1713</f>
        <v>DISTRIBUCION VOLUMEN X CRITERIO (Consumiciones)Resto aceite Ing.MUJER</v>
      </c>
      <c r="B1713" s="19">
        <v>0</v>
      </c>
      <c r="C1713" s="19">
        <v>0</v>
      </c>
      <c r="D1713" s="19" t="s">
        <v>22</v>
      </c>
      <c r="E1713" s="20">
        <v>50.804271136681102</v>
      </c>
      <c r="F1713" s="20">
        <v>47.129432405315939</v>
      </c>
      <c r="G1713" s="20">
        <v>44.083664173665973</v>
      </c>
      <c r="H1713" s="20">
        <v>45.20400068354504</v>
      </c>
      <c r="I1713" s="20">
        <v>48.545096431872977</v>
      </c>
      <c r="J1713" s="20">
        <v>46.825672416001979</v>
      </c>
      <c r="K1713" s="20">
        <v>48.453505695876324</v>
      </c>
      <c r="L1713" s="20">
        <v>48.130723357089707</v>
      </c>
      <c r="M1713" s="53">
        <v>51.238711409755531</v>
      </c>
    </row>
    <row r="1714" spans="1:13" x14ac:dyDescent="0.35">
      <c r="A1714" s="19" t="str">
        <f>B3&amp;C1714&amp;D1714</f>
        <v>DISTRIBUCION VOLUMEN X CRITERIO (Consumiciones).Pan Ing.T.ESPAÑA</v>
      </c>
      <c r="B1714" s="19">
        <v>0</v>
      </c>
      <c r="C1714" s="19" t="s">
        <v>167</v>
      </c>
      <c r="D1714" s="19" t="s">
        <v>36</v>
      </c>
      <c r="E1714" s="20">
        <v>100</v>
      </c>
      <c r="F1714" s="20">
        <v>100</v>
      </c>
      <c r="G1714" s="20">
        <v>100</v>
      </c>
      <c r="H1714" s="20">
        <v>100</v>
      </c>
      <c r="I1714" s="20">
        <v>100</v>
      </c>
      <c r="J1714" s="20">
        <v>100</v>
      </c>
      <c r="K1714" s="20">
        <v>100</v>
      </c>
      <c r="L1714" s="20">
        <v>100</v>
      </c>
      <c r="M1714" s="53">
        <v>100</v>
      </c>
    </row>
    <row r="1715" spans="1:13" x14ac:dyDescent="0.35">
      <c r="A1715" s="19" t="str">
        <f>B3&amp;C1714&amp;D1715</f>
        <v>DISTRIBUCION VOLUMEN X CRITERIO (Consumiciones).Pan Ing.BCN AM</v>
      </c>
      <c r="B1715" s="19">
        <v>0</v>
      </c>
      <c r="C1715" s="19">
        <v>0</v>
      </c>
      <c r="D1715" s="19" t="s">
        <v>1</v>
      </c>
      <c r="E1715" s="20">
        <v>7.7874630726868954</v>
      </c>
      <c r="F1715" s="20">
        <v>8.2645887546160068</v>
      </c>
      <c r="G1715" s="20">
        <v>7.9044078926457235</v>
      </c>
      <c r="H1715" s="20">
        <v>7.9928111910307198</v>
      </c>
      <c r="I1715" s="20">
        <v>7.5773569667216645</v>
      </c>
      <c r="J1715" s="20">
        <v>7.6641198455832118</v>
      </c>
      <c r="K1715" s="20">
        <v>8.9808296149946862</v>
      </c>
      <c r="L1715" s="20">
        <v>9.2941639583220486</v>
      </c>
      <c r="M1715" s="53">
        <v>8.015927689243366</v>
      </c>
    </row>
    <row r="1716" spans="1:13" x14ac:dyDescent="0.35">
      <c r="A1716" s="19" t="str">
        <f>B3&amp;C1714&amp;D1716</f>
        <v>DISTRIBUCION VOLUMEN X CRITERIO (Consumiciones).Pan Ing.REST.CAT ARAGON</v>
      </c>
      <c r="B1716" s="19">
        <v>0</v>
      </c>
      <c r="C1716" s="19">
        <v>0</v>
      </c>
      <c r="D1716" s="19" t="s">
        <v>2</v>
      </c>
      <c r="E1716" s="20">
        <v>9.5550163089008766</v>
      </c>
      <c r="F1716" s="20">
        <v>10.519707229623517</v>
      </c>
      <c r="G1716" s="20">
        <v>9.4547531894532195</v>
      </c>
      <c r="H1716" s="20">
        <v>9.7442706979594931</v>
      </c>
      <c r="I1716" s="20">
        <v>10.34812058148972</v>
      </c>
      <c r="J1716" s="20">
        <v>10.92910822650002</v>
      </c>
      <c r="K1716" s="20">
        <v>11.451270403710726</v>
      </c>
      <c r="L1716" s="20">
        <v>11.527397584687657</v>
      </c>
      <c r="M1716" s="53">
        <v>10.624921482965357</v>
      </c>
    </row>
    <row r="1717" spans="1:13" x14ac:dyDescent="0.35">
      <c r="A1717" s="19" t="str">
        <f>B3&amp;C1714&amp;D1717</f>
        <v>DISTRIBUCION VOLUMEN X CRITERIO (Consumiciones).Pan Ing.LEVANTE</v>
      </c>
      <c r="B1717" s="19">
        <v>0</v>
      </c>
      <c r="C1717" s="19">
        <v>0</v>
      </c>
      <c r="D1717" s="19" t="s">
        <v>3</v>
      </c>
      <c r="E1717" s="20">
        <v>16.521716192386858</v>
      </c>
      <c r="F1717" s="20">
        <v>15.759476613234987</v>
      </c>
      <c r="G1717" s="20">
        <v>16.256640703187347</v>
      </c>
      <c r="H1717" s="20">
        <v>16.209347127047668</v>
      </c>
      <c r="I1717" s="20">
        <v>15.649101480025957</v>
      </c>
      <c r="J1717" s="20">
        <v>16.646221965859045</v>
      </c>
      <c r="K1717" s="20">
        <v>16.811722369077089</v>
      </c>
      <c r="L1717" s="20">
        <v>16.745345201476592</v>
      </c>
      <c r="M1717" s="53">
        <v>17.269684782505689</v>
      </c>
    </row>
    <row r="1718" spans="1:13" x14ac:dyDescent="0.35">
      <c r="A1718" s="19" t="str">
        <f>B3&amp;C1714&amp;D1718</f>
        <v>DISTRIBUCION VOLUMEN X CRITERIO (Consumiciones).Pan Ing.ANDALUCIA</v>
      </c>
      <c r="B1718" s="19">
        <v>0</v>
      </c>
      <c r="C1718" s="19">
        <v>0</v>
      </c>
      <c r="D1718" s="19" t="s">
        <v>4</v>
      </c>
      <c r="E1718" s="20">
        <v>23.050872606863987</v>
      </c>
      <c r="F1718" s="20">
        <v>21.903938791833603</v>
      </c>
      <c r="G1718" s="20">
        <v>22.882934116561618</v>
      </c>
      <c r="H1718" s="20">
        <v>23.426083876884142</v>
      </c>
      <c r="I1718" s="20">
        <v>23.184675519544896</v>
      </c>
      <c r="J1718" s="20">
        <v>22.497745921500858</v>
      </c>
      <c r="K1718" s="20">
        <v>22.887985866430043</v>
      </c>
      <c r="L1718" s="20">
        <v>22.301610593489503</v>
      </c>
      <c r="M1718" s="53">
        <v>22.241685942067125</v>
      </c>
    </row>
    <row r="1719" spans="1:13" x14ac:dyDescent="0.35">
      <c r="A1719" s="19" t="str">
        <f>B3&amp;C1714&amp;D1719</f>
        <v>DISTRIBUCION VOLUMEN X CRITERIO (Consumiciones).Pan Ing.MDD AM</v>
      </c>
      <c r="B1719" s="19">
        <v>0</v>
      </c>
      <c r="C1719" s="19">
        <v>0</v>
      </c>
      <c r="D1719" s="19" t="s">
        <v>5</v>
      </c>
      <c r="E1719" s="20">
        <v>15.678865506268371</v>
      </c>
      <c r="F1719" s="20">
        <v>16.85188844613824</v>
      </c>
      <c r="G1719" s="20">
        <v>16.499885316273662</v>
      </c>
      <c r="H1719" s="20">
        <v>16.81440405183184</v>
      </c>
      <c r="I1719" s="20">
        <v>16.629305299296384</v>
      </c>
      <c r="J1719" s="20">
        <v>18.439241532726101</v>
      </c>
      <c r="K1719" s="20">
        <v>15.687768391048296</v>
      </c>
      <c r="L1719" s="20">
        <v>18.1504519900639</v>
      </c>
      <c r="M1719" s="53">
        <v>16.800820537942226</v>
      </c>
    </row>
    <row r="1720" spans="1:13" x14ac:dyDescent="0.35">
      <c r="A1720" s="19" t="str">
        <f>B3&amp;C1714&amp;D1720</f>
        <v>DISTRIBUCION VOLUMEN X CRITERIO (Consumiciones).Pan Ing.RTO CENTRO</v>
      </c>
      <c r="B1720" s="19">
        <v>0</v>
      </c>
      <c r="C1720" s="19">
        <v>0</v>
      </c>
      <c r="D1720" s="19" t="s">
        <v>6</v>
      </c>
      <c r="E1720" s="20">
        <v>11.509715036432123</v>
      </c>
      <c r="F1720" s="20">
        <v>11.336836733585955</v>
      </c>
      <c r="G1720" s="20">
        <v>11.073922466928563</v>
      </c>
      <c r="H1720" s="20">
        <v>11.351835352214177</v>
      </c>
      <c r="I1720" s="20">
        <v>11.188809434024078</v>
      </c>
      <c r="J1720" s="20">
        <v>9.8516563399060537</v>
      </c>
      <c r="K1720" s="20">
        <v>9.5379729856567437</v>
      </c>
      <c r="L1720" s="20">
        <v>9.4664887820029797</v>
      </c>
      <c r="M1720" s="53">
        <v>11.086865293806186</v>
      </c>
    </row>
    <row r="1721" spans="1:13" x14ac:dyDescent="0.35">
      <c r="A1721" s="19" t="str">
        <f>B3&amp;C1714&amp;D1721</f>
        <v>DISTRIBUCION VOLUMEN X CRITERIO (Consumiciones).Pan Ing.NORTE-CENTRO</v>
      </c>
      <c r="B1721" s="19">
        <v>0</v>
      </c>
      <c r="C1721" s="19">
        <v>0</v>
      </c>
      <c r="D1721" s="19" t="s">
        <v>7</v>
      </c>
      <c r="E1721" s="20">
        <v>8.3667052063419227</v>
      </c>
      <c r="F1721" s="20">
        <v>6.6823933628420011</v>
      </c>
      <c r="G1721" s="20">
        <v>7.6509903605536094</v>
      </c>
      <c r="H1721" s="20">
        <v>7.4466999867132451</v>
      </c>
      <c r="I1721" s="20">
        <v>8.5785881724784758</v>
      </c>
      <c r="J1721" s="20">
        <v>7.1388970972386057</v>
      </c>
      <c r="K1721" s="20">
        <v>8.2168549744747672</v>
      </c>
      <c r="L1721" s="20">
        <v>7.3083696517039733</v>
      </c>
      <c r="M1721" s="53">
        <v>8.4393231290954915</v>
      </c>
    </row>
    <row r="1722" spans="1:13" x14ac:dyDescent="0.35">
      <c r="A1722" s="19" t="str">
        <f>B3&amp;C1714&amp;D1722</f>
        <v>DISTRIBUCION VOLUMEN X CRITERIO (Consumiciones).Pan Ing.NOROESTE</v>
      </c>
      <c r="B1722" s="19">
        <v>0</v>
      </c>
      <c r="C1722" s="19">
        <v>0</v>
      </c>
      <c r="D1722" s="19" t="s">
        <v>8</v>
      </c>
      <c r="E1722" s="20">
        <v>7.5296507806109565</v>
      </c>
      <c r="F1722" s="20">
        <v>8.6811700681256934</v>
      </c>
      <c r="G1722" s="20">
        <v>8.2764642362879925</v>
      </c>
      <c r="H1722" s="20">
        <v>7.0145523701731678</v>
      </c>
      <c r="I1722" s="20">
        <v>6.8440355760144662</v>
      </c>
      <c r="J1722" s="20">
        <v>6.8330043426766682</v>
      </c>
      <c r="K1722" s="20">
        <v>6.4255854095120677</v>
      </c>
      <c r="L1722" s="20">
        <v>5.206176770731612</v>
      </c>
      <c r="M1722" s="53">
        <v>5.5207832920124149</v>
      </c>
    </row>
    <row r="1723" spans="1:13" x14ac:dyDescent="0.35">
      <c r="A1723" s="19" t="str">
        <f>B3&amp;C1714&amp;D1723</f>
        <v>DISTRIBUCION VOLUMEN X CRITERIO (Consumiciones).Pan Ing.&lt;2MIL</v>
      </c>
      <c r="B1723" s="19">
        <v>0</v>
      </c>
      <c r="C1723" s="19">
        <v>0</v>
      </c>
      <c r="D1723" s="19" t="s">
        <v>9</v>
      </c>
      <c r="E1723" s="20">
        <v>4.6545808003644034</v>
      </c>
      <c r="F1723" s="20">
        <v>2.9177147310500913</v>
      </c>
      <c r="G1723" s="20">
        <v>3.676234525213669</v>
      </c>
      <c r="H1723" s="20">
        <v>3.4273776484213077</v>
      </c>
      <c r="I1723" s="20">
        <v>3.6910614554994288</v>
      </c>
      <c r="J1723" s="20">
        <v>3.8316544959823742</v>
      </c>
      <c r="K1723" s="20">
        <v>3.3851837157735885</v>
      </c>
      <c r="L1723" s="20">
        <v>3.1300977632899629</v>
      </c>
      <c r="M1723" s="53">
        <v>2.8791458512996102</v>
      </c>
    </row>
    <row r="1724" spans="1:13" x14ac:dyDescent="0.35">
      <c r="A1724" s="19" t="str">
        <f>B3&amp;C1714&amp;D1724</f>
        <v>DISTRIBUCION VOLUMEN X CRITERIO (Consumiciones).Pan Ing.2-5MIL</v>
      </c>
      <c r="B1724" s="19">
        <v>0</v>
      </c>
      <c r="C1724" s="19">
        <v>0</v>
      </c>
      <c r="D1724" s="19" t="s">
        <v>10</v>
      </c>
      <c r="E1724" s="20">
        <v>4.9819599933205225</v>
      </c>
      <c r="F1724" s="20">
        <v>4.4394861197067472</v>
      </c>
      <c r="G1724" s="20">
        <v>4.7749681935208423</v>
      </c>
      <c r="H1724" s="20">
        <v>5.0508817541680502</v>
      </c>
      <c r="I1724" s="20">
        <v>4.4316436840817577</v>
      </c>
      <c r="J1724" s="20">
        <v>4.5158069175506075</v>
      </c>
      <c r="K1724" s="20">
        <v>3.8983444045854223</v>
      </c>
      <c r="L1724" s="20">
        <v>3.2539635955878139</v>
      </c>
      <c r="M1724" s="53">
        <v>4.3118627363074191</v>
      </c>
    </row>
    <row r="1725" spans="1:13" x14ac:dyDescent="0.35">
      <c r="A1725" s="19" t="str">
        <f>B3&amp;C1714&amp;D1725</f>
        <v>DISTRIBUCION VOLUMEN X CRITERIO (Consumiciones).Pan Ing.5-10MIL</v>
      </c>
      <c r="B1725" s="19">
        <v>0</v>
      </c>
      <c r="C1725" s="19">
        <v>0</v>
      </c>
      <c r="D1725" s="19" t="s">
        <v>11</v>
      </c>
      <c r="E1725" s="20">
        <v>6.6258957883726692</v>
      </c>
      <c r="F1725" s="20">
        <v>5.8878887791060288</v>
      </c>
      <c r="G1725" s="20">
        <v>6.2884102430178226</v>
      </c>
      <c r="H1725" s="20">
        <v>5.8312423953109631</v>
      </c>
      <c r="I1725" s="20">
        <v>6.7622146461671724</v>
      </c>
      <c r="J1725" s="20">
        <v>7.3819735184191435</v>
      </c>
      <c r="K1725" s="20">
        <v>6.660890843600785</v>
      </c>
      <c r="L1725" s="20">
        <v>7.3209200840230819</v>
      </c>
      <c r="M1725" s="53">
        <v>7.866227141367597</v>
      </c>
    </row>
    <row r="1726" spans="1:13" x14ac:dyDescent="0.35">
      <c r="A1726" s="19" t="str">
        <f>B3&amp;C1714&amp;D1726</f>
        <v>DISTRIBUCION VOLUMEN X CRITERIO (Consumiciones).Pan Ing.10-30MIL</v>
      </c>
      <c r="B1726" s="19">
        <v>0</v>
      </c>
      <c r="C1726" s="19">
        <v>0</v>
      </c>
      <c r="D1726" s="19" t="s">
        <v>12</v>
      </c>
      <c r="E1726" s="20">
        <v>14.770230444333645</v>
      </c>
      <c r="F1726" s="20">
        <v>15.870429685285117</v>
      </c>
      <c r="G1726" s="20">
        <v>16.686209002715472</v>
      </c>
      <c r="H1726" s="20">
        <v>16.194003368925237</v>
      </c>
      <c r="I1726" s="20">
        <v>16.144448618942171</v>
      </c>
      <c r="J1726" s="20">
        <v>17.649727784856655</v>
      </c>
      <c r="K1726" s="20">
        <v>18.096604468396841</v>
      </c>
      <c r="L1726" s="20">
        <v>17.246845791718574</v>
      </c>
      <c r="M1726" s="53">
        <v>17.873701598576453</v>
      </c>
    </row>
    <row r="1727" spans="1:13" x14ac:dyDescent="0.35">
      <c r="A1727" s="19" t="str">
        <f>B3&amp;C1714&amp;D1727</f>
        <v>DISTRIBUCION VOLUMEN X CRITERIO (Consumiciones).Pan Ing.30-100MIL</v>
      </c>
      <c r="B1727" s="19">
        <v>0</v>
      </c>
      <c r="C1727" s="19">
        <v>0</v>
      </c>
      <c r="D1727" s="19" t="s">
        <v>13</v>
      </c>
      <c r="E1727" s="20">
        <v>23.659105463440579</v>
      </c>
      <c r="F1727" s="20">
        <v>24.252071095862153</v>
      </c>
      <c r="G1727" s="20">
        <v>25.083160735041076</v>
      </c>
      <c r="H1727" s="20">
        <v>23.960020597959797</v>
      </c>
      <c r="I1727" s="20">
        <v>22.934549529486091</v>
      </c>
      <c r="J1727" s="20">
        <v>23.19203519530225</v>
      </c>
      <c r="K1727" s="20">
        <v>25.386023795148443</v>
      </c>
      <c r="L1727" s="20">
        <v>23.391553772075717</v>
      </c>
      <c r="M1727" s="53">
        <v>23.081998634866689</v>
      </c>
    </row>
    <row r="1728" spans="1:13" x14ac:dyDescent="0.35">
      <c r="A1728" s="19" t="str">
        <f>B3&amp;C1714&amp;D1728</f>
        <v>DISTRIBUCION VOLUMEN X CRITERIO (Consumiciones).Pan Ing.100-200MIL</v>
      </c>
      <c r="B1728" s="19">
        <v>0</v>
      </c>
      <c r="C1728" s="19">
        <v>0</v>
      </c>
      <c r="D1728" s="19" t="s">
        <v>14</v>
      </c>
      <c r="E1728" s="20">
        <v>10.659869269715943</v>
      </c>
      <c r="F1728" s="20">
        <v>10.539029012834945</v>
      </c>
      <c r="G1728" s="20">
        <v>10.517267417537248</v>
      </c>
      <c r="H1728" s="20">
        <v>11.128457319384491</v>
      </c>
      <c r="I1728" s="20">
        <v>12.691210389805924</v>
      </c>
      <c r="J1728" s="20">
        <v>11.373174692856686</v>
      </c>
      <c r="K1728" s="20">
        <v>11.605077487670071</v>
      </c>
      <c r="L1728" s="20">
        <v>10.56055198333317</v>
      </c>
      <c r="M1728" s="53">
        <v>10.28085345860096</v>
      </c>
    </row>
    <row r="1729" spans="1:13" x14ac:dyDescent="0.35">
      <c r="A1729" s="19" t="str">
        <f>B3&amp;C1714&amp;D1729</f>
        <v>DISTRIBUCION VOLUMEN X CRITERIO (Consumiciones).Pan Ing.200-500MIL</v>
      </c>
      <c r="B1729" s="19">
        <v>0</v>
      </c>
      <c r="C1729" s="19">
        <v>0</v>
      </c>
      <c r="D1729" s="19" t="s">
        <v>15</v>
      </c>
      <c r="E1729" s="20">
        <v>15.833678180600735</v>
      </c>
      <c r="F1729" s="20">
        <v>16.628097897356646</v>
      </c>
      <c r="G1729" s="20">
        <v>15.306695210171887</v>
      </c>
      <c r="H1729" s="20">
        <v>15.924554503965432</v>
      </c>
      <c r="I1729" s="20">
        <v>14.178848029153022</v>
      </c>
      <c r="J1729" s="20">
        <v>13.830056428792634</v>
      </c>
      <c r="K1729" s="20">
        <v>14.549447524661524</v>
      </c>
      <c r="L1729" s="20">
        <v>15.897327582827073</v>
      </c>
      <c r="M1729" s="53">
        <v>15.34448961679799</v>
      </c>
    </row>
    <row r="1730" spans="1:13" x14ac:dyDescent="0.35">
      <c r="A1730" s="19" t="str">
        <f>B3&amp;C1714&amp;D1730</f>
        <v>DISTRIBUCION VOLUMEN X CRITERIO (Consumiciones).Pan Ing.&gt;500MIL</v>
      </c>
      <c r="B1730" s="19">
        <v>0</v>
      </c>
      <c r="C1730" s="19">
        <v>0</v>
      </c>
      <c r="D1730" s="19" t="s">
        <v>16</v>
      </c>
      <c r="E1730" s="20">
        <v>18.814682415097504</v>
      </c>
      <c r="F1730" s="20">
        <v>19.46527302755791</v>
      </c>
      <c r="G1730" s="20">
        <v>17.667049518457205</v>
      </c>
      <c r="H1730" s="20">
        <v>18.483469392646398</v>
      </c>
      <c r="I1730" s="20">
        <v>19.166016676460089</v>
      </c>
      <c r="J1730" s="20">
        <v>18.225563874225493</v>
      </c>
      <c r="K1730" s="20">
        <v>16.418419439250346</v>
      </c>
      <c r="L1730" s="20">
        <v>19.198748492101135</v>
      </c>
      <c r="M1730" s="53">
        <v>18.361733111821135</v>
      </c>
    </row>
    <row r="1731" spans="1:13" x14ac:dyDescent="0.35">
      <c r="A1731" s="19" t="str">
        <f>B3&amp;C1714&amp;D1731</f>
        <v>DISTRIBUCION VOLUMEN X CRITERIO (Consumiciones).Pan Ing.DE 15 A 19 AÑOS</v>
      </c>
      <c r="B1731" s="19">
        <v>0</v>
      </c>
      <c r="C1731" s="19">
        <v>0</v>
      </c>
      <c r="D1731" s="19" t="s">
        <v>39</v>
      </c>
      <c r="E1731" s="20">
        <v>4.0906100817246811</v>
      </c>
      <c r="F1731" s="20">
        <v>3.1105923569414733</v>
      </c>
      <c r="G1731" s="20">
        <v>4.0303452280831671</v>
      </c>
      <c r="H1731" s="20">
        <v>3.7183924749035082</v>
      </c>
      <c r="I1731" s="20">
        <v>2.3930257851521564</v>
      </c>
      <c r="J1731" s="20">
        <v>2.3530865627607795</v>
      </c>
      <c r="K1731" s="20">
        <v>2.5653973835055544</v>
      </c>
      <c r="L1731" s="20">
        <v>3.3601595613648829</v>
      </c>
      <c r="M1731" s="53">
        <v>2.3587253474735679</v>
      </c>
    </row>
    <row r="1732" spans="1:13" x14ac:dyDescent="0.35">
      <c r="A1732" s="19" t="str">
        <f>B3&amp;C1714&amp;D1732</f>
        <v>DISTRIBUCION VOLUMEN X CRITERIO (Consumiciones).Pan Ing.DE 20 A 24 AÑOS</v>
      </c>
      <c r="B1732" s="19">
        <v>0</v>
      </c>
      <c r="C1732" s="19">
        <v>0</v>
      </c>
      <c r="D1732" s="19" t="s">
        <v>40</v>
      </c>
      <c r="E1732" s="20">
        <v>3.0000581745760146</v>
      </c>
      <c r="F1732" s="20">
        <v>2.3082041575130683</v>
      </c>
      <c r="G1732" s="20">
        <v>3.6633676124566286</v>
      </c>
      <c r="H1732" s="20">
        <v>2.9875721143833656</v>
      </c>
      <c r="I1732" s="20">
        <v>3.456728078252548</v>
      </c>
      <c r="J1732" s="20">
        <v>2.8280541167960171</v>
      </c>
      <c r="K1732" s="20">
        <v>3.3316452974526691</v>
      </c>
      <c r="L1732" s="20">
        <v>3.4287359575324916</v>
      </c>
      <c r="M1732" s="53">
        <v>3.9598415590026503</v>
      </c>
    </row>
    <row r="1733" spans="1:13" x14ac:dyDescent="0.35">
      <c r="A1733" s="19" t="str">
        <f>B3&amp;C1714&amp;D1733</f>
        <v>DISTRIBUCION VOLUMEN X CRITERIO (Consumiciones).Pan Ing.DE 25 A 34 AÑOS</v>
      </c>
      <c r="B1733" s="19">
        <v>0</v>
      </c>
      <c r="C1733" s="19">
        <v>0</v>
      </c>
      <c r="D1733" s="19" t="s">
        <v>41</v>
      </c>
      <c r="E1733" s="20">
        <v>11.536098502039998</v>
      </c>
      <c r="F1733" s="20">
        <v>12.049889674258573</v>
      </c>
      <c r="G1733" s="20">
        <v>11.085487053624735</v>
      </c>
      <c r="H1733" s="20">
        <v>11.713000053752017</v>
      </c>
      <c r="I1733" s="20">
        <v>9.9947512855168252</v>
      </c>
      <c r="J1733" s="20">
        <v>9.6956107524390607</v>
      </c>
      <c r="K1733" s="20">
        <v>10.228813457778688</v>
      </c>
      <c r="L1733" s="20">
        <v>10.42333800254136</v>
      </c>
      <c r="M1733" s="53">
        <v>9.2770673884523518</v>
      </c>
    </row>
    <row r="1734" spans="1:13" x14ac:dyDescent="0.35">
      <c r="A1734" s="19" t="str">
        <f>B3&amp;C1714&amp;D1734</f>
        <v>DISTRIBUCION VOLUMEN X CRITERIO (Consumiciones).Pan Ing.DE 35 A 49 AÑOS</v>
      </c>
      <c r="B1734" s="19">
        <v>0</v>
      </c>
      <c r="C1734" s="19">
        <v>0</v>
      </c>
      <c r="D1734" s="19" t="s">
        <v>42</v>
      </c>
      <c r="E1734" s="20">
        <v>25.548530903535955</v>
      </c>
      <c r="F1734" s="20">
        <v>27.703427034813231</v>
      </c>
      <c r="G1734" s="20">
        <v>26.227936268492215</v>
      </c>
      <c r="H1734" s="20">
        <v>26.390100506967634</v>
      </c>
      <c r="I1734" s="20">
        <v>26.63189364278211</v>
      </c>
      <c r="J1734" s="20">
        <v>26.334870724401966</v>
      </c>
      <c r="K1734" s="20">
        <v>26.161982214547752</v>
      </c>
      <c r="L1734" s="20">
        <v>27.006318501326998</v>
      </c>
      <c r="M1734" s="53">
        <v>24.614072828331203</v>
      </c>
    </row>
    <row r="1735" spans="1:13" x14ac:dyDescent="0.35">
      <c r="A1735" s="19" t="str">
        <f>B3&amp;C1714&amp;D1735</f>
        <v>DISTRIBUCION VOLUMEN X CRITERIO (Consumiciones).Pan Ing.DE 50 A 59 AÑOS</v>
      </c>
      <c r="B1735" s="19">
        <v>0</v>
      </c>
      <c r="C1735" s="19">
        <v>0</v>
      </c>
      <c r="D1735" s="19" t="s">
        <v>43</v>
      </c>
      <c r="E1735" s="20">
        <v>25.109654365295359</v>
      </c>
      <c r="F1735" s="20">
        <v>24.402099627341485</v>
      </c>
      <c r="G1735" s="20">
        <v>24.86681654297719</v>
      </c>
      <c r="H1735" s="20">
        <v>26.116151364754455</v>
      </c>
      <c r="I1735" s="20">
        <v>26.869305615288052</v>
      </c>
      <c r="J1735" s="20">
        <v>27.057310566391891</v>
      </c>
      <c r="K1735" s="20">
        <v>26.396249198696083</v>
      </c>
      <c r="L1735" s="20">
        <v>23.87342419894679</v>
      </c>
      <c r="M1735" s="53">
        <v>26.232331692889225</v>
      </c>
    </row>
    <row r="1736" spans="1:13" x14ac:dyDescent="0.35">
      <c r="A1736" s="19" t="str">
        <f>B3&amp;C1714&amp;D1736</f>
        <v>DISTRIBUCION VOLUMEN X CRITERIO (Consumiciones).Pan Ing.DE 60 A 75 AÑOS</v>
      </c>
      <c r="B1736" s="19">
        <v>0</v>
      </c>
      <c r="C1736" s="19">
        <v>0</v>
      </c>
      <c r="D1736" s="19" t="s">
        <v>44</v>
      </c>
      <c r="E1736" s="20">
        <v>30.715069170041932</v>
      </c>
      <c r="F1736" s="20">
        <v>30.425776532767774</v>
      </c>
      <c r="G1736" s="20">
        <v>30.126049012474322</v>
      </c>
      <c r="H1736" s="20">
        <v>29.07476952367567</v>
      </c>
      <c r="I1736" s="20">
        <v>30.65428165219959</v>
      </c>
      <c r="J1736" s="20">
        <v>31.731066095207929</v>
      </c>
      <c r="K1736" s="20">
        <v>31.315905791288866</v>
      </c>
      <c r="L1736" s="20">
        <v>31.908035109483141</v>
      </c>
      <c r="M1736" s="53">
        <v>33.557980137286044</v>
      </c>
    </row>
    <row r="1737" spans="1:13" x14ac:dyDescent="0.35">
      <c r="A1737" s="19" t="str">
        <f>B3&amp;C1714&amp;D1737</f>
        <v>DISTRIBUCION VOLUMEN X CRITERIO (Consumiciones).Pan Ing.NIVEL ALTO</v>
      </c>
      <c r="B1737" s="19">
        <v>0</v>
      </c>
      <c r="C1737" s="19">
        <v>0</v>
      </c>
      <c r="D1737" s="19" t="s">
        <v>256</v>
      </c>
      <c r="E1737" s="20">
        <v>24.748689364486331</v>
      </c>
      <c r="F1737" s="20">
        <v>24.645503909355547</v>
      </c>
      <c r="G1737" s="20">
        <v>23.328405226141705</v>
      </c>
      <c r="H1737" s="20">
        <v>23.04608037253174</v>
      </c>
      <c r="I1737" s="20">
        <v>24.004934116899726</v>
      </c>
      <c r="J1737" s="20">
        <v>22.548174870157041</v>
      </c>
      <c r="K1737" s="20">
        <v>25.455686478649536</v>
      </c>
      <c r="L1737" s="20">
        <v>23.280530716945147</v>
      </c>
      <c r="M1737" s="53">
        <v>25.220509852262829</v>
      </c>
    </row>
    <row r="1738" spans="1:13" x14ac:dyDescent="0.35">
      <c r="A1738" s="19" t="str">
        <f>B3&amp;C1714&amp;D1738</f>
        <v>DISTRIBUCION VOLUMEN X CRITERIO (Consumiciones).Pan Ing.NIVEL MEDIO ALTO</v>
      </c>
      <c r="B1738" s="19">
        <v>0</v>
      </c>
      <c r="C1738" s="19">
        <v>0</v>
      </c>
      <c r="D1738" s="19" t="s">
        <v>257</v>
      </c>
      <c r="E1738" s="20">
        <v>13.027223581853395</v>
      </c>
      <c r="F1738" s="20">
        <v>12.56439729813526</v>
      </c>
      <c r="G1738" s="20">
        <v>12.654997848069405</v>
      </c>
      <c r="H1738" s="20">
        <v>13.42858299672392</v>
      </c>
      <c r="I1738" s="20">
        <v>12.83607165668621</v>
      </c>
      <c r="J1738" s="20">
        <v>14.772140677192791</v>
      </c>
      <c r="K1738" s="20">
        <v>14.769289374060984</v>
      </c>
      <c r="L1738" s="20">
        <v>15.25049760945765</v>
      </c>
      <c r="M1738" s="53">
        <v>15.764028761594703</v>
      </c>
    </row>
    <row r="1739" spans="1:13" x14ac:dyDescent="0.35">
      <c r="A1739" s="19" t="str">
        <f>B3&amp;C1714&amp;D1739</f>
        <v>DISTRIBUCION VOLUMEN X CRITERIO (Consumiciones).Pan Ing.NIVEL MEDIO</v>
      </c>
      <c r="B1739" s="19">
        <v>0</v>
      </c>
      <c r="C1739" s="19">
        <v>0</v>
      </c>
      <c r="D1739" s="19" t="s">
        <v>258</v>
      </c>
      <c r="E1739" s="20">
        <v>25.209116403558212</v>
      </c>
      <c r="F1739" s="20">
        <v>24.642125975227678</v>
      </c>
      <c r="G1739" s="20">
        <v>26.329631096385015</v>
      </c>
      <c r="H1739" s="20">
        <v>26.952030162561464</v>
      </c>
      <c r="I1739" s="20">
        <v>26.549759044738614</v>
      </c>
      <c r="J1739" s="20">
        <v>27.519733529388123</v>
      </c>
      <c r="K1739" s="20">
        <v>24.854999770342804</v>
      </c>
      <c r="L1739" s="20">
        <v>25.520028228274644</v>
      </c>
      <c r="M1739" s="53">
        <v>25.600793517147629</v>
      </c>
    </row>
    <row r="1740" spans="1:13" x14ac:dyDescent="0.35">
      <c r="A1740" s="19" t="str">
        <f>B3&amp;C1714&amp;D1740</f>
        <v>DISTRIBUCION VOLUMEN X CRITERIO (Consumiciones).Pan Ing.NIVEL MEDIO BAJO</v>
      </c>
      <c r="B1740" s="19">
        <v>0</v>
      </c>
      <c r="C1740" s="19">
        <v>0</v>
      </c>
      <c r="D1740" s="19" t="s">
        <v>259</v>
      </c>
      <c r="E1740" s="20">
        <v>13.405676284156662</v>
      </c>
      <c r="F1740" s="20">
        <v>12.700626968702233</v>
      </c>
      <c r="G1740" s="20">
        <v>14.452625312373559</v>
      </c>
      <c r="H1740" s="20">
        <v>15.054658357054418</v>
      </c>
      <c r="I1740" s="20">
        <v>15.274033315279986</v>
      </c>
      <c r="J1740" s="20">
        <v>13.732654706378794</v>
      </c>
      <c r="K1740" s="20">
        <v>14.429095503445192</v>
      </c>
      <c r="L1740" s="20">
        <v>15.116515285669641</v>
      </c>
      <c r="M1740" s="53">
        <v>14.113651114401232</v>
      </c>
    </row>
    <row r="1741" spans="1:13" x14ac:dyDescent="0.35">
      <c r="A1741" s="19" t="str">
        <f>B3&amp;C1714&amp;D1741</f>
        <v>DISTRIBUCION VOLUMEN X CRITERIO (Consumiciones).Pan Ing.HOMBRE</v>
      </c>
      <c r="B1741" s="19">
        <v>0</v>
      </c>
      <c r="C1741" s="19">
        <v>0</v>
      </c>
      <c r="D1741" s="19" t="s">
        <v>21</v>
      </c>
      <c r="E1741" s="20">
        <v>49.219436149398909</v>
      </c>
      <c r="F1741" s="20">
        <v>49.330433135603549</v>
      </c>
      <c r="G1741" s="20">
        <v>49.945767912781946</v>
      </c>
      <c r="H1741" s="20">
        <v>48.934651273887944</v>
      </c>
      <c r="I1741" s="20">
        <v>49.34532800515624</v>
      </c>
      <c r="J1741" s="20">
        <v>50.525116368132274</v>
      </c>
      <c r="K1741" s="20">
        <v>48.880620859929749</v>
      </c>
      <c r="L1741" s="20">
        <v>48.732639758400772</v>
      </c>
      <c r="M1741" s="53">
        <v>46.672080545295181</v>
      </c>
    </row>
    <row r="1742" spans="1:13" x14ac:dyDescent="0.35">
      <c r="A1742" s="19" t="str">
        <f>B3&amp;C1714&amp;D1742</f>
        <v>DISTRIBUCION VOLUMEN X CRITERIO (Consumiciones).Pan Ing.MUJER</v>
      </c>
      <c r="B1742" s="19">
        <v>0</v>
      </c>
      <c r="C1742" s="19">
        <v>0</v>
      </c>
      <c r="D1742" s="19" t="s">
        <v>22</v>
      </c>
      <c r="E1742" s="20">
        <v>50.78058740306102</v>
      </c>
      <c r="F1742" s="20">
        <v>50.669566864396451</v>
      </c>
      <c r="G1742" s="20">
        <v>50.054232087218054</v>
      </c>
      <c r="H1742" s="20">
        <v>51.065348726112056</v>
      </c>
      <c r="I1742" s="20">
        <v>50.654671994843767</v>
      </c>
      <c r="J1742" s="20">
        <v>49.474883631867733</v>
      </c>
      <c r="K1742" s="20">
        <v>51.119379140070251</v>
      </c>
      <c r="L1742" s="20">
        <v>51.267382903990544</v>
      </c>
      <c r="M1742" s="53">
        <v>53.32794375398052</v>
      </c>
    </row>
    <row r="1743" spans="1:13" x14ac:dyDescent="0.35">
      <c r="A1743" s="19" t="str">
        <f>B3&amp;C1743&amp;D1743</f>
        <v>DISTRIBUCION VOLUMEN X CRITERIO (Consumiciones).Pastas Ing.T.ESPAÑA</v>
      </c>
      <c r="B1743" s="19">
        <v>0</v>
      </c>
      <c r="C1743" s="19" t="s">
        <v>168</v>
      </c>
      <c r="D1743" s="19" t="s">
        <v>36</v>
      </c>
      <c r="E1743" s="20">
        <v>100</v>
      </c>
      <c r="F1743" s="20">
        <v>100</v>
      </c>
      <c r="G1743" s="20">
        <v>100</v>
      </c>
      <c r="H1743" s="20">
        <v>100</v>
      </c>
      <c r="I1743" s="20">
        <v>100</v>
      </c>
      <c r="J1743" s="20">
        <v>100</v>
      </c>
      <c r="K1743" s="20">
        <v>100</v>
      </c>
      <c r="L1743" s="20">
        <v>100</v>
      </c>
      <c r="M1743" s="53">
        <v>100</v>
      </c>
    </row>
    <row r="1744" spans="1:13" x14ac:dyDescent="0.35">
      <c r="A1744" s="19" t="str">
        <f>B3&amp;C1743&amp;D1744</f>
        <v>DISTRIBUCION VOLUMEN X CRITERIO (Consumiciones).Pastas Ing.BCN AM</v>
      </c>
      <c r="B1744" s="19">
        <v>0</v>
      </c>
      <c r="C1744" s="19">
        <v>0</v>
      </c>
      <c r="D1744" s="19" t="s">
        <v>1</v>
      </c>
      <c r="E1744" s="20">
        <v>14.889920279333325</v>
      </c>
      <c r="F1744" s="20">
        <v>18.046820875446386</v>
      </c>
      <c r="G1744" s="20">
        <v>13.237959282022485</v>
      </c>
      <c r="H1744" s="20">
        <v>17.418456107654883</v>
      </c>
      <c r="I1744" s="20">
        <v>9.4039690651737118</v>
      </c>
      <c r="J1744" s="20">
        <v>12.135581666550864</v>
      </c>
      <c r="K1744" s="20">
        <v>17.339817504075306</v>
      </c>
      <c r="L1744" s="20">
        <v>8.9500784849842923</v>
      </c>
      <c r="M1744" s="53">
        <v>12.409331033378917</v>
      </c>
    </row>
    <row r="1745" spans="1:13" x14ac:dyDescent="0.35">
      <c r="A1745" s="19" t="str">
        <f>B3&amp;C1743&amp;D1745</f>
        <v>DISTRIBUCION VOLUMEN X CRITERIO (Consumiciones).Pastas Ing.REST.CAT ARAGON</v>
      </c>
      <c r="B1745" s="19">
        <v>0</v>
      </c>
      <c r="C1745" s="19">
        <v>0</v>
      </c>
      <c r="D1745" s="19" t="s">
        <v>2</v>
      </c>
      <c r="E1745" s="20">
        <v>19.413858999298665</v>
      </c>
      <c r="F1745" s="20">
        <v>18.636449340016554</v>
      </c>
      <c r="G1745" s="20">
        <v>17.452342721886343</v>
      </c>
      <c r="H1745" s="20">
        <v>17.794853566301718</v>
      </c>
      <c r="I1745" s="20">
        <v>23.543489923063767</v>
      </c>
      <c r="J1745" s="20">
        <v>19.877143844375631</v>
      </c>
      <c r="K1745" s="20">
        <v>16.405646459462464</v>
      </c>
      <c r="L1745" s="20">
        <v>23.080844282263751</v>
      </c>
      <c r="M1745" s="53">
        <v>16.215557467938691</v>
      </c>
    </row>
    <row r="1746" spans="1:13" x14ac:dyDescent="0.35">
      <c r="A1746" s="19" t="str">
        <f>B3&amp;C1743&amp;D1746</f>
        <v>DISTRIBUCION VOLUMEN X CRITERIO (Consumiciones).Pastas Ing.LEVANTE</v>
      </c>
      <c r="B1746" s="19">
        <v>0</v>
      </c>
      <c r="C1746" s="19">
        <v>0</v>
      </c>
      <c r="D1746" s="19" t="s">
        <v>3</v>
      </c>
      <c r="E1746" s="20">
        <v>20.061811934722133</v>
      </c>
      <c r="F1746" s="20">
        <v>24.293595854904229</v>
      </c>
      <c r="G1746" s="20">
        <v>20.640518348627001</v>
      </c>
      <c r="H1746" s="20">
        <v>18.316034892388071</v>
      </c>
      <c r="I1746" s="20">
        <v>19.52997912416577</v>
      </c>
      <c r="J1746" s="20">
        <v>17.711797646254645</v>
      </c>
      <c r="K1746" s="20">
        <v>15.149560580676379</v>
      </c>
      <c r="L1746" s="20">
        <v>14.961250441492169</v>
      </c>
      <c r="M1746" s="53">
        <v>15.1319027820646</v>
      </c>
    </row>
    <row r="1747" spans="1:13" x14ac:dyDescent="0.35">
      <c r="A1747" s="19" t="str">
        <f>B3&amp;C1743&amp;D1747</f>
        <v>DISTRIBUCION VOLUMEN X CRITERIO (Consumiciones).Pastas Ing.ANDALUCIA</v>
      </c>
      <c r="B1747" s="19">
        <v>0</v>
      </c>
      <c r="C1747" s="19">
        <v>0</v>
      </c>
      <c r="D1747" s="19" t="s">
        <v>4</v>
      </c>
      <c r="E1747" s="20">
        <v>12.370515578452041</v>
      </c>
      <c r="F1747" s="20">
        <v>9.7587151213347969</v>
      </c>
      <c r="G1747" s="20">
        <v>13.129711409944237</v>
      </c>
      <c r="H1747" s="20">
        <v>10.351392726299437</v>
      </c>
      <c r="I1747" s="20">
        <v>12.580982995912922</v>
      </c>
      <c r="J1747" s="20">
        <v>11.996171924441281</v>
      </c>
      <c r="K1747" s="20">
        <v>12.029509762413792</v>
      </c>
      <c r="L1747" s="20">
        <v>13.316493695197876</v>
      </c>
      <c r="M1747" s="53">
        <v>13.020927575635483</v>
      </c>
    </row>
    <row r="1748" spans="1:13" x14ac:dyDescent="0.35">
      <c r="A1748" s="19" t="str">
        <f>B3&amp;C1743&amp;D1748</f>
        <v>DISTRIBUCION VOLUMEN X CRITERIO (Consumiciones).Pastas Ing.MDD AM</v>
      </c>
      <c r="B1748" s="19">
        <v>0</v>
      </c>
      <c r="C1748" s="19">
        <v>0</v>
      </c>
      <c r="D1748" s="19" t="s">
        <v>5</v>
      </c>
      <c r="E1748" s="20">
        <v>13.583595172577978</v>
      </c>
      <c r="F1748" s="20">
        <v>9.5616671826699537</v>
      </c>
      <c r="G1748" s="20">
        <v>15.302656066473396</v>
      </c>
      <c r="H1748" s="20">
        <v>13.345238550433605</v>
      </c>
      <c r="I1748" s="20">
        <v>12.734389383013998</v>
      </c>
      <c r="J1748" s="20">
        <v>15.640866983529039</v>
      </c>
      <c r="K1748" s="20">
        <v>15.104763288265257</v>
      </c>
      <c r="L1748" s="20">
        <v>16.547574201210086</v>
      </c>
      <c r="M1748" s="53">
        <v>15.84642836976508</v>
      </c>
    </row>
    <row r="1749" spans="1:13" x14ac:dyDescent="0.35">
      <c r="A1749" s="19" t="str">
        <f>B3&amp;C1743&amp;D1749</f>
        <v>DISTRIBUCION VOLUMEN X CRITERIO (Consumiciones).Pastas Ing.RTO CENTRO</v>
      </c>
      <c r="B1749" s="19">
        <v>0</v>
      </c>
      <c r="C1749" s="19">
        <v>0</v>
      </c>
      <c r="D1749" s="19" t="s">
        <v>6</v>
      </c>
      <c r="E1749" s="20">
        <v>6.5676960791673196</v>
      </c>
      <c r="F1749" s="20">
        <v>4.9888068654128439</v>
      </c>
      <c r="G1749" s="20">
        <v>4.7658788373470768</v>
      </c>
      <c r="H1749" s="20">
        <v>9.5285307442082434</v>
      </c>
      <c r="I1749" s="20">
        <v>8.126646727658219</v>
      </c>
      <c r="J1749" s="20">
        <v>9.2183711946938374</v>
      </c>
      <c r="K1749" s="20">
        <v>8.0925375331033909</v>
      </c>
      <c r="L1749" s="20">
        <v>9.0556069844626421</v>
      </c>
      <c r="M1749" s="53">
        <v>9.9505733399167617</v>
      </c>
    </row>
    <row r="1750" spans="1:13" x14ac:dyDescent="0.35">
      <c r="A1750" s="19" t="str">
        <f>B3&amp;C1743&amp;D1750</f>
        <v>DISTRIBUCION VOLUMEN X CRITERIO (Consumiciones).Pastas Ing.NORTE-CENTRO</v>
      </c>
      <c r="B1750" s="19">
        <v>0</v>
      </c>
      <c r="C1750" s="19">
        <v>0</v>
      </c>
      <c r="D1750" s="19" t="s">
        <v>7</v>
      </c>
      <c r="E1750" s="20">
        <v>6.1877264060499337</v>
      </c>
      <c r="F1750" s="20">
        <v>7.5402667628131015</v>
      </c>
      <c r="G1750" s="20">
        <v>9.6741786074443468</v>
      </c>
      <c r="H1750" s="20">
        <v>8.9062353220521704</v>
      </c>
      <c r="I1750" s="20">
        <v>6.21475775596201</v>
      </c>
      <c r="J1750" s="20">
        <v>4.5885865697175472</v>
      </c>
      <c r="K1750" s="20">
        <v>8.7235766219426463</v>
      </c>
      <c r="L1750" s="20">
        <v>8.2821805394322041</v>
      </c>
      <c r="M1750" s="53">
        <v>10.554812348938125</v>
      </c>
    </row>
    <row r="1751" spans="1:13" x14ac:dyDescent="0.35">
      <c r="A1751" s="19" t="str">
        <f>B3&amp;C1743&amp;D1751</f>
        <v>DISTRIBUCION VOLUMEN X CRITERIO (Consumiciones).Pastas Ing.NOROESTE</v>
      </c>
      <c r="B1751" s="19">
        <v>0</v>
      </c>
      <c r="C1751" s="19">
        <v>0</v>
      </c>
      <c r="D1751" s="19" t="s">
        <v>8</v>
      </c>
      <c r="E1751" s="20">
        <v>6.9248755503986033</v>
      </c>
      <c r="F1751" s="20">
        <v>7.1736954152345938</v>
      </c>
      <c r="G1751" s="20">
        <v>5.796771888298438</v>
      </c>
      <c r="H1751" s="20">
        <v>4.3392689479177431</v>
      </c>
      <c r="I1751" s="20">
        <v>7.8657710425752354</v>
      </c>
      <c r="J1751" s="20">
        <v>8.8314698420508044</v>
      </c>
      <c r="K1751" s="20">
        <v>7.1545914357592748</v>
      </c>
      <c r="L1751" s="20">
        <v>5.8059623263030753</v>
      </c>
      <c r="M1751" s="53">
        <v>6.8704840645509968</v>
      </c>
    </row>
    <row r="1752" spans="1:13" x14ac:dyDescent="0.35">
      <c r="A1752" s="19" t="str">
        <f>B3&amp;C1743&amp;D1752</f>
        <v>DISTRIBUCION VOLUMEN X CRITERIO (Consumiciones).Pastas Ing.&lt;2MIL</v>
      </c>
      <c r="B1752" s="19">
        <v>0</v>
      </c>
      <c r="C1752" s="19">
        <v>0</v>
      </c>
      <c r="D1752" s="19" t="s">
        <v>9</v>
      </c>
      <c r="E1752" s="20">
        <v>2.7712456541834585</v>
      </c>
      <c r="F1752" s="20">
        <v>4.4544626010833017</v>
      </c>
      <c r="G1752" s="20">
        <v>4.3179941278352558</v>
      </c>
      <c r="H1752" s="20">
        <v>7.7420259356240253</v>
      </c>
      <c r="I1752" s="20">
        <v>13.23459376018099</v>
      </c>
      <c r="J1752" s="20">
        <v>7.5920869537457305</v>
      </c>
      <c r="K1752" s="20">
        <v>4.4179872183404481</v>
      </c>
      <c r="L1752" s="20">
        <v>8.5925387936511974</v>
      </c>
      <c r="M1752" s="53">
        <v>8.1256546103033482</v>
      </c>
    </row>
    <row r="1753" spans="1:13" x14ac:dyDescent="0.35">
      <c r="A1753" s="19" t="str">
        <f>B3&amp;C1743&amp;D1753</f>
        <v>DISTRIBUCION VOLUMEN X CRITERIO (Consumiciones).Pastas Ing.2-5MIL</v>
      </c>
      <c r="B1753" s="19">
        <v>0</v>
      </c>
      <c r="C1753" s="19">
        <v>0</v>
      </c>
      <c r="D1753" s="19" t="s">
        <v>10</v>
      </c>
      <c r="E1753" s="20">
        <v>5.1613437339813366</v>
      </c>
      <c r="F1753" s="20">
        <v>5.7988231641495727</v>
      </c>
      <c r="G1753" s="20">
        <v>5.2287528755003585</v>
      </c>
      <c r="H1753" s="20">
        <v>4.7361710423768137</v>
      </c>
      <c r="I1753" s="20">
        <v>6.0929144743312058</v>
      </c>
      <c r="J1753" s="20">
        <v>6.7980312217729901</v>
      </c>
      <c r="K1753" s="20">
        <v>4.2151952084545892</v>
      </c>
      <c r="L1753" s="20">
        <v>4.0816646323732586</v>
      </c>
      <c r="M1753" s="53">
        <v>4.7149688228244013</v>
      </c>
    </row>
    <row r="1754" spans="1:13" x14ac:dyDescent="0.35">
      <c r="A1754" s="19" t="str">
        <f>B3&amp;C1743&amp;D1754</f>
        <v>DISTRIBUCION VOLUMEN X CRITERIO (Consumiciones).Pastas Ing.5-10MIL</v>
      </c>
      <c r="B1754" s="19">
        <v>0</v>
      </c>
      <c r="C1754" s="19">
        <v>0</v>
      </c>
      <c r="D1754" s="19" t="s">
        <v>11</v>
      </c>
      <c r="E1754" s="20">
        <v>7.1348044945555298</v>
      </c>
      <c r="F1754" s="20">
        <v>5.9333672110174751</v>
      </c>
      <c r="G1754" s="20">
        <v>9.4463009961536422</v>
      </c>
      <c r="H1754" s="20">
        <v>6.8159492144775378</v>
      </c>
      <c r="I1754" s="20">
        <v>13.129776471503952</v>
      </c>
      <c r="J1754" s="20">
        <v>8.1071917493094059</v>
      </c>
      <c r="K1754" s="20">
        <v>7.8314822832156041</v>
      </c>
      <c r="L1754" s="20">
        <v>16.787632882924644</v>
      </c>
      <c r="M1754" s="53">
        <v>8.4496238232935337</v>
      </c>
    </row>
    <row r="1755" spans="1:13" x14ac:dyDescent="0.35">
      <c r="A1755" s="19" t="str">
        <f>B3&amp;C1743&amp;D1755</f>
        <v>DISTRIBUCION VOLUMEN X CRITERIO (Consumiciones).Pastas Ing.10-30MIL</v>
      </c>
      <c r="B1755" s="19">
        <v>0</v>
      </c>
      <c r="C1755" s="19">
        <v>0</v>
      </c>
      <c r="D1755" s="19" t="s">
        <v>12</v>
      </c>
      <c r="E1755" s="20">
        <v>22.877013123776145</v>
      </c>
      <c r="F1755" s="20">
        <v>19.056776473036976</v>
      </c>
      <c r="G1755" s="20">
        <v>19.921408138790131</v>
      </c>
      <c r="H1755" s="20">
        <v>20.098012697324723</v>
      </c>
      <c r="I1755" s="20">
        <v>16.571599823447954</v>
      </c>
      <c r="J1755" s="20">
        <v>20.221849044060896</v>
      </c>
      <c r="K1755" s="20">
        <v>19.211714832835249</v>
      </c>
      <c r="L1755" s="20">
        <v>18.445983744043531</v>
      </c>
      <c r="M1755" s="53">
        <v>20.096310237415242</v>
      </c>
    </row>
    <row r="1756" spans="1:13" x14ac:dyDescent="0.35">
      <c r="A1756" s="19" t="str">
        <f>B3&amp;C1743&amp;D1756</f>
        <v>DISTRIBUCION VOLUMEN X CRITERIO (Consumiciones).Pastas Ing.30-100MIL</v>
      </c>
      <c r="B1756" s="19">
        <v>0</v>
      </c>
      <c r="C1756" s="19">
        <v>0</v>
      </c>
      <c r="D1756" s="19" t="s">
        <v>13</v>
      </c>
      <c r="E1756" s="20">
        <v>26.009209592217097</v>
      </c>
      <c r="F1756" s="20">
        <v>23.37153934884304</v>
      </c>
      <c r="G1756" s="20">
        <v>22.878994551394484</v>
      </c>
      <c r="H1756" s="20">
        <v>18.844160141691908</v>
      </c>
      <c r="I1756" s="20">
        <v>17.340300334227745</v>
      </c>
      <c r="J1756" s="20">
        <v>20.664495514663493</v>
      </c>
      <c r="K1756" s="20">
        <v>24.489407393177952</v>
      </c>
      <c r="L1756" s="20">
        <v>18.468152190773459</v>
      </c>
      <c r="M1756" s="53">
        <v>24.651349298571926</v>
      </c>
    </row>
    <row r="1757" spans="1:13" x14ac:dyDescent="0.35">
      <c r="A1757" s="19" t="str">
        <f>B3&amp;C1743&amp;D1757</f>
        <v>DISTRIBUCION VOLUMEN X CRITERIO (Consumiciones).Pastas Ing.100-200MIL</v>
      </c>
      <c r="B1757" s="19">
        <v>0</v>
      </c>
      <c r="C1757" s="19">
        <v>0</v>
      </c>
      <c r="D1757" s="19" t="s">
        <v>14</v>
      </c>
      <c r="E1757" s="20">
        <v>5.5344244433815968</v>
      </c>
      <c r="F1757" s="20">
        <v>8.5316375331646412</v>
      </c>
      <c r="G1757" s="20">
        <v>6.2948006560019438</v>
      </c>
      <c r="H1757" s="20">
        <v>8.5349926996755556</v>
      </c>
      <c r="I1757" s="20">
        <v>5.5349158697821483</v>
      </c>
      <c r="J1757" s="20">
        <v>11.956365384507045</v>
      </c>
      <c r="K1757" s="20">
        <v>8.0707505410112486</v>
      </c>
      <c r="L1757" s="20">
        <v>6.9118340703972558</v>
      </c>
      <c r="M1757" s="53">
        <v>8.2965209014655201</v>
      </c>
    </row>
    <row r="1758" spans="1:13" x14ac:dyDescent="0.35">
      <c r="A1758" s="19" t="str">
        <f>B3&amp;C1743&amp;D1758</f>
        <v>DISTRIBUCION VOLUMEN X CRITERIO (Consumiciones).Pastas Ing.200-500MIL</v>
      </c>
      <c r="B1758" s="19">
        <v>0</v>
      </c>
      <c r="C1758" s="19">
        <v>0</v>
      </c>
      <c r="D1758" s="19" t="s">
        <v>15</v>
      </c>
      <c r="E1758" s="20">
        <v>10.991500322786125</v>
      </c>
      <c r="F1758" s="20">
        <v>17.335868498848463</v>
      </c>
      <c r="G1758" s="20">
        <v>15.320731130504983</v>
      </c>
      <c r="H1758" s="20">
        <v>12.337581352710231</v>
      </c>
      <c r="I1758" s="20">
        <v>12.741119614009133</v>
      </c>
      <c r="J1758" s="20">
        <v>11.500395295513911</v>
      </c>
      <c r="K1758" s="20">
        <v>13.123408544489394</v>
      </c>
      <c r="L1758" s="20">
        <v>10.118394519663305</v>
      </c>
      <c r="M1758" s="53">
        <v>9.6548624888501315</v>
      </c>
    </row>
    <row r="1759" spans="1:13" x14ac:dyDescent="0.35">
      <c r="A1759" s="19" t="str">
        <f>B3&amp;C1743&amp;D1759</f>
        <v>DISTRIBUCION VOLUMEN X CRITERIO (Consumiciones).Pastas Ing.&gt;500MIL</v>
      </c>
      <c r="B1759" s="19">
        <v>0</v>
      </c>
      <c r="C1759" s="19">
        <v>0</v>
      </c>
      <c r="D1759" s="19" t="s">
        <v>16</v>
      </c>
      <c r="E1759" s="20">
        <v>19.520453487698735</v>
      </c>
      <c r="F1759" s="20">
        <v>15.517546942147103</v>
      </c>
      <c r="G1759" s="20">
        <v>16.59103125345386</v>
      </c>
      <c r="H1759" s="20">
        <v>20.891116357211271</v>
      </c>
      <c r="I1759" s="20">
        <v>15.354770330867289</v>
      </c>
      <c r="J1759" s="20">
        <v>13.159570752263324</v>
      </c>
      <c r="K1759" s="20">
        <v>18.64005397847551</v>
      </c>
      <c r="L1759" s="20">
        <v>16.59378786035597</v>
      </c>
      <c r="M1759" s="53">
        <v>16.010731045011713</v>
      </c>
    </row>
    <row r="1760" spans="1:13" x14ac:dyDescent="0.35">
      <c r="A1760" s="19" t="str">
        <f>B3&amp;C1743&amp;D1760</f>
        <v>DISTRIBUCION VOLUMEN X CRITERIO (Consumiciones).Pastas Ing.DE 15 A 19 AÑOS</v>
      </c>
      <c r="B1760" s="19">
        <v>0</v>
      </c>
      <c r="C1760" s="19">
        <v>0</v>
      </c>
      <c r="D1760" s="19" t="s">
        <v>39</v>
      </c>
      <c r="E1760" s="20">
        <v>2.8021224528314024</v>
      </c>
      <c r="F1760" s="20">
        <v>2.7329576306870855</v>
      </c>
      <c r="G1760" s="20">
        <v>1.6503419022271526</v>
      </c>
      <c r="H1760" s="20">
        <v>1.1086277891936316</v>
      </c>
      <c r="I1760" s="20" t="s">
        <v>284</v>
      </c>
      <c r="J1760" s="20">
        <v>0.31626382830090533</v>
      </c>
      <c r="K1760" s="20">
        <v>0.65530997005761971</v>
      </c>
      <c r="L1760" s="20">
        <v>6.5481033134637361</v>
      </c>
      <c r="M1760" s="53">
        <v>0.65735717236369562</v>
      </c>
    </row>
    <row r="1761" spans="1:13" x14ac:dyDescent="0.35">
      <c r="A1761" s="19" t="str">
        <f>B3&amp;C1743&amp;D1761</f>
        <v>DISTRIBUCION VOLUMEN X CRITERIO (Consumiciones).Pastas Ing.DE 20 A 24 AÑOS</v>
      </c>
      <c r="B1761" s="19">
        <v>0</v>
      </c>
      <c r="C1761" s="19">
        <v>0</v>
      </c>
      <c r="D1761" s="19" t="s">
        <v>40</v>
      </c>
      <c r="E1761" s="20">
        <v>2.6643629102654569</v>
      </c>
      <c r="F1761" s="20">
        <v>2.5593645452182177</v>
      </c>
      <c r="G1761" s="20">
        <v>2.8782500619549767</v>
      </c>
      <c r="H1761" s="20">
        <v>1.7299422818836299</v>
      </c>
      <c r="I1761" s="20">
        <v>2.1354197981583214</v>
      </c>
      <c r="J1761" s="20">
        <v>4.4581714437018434</v>
      </c>
      <c r="K1761" s="20">
        <v>6.5505001705941552</v>
      </c>
      <c r="L1761" s="20">
        <v>2.8535150464601267</v>
      </c>
      <c r="M1761" s="53">
        <v>2.102246361459942</v>
      </c>
    </row>
    <row r="1762" spans="1:13" x14ac:dyDescent="0.35">
      <c r="A1762" s="19" t="str">
        <f>B3&amp;C1743&amp;D1762</f>
        <v>DISTRIBUCION VOLUMEN X CRITERIO (Consumiciones).Pastas Ing.DE 25 A 34 AÑOS</v>
      </c>
      <c r="B1762" s="19">
        <v>0</v>
      </c>
      <c r="C1762" s="19">
        <v>0</v>
      </c>
      <c r="D1762" s="19" t="s">
        <v>41</v>
      </c>
      <c r="E1762" s="20">
        <v>10.955687148393684</v>
      </c>
      <c r="F1762" s="20">
        <v>10.78789565150749</v>
      </c>
      <c r="G1762" s="20">
        <v>8.8943113318226139</v>
      </c>
      <c r="H1762" s="20">
        <v>9.9364331270926769</v>
      </c>
      <c r="I1762" s="20">
        <v>9.140935418213477</v>
      </c>
      <c r="J1762" s="20">
        <v>6.9985239796962695</v>
      </c>
      <c r="K1762" s="20">
        <v>8.7719833107626588</v>
      </c>
      <c r="L1762" s="20">
        <v>8.6798513601576666</v>
      </c>
      <c r="M1762" s="53">
        <v>10.081272509360369</v>
      </c>
    </row>
    <row r="1763" spans="1:13" x14ac:dyDescent="0.35">
      <c r="A1763" s="19" t="str">
        <f>B3&amp;C1743&amp;D1763</f>
        <v>DISTRIBUCION VOLUMEN X CRITERIO (Consumiciones).Pastas Ing.DE 35 A 49 AÑOS</v>
      </c>
      <c r="B1763" s="19">
        <v>0</v>
      </c>
      <c r="C1763" s="19">
        <v>0</v>
      </c>
      <c r="D1763" s="19" t="s">
        <v>42</v>
      </c>
      <c r="E1763" s="20">
        <v>26.950887179278205</v>
      </c>
      <c r="F1763" s="20">
        <v>26.305046337966036</v>
      </c>
      <c r="G1763" s="20">
        <v>25.006312199535525</v>
      </c>
      <c r="H1763" s="20">
        <v>26.014287204629532</v>
      </c>
      <c r="I1763" s="20">
        <v>27.620462512287098</v>
      </c>
      <c r="J1763" s="20">
        <v>31.3377044316289</v>
      </c>
      <c r="K1763" s="20">
        <v>22.830687451438006</v>
      </c>
      <c r="L1763" s="20">
        <v>27.956830771359748</v>
      </c>
      <c r="M1763" s="53">
        <v>24.57968870799084</v>
      </c>
    </row>
    <row r="1764" spans="1:13" x14ac:dyDescent="0.35">
      <c r="A1764" s="19" t="str">
        <f>B3&amp;C1743&amp;D1764</f>
        <v>DISTRIBUCION VOLUMEN X CRITERIO (Consumiciones).Pastas Ing.DE 50 A 59 AÑOS</v>
      </c>
      <c r="B1764" s="19">
        <v>0</v>
      </c>
      <c r="C1764" s="19">
        <v>0</v>
      </c>
      <c r="D1764" s="19" t="s">
        <v>43</v>
      </c>
      <c r="E1764" s="20">
        <v>19.06032561720782</v>
      </c>
      <c r="F1764" s="20">
        <v>25.130091613444307</v>
      </c>
      <c r="G1764" s="20">
        <v>22.621148580046857</v>
      </c>
      <c r="H1764" s="20">
        <v>22.386387078166102</v>
      </c>
      <c r="I1764" s="20">
        <v>30.940298097031842</v>
      </c>
      <c r="J1764" s="20">
        <v>31.115329578808403</v>
      </c>
      <c r="K1764" s="20">
        <v>24.995681785673209</v>
      </c>
      <c r="L1764" s="20">
        <v>23.225029632547368</v>
      </c>
      <c r="M1764" s="53">
        <v>26.240016065150467</v>
      </c>
    </row>
    <row r="1765" spans="1:13" x14ac:dyDescent="0.35">
      <c r="A1765" s="19" t="str">
        <f>B3&amp;C1743&amp;D1765</f>
        <v>DISTRIBUCION VOLUMEN X CRITERIO (Consumiciones).Pastas Ing.DE 60 A 75 AÑOS</v>
      </c>
      <c r="B1765" s="19">
        <v>0</v>
      </c>
      <c r="C1765" s="19">
        <v>0</v>
      </c>
      <c r="D1765" s="19" t="s">
        <v>44</v>
      </c>
      <c r="E1765" s="20">
        <v>37.566612976216767</v>
      </c>
      <c r="F1765" s="20">
        <v>32.484666864359063</v>
      </c>
      <c r="G1765" s="20">
        <v>38.949669218776926</v>
      </c>
      <c r="H1765" s="20">
        <v>38.824333848344899</v>
      </c>
      <c r="I1765" s="20">
        <v>30.162881843896862</v>
      </c>
      <c r="J1765" s="20">
        <v>25.773995188849845</v>
      </c>
      <c r="K1765" s="20">
        <v>36.195842727161804</v>
      </c>
      <c r="L1765" s="20">
        <v>30.736650882238159</v>
      </c>
      <c r="M1765" s="53">
        <v>36.33944253418408</v>
      </c>
    </row>
    <row r="1766" spans="1:13" x14ac:dyDescent="0.35">
      <c r="A1766" s="19" t="str">
        <f>B3&amp;C1743&amp;D1766</f>
        <v>DISTRIBUCION VOLUMEN X CRITERIO (Consumiciones).Pastas Ing.NIVEL ALTO</v>
      </c>
      <c r="B1766" s="19">
        <v>0</v>
      </c>
      <c r="C1766" s="19">
        <v>0</v>
      </c>
      <c r="D1766" s="19" t="s">
        <v>256</v>
      </c>
      <c r="E1766" s="20">
        <v>26.464404518576824</v>
      </c>
      <c r="F1766" s="20">
        <v>23.828901148139973</v>
      </c>
      <c r="G1766" s="20">
        <v>25.720115905575806</v>
      </c>
      <c r="H1766" s="20">
        <v>28.740142909810661</v>
      </c>
      <c r="I1766" s="20">
        <v>28.778402483660308</v>
      </c>
      <c r="J1766" s="20">
        <v>26.069992657456247</v>
      </c>
      <c r="K1766" s="20">
        <v>26.150465637622332</v>
      </c>
      <c r="L1766" s="20">
        <v>21.881636232159984</v>
      </c>
      <c r="M1766" s="53">
        <v>23.013272854098798</v>
      </c>
    </row>
    <row r="1767" spans="1:13" x14ac:dyDescent="0.35">
      <c r="A1767" s="19" t="str">
        <f>B3&amp;C1743&amp;D1767</f>
        <v>DISTRIBUCION VOLUMEN X CRITERIO (Consumiciones).Pastas Ing.NIVEL MEDIO ALTO</v>
      </c>
      <c r="B1767" s="19">
        <v>0</v>
      </c>
      <c r="C1767" s="19">
        <v>0</v>
      </c>
      <c r="D1767" s="19" t="s">
        <v>257</v>
      </c>
      <c r="E1767" s="20">
        <v>14.182158613456641</v>
      </c>
      <c r="F1767" s="20">
        <v>15.900486697783622</v>
      </c>
      <c r="G1767" s="20">
        <v>14.088561635419161</v>
      </c>
      <c r="H1767" s="20">
        <v>15.723558215425893</v>
      </c>
      <c r="I1767" s="20">
        <v>16.6294872673258</v>
      </c>
      <c r="J1767" s="20">
        <v>17.067949514847523</v>
      </c>
      <c r="K1767" s="20">
        <v>14.797521781417119</v>
      </c>
      <c r="L1767" s="20">
        <v>17.21568017380207</v>
      </c>
      <c r="M1767" s="53">
        <v>19.80076496268801</v>
      </c>
    </row>
    <row r="1768" spans="1:13" x14ac:dyDescent="0.35">
      <c r="A1768" s="19" t="str">
        <f>B3&amp;C1743&amp;D1768</f>
        <v>DISTRIBUCION VOLUMEN X CRITERIO (Consumiciones).Pastas Ing.NIVEL MEDIO</v>
      </c>
      <c r="B1768" s="19">
        <v>0</v>
      </c>
      <c r="C1768" s="19">
        <v>0</v>
      </c>
      <c r="D1768" s="19" t="s">
        <v>258</v>
      </c>
      <c r="E1768" s="20">
        <v>20.638477393174952</v>
      </c>
      <c r="F1768" s="20">
        <v>20.532393467093577</v>
      </c>
      <c r="G1768" s="20">
        <v>26.793869443531044</v>
      </c>
      <c r="H1768" s="20">
        <v>20.248890789695427</v>
      </c>
      <c r="I1768" s="20">
        <v>23.546505476702169</v>
      </c>
      <c r="J1768" s="20">
        <v>24.471904911241605</v>
      </c>
      <c r="K1768" s="20">
        <v>27.796076430004312</v>
      </c>
      <c r="L1768" s="20">
        <v>24.449282329323992</v>
      </c>
      <c r="M1768" s="53">
        <v>25.312406465289044</v>
      </c>
    </row>
    <row r="1769" spans="1:13" x14ac:dyDescent="0.35">
      <c r="A1769" s="19" t="str">
        <f>B3&amp;C1743&amp;D1769</f>
        <v>DISTRIBUCION VOLUMEN X CRITERIO (Consumiciones).Pastas Ing.NIVEL MEDIO BAJO</v>
      </c>
      <c r="B1769" s="19">
        <v>0</v>
      </c>
      <c r="C1769" s="19">
        <v>0</v>
      </c>
      <c r="D1769" s="19" t="s">
        <v>259</v>
      </c>
      <c r="E1769" s="20">
        <v>20.487160404329838</v>
      </c>
      <c r="F1769" s="20">
        <v>16.121240306431925</v>
      </c>
      <c r="G1769" s="20">
        <v>15.936838188704217</v>
      </c>
      <c r="H1769" s="20">
        <v>16.655526178024065</v>
      </c>
      <c r="I1769" s="20">
        <v>12.791260767087865</v>
      </c>
      <c r="J1769" s="20">
        <v>15.651143727946549</v>
      </c>
      <c r="K1769" s="20">
        <v>12.638930701181797</v>
      </c>
      <c r="L1769" s="20">
        <v>19.146826841457621</v>
      </c>
      <c r="M1769" s="53">
        <v>14.494081494976033</v>
      </c>
    </row>
    <row r="1770" spans="1:13" x14ac:dyDescent="0.35">
      <c r="A1770" s="19" t="str">
        <f>B3&amp;C1743&amp;D1770</f>
        <v>DISTRIBUCION VOLUMEN X CRITERIO (Consumiciones).Pastas Ing.HOMBRE</v>
      </c>
      <c r="B1770" s="19">
        <v>0</v>
      </c>
      <c r="C1770" s="19">
        <v>0</v>
      </c>
      <c r="D1770" s="19" t="s">
        <v>21</v>
      </c>
      <c r="E1770" s="20">
        <v>49.83817798491377</v>
      </c>
      <c r="F1770" s="20">
        <v>51.376640161080111</v>
      </c>
      <c r="G1770" s="20">
        <v>53.644565844925154</v>
      </c>
      <c r="H1770" s="20">
        <v>47.334661694987581</v>
      </c>
      <c r="I1770" s="20">
        <v>48.000482861448127</v>
      </c>
      <c r="J1770" s="20">
        <v>47.05260716639782</v>
      </c>
      <c r="K1770" s="20">
        <v>53.804217801109836</v>
      </c>
      <c r="L1770" s="20">
        <v>54.035792408912428</v>
      </c>
      <c r="M1770" s="53">
        <v>51.477811284579445</v>
      </c>
    </row>
    <row r="1771" spans="1:13" x14ac:dyDescent="0.35">
      <c r="A1771" s="19" t="str">
        <f>B3&amp;C1743&amp;D1771</f>
        <v>DISTRIBUCION VOLUMEN X CRITERIO (Consumiciones).Pastas Ing.MUJER</v>
      </c>
      <c r="B1771" s="19">
        <v>0</v>
      </c>
      <c r="C1771" s="19">
        <v>0</v>
      </c>
      <c r="D1771" s="19" t="s">
        <v>22</v>
      </c>
      <c r="E1771" s="20">
        <v>50.161822015086223</v>
      </c>
      <c r="F1771" s="20">
        <v>48.623403383501049</v>
      </c>
      <c r="G1771" s="20">
        <v>46.355434155074846</v>
      </c>
      <c r="H1771" s="20">
        <v>52.665338305012419</v>
      </c>
      <c r="I1771" s="20">
        <v>51.999517138551866</v>
      </c>
      <c r="J1771" s="20">
        <v>52.94739283360218</v>
      </c>
      <c r="K1771" s="20">
        <v>46.195782198890164</v>
      </c>
      <c r="L1771" s="20">
        <v>45.964207591087579</v>
      </c>
      <c r="M1771" s="53">
        <v>48.522231170892191</v>
      </c>
    </row>
    <row r="1772" spans="1:13" x14ac:dyDescent="0.35">
      <c r="A1772" s="19" t="str">
        <f>B3&amp;C1772&amp;D1772</f>
        <v>DISTRIBUCION VOLUMEN X CRITERIO (Consumiciones).Arroz Ing.T.ESPAÑA</v>
      </c>
      <c r="B1772" s="19">
        <v>0</v>
      </c>
      <c r="C1772" s="19" t="s">
        <v>169</v>
      </c>
      <c r="D1772" s="19" t="s">
        <v>36</v>
      </c>
      <c r="E1772" s="20">
        <v>100</v>
      </c>
      <c r="F1772" s="20">
        <v>100</v>
      </c>
      <c r="G1772" s="20">
        <v>100</v>
      </c>
      <c r="H1772" s="20">
        <v>100</v>
      </c>
      <c r="I1772" s="20">
        <v>100</v>
      </c>
      <c r="J1772" s="20">
        <v>100</v>
      </c>
      <c r="K1772" s="20">
        <v>100</v>
      </c>
      <c r="L1772" s="20">
        <v>100</v>
      </c>
      <c r="M1772" s="53">
        <v>100</v>
      </c>
    </row>
    <row r="1773" spans="1:13" x14ac:dyDescent="0.35">
      <c r="A1773" s="19" t="str">
        <f>B3&amp;C1772&amp;D1773</f>
        <v>DISTRIBUCION VOLUMEN X CRITERIO (Consumiciones).Arroz Ing.BCN AM</v>
      </c>
      <c r="B1773" s="19">
        <v>0</v>
      </c>
      <c r="C1773" s="19">
        <v>0</v>
      </c>
      <c r="D1773" s="19" t="s">
        <v>1</v>
      </c>
      <c r="E1773" s="20">
        <v>13.020473315739078</v>
      </c>
      <c r="F1773" s="20">
        <v>10.043032251542115</v>
      </c>
      <c r="G1773" s="20">
        <v>9.6275652929751772</v>
      </c>
      <c r="H1773" s="20">
        <v>7.107264044522001</v>
      </c>
      <c r="I1773" s="20">
        <v>7.5652142432468041</v>
      </c>
      <c r="J1773" s="20">
        <v>12.368094709417202</v>
      </c>
      <c r="K1773" s="20">
        <v>9.3123892991849555</v>
      </c>
      <c r="L1773" s="20">
        <v>9.6461179914065305</v>
      </c>
      <c r="M1773" s="53">
        <v>9.5464990653885078</v>
      </c>
    </row>
    <row r="1774" spans="1:13" x14ac:dyDescent="0.35">
      <c r="A1774" s="19" t="str">
        <f>B3&amp;C1772&amp;D1774</f>
        <v>DISTRIBUCION VOLUMEN X CRITERIO (Consumiciones).Arroz Ing.REST.CAT ARAGON</v>
      </c>
      <c r="B1774" s="19">
        <v>0</v>
      </c>
      <c r="C1774" s="19">
        <v>0</v>
      </c>
      <c r="D1774" s="19" t="s">
        <v>2</v>
      </c>
      <c r="E1774" s="20">
        <v>11.613816894376107</v>
      </c>
      <c r="F1774" s="20">
        <v>13.619783101551871</v>
      </c>
      <c r="G1774" s="20">
        <v>13.798005246917144</v>
      </c>
      <c r="H1774" s="20">
        <v>11.619311834026727</v>
      </c>
      <c r="I1774" s="20">
        <v>12.163161291069025</v>
      </c>
      <c r="J1774" s="20">
        <v>9.5750214133881997</v>
      </c>
      <c r="K1774" s="20">
        <v>15.500793559427054</v>
      </c>
      <c r="L1774" s="20">
        <v>14.19966618131954</v>
      </c>
      <c r="M1774" s="53">
        <v>14.169612976685025</v>
      </c>
    </row>
    <row r="1775" spans="1:13" x14ac:dyDescent="0.35">
      <c r="A1775" s="19" t="str">
        <f>B3&amp;C1772&amp;D1775</f>
        <v>DISTRIBUCION VOLUMEN X CRITERIO (Consumiciones).Arroz Ing.LEVANTE</v>
      </c>
      <c r="B1775" s="19">
        <v>0</v>
      </c>
      <c r="C1775" s="19">
        <v>0</v>
      </c>
      <c r="D1775" s="19" t="s">
        <v>3</v>
      </c>
      <c r="E1775" s="20">
        <v>21.234997870965373</v>
      </c>
      <c r="F1775" s="20">
        <v>21.38378205656208</v>
      </c>
      <c r="G1775" s="20">
        <v>21.804024664038543</v>
      </c>
      <c r="H1775" s="20">
        <v>24.987697106377517</v>
      </c>
      <c r="I1775" s="20">
        <v>19.467664118422263</v>
      </c>
      <c r="J1775" s="20">
        <v>20.669241333523601</v>
      </c>
      <c r="K1775" s="20">
        <v>20.939414981458818</v>
      </c>
      <c r="L1775" s="20">
        <v>19.999933072663755</v>
      </c>
      <c r="M1775" s="53">
        <v>20.948967979889918</v>
      </c>
    </row>
    <row r="1776" spans="1:13" x14ac:dyDescent="0.35">
      <c r="A1776" s="19" t="str">
        <f>B3&amp;C1772&amp;D1776</f>
        <v>DISTRIBUCION VOLUMEN X CRITERIO (Consumiciones).Arroz Ing.ANDALUCIA</v>
      </c>
      <c r="B1776" s="19">
        <v>0</v>
      </c>
      <c r="C1776" s="19">
        <v>0</v>
      </c>
      <c r="D1776" s="19" t="s">
        <v>4</v>
      </c>
      <c r="E1776" s="20">
        <v>15.834443241233673</v>
      </c>
      <c r="F1776" s="20">
        <v>17.901861927952655</v>
      </c>
      <c r="G1776" s="20">
        <v>12.487122972871868</v>
      </c>
      <c r="H1776" s="20">
        <v>16.636789179966911</v>
      </c>
      <c r="I1776" s="20">
        <v>15.574978511667521</v>
      </c>
      <c r="J1776" s="20">
        <v>13.65333993192921</v>
      </c>
      <c r="K1776" s="20">
        <v>14.653569416054502</v>
      </c>
      <c r="L1776" s="20">
        <v>12.728372803110188</v>
      </c>
      <c r="M1776" s="53">
        <v>12.909042580556651</v>
      </c>
    </row>
    <row r="1777" spans="1:13" x14ac:dyDescent="0.35">
      <c r="A1777" s="19" t="str">
        <f>B3&amp;C1772&amp;D1777</f>
        <v>DISTRIBUCION VOLUMEN X CRITERIO (Consumiciones).Arroz Ing.MDD AM</v>
      </c>
      <c r="B1777" s="19">
        <v>0</v>
      </c>
      <c r="C1777" s="19">
        <v>0</v>
      </c>
      <c r="D1777" s="19" t="s">
        <v>5</v>
      </c>
      <c r="E1777" s="20">
        <v>14.826558248009839</v>
      </c>
      <c r="F1777" s="20">
        <v>16.984818408179354</v>
      </c>
      <c r="G1777" s="20">
        <v>17.667043995394195</v>
      </c>
      <c r="H1777" s="20">
        <v>15.501820104556504</v>
      </c>
      <c r="I1777" s="20">
        <v>19.374414272656796</v>
      </c>
      <c r="J1777" s="20">
        <v>23.296568763879911</v>
      </c>
      <c r="K1777" s="20">
        <v>15.688468756253371</v>
      </c>
      <c r="L1777" s="20">
        <v>17.464463443545302</v>
      </c>
      <c r="M1777" s="53">
        <v>17.621333668113103</v>
      </c>
    </row>
    <row r="1778" spans="1:13" x14ac:dyDescent="0.35">
      <c r="A1778" s="19" t="str">
        <f>B3&amp;C1772&amp;D1778</f>
        <v>DISTRIBUCION VOLUMEN X CRITERIO (Consumiciones).Arroz Ing.RTO CENTRO</v>
      </c>
      <c r="B1778" s="19">
        <v>0</v>
      </c>
      <c r="C1778" s="19">
        <v>0</v>
      </c>
      <c r="D1778" s="19" t="s">
        <v>6</v>
      </c>
      <c r="E1778" s="20">
        <v>7.9024837296363781</v>
      </c>
      <c r="F1778" s="20">
        <v>9.3250375005709412</v>
      </c>
      <c r="G1778" s="20">
        <v>9.9763262212646744</v>
      </c>
      <c r="H1778" s="20">
        <v>9.7318557196242921</v>
      </c>
      <c r="I1778" s="20">
        <v>13.677231250286914</v>
      </c>
      <c r="J1778" s="20">
        <v>10.782070238612111</v>
      </c>
      <c r="K1778" s="20">
        <v>11.338200817252099</v>
      </c>
      <c r="L1778" s="20">
        <v>13.243467891982252</v>
      </c>
      <c r="M1778" s="53">
        <v>13.729172659321573</v>
      </c>
    </row>
    <row r="1779" spans="1:13" x14ac:dyDescent="0.35">
      <c r="A1779" s="19" t="str">
        <f>B3&amp;C1772&amp;D1779</f>
        <v>DISTRIBUCION VOLUMEN X CRITERIO (Consumiciones).Arroz Ing.NORTE-CENTRO</v>
      </c>
      <c r="B1779" s="19">
        <v>0</v>
      </c>
      <c r="C1779" s="19">
        <v>0</v>
      </c>
      <c r="D1779" s="19" t="s">
        <v>7</v>
      </c>
      <c r="E1779" s="20">
        <v>7.3026298440941435</v>
      </c>
      <c r="F1779" s="20">
        <v>4.6154244544811203</v>
      </c>
      <c r="G1779" s="20">
        <v>7.5578067205064672</v>
      </c>
      <c r="H1779" s="20">
        <v>7.641709432791373</v>
      </c>
      <c r="I1779" s="20">
        <v>5.6127934981512375</v>
      </c>
      <c r="J1779" s="20">
        <v>4.7926451969407609</v>
      </c>
      <c r="K1779" s="20">
        <v>6.4423041884075385</v>
      </c>
      <c r="L1779" s="20">
        <v>6.8843038292847254</v>
      </c>
      <c r="M1779" s="53">
        <v>7.2624166461473862</v>
      </c>
    </row>
    <row r="1780" spans="1:13" x14ac:dyDescent="0.35">
      <c r="A1780" s="19" t="str">
        <f>B3&amp;C1772&amp;D1780</f>
        <v>DISTRIBUCION VOLUMEN X CRITERIO (Consumiciones).Arroz Ing.NOROESTE</v>
      </c>
      <c r="B1780" s="19">
        <v>0</v>
      </c>
      <c r="C1780" s="19">
        <v>0</v>
      </c>
      <c r="D1780" s="19" t="s">
        <v>8</v>
      </c>
      <c r="E1780" s="20">
        <v>8.2646098246842659</v>
      </c>
      <c r="F1780" s="20">
        <v>6.1262679435621425</v>
      </c>
      <c r="G1780" s="20">
        <v>7.0821033653626824</v>
      </c>
      <c r="H1780" s="20">
        <v>6.7735571012573379</v>
      </c>
      <c r="I1780" s="20">
        <v>6.5645521450823532</v>
      </c>
      <c r="J1780" s="20">
        <v>4.8630150387937388</v>
      </c>
      <c r="K1780" s="20">
        <v>6.1248715911525347</v>
      </c>
      <c r="L1780" s="20">
        <v>5.8336710685023592</v>
      </c>
      <c r="M1780" s="53">
        <v>3.8129447170102533</v>
      </c>
    </row>
    <row r="1781" spans="1:13" x14ac:dyDescent="0.35">
      <c r="A1781" s="19" t="str">
        <f>B3&amp;C1772&amp;D1781</f>
        <v>DISTRIBUCION VOLUMEN X CRITERIO (Consumiciones).Arroz Ing.&lt;2MIL</v>
      </c>
      <c r="B1781" s="19">
        <v>0</v>
      </c>
      <c r="C1781" s="19">
        <v>0</v>
      </c>
      <c r="D1781" s="19" t="s">
        <v>9</v>
      </c>
      <c r="E1781" s="20">
        <v>4.5723493518872758</v>
      </c>
      <c r="F1781" s="20">
        <v>4.76646255475542</v>
      </c>
      <c r="G1781" s="20">
        <v>4.4758557262016785</v>
      </c>
      <c r="H1781" s="20">
        <v>7.0259224682499397</v>
      </c>
      <c r="I1781" s="20">
        <v>12.303571635177194</v>
      </c>
      <c r="J1781" s="20">
        <v>6.9612825025545959</v>
      </c>
      <c r="K1781" s="20">
        <v>7.9124576662178221</v>
      </c>
      <c r="L1781" s="20">
        <v>10.702328030209511</v>
      </c>
      <c r="M1781" s="53">
        <v>10.322765336963279</v>
      </c>
    </row>
    <row r="1782" spans="1:13" x14ac:dyDescent="0.35">
      <c r="A1782" s="19" t="str">
        <f>B3&amp;C1772&amp;D1782</f>
        <v>DISTRIBUCION VOLUMEN X CRITERIO (Consumiciones).Arroz Ing.2-5MIL</v>
      </c>
      <c r="B1782" s="19">
        <v>0</v>
      </c>
      <c r="C1782" s="19">
        <v>0</v>
      </c>
      <c r="D1782" s="19" t="s">
        <v>10</v>
      </c>
      <c r="E1782" s="20">
        <v>5.1199889333428441</v>
      </c>
      <c r="F1782" s="20">
        <v>2.5431072622395003</v>
      </c>
      <c r="G1782" s="20">
        <v>3.6585340261907904</v>
      </c>
      <c r="H1782" s="20">
        <v>3.1154929615688363</v>
      </c>
      <c r="I1782" s="20">
        <v>3.964885657438471</v>
      </c>
      <c r="J1782" s="20">
        <v>2.6466188774492987</v>
      </c>
      <c r="K1782" s="20">
        <v>3.1987184522773022</v>
      </c>
      <c r="L1782" s="20">
        <v>2.6217333882633245</v>
      </c>
      <c r="M1782" s="53">
        <v>1.766367187613753</v>
      </c>
    </row>
    <row r="1783" spans="1:13" x14ac:dyDescent="0.35">
      <c r="A1783" s="19" t="str">
        <f>B3&amp;C1772&amp;D1783</f>
        <v>DISTRIBUCION VOLUMEN X CRITERIO (Consumiciones).Arroz Ing.5-10MIL</v>
      </c>
      <c r="B1783" s="19">
        <v>0</v>
      </c>
      <c r="C1783" s="19">
        <v>0</v>
      </c>
      <c r="D1783" s="19" t="s">
        <v>11</v>
      </c>
      <c r="E1783" s="20">
        <v>7.3429799135849709</v>
      </c>
      <c r="F1783" s="20">
        <v>9.2815446737913767</v>
      </c>
      <c r="G1783" s="20">
        <v>8.2267323920187962</v>
      </c>
      <c r="H1783" s="20">
        <v>8.3162020062762849</v>
      </c>
      <c r="I1783" s="20">
        <v>8.9216552006243273</v>
      </c>
      <c r="J1783" s="20">
        <v>8.1705038716148053</v>
      </c>
      <c r="K1783" s="20">
        <v>9.7467746635458088</v>
      </c>
      <c r="L1783" s="20">
        <v>9.3780219551408379</v>
      </c>
      <c r="M1783" s="53">
        <v>7.828863689089685</v>
      </c>
    </row>
    <row r="1784" spans="1:13" x14ac:dyDescent="0.35">
      <c r="A1784" s="19" t="str">
        <f>B3&amp;C1772&amp;D1784</f>
        <v>DISTRIBUCION VOLUMEN X CRITERIO (Consumiciones).Arroz Ing.10-30MIL</v>
      </c>
      <c r="B1784" s="19">
        <v>0</v>
      </c>
      <c r="C1784" s="19">
        <v>0</v>
      </c>
      <c r="D1784" s="19" t="s">
        <v>12</v>
      </c>
      <c r="E1784" s="20">
        <v>15.021590788737083</v>
      </c>
      <c r="F1784" s="20">
        <v>17.123617820401265</v>
      </c>
      <c r="G1784" s="20">
        <v>17.746985577364654</v>
      </c>
      <c r="H1784" s="20">
        <v>17.654867196595717</v>
      </c>
      <c r="I1784" s="20">
        <v>14.47055659912942</v>
      </c>
      <c r="J1784" s="20">
        <v>14.640103270049559</v>
      </c>
      <c r="K1784" s="20">
        <v>18.118675939129382</v>
      </c>
      <c r="L1784" s="20">
        <v>18.881502920262768</v>
      </c>
      <c r="M1784" s="53">
        <v>15.208057428535465</v>
      </c>
    </row>
    <row r="1785" spans="1:13" x14ac:dyDescent="0.35">
      <c r="A1785" s="19" t="str">
        <f>B3&amp;C1772&amp;D1785</f>
        <v>DISTRIBUCION VOLUMEN X CRITERIO (Consumiciones).Arroz Ing.30-100MIL</v>
      </c>
      <c r="B1785" s="19">
        <v>0</v>
      </c>
      <c r="C1785" s="19">
        <v>0</v>
      </c>
      <c r="D1785" s="19" t="s">
        <v>13</v>
      </c>
      <c r="E1785" s="20">
        <v>28.378302435313014</v>
      </c>
      <c r="F1785" s="20">
        <v>19.639558788033529</v>
      </c>
      <c r="G1785" s="20">
        <v>18.290381523747072</v>
      </c>
      <c r="H1785" s="20">
        <v>19.288784193676499</v>
      </c>
      <c r="I1785" s="20">
        <v>19.756203064835233</v>
      </c>
      <c r="J1785" s="20">
        <v>22.935636364740422</v>
      </c>
      <c r="K1785" s="20">
        <v>20.067161594220352</v>
      </c>
      <c r="L1785" s="20">
        <v>16.546088394651168</v>
      </c>
      <c r="M1785" s="53">
        <v>26.04000402512272</v>
      </c>
    </row>
    <row r="1786" spans="1:13" x14ac:dyDescent="0.35">
      <c r="A1786" s="19" t="str">
        <f>B3&amp;C1772&amp;D1786</f>
        <v>DISTRIBUCION VOLUMEN X CRITERIO (Consumiciones).Arroz Ing.100-200MIL</v>
      </c>
      <c r="B1786" s="19">
        <v>0</v>
      </c>
      <c r="C1786" s="19">
        <v>0</v>
      </c>
      <c r="D1786" s="19" t="s">
        <v>14</v>
      </c>
      <c r="E1786" s="20">
        <v>8.1524237492191727</v>
      </c>
      <c r="F1786" s="20">
        <v>9.5294201510648548</v>
      </c>
      <c r="G1786" s="20">
        <v>7.3811657815357909</v>
      </c>
      <c r="H1786" s="20">
        <v>8.0668580852174401</v>
      </c>
      <c r="I1786" s="20">
        <v>7.9786673016439362</v>
      </c>
      <c r="J1786" s="20">
        <v>11.223403627271093</v>
      </c>
      <c r="K1786" s="20">
        <v>8.8347733239453703</v>
      </c>
      <c r="L1786" s="20">
        <v>10.671972765035969</v>
      </c>
      <c r="M1786" s="53">
        <v>8.3662677243722801</v>
      </c>
    </row>
    <row r="1787" spans="1:13" x14ac:dyDescent="0.35">
      <c r="A1787" s="19" t="str">
        <f>B3&amp;C1772&amp;D1787</f>
        <v>DISTRIBUCION VOLUMEN X CRITERIO (Consumiciones).Arroz Ing.200-500MIL</v>
      </c>
      <c r="B1787" s="19">
        <v>0</v>
      </c>
      <c r="C1787" s="19">
        <v>0</v>
      </c>
      <c r="D1787" s="19" t="s">
        <v>15</v>
      </c>
      <c r="E1787" s="20">
        <v>13.00769478505396</v>
      </c>
      <c r="F1787" s="20">
        <v>16.88978128791743</v>
      </c>
      <c r="G1787" s="20">
        <v>20.56505940038187</v>
      </c>
      <c r="H1787" s="20">
        <v>17.785004220073436</v>
      </c>
      <c r="I1787" s="20">
        <v>13.268478939568054</v>
      </c>
      <c r="J1787" s="20">
        <v>16.313343231227147</v>
      </c>
      <c r="K1787" s="20">
        <v>15.916178134074285</v>
      </c>
      <c r="L1787" s="20">
        <v>14.910813747172321</v>
      </c>
      <c r="M1787" s="53">
        <v>15.893497970775151</v>
      </c>
    </row>
    <row r="1788" spans="1:13" x14ac:dyDescent="0.35">
      <c r="A1788" s="19" t="str">
        <f>B3&amp;C1772&amp;D1788</f>
        <v>DISTRIBUCION VOLUMEN X CRITERIO (Consumiciones).Arroz Ing.&gt;500MIL</v>
      </c>
      <c r="B1788" s="19">
        <v>0</v>
      </c>
      <c r="C1788" s="19">
        <v>0</v>
      </c>
      <c r="D1788" s="19" t="s">
        <v>16</v>
      </c>
      <c r="E1788" s="20">
        <v>18.40468733451349</v>
      </c>
      <c r="F1788" s="20">
        <v>20.226515106198903</v>
      </c>
      <c r="G1788" s="20">
        <v>19.655273407205414</v>
      </c>
      <c r="H1788" s="20">
        <v>18.746866606780525</v>
      </c>
      <c r="I1788" s="20">
        <v>19.33600959333214</v>
      </c>
      <c r="J1788" s="20">
        <v>17.109103194820172</v>
      </c>
      <c r="K1788" s="20">
        <v>16.20526905302329</v>
      </c>
      <c r="L1788" s="20">
        <v>16.287535081078751</v>
      </c>
      <c r="M1788" s="53">
        <v>14.574186344415258</v>
      </c>
    </row>
    <row r="1789" spans="1:13" x14ac:dyDescent="0.35">
      <c r="A1789" s="19" t="str">
        <f>B3&amp;C1772&amp;D1789</f>
        <v>DISTRIBUCION VOLUMEN X CRITERIO (Consumiciones).Arroz Ing.DE 15 A 19 AÑOS</v>
      </c>
      <c r="B1789" s="19">
        <v>0</v>
      </c>
      <c r="C1789" s="19">
        <v>0</v>
      </c>
      <c r="D1789" s="19" t="s">
        <v>39</v>
      </c>
      <c r="E1789" s="20">
        <v>2.9596261544879399</v>
      </c>
      <c r="F1789" s="20">
        <v>3.9915265622912721</v>
      </c>
      <c r="G1789" s="20">
        <v>3.7542084521229451</v>
      </c>
      <c r="H1789" s="20">
        <v>2.1900792541551666</v>
      </c>
      <c r="I1789" s="20">
        <v>0.89134480198823518</v>
      </c>
      <c r="J1789" s="20">
        <v>0.34283365837152996</v>
      </c>
      <c r="K1789" s="20">
        <v>0.72420030304929317</v>
      </c>
      <c r="L1789" s="20">
        <v>1.0802802693750921</v>
      </c>
      <c r="M1789" s="53">
        <v>0.45117419365693728</v>
      </c>
    </row>
    <row r="1790" spans="1:13" x14ac:dyDescent="0.35">
      <c r="A1790" s="19" t="str">
        <f>B3&amp;C1772&amp;D1790</f>
        <v>DISTRIBUCION VOLUMEN X CRITERIO (Consumiciones).Arroz Ing.DE 20 A 24 AÑOS</v>
      </c>
      <c r="B1790" s="19">
        <v>0</v>
      </c>
      <c r="C1790" s="19">
        <v>0</v>
      </c>
      <c r="D1790" s="19" t="s">
        <v>40</v>
      </c>
      <c r="E1790" s="20">
        <v>1.9401086348024752</v>
      </c>
      <c r="F1790" s="20">
        <v>0.77273325794678616</v>
      </c>
      <c r="G1790" s="20">
        <v>1.3624515134612682</v>
      </c>
      <c r="H1790" s="20">
        <v>4.6792224028455873</v>
      </c>
      <c r="I1790" s="20">
        <v>2.4330782600776826</v>
      </c>
      <c r="J1790" s="20">
        <v>3.0765582182711615</v>
      </c>
      <c r="K1790" s="20">
        <v>3.7557937655873244</v>
      </c>
      <c r="L1790" s="20">
        <v>2.9339438345794213</v>
      </c>
      <c r="M1790" s="53">
        <v>5.1579456213686123</v>
      </c>
    </row>
    <row r="1791" spans="1:13" x14ac:dyDescent="0.35">
      <c r="A1791" s="19" t="str">
        <f>B3&amp;C1772&amp;D1791</f>
        <v>DISTRIBUCION VOLUMEN X CRITERIO (Consumiciones).Arroz Ing.DE 25 A 34 AÑOS</v>
      </c>
      <c r="B1791" s="19">
        <v>0</v>
      </c>
      <c r="C1791" s="19">
        <v>0</v>
      </c>
      <c r="D1791" s="19" t="s">
        <v>41</v>
      </c>
      <c r="E1791" s="20">
        <v>10.687630633025758</v>
      </c>
      <c r="F1791" s="20">
        <v>13.178966732899042</v>
      </c>
      <c r="G1791" s="20">
        <v>10.577206506274585</v>
      </c>
      <c r="H1791" s="20">
        <v>9.4245072736335427</v>
      </c>
      <c r="I1791" s="20">
        <v>9.5055836074347582</v>
      </c>
      <c r="J1791" s="20">
        <v>8.9034591013562547</v>
      </c>
      <c r="K1791" s="20">
        <v>8.4411623000828548</v>
      </c>
      <c r="L1791" s="20">
        <v>9.5069686229774941</v>
      </c>
      <c r="M1791" s="53">
        <v>10.255263640684673</v>
      </c>
    </row>
    <row r="1792" spans="1:13" x14ac:dyDescent="0.35">
      <c r="A1792" s="19" t="str">
        <f>B3&amp;C1772&amp;D1792</f>
        <v>DISTRIBUCION VOLUMEN X CRITERIO (Consumiciones).Arroz Ing.DE 35 A 49 AÑOS</v>
      </c>
      <c r="B1792" s="19">
        <v>0</v>
      </c>
      <c r="C1792" s="19">
        <v>0</v>
      </c>
      <c r="D1792" s="19" t="s">
        <v>42</v>
      </c>
      <c r="E1792" s="20">
        <v>21.65016394647369</v>
      </c>
      <c r="F1792" s="20">
        <v>21.966553064478429</v>
      </c>
      <c r="G1792" s="20">
        <v>24.147801750959388</v>
      </c>
      <c r="H1792" s="20">
        <v>25.833588889763359</v>
      </c>
      <c r="I1792" s="20">
        <v>21.73591016664048</v>
      </c>
      <c r="J1792" s="20">
        <v>21.119217668313954</v>
      </c>
      <c r="K1792" s="20">
        <v>22.095211243665929</v>
      </c>
      <c r="L1792" s="20">
        <v>22.209167260336926</v>
      </c>
      <c r="M1792" s="53">
        <v>21.747359483904201</v>
      </c>
    </row>
    <row r="1793" spans="1:13" x14ac:dyDescent="0.35">
      <c r="A1793" s="19" t="str">
        <f>B3&amp;C1772&amp;D1793</f>
        <v>DISTRIBUCION VOLUMEN X CRITERIO (Consumiciones).Arroz Ing.DE 50 A 59 AÑOS</v>
      </c>
      <c r="B1793" s="19">
        <v>0</v>
      </c>
      <c r="C1793" s="19">
        <v>0</v>
      </c>
      <c r="D1793" s="19" t="s">
        <v>43</v>
      </c>
      <c r="E1793" s="20">
        <v>22.964286254649835</v>
      </c>
      <c r="F1793" s="20">
        <v>20.84269215208462</v>
      </c>
      <c r="G1793" s="20">
        <v>21.427522166795519</v>
      </c>
      <c r="H1793" s="20">
        <v>24.796617789803253</v>
      </c>
      <c r="I1793" s="20">
        <v>27.152985357329602</v>
      </c>
      <c r="J1793" s="20">
        <v>26.244565688583389</v>
      </c>
      <c r="K1793" s="20">
        <v>28.318338693710526</v>
      </c>
      <c r="L1793" s="20">
        <v>25.830047696881632</v>
      </c>
      <c r="M1793" s="53">
        <v>20.662825111977039</v>
      </c>
    </row>
    <row r="1794" spans="1:13" x14ac:dyDescent="0.35">
      <c r="A1794" s="19" t="str">
        <f>B3&amp;C1772&amp;D1794</f>
        <v>DISTRIBUCION VOLUMEN X CRITERIO (Consumiciones).Arroz Ing.DE 60 A 75 AÑOS</v>
      </c>
      <c r="B1794" s="19">
        <v>0</v>
      </c>
      <c r="C1794" s="19">
        <v>0</v>
      </c>
      <c r="D1794" s="19" t="s">
        <v>44</v>
      </c>
      <c r="E1794" s="20">
        <v>39.798206423416353</v>
      </c>
      <c r="F1794" s="20">
        <v>39.247527083639504</v>
      </c>
      <c r="G1794" s="20">
        <v>38.730806873181663</v>
      </c>
      <c r="H1794" s="20">
        <v>33.075990269858544</v>
      </c>
      <c r="I1794" s="20">
        <v>38.281123745549777</v>
      </c>
      <c r="J1794" s="20">
        <v>40.313355713233662</v>
      </c>
      <c r="K1794" s="20">
        <v>36.665295207006984</v>
      </c>
      <c r="L1794" s="20">
        <v>38.439604028133282</v>
      </c>
      <c r="M1794" s="53">
        <v>41.725428389216425</v>
      </c>
    </row>
    <row r="1795" spans="1:13" x14ac:dyDescent="0.35">
      <c r="A1795" s="19" t="str">
        <f>B3&amp;C1772&amp;D1795</f>
        <v>DISTRIBUCION VOLUMEN X CRITERIO (Consumiciones).Arroz Ing.NIVEL ALTO</v>
      </c>
      <c r="B1795" s="19">
        <v>0</v>
      </c>
      <c r="C1795" s="19">
        <v>0</v>
      </c>
      <c r="D1795" s="19" t="s">
        <v>256</v>
      </c>
      <c r="E1795" s="20">
        <v>24.497796395122894</v>
      </c>
      <c r="F1795" s="20">
        <v>25.601389905222788</v>
      </c>
      <c r="G1795" s="20">
        <v>24.500992388746315</v>
      </c>
      <c r="H1795" s="20">
        <v>25.426892316209699</v>
      </c>
      <c r="I1795" s="20">
        <v>23.842214617589789</v>
      </c>
      <c r="J1795" s="20">
        <v>28.131018562093089</v>
      </c>
      <c r="K1795" s="20">
        <v>27.956530571046294</v>
      </c>
      <c r="L1795" s="20">
        <v>21.579027798640929</v>
      </c>
      <c r="M1795" s="53">
        <v>24.364789365392809</v>
      </c>
    </row>
    <row r="1796" spans="1:13" x14ac:dyDescent="0.35">
      <c r="A1796" s="19" t="str">
        <f>B3&amp;C1772&amp;D1796</f>
        <v>DISTRIBUCION VOLUMEN X CRITERIO (Consumiciones).Arroz Ing.NIVEL MEDIO ALTO</v>
      </c>
      <c r="B1796" s="19">
        <v>0</v>
      </c>
      <c r="C1796" s="19">
        <v>0</v>
      </c>
      <c r="D1796" s="19" t="s">
        <v>257</v>
      </c>
      <c r="E1796" s="20">
        <v>17.36912056820368</v>
      </c>
      <c r="F1796" s="20">
        <v>15.187663387154386</v>
      </c>
      <c r="G1796" s="20">
        <v>14.478901626690298</v>
      </c>
      <c r="H1796" s="20">
        <v>16.079807333067372</v>
      </c>
      <c r="I1796" s="20">
        <v>15.18284210302382</v>
      </c>
      <c r="J1796" s="20">
        <v>15.400399154327193</v>
      </c>
      <c r="K1796" s="20">
        <v>16.005980791410821</v>
      </c>
      <c r="L1796" s="20">
        <v>20.4200694259568</v>
      </c>
      <c r="M1796" s="53">
        <v>14.330333150088867</v>
      </c>
    </row>
    <row r="1797" spans="1:13" x14ac:dyDescent="0.35">
      <c r="A1797" s="19" t="str">
        <f>B3&amp;C1772&amp;D1797</f>
        <v>DISTRIBUCION VOLUMEN X CRITERIO (Consumiciones).Arroz Ing.NIVEL MEDIO</v>
      </c>
      <c r="B1797" s="19">
        <v>0</v>
      </c>
      <c r="C1797" s="19">
        <v>0</v>
      </c>
      <c r="D1797" s="19" t="s">
        <v>258</v>
      </c>
      <c r="E1797" s="20">
        <v>25.103609416168993</v>
      </c>
      <c r="F1797" s="20">
        <v>22.305773415711961</v>
      </c>
      <c r="G1797" s="20">
        <v>31.619762130834729</v>
      </c>
      <c r="H1797" s="20">
        <v>28.444312670804422</v>
      </c>
      <c r="I1797" s="20">
        <v>21.940660478375253</v>
      </c>
      <c r="J1797" s="20">
        <v>22.530831399465704</v>
      </c>
      <c r="K1797" s="20">
        <v>25.006169046630429</v>
      </c>
      <c r="L1797" s="20">
        <v>21.282521108138212</v>
      </c>
      <c r="M1797" s="53">
        <v>23.729780957610345</v>
      </c>
    </row>
    <row r="1798" spans="1:13" x14ac:dyDescent="0.35">
      <c r="A1798" s="19" t="str">
        <f>B3&amp;C1772&amp;D1798</f>
        <v>DISTRIBUCION VOLUMEN X CRITERIO (Consumiciones).Arroz Ing.NIVEL MEDIO BAJO</v>
      </c>
      <c r="B1798" s="19">
        <v>0</v>
      </c>
      <c r="C1798" s="19">
        <v>0</v>
      </c>
      <c r="D1798" s="19" t="s">
        <v>259</v>
      </c>
      <c r="E1798" s="20">
        <v>17.024774614125985</v>
      </c>
      <c r="F1798" s="20">
        <v>13.959368472994333</v>
      </c>
      <c r="G1798" s="20">
        <v>12.324090502933979</v>
      </c>
      <c r="H1798" s="20">
        <v>13.571597865447957</v>
      </c>
      <c r="I1798" s="20">
        <v>14.855868619420823</v>
      </c>
      <c r="J1798" s="20">
        <v>12.233703981456461</v>
      </c>
      <c r="K1798" s="20">
        <v>11.722918578797922</v>
      </c>
      <c r="L1798" s="20">
        <v>11.911487482357209</v>
      </c>
      <c r="M1798" s="53">
        <v>15.282070828570218</v>
      </c>
    </row>
    <row r="1799" spans="1:13" x14ac:dyDescent="0.35">
      <c r="A1799" s="19" t="str">
        <f>B3&amp;C1772&amp;D1799</f>
        <v>DISTRIBUCION VOLUMEN X CRITERIO (Consumiciones).Arroz Ing.HOMBRE</v>
      </c>
      <c r="B1799" s="19">
        <v>0</v>
      </c>
      <c r="C1799" s="19">
        <v>0</v>
      </c>
      <c r="D1799" s="19" t="s">
        <v>21</v>
      </c>
      <c r="E1799" s="20">
        <v>50.324132013115715</v>
      </c>
      <c r="F1799" s="20">
        <v>51.477404962401963</v>
      </c>
      <c r="G1799" s="20">
        <v>50.503676065821864</v>
      </c>
      <c r="H1799" s="20">
        <v>51.825848922275561</v>
      </c>
      <c r="I1799" s="20">
        <v>50.334576042571342</v>
      </c>
      <c r="J1799" s="20">
        <v>46.323931008913846</v>
      </c>
      <c r="K1799" s="20">
        <v>50.404307400472824</v>
      </c>
      <c r="L1799" s="20">
        <v>55.499158946474495</v>
      </c>
      <c r="M1799" s="53">
        <v>50.020125613596633</v>
      </c>
    </row>
    <row r="1800" spans="1:13" x14ac:dyDescent="0.35">
      <c r="A1800" s="19" t="str">
        <f>B3&amp;C1772&amp;D1800</f>
        <v>DISTRIBUCION VOLUMEN X CRITERIO (Consumiciones).Arroz Ing.MUJER</v>
      </c>
      <c r="B1800" s="19">
        <v>0</v>
      </c>
      <c r="C1800" s="19">
        <v>0</v>
      </c>
      <c r="D1800" s="19" t="s">
        <v>22</v>
      </c>
      <c r="E1800" s="20">
        <v>49.675867986884285</v>
      </c>
      <c r="F1800" s="20">
        <v>48.52259503759803</v>
      </c>
      <c r="G1800" s="20">
        <v>49.496323934178136</v>
      </c>
      <c r="H1800" s="20">
        <v>48.174151077724439</v>
      </c>
      <c r="I1800" s="20">
        <v>49.665423957428658</v>
      </c>
      <c r="J1800" s="20">
        <v>53.676052123509791</v>
      </c>
      <c r="K1800" s="20">
        <v>49.595705208718051</v>
      </c>
      <c r="L1800" s="20">
        <v>44.500841053525505</v>
      </c>
      <c r="M1800" s="53">
        <v>49.979874386403374</v>
      </c>
    </row>
    <row r="1801" spans="1:13" x14ac:dyDescent="0.35">
      <c r="A1801" s="19" t="str">
        <f>B3&amp;C1801&amp;D1801</f>
        <v>DISTRIBUCION VOLUMEN X CRITERIO (Consumiciones).Legumbres Ing.T.ESPAÑA</v>
      </c>
      <c r="B1801" s="19">
        <v>0</v>
      </c>
      <c r="C1801" s="19" t="s">
        <v>170</v>
      </c>
      <c r="D1801" s="19" t="s">
        <v>36</v>
      </c>
      <c r="E1801" s="20">
        <v>100</v>
      </c>
      <c r="F1801" s="20">
        <v>100</v>
      </c>
      <c r="G1801" s="20">
        <v>100</v>
      </c>
      <c r="H1801" s="20">
        <v>100</v>
      </c>
      <c r="I1801" s="20">
        <v>100</v>
      </c>
      <c r="J1801" s="20">
        <v>100</v>
      </c>
      <c r="K1801" s="20">
        <v>100</v>
      </c>
      <c r="L1801" s="20">
        <v>100</v>
      </c>
      <c r="M1801" s="53">
        <v>100</v>
      </c>
    </row>
    <row r="1802" spans="1:13" x14ac:dyDescent="0.35">
      <c r="A1802" s="19" t="str">
        <f>B3&amp;C1801&amp;D1802</f>
        <v>DISTRIBUCION VOLUMEN X CRITERIO (Consumiciones).Legumbres Ing.BCN AM</v>
      </c>
      <c r="B1802" s="19">
        <v>0</v>
      </c>
      <c r="C1802" s="19">
        <v>0</v>
      </c>
      <c r="D1802" s="19" t="s">
        <v>1</v>
      </c>
      <c r="E1802" s="20">
        <v>5.4537695590327173</v>
      </c>
      <c r="F1802" s="20">
        <v>5.0906680002718998</v>
      </c>
      <c r="G1802" s="20">
        <v>3.3729148128398916</v>
      </c>
      <c r="H1802" s="20">
        <v>4.1590096062400859</v>
      </c>
      <c r="I1802" s="20">
        <v>3.3648072105211932</v>
      </c>
      <c r="J1802" s="20">
        <v>3.5726710531046626</v>
      </c>
      <c r="K1802" s="20">
        <v>3.6366758347028614</v>
      </c>
      <c r="L1802" s="20">
        <v>2.3512456635658645</v>
      </c>
      <c r="M1802" s="53">
        <v>2.3004058245387893</v>
      </c>
    </row>
    <row r="1803" spans="1:13" x14ac:dyDescent="0.35">
      <c r="A1803" s="19" t="str">
        <f>B3&amp;C1801&amp;D1803</f>
        <v>DISTRIBUCION VOLUMEN X CRITERIO (Consumiciones).Legumbres Ing.REST.CAT ARAGON</v>
      </c>
      <c r="B1803" s="19">
        <v>0</v>
      </c>
      <c r="C1803" s="19">
        <v>0</v>
      </c>
      <c r="D1803" s="19" t="s">
        <v>2</v>
      </c>
      <c r="E1803" s="20">
        <v>2.2474786685876809</v>
      </c>
      <c r="F1803" s="20">
        <v>3.892163450800648</v>
      </c>
      <c r="G1803" s="20">
        <v>5.6220584079489857</v>
      </c>
      <c r="H1803" s="20">
        <v>8.8039116157300672</v>
      </c>
      <c r="I1803" s="20">
        <v>7.0805112533109265</v>
      </c>
      <c r="J1803" s="20">
        <v>6.578554093409557</v>
      </c>
      <c r="K1803" s="20">
        <v>6.576788405698375</v>
      </c>
      <c r="L1803" s="20">
        <v>8.3930705076088685</v>
      </c>
      <c r="M1803" s="53">
        <v>5.0666595057153332</v>
      </c>
    </row>
    <row r="1804" spans="1:13" x14ac:dyDescent="0.35">
      <c r="A1804" s="19" t="str">
        <f>B3&amp;C1801&amp;D1804</f>
        <v>DISTRIBUCION VOLUMEN X CRITERIO (Consumiciones).Legumbres Ing.LEVANTE</v>
      </c>
      <c r="B1804" s="19">
        <v>0</v>
      </c>
      <c r="C1804" s="19">
        <v>0</v>
      </c>
      <c r="D1804" s="19" t="s">
        <v>3</v>
      </c>
      <c r="E1804" s="20">
        <v>12.314878236283249</v>
      </c>
      <c r="F1804" s="20">
        <v>20.356470736752154</v>
      </c>
      <c r="G1804" s="20">
        <v>21.33894794033888</v>
      </c>
      <c r="H1804" s="20">
        <v>6.7476006634982575</v>
      </c>
      <c r="I1804" s="20">
        <v>6.8957269182886165</v>
      </c>
      <c r="J1804" s="20">
        <v>12.836740013662675</v>
      </c>
      <c r="K1804" s="20">
        <v>8.0205156807479749</v>
      </c>
      <c r="L1804" s="20">
        <v>7.0585223085857978</v>
      </c>
      <c r="M1804" s="53">
        <v>4.424602455311188</v>
      </c>
    </row>
    <row r="1805" spans="1:13" x14ac:dyDescent="0.35">
      <c r="A1805" s="19" t="str">
        <f>B3&amp;C1801&amp;D1805</f>
        <v>DISTRIBUCION VOLUMEN X CRITERIO (Consumiciones).Legumbres Ing.ANDALUCIA</v>
      </c>
      <c r="B1805" s="19">
        <v>0</v>
      </c>
      <c r="C1805" s="19">
        <v>0</v>
      </c>
      <c r="D1805" s="19" t="s">
        <v>4</v>
      </c>
      <c r="E1805" s="20">
        <v>10.153538930637005</v>
      </c>
      <c r="F1805" s="20">
        <v>4.2329329280727146</v>
      </c>
      <c r="G1805" s="20">
        <v>18.56989845094375</v>
      </c>
      <c r="H1805" s="20">
        <v>10.105356712901052</v>
      </c>
      <c r="I1805" s="20">
        <v>9.5867552654633776</v>
      </c>
      <c r="J1805" s="20">
        <v>5.0534992629345989</v>
      </c>
      <c r="K1805" s="20">
        <v>8.4290930456329782</v>
      </c>
      <c r="L1805" s="20">
        <v>8.0616667251499194</v>
      </c>
      <c r="M1805" s="53">
        <v>7.9520126748838589</v>
      </c>
    </row>
    <row r="1806" spans="1:13" x14ac:dyDescent="0.35">
      <c r="A1806" s="19" t="str">
        <f>B3&amp;C1801&amp;D1806</f>
        <v>DISTRIBUCION VOLUMEN X CRITERIO (Consumiciones).Legumbres Ing.MDD AM</v>
      </c>
      <c r="B1806" s="19">
        <v>0</v>
      </c>
      <c r="C1806" s="19">
        <v>0</v>
      </c>
      <c r="D1806" s="19" t="s">
        <v>5</v>
      </c>
      <c r="E1806" s="20">
        <v>35.09352754778854</v>
      </c>
      <c r="F1806" s="20">
        <v>29.928480563998487</v>
      </c>
      <c r="G1806" s="20">
        <v>14.277003352447725</v>
      </c>
      <c r="H1806" s="20">
        <v>26.280610718254017</v>
      </c>
      <c r="I1806" s="20">
        <v>24.78363697377387</v>
      </c>
      <c r="J1806" s="20">
        <v>18.114397943407756</v>
      </c>
      <c r="K1806" s="20">
        <v>8.6755622163372692</v>
      </c>
      <c r="L1806" s="20">
        <v>19.042478468745859</v>
      </c>
      <c r="M1806" s="53">
        <v>18.120625106295371</v>
      </c>
    </row>
    <row r="1807" spans="1:13" x14ac:dyDescent="0.35">
      <c r="A1807" s="19" t="str">
        <f>B3&amp;C1801&amp;D1807</f>
        <v>DISTRIBUCION VOLUMEN X CRITERIO (Consumiciones).Legumbres Ing.RTO CENTRO</v>
      </c>
      <c r="B1807" s="19">
        <v>0</v>
      </c>
      <c r="C1807" s="19">
        <v>0</v>
      </c>
      <c r="D1807" s="19" t="s">
        <v>6</v>
      </c>
      <c r="E1807" s="20">
        <v>10.561348143734749</v>
      </c>
      <c r="F1807" s="20">
        <v>9.8386661358140994</v>
      </c>
      <c r="G1807" s="20">
        <v>10.915177858033175</v>
      </c>
      <c r="H1807" s="20">
        <v>16.278526962716658</v>
      </c>
      <c r="I1807" s="20">
        <v>24.72286832627173</v>
      </c>
      <c r="J1807" s="20">
        <v>36.178001294358751</v>
      </c>
      <c r="K1807" s="20">
        <v>40.583368103749237</v>
      </c>
      <c r="L1807" s="20">
        <v>34.573083151886557</v>
      </c>
      <c r="M1807" s="53">
        <v>36.525428090621837</v>
      </c>
    </row>
    <row r="1808" spans="1:13" x14ac:dyDescent="0.35">
      <c r="A1808" s="19" t="str">
        <f>B3&amp;C1801&amp;D1808</f>
        <v>DISTRIBUCION VOLUMEN X CRITERIO (Consumiciones).Legumbres Ing.NORTE-CENTRO</v>
      </c>
      <c r="B1808" s="19">
        <v>0</v>
      </c>
      <c r="C1808" s="19">
        <v>0</v>
      </c>
      <c r="D1808" s="19" t="s">
        <v>7</v>
      </c>
      <c r="E1808" s="20">
        <v>8.0930224053162618</v>
      </c>
      <c r="F1808" s="20">
        <v>9.9186921605375851</v>
      </c>
      <c r="G1808" s="20">
        <v>14.952781034532062</v>
      </c>
      <c r="H1808" s="20">
        <v>8.8898792374725311</v>
      </c>
      <c r="I1808" s="20">
        <v>7.1075302146147035</v>
      </c>
      <c r="J1808" s="20">
        <v>8.3745361881134706</v>
      </c>
      <c r="K1808" s="20">
        <v>9.137086267530675</v>
      </c>
      <c r="L1808" s="20">
        <v>11.491620340991071</v>
      </c>
      <c r="M1808" s="53">
        <v>10.293626977093908</v>
      </c>
    </row>
    <row r="1809" spans="1:13" x14ac:dyDescent="0.35">
      <c r="A1809" s="19" t="str">
        <f>B3&amp;C1801&amp;D1809</f>
        <v>DISTRIBUCION VOLUMEN X CRITERIO (Consumiciones).Legumbres Ing.NOROESTE</v>
      </c>
      <c r="B1809" s="19">
        <v>0</v>
      </c>
      <c r="C1809" s="19">
        <v>0</v>
      </c>
      <c r="D1809" s="19" t="s">
        <v>8</v>
      </c>
      <c r="E1809" s="20">
        <v>16.082410603877637</v>
      </c>
      <c r="F1809" s="20">
        <v>16.741957098049117</v>
      </c>
      <c r="G1809" s="20">
        <v>10.951227604791326</v>
      </c>
      <c r="H1809" s="20">
        <v>18.735103212604688</v>
      </c>
      <c r="I1809" s="20">
        <v>16.458184971335182</v>
      </c>
      <c r="J1809" s="20">
        <v>9.2915543091360142</v>
      </c>
      <c r="K1809" s="20">
        <v>14.940921515365686</v>
      </c>
      <c r="L1809" s="20">
        <v>9.0283354337742576</v>
      </c>
      <c r="M1809" s="53">
        <v>15.316625938755962</v>
      </c>
    </row>
    <row r="1810" spans="1:13" x14ac:dyDescent="0.35">
      <c r="A1810" s="19" t="str">
        <f>B3&amp;C1801&amp;D1810</f>
        <v>DISTRIBUCION VOLUMEN X CRITERIO (Consumiciones).Legumbres Ing.&lt;2MIL</v>
      </c>
      <c r="B1810" s="19">
        <v>0</v>
      </c>
      <c r="C1810" s="19">
        <v>0</v>
      </c>
      <c r="D1810" s="19" t="s">
        <v>9</v>
      </c>
      <c r="E1810" s="20">
        <v>7.2693887471323828</v>
      </c>
      <c r="F1810" s="20">
        <v>7.4164431583138306</v>
      </c>
      <c r="G1810" s="20">
        <v>10.983829023483956</v>
      </c>
      <c r="H1810" s="20">
        <v>15.810723844579789</v>
      </c>
      <c r="I1810" s="20">
        <v>21.863648706112603</v>
      </c>
      <c r="J1810" s="20">
        <v>35.767914284687016</v>
      </c>
      <c r="K1810" s="20">
        <v>40.484268160801108</v>
      </c>
      <c r="L1810" s="20">
        <v>35.15580236149431</v>
      </c>
      <c r="M1810" s="53">
        <v>35.847610480052275</v>
      </c>
    </row>
    <row r="1811" spans="1:13" x14ac:dyDescent="0.35">
      <c r="A1811" s="19" t="str">
        <f>B3&amp;C1801&amp;D1811</f>
        <v>DISTRIBUCION VOLUMEN X CRITERIO (Consumiciones).Legumbres Ing.2-5MIL</v>
      </c>
      <c r="B1811" s="19">
        <v>0</v>
      </c>
      <c r="C1811" s="19">
        <v>0</v>
      </c>
      <c r="D1811" s="19" t="s">
        <v>10</v>
      </c>
      <c r="E1811" s="20">
        <v>4.1154162930161577</v>
      </c>
      <c r="F1811" s="20">
        <v>5.2830120704221253</v>
      </c>
      <c r="G1811" s="20">
        <v>8.331999559286853</v>
      </c>
      <c r="H1811" s="20">
        <v>5.4556633362577909</v>
      </c>
      <c r="I1811" s="20">
        <v>5.6036979921818562</v>
      </c>
      <c r="J1811" s="20">
        <v>6.3425340668032932</v>
      </c>
      <c r="K1811" s="20">
        <v>5.3655875064928429</v>
      </c>
      <c r="L1811" s="20">
        <v>2.546759145541821</v>
      </c>
      <c r="M1811" s="53">
        <v>5.1641922223117342</v>
      </c>
    </row>
    <row r="1812" spans="1:13" x14ac:dyDescent="0.35">
      <c r="A1812" s="19" t="str">
        <f>B3&amp;C1801&amp;D1812</f>
        <v>DISTRIBUCION VOLUMEN X CRITERIO (Consumiciones).Legumbres Ing.5-10MIL</v>
      </c>
      <c r="B1812" s="19">
        <v>0</v>
      </c>
      <c r="C1812" s="19">
        <v>0</v>
      </c>
      <c r="D1812" s="19" t="s">
        <v>11</v>
      </c>
      <c r="E1812" s="20">
        <v>4.8691840996692575</v>
      </c>
      <c r="F1812" s="20">
        <v>4.7631371444663468</v>
      </c>
      <c r="G1812" s="20">
        <v>9.7721159782065659</v>
      </c>
      <c r="H1812" s="20">
        <v>4.3822363652188168</v>
      </c>
      <c r="I1812" s="20">
        <v>6.3744313145855003</v>
      </c>
      <c r="J1812" s="20">
        <v>3.6686100025168082</v>
      </c>
      <c r="K1812" s="20">
        <v>5.1245161235385783</v>
      </c>
      <c r="L1812" s="20">
        <v>5.8594712836320841</v>
      </c>
      <c r="M1812" s="53">
        <v>3.6131139396868872</v>
      </c>
    </row>
    <row r="1813" spans="1:13" x14ac:dyDescent="0.35">
      <c r="A1813" s="19" t="str">
        <f>B3&amp;C1801&amp;D1813</f>
        <v>DISTRIBUCION VOLUMEN X CRITERIO (Consumiciones).Legumbres Ing.10-30MIL</v>
      </c>
      <c r="B1813" s="19">
        <v>0</v>
      </c>
      <c r="C1813" s="19">
        <v>0</v>
      </c>
      <c r="D1813" s="19" t="s">
        <v>12</v>
      </c>
      <c r="E1813" s="20">
        <v>15.592513834275174</v>
      </c>
      <c r="F1813" s="20">
        <v>17.960661882519737</v>
      </c>
      <c r="G1813" s="20">
        <v>15.375958172621621</v>
      </c>
      <c r="H1813" s="20">
        <v>19.884999564825446</v>
      </c>
      <c r="I1813" s="20">
        <v>11.692396266144774</v>
      </c>
      <c r="J1813" s="20">
        <v>13.491137237982237</v>
      </c>
      <c r="K1813" s="20">
        <v>14.487333634203869</v>
      </c>
      <c r="L1813" s="20">
        <v>14.733914081954664</v>
      </c>
      <c r="M1813" s="53">
        <v>15.011983404495286</v>
      </c>
    </row>
    <row r="1814" spans="1:13" x14ac:dyDescent="0.35">
      <c r="A1814" s="19" t="str">
        <f>B3&amp;C1801&amp;D1814</f>
        <v>DISTRIBUCION VOLUMEN X CRITERIO (Consumiciones).Legumbres Ing.30-100MIL</v>
      </c>
      <c r="B1814" s="19">
        <v>0</v>
      </c>
      <c r="C1814" s="19">
        <v>0</v>
      </c>
      <c r="D1814" s="19" t="s">
        <v>13</v>
      </c>
      <c r="E1814" s="20">
        <v>14.226412017971796</v>
      </c>
      <c r="F1814" s="20">
        <v>9.7219530195476764</v>
      </c>
      <c r="G1814" s="20">
        <v>9.211903544376618</v>
      </c>
      <c r="H1814" s="20">
        <v>14.093353518656283</v>
      </c>
      <c r="I1814" s="20">
        <v>16.693952466096615</v>
      </c>
      <c r="J1814" s="20">
        <v>6.4534624096645459</v>
      </c>
      <c r="K1814" s="20">
        <v>11.317404225244173</v>
      </c>
      <c r="L1814" s="20">
        <v>6.683672407343197</v>
      </c>
      <c r="M1814" s="53">
        <v>5.6830484617381414</v>
      </c>
    </row>
    <row r="1815" spans="1:13" x14ac:dyDescent="0.35">
      <c r="A1815" s="19" t="str">
        <f>B3&amp;C1801&amp;D1815</f>
        <v>DISTRIBUCION VOLUMEN X CRITERIO (Consumiciones).Legumbres Ing.100-200MIL</v>
      </c>
      <c r="B1815" s="19">
        <v>0</v>
      </c>
      <c r="C1815" s="19">
        <v>0</v>
      </c>
      <c r="D1815" s="19" t="s">
        <v>14</v>
      </c>
      <c r="E1815" s="20">
        <v>4.131027709693174</v>
      </c>
      <c r="F1815" s="20">
        <v>3.3606007049981068</v>
      </c>
      <c r="G1815" s="20">
        <v>6.4932427488389237</v>
      </c>
      <c r="H1815" s="20">
        <v>3.0116931720794549</v>
      </c>
      <c r="I1815" s="20">
        <v>4.3916718326527899</v>
      </c>
      <c r="J1815" s="20">
        <v>5.5335265882860529</v>
      </c>
      <c r="K1815" s="20">
        <v>5.1429958190348861</v>
      </c>
      <c r="L1815" s="20">
        <v>4.9433202112771975</v>
      </c>
      <c r="M1815" s="53">
        <v>11.187257758443209</v>
      </c>
    </row>
    <row r="1816" spans="1:13" x14ac:dyDescent="0.35">
      <c r="A1816" s="19" t="str">
        <f>B3&amp;C1801&amp;D1816</f>
        <v>DISTRIBUCION VOLUMEN X CRITERIO (Consumiciones).Legumbres Ing.200-500MIL</v>
      </c>
      <c r="B1816" s="19">
        <v>0</v>
      </c>
      <c r="C1816" s="19">
        <v>0</v>
      </c>
      <c r="D1816" s="19" t="s">
        <v>15</v>
      </c>
      <c r="E1816" s="20">
        <v>13.508477326874418</v>
      </c>
      <c r="F1816" s="20">
        <v>20.746229813845542</v>
      </c>
      <c r="G1816" s="20">
        <v>24.024533172074936</v>
      </c>
      <c r="H1816" s="20">
        <v>15.954757093186437</v>
      </c>
      <c r="I1816" s="20">
        <v>10.489043840009838</v>
      </c>
      <c r="J1816" s="20">
        <v>12.782062344946606</v>
      </c>
      <c r="K1816" s="20">
        <v>10.657884653048018</v>
      </c>
      <c r="L1816" s="20">
        <v>9.6722657938982728</v>
      </c>
      <c r="M1816" s="53">
        <v>8.6350107861829439</v>
      </c>
    </row>
    <row r="1817" spans="1:13" x14ac:dyDescent="0.35">
      <c r="A1817" s="19" t="str">
        <f>B3&amp;C1801&amp;D1817</f>
        <v>DISTRIBUCION VOLUMEN X CRITERIO (Consumiciones).Legumbres Ing.&gt;500MIL</v>
      </c>
      <c r="B1817" s="19">
        <v>0</v>
      </c>
      <c r="C1817" s="19">
        <v>0</v>
      </c>
      <c r="D1817" s="19" t="s">
        <v>16</v>
      </c>
      <c r="E1817" s="20">
        <v>36.28756092376311</v>
      </c>
      <c r="F1817" s="20">
        <v>30.74799716447043</v>
      </c>
      <c r="G1817" s="20">
        <v>15.806431468264448</v>
      </c>
      <c r="H1817" s="20">
        <v>21.406573105195985</v>
      </c>
      <c r="I1817" s="20">
        <v>22.891182558264639</v>
      </c>
      <c r="J1817" s="20">
        <v>15.96071081868191</v>
      </c>
      <c r="K1817" s="20">
        <v>7.4200192443608062</v>
      </c>
      <c r="L1817" s="20">
        <v>20.404819099401507</v>
      </c>
      <c r="M1817" s="53">
        <v>14.857760009667285</v>
      </c>
    </row>
    <row r="1818" spans="1:13" x14ac:dyDescent="0.35">
      <c r="A1818" s="19" t="str">
        <f>B3&amp;C1801&amp;D1818</f>
        <v>DISTRIBUCION VOLUMEN X CRITERIO (Consumiciones).Legumbres Ing.DE 15 A 19 AÑOS</v>
      </c>
      <c r="B1818" s="19">
        <v>0</v>
      </c>
      <c r="C1818" s="19">
        <v>0</v>
      </c>
      <c r="D1818" s="19" t="s">
        <v>39</v>
      </c>
      <c r="E1818" s="20" t="s">
        <v>284</v>
      </c>
      <c r="F1818" s="20" t="s">
        <v>284</v>
      </c>
      <c r="G1818" s="20" t="s">
        <v>284</v>
      </c>
      <c r="H1818" s="20" t="s">
        <v>284</v>
      </c>
      <c r="I1818" s="20" t="s">
        <v>284</v>
      </c>
      <c r="J1818" s="20">
        <v>0.82122901161327433</v>
      </c>
      <c r="K1818" s="20" t="s">
        <v>284</v>
      </c>
      <c r="L1818" s="20">
        <v>0.85510585568037922</v>
      </c>
      <c r="M1818" s="53" t="s">
        <v>284</v>
      </c>
    </row>
    <row r="1819" spans="1:13" x14ac:dyDescent="0.35">
      <c r="A1819" s="19" t="str">
        <f>B3&amp;C1801&amp;D1819</f>
        <v>DISTRIBUCION VOLUMEN X CRITERIO (Consumiciones).Legumbres Ing.DE 20 A 24 AÑOS</v>
      </c>
      <c r="B1819" s="19">
        <v>0</v>
      </c>
      <c r="C1819" s="19">
        <v>0</v>
      </c>
      <c r="D1819" s="19" t="s">
        <v>40</v>
      </c>
      <c r="E1819" s="20">
        <v>1.0407649213219647</v>
      </c>
      <c r="F1819" s="20">
        <v>0.67146097748084566</v>
      </c>
      <c r="G1819" s="20">
        <v>0.20377631873316837</v>
      </c>
      <c r="H1819" s="20">
        <v>0.48198650514173041</v>
      </c>
      <c r="I1819" s="20">
        <v>0.85722922120837974</v>
      </c>
      <c r="J1819" s="20" t="s">
        <v>284</v>
      </c>
      <c r="K1819" s="20" t="s">
        <v>284</v>
      </c>
      <c r="L1819" s="20">
        <v>0.37792324578489384</v>
      </c>
      <c r="M1819" s="53">
        <v>0.79034580681543543</v>
      </c>
    </row>
    <row r="1820" spans="1:13" x14ac:dyDescent="0.35">
      <c r="A1820" s="19" t="str">
        <f>B3&amp;C1801&amp;D1820</f>
        <v>DISTRIBUCION VOLUMEN X CRITERIO (Consumiciones).Legumbres Ing.DE 25 A 34 AÑOS</v>
      </c>
      <c r="B1820" s="19">
        <v>0</v>
      </c>
      <c r="C1820" s="19">
        <v>0</v>
      </c>
      <c r="D1820" s="19" t="s">
        <v>41</v>
      </c>
      <c r="E1820" s="20">
        <v>4.4395463317742241</v>
      </c>
      <c r="F1820" s="20">
        <v>8.2276444712028667</v>
      </c>
      <c r="G1820" s="20">
        <v>4.4165386860356168</v>
      </c>
      <c r="H1820" s="20">
        <v>5.328739118253762</v>
      </c>
      <c r="I1820" s="20">
        <v>3.4009545973860966</v>
      </c>
      <c r="J1820" s="20">
        <v>2.139067162837522</v>
      </c>
      <c r="K1820" s="20">
        <v>2.6981249521019781</v>
      </c>
      <c r="L1820" s="20">
        <v>3.9976079358008509</v>
      </c>
      <c r="M1820" s="53">
        <v>2.7604734507729356</v>
      </c>
    </row>
    <row r="1821" spans="1:13" x14ac:dyDescent="0.35">
      <c r="A1821" s="19" t="str">
        <f>B3&amp;C1801&amp;D1821</f>
        <v>DISTRIBUCION VOLUMEN X CRITERIO (Consumiciones).Legumbres Ing.DE 35 A 49 AÑOS</v>
      </c>
      <c r="B1821" s="19">
        <v>0</v>
      </c>
      <c r="C1821" s="19">
        <v>0</v>
      </c>
      <c r="D1821" s="19" t="s">
        <v>42</v>
      </c>
      <c r="E1821" s="20">
        <v>19.042103586968693</v>
      </c>
      <c r="F1821" s="20">
        <v>18.280008545431595</v>
      </c>
      <c r="G1821" s="20">
        <v>26.555385195066027</v>
      </c>
      <c r="H1821" s="20">
        <v>14.741877959266391</v>
      </c>
      <c r="I1821" s="20">
        <v>9.6771621573158058</v>
      </c>
      <c r="J1821" s="20">
        <v>10.812497752849387</v>
      </c>
      <c r="K1821" s="20">
        <v>10.205199383499238</v>
      </c>
      <c r="L1821" s="20">
        <v>8.2690721324520791</v>
      </c>
      <c r="M1821" s="53">
        <v>9.5391368368287726</v>
      </c>
    </row>
    <row r="1822" spans="1:13" x14ac:dyDescent="0.35">
      <c r="A1822" s="19" t="str">
        <f>B3&amp;C1801&amp;D1822</f>
        <v>DISTRIBUCION VOLUMEN X CRITERIO (Consumiciones).Legumbres Ing.DE 50 A 59 AÑOS</v>
      </c>
      <c r="B1822" s="19">
        <v>0</v>
      </c>
      <c r="C1822" s="19">
        <v>0</v>
      </c>
      <c r="D1822" s="19" t="s">
        <v>43</v>
      </c>
      <c r="E1822" s="20">
        <v>16.89510331801652</v>
      </c>
      <c r="F1822" s="20">
        <v>19.233911768418803</v>
      </c>
      <c r="G1822" s="20">
        <v>21.731720917558047</v>
      </c>
      <c r="H1822" s="20">
        <v>22.002990951545698</v>
      </c>
      <c r="I1822" s="20">
        <v>21.182628709903835</v>
      </c>
      <c r="J1822" s="20">
        <v>18.713344479200373</v>
      </c>
      <c r="K1822" s="20">
        <v>20.442381872833945</v>
      </c>
      <c r="L1822" s="20">
        <v>12.966671087604146</v>
      </c>
      <c r="M1822" s="53">
        <v>10.866732457907032</v>
      </c>
    </row>
    <row r="1823" spans="1:13" x14ac:dyDescent="0.35">
      <c r="A1823" s="19" t="str">
        <f>B3&amp;C1801&amp;D1823</f>
        <v>DISTRIBUCION VOLUMEN X CRITERIO (Consumiciones).Legumbres Ing.DE 60 A 75 AÑOS</v>
      </c>
      <c r="B1823" s="19">
        <v>0</v>
      </c>
      <c r="C1823" s="19">
        <v>0</v>
      </c>
      <c r="D1823" s="19" t="s">
        <v>44</v>
      </c>
      <c r="E1823" s="20">
        <v>58.582469651451696</v>
      </c>
      <c r="F1823" s="20">
        <v>53.587003175404703</v>
      </c>
      <c r="G1823" s="20">
        <v>47.092596860171135</v>
      </c>
      <c r="H1823" s="20">
        <v>57.444407244608129</v>
      </c>
      <c r="I1823" s="20">
        <v>64.882074625871596</v>
      </c>
      <c r="J1823" s="20">
        <v>67.513824470571308</v>
      </c>
      <c r="K1823" s="20">
        <v>66.654291237003676</v>
      </c>
      <c r="L1823" s="20">
        <v>73.533611713620786</v>
      </c>
      <c r="M1823" s="53">
        <v>76.043317042169051</v>
      </c>
    </row>
    <row r="1824" spans="1:13" x14ac:dyDescent="0.35">
      <c r="A1824" s="19" t="str">
        <f>B3&amp;C1801&amp;D1824</f>
        <v>DISTRIBUCION VOLUMEN X CRITERIO (Consumiciones).Legumbres Ing.NIVEL ALTO</v>
      </c>
      <c r="B1824" s="19">
        <v>0</v>
      </c>
      <c r="C1824" s="19">
        <v>0</v>
      </c>
      <c r="D1824" s="19" t="s">
        <v>256</v>
      </c>
      <c r="E1824" s="20">
        <v>25.372613049437675</v>
      </c>
      <c r="F1824" s="20">
        <v>17.663222598782276</v>
      </c>
      <c r="G1824" s="20">
        <v>25.729941664381801</v>
      </c>
      <c r="H1824" s="20">
        <v>23.945959578954323</v>
      </c>
      <c r="I1824" s="20">
        <v>23.761040694308537</v>
      </c>
      <c r="J1824" s="20">
        <v>11.992323733505915</v>
      </c>
      <c r="K1824" s="20">
        <v>20.291841583146706</v>
      </c>
      <c r="L1824" s="20">
        <v>10.09234604878217</v>
      </c>
      <c r="M1824" s="53">
        <v>12.626429952469184</v>
      </c>
    </row>
    <row r="1825" spans="1:13" x14ac:dyDescent="0.35">
      <c r="A1825" s="19" t="str">
        <f>B3&amp;C1801&amp;D1825</f>
        <v>DISTRIBUCION VOLUMEN X CRITERIO (Consumiciones).Legumbres Ing.NIVEL MEDIO ALTO</v>
      </c>
      <c r="B1825" s="19">
        <v>0</v>
      </c>
      <c r="C1825" s="19">
        <v>0</v>
      </c>
      <c r="D1825" s="19" t="s">
        <v>257</v>
      </c>
      <c r="E1825" s="20">
        <v>17.542958062508141</v>
      </c>
      <c r="F1825" s="20">
        <v>20.89853271055264</v>
      </c>
      <c r="G1825" s="20">
        <v>13.310251963444358</v>
      </c>
      <c r="H1825" s="20">
        <v>17.996875637276606</v>
      </c>
      <c r="I1825" s="20">
        <v>16.090332604118103</v>
      </c>
      <c r="J1825" s="20">
        <v>9.4580501923560938</v>
      </c>
      <c r="K1825" s="20">
        <v>11.000008515203897</v>
      </c>
      <c r="L1825" s="20">
        <v>12.103369051732701</v>
      </c>
      <c r="M1825" s="53">
        <v>14.582583671240723</v>
      </c>
    </row>
    <row r="1826" spans="1:13" x14ac:dyDescent="0.35">
      <c r="A1826" s="19" t="str">
        <f>B3&amp;C1801&amp;D1826</f>
        <v>DISTRIBUCION VOLUMEN X CRITERIO (Consumiciones).Legumbres Ing.NIVEL MEDIO</v>
      </c>
      <c r="B1826" s="19">
        <v>0</v>
      </c>
      <c r="C1826" s="19">
        <v>0</v>
      </c>
      <c r="D1826" s="19" t="s">
        <v>258</v>
      </c>
      <c r="E1826" s="20">
        <v>14.626221237164771</v>
      </c>
      <c r="F1826" s="20">
        <v>15.650122840579147</v>
      </c>
      <c r="G1826" s="20">
        <v>13.866105626493924</v>
      </c>
      <c r="H1826" s="20">
        <v>17.025076854367725</v>
      </c>
      <c r="I1826" s="20">
        <v>13.706996367585958</v>
      </c>
      <c r="J1826" s="20">
        <v>18.356622802286697</v>
      </c>
      <c r="K1826" s="20">
        <v>17.931648458322332</v>
      </c>
      <c r="L1826" s="20">
        <v>22.237127191560806</v>
      </c>
      <c r="M1826" s="53">
        <v>14.039856288657948</v>
      </c>
    </row>
    <row r="1827" spans="1:13" x14ac:dyDescent="0.35">
      <c r="A1827" s="19" t="str">
        <f>B3&amp;C1801&amp;D1827</f>
        <v>DISTRIBUCION VOLUMEN X CRITERIO (Consumiciones).Legumbres Ing.NIVEL MEDIO BAJO</v>
      </c>
      <c r="B1827" s="19">
        <v>0</v>
      </c>
      <c r="C1827" s="19">
        <v>0</v>
      </c>
      <c r="D1827" s="19" t="s">
        <v>259</v>
      </c>
      <c r="E1827" s="20">
        <v>11.547587392314368</v>
      </c>
      <c r="F1827" s="20">
        <v>12.088561745598616</v>
      </c>
      <c r="G1827" s="20">
        <v>25.355198817139367</v>
      </c>
      <c r="H1827" s="20">
        <v>9.127821249351209</v>
      </c>
      <c r="I1827" s="20">
        <v>8.9427766705774481</v>
      </c>
      <c r="J1827" s="20">
        <v>6.2239285585877102</v>
      </c>
      <c r="K1827" s="20">
        <v>5.4166634025051721</v>
      </c>
      <c r="L1827" s="20">
        <v>5.4294338087526226</v>
      </c>
      <c r="M1827" s="53">
        <v>11.346527386163253</v>
      </c>
    </row>
    <row r="1828" spans="1:13" x14ac:dyDescent="0.35">
      <c r="A1828" s="19" t="str">
        <f>B3&amp;C1801&amp;D1828</f>
        <v>DISTRIBUCION VOLUMEN X CRITERIO (Consumiciones).Legumbres Ing.HOMBRE</v>
      </c>
      <c r="B1828" s="19">
        <v>0</v>
      </c>
      <c r="C1828" s="19">
        <v>0</v>
      </c>
      <c r="D1828" s="19" t="s">
        <v>21</v>
      </c>
      <c r="E1828" s="20">
        <v>69.662171685964424</v>
      </c>
      <c r="F1828" s="20">
        <v>67.795482574117059</v>
      </c>
      <c r="G1828" s="20">
        <v>68.888395703215025</v>
      </c>
      <c r="H1828" s="20">
        <v>67.328428460797127</v>
      </c>
      <c r="I1828" s="20">
        <v>71.49752544995313</v>
      </c>
      <c r="J1828" s="20">
        <v>75.020323230144172</v>
      </c>
      <c r="K1828" s="20">
        <v>71.621490671594131</v>
      </c>
      <c r="L1828" s="20">
        <v>77.100654041024313</v>
      </c>
      <c r="M1828" s="53">
        <v>76.784195780409419</v>
      </c>
    </row>
    <row r="1829" spans="1:13" x14ac:dyDescent="0.35">
      <c r="A1829" s="19" t="str">
        <f>B3&amp;C1801&amp;D1829</f>
        <v>DISTRIBUCION VOLUMEN X CRITERIO (Consumiciones).Legumbres Ing.MUJER</v>
      </c>
      <c r="B1829" s="19">
        <v>0</v>
      </c>
      <c r="C1829" s="19">
        <v>0</v>
      </c>
      <c r="D1829" s="19" t="s">
        <v>22</v>
      </c>
      <c r="E1829" s="20">
        <v>30.337813075951942</v>
      </c>
      <c r="F1829" s="20">
        <v>32.2045465580361</v>
      </c>
      <c r="G1829" s="20">
        <v>31.111614809980303</v>
      </c>
      <c r="H1829" s="20">
        <v>32.671584245029322</v>
      </c>
      <c r="I1829" s="20">
        <v>28.502487358276934</v>
      </c>
      <c r="J1829" s="20">
        <v>24.979640815446011</v>
      </c>
      <c r="K1829" s="20">
        <v>28.378517843609764</v>
      </c>
      <c r="L1829" s="20">
        <v>22.899375696223309</v>
      </c>
      <c r="M1829" s="53">
        <v>23.215765058137972</v>
      </c>
    </row>
    <row r="1830" spans="1:13" x14ac:dyDescent="0.35">
      <c r="A1830" s="19" t="str">
        <f>B3&amp;C1830&amp;D1830</f>
        <v>DISTRIBUCION VOLUMEN X CRITERIO (Consumiciones)BATIDOST.ESPAÑA</v>
      </c>
      <c r="B1830" s="19">
        <v>0</v>
      </c>
      <c r="C1830" s="19" t="s">
        <v>274</v>
      </c>
      <c r="D1830" s="19" t="s">
        <v>36</v>
      </c>
      <c r="E1830" s="20">
        <v>100</v>
      </c>
      <c r="F1830" s="20">
        <v>100</v>
      </c>
      <c r="G1830" s="20">
        <v>100</v>
      </c>
      <c r="H1830" s="20">
        <v>100</v>
      </c>
      <c r="I1830" s="20">
        <v>100</v>
      </c>
      <c r="J1830" s="20">
        <v>100</v>
      </c>
      <c r="K1830" s="20">
        <v>100</v>
      </c>
      <c r="L1830" s="20">
        <v>100</v>
      </c>
      <c r="M1830" s="53">
        <v>100</v>
      </c>
    </row>
    <row r="1831" spans="1:13" x14ac:dyDescent="0.35">
      <c r="A1831" s="19" t="str">
        <f>B3&amp;C1830&amp;D1831</f>
        <v>DISTRIBUCION VOLUMEN X CRITERIO (Consumiciones)BATIDOSBCN AM</v>
      </c>
      <c r="B1831" s="19">
        <v>0</v>
      </c>
      <c r="C1831" s="19">
        <v>0</v>
      </c>
      <c r="D1831" s="19" t="s">
        <v>1</v>
      </c>
      <c r="E1831" s="20">
        <v>9.5378687343222701</v>
      </c>
      <c r="F1831" s="20">
        <v>17.877352240875641</v>
      </c>
      <c r="G1831" s="20">
        <v>15.90142009399314</v>
      </c>
      <c r="H1831" s="20">
        <v>14.369562350437079</v>
      </c>
      <c r="I1831" s="20">
        <v>22.807305099143012</v>
      </c>
      <c r="J1831" s="20">
        <v>22.271473298353463</v>
      </c>
      <c r="K1831" s="20">
        <v>17.851549605017698</v>
      </c>
      <c r="L1831" s="20">
        <v>26.770619502014732</v>
      </c>
      <c r="M1831" s="53">
        <v>20.1124129588108</v>
      </c>
    </row>
    <row r="1832" spans="1:13" x14ac:dyDescent="0.35">
      <c r="A1832" s="19" t="str">
        <f>B3&amp;C1830&amp;D1832</f>
        <v>DISTRIBUCION VOLUMEN X CRITERIO (Consumiciones)BATIDOSREST.CAT ARAGON</v>
      </c>
      <c r="B1832" s="19">
        <v>0</v>
      </c>
      <c r="C1832" s="19">
        <v>0</v>
      </c>
      <c r="D1832" s="19" t="s">
        <v>2</v>
      </c>
      <c r="E1832" s="20">
        <v>10.095616929783455</v>
      </c>
      <c r="F1832" s="20">
        <v>7.7787298510284968</v>
      </c>
      <c r="G1832" s="20">
        <v>9.9529123853536756</v>
      </c>
      <c r="H1832" s="20">
        <v>15.491935007747943</v>
      </c>
      <c r="I1832" s="20">
        <v>10.539061225863827</v>
      </c>
      <c r="J1832" s="20">
        <v>12.616038708930919</v>
      </c>
      <c r="K1832" s="20">
        <v>12.514135299672194</v>
      </c>
      <c r="L1832" s="20">
        <v>6.3318938504642057</v>
      </c>
      <c r="M1832" s="53">
        <v>11.356618303478047</v>
      </c>
    </row>
    <row r="1833" spans="1:13" x14ac:dyDescent="0.35">
      <c r="A1833" s="19" t="str">
        <f>B3&amp;C1830&amp;D1833</f>
        <v>DISTRIBUCION VOLUMEN X CRITERIO (Consumiciones)BATIDOSLEVANTE</v>
      </c>
      <c r="B1833" s="19">
        <v>0</v>
      </c>
      <c r="C1833" s="19">
        <v>0</v>
      </c>
      <c r="D1833" s="19" t="s">
        <v>3</v>
      </c>
      <c r="E1833" s="20">
        <v>11.245092402625787</v>
      </c>
      <c r="F1833" s="20">
        <v>9.6047064755845462</v>
      </c>
      <c r="G1833" s="20">
        <v>10.161064770051839</v>
      </c>
      <c r="H1833" s="20">
        <v>8.3580627303585207</v>
      </c>
      <c r="I1833" s="20">
        <v>13.03597674390482</v>
      </c>
      <c r="J1833" s="20">
        <v>11.39720748222557</v>
      </c>
      <c r="K1833" s="20">
        <v>13.031009373632532</v>
      </c>
      <c r="L1833" s="20">
        <v>12.484227103715437</v>
      </c>
      <c r="M1833" s="53">
        <v>11.920727457458764</v>
      </c>
    </row>
    <row r="1834" spans="1:13" x14ac:dyDescent="0.35">
      <c r="A1834" s="19" t="str">
        <f>B3&amp;C1830&amp;D1834</f>
        <v>DISTRIBUCION VOLUMEN X CRITERIO (Consumiciones)BATIDOSANDALUCIA</v>
      </c>
      <c r="B1834" s="19">
        <v>0</v>
      </c>
      <c r="C1834" s="19">
        <v>0</v>
      </c>
      <c r="D1834" s="19" t="s">
        <v>4</v>
      </c>
      <c r="E1834" s="20">
        <v>35.027742446139484</v>
      </c>
      <c r="F1834" s="20">
        <v>27.406058294539339</v>
      </c>
      <c r="G1834" s="20">
        <v>26.261505601896612</v>
      </c>
      <c r="H1834" s="20">
        <v>29.258455456415611</v>
      </c>
      <c r="I1834" s="20">
        <v>21.987723516678752</v>
      </c>
      <c r="J1834" s="20">
        <v>19.946907345721705</v>
      </c>
      <c r="K1834" s="20">
        <v>23.18309099563178</v>
      </c>
      <c r="L1834" s="20">
        <v>30.68382988510071</v>
      </c>
      <c r="M1834" s="53">
        <v>23.381005070486214</v>
      </c>
    </row>
    <row r="1835" spans="1:13" x14ac:dyDescent="0.35">
      <c r="A1835" s="19" t="str">
        <f>B3&amp;C1830&amp;D1835</f>
        <v>DISTRIBUCION VOLUMEN X CRITERIO (Consumiciones)BATIDOSMDD AM</v>
      </c>
      <c r="B1835" s="19">
        <v>0</v>
      </c>
      <c r="C1835" s="19">
        <v>0</v>
      </c>
      <c r="D1835" s="19" t="s">
        <v>5</v>
      </c>
      <c r="E1835" s="20">
        <v>9.0477242924593337</v>
      </c>
      <c r="F1835" s="20">
        <v>9.6805734393109315</v>
      </c>
      <c r="G1835" s="20">
        <v>7.1167876632634668</v>
      </c>
      <c r="H1835" s="20">
        <v>8.9189337357203584</v>
      </c>
      <c r="I1835" s="20">
        <v>9.5888070972336585</v>
      </c>
      <c r="J1835" s="20">
        <v>12.134716648936974</v>
      </c>
      <c r="K1835" s="20">
        <v>10.535174153033571</v>
      </c>
      <c r="L1835" s="20">
        <v>9.0734597946535356</v>
      </c>
      <c r="M1835" s="53">
        <v>9.0303119377516854</v>
      </c>
    </row>
    <row r="1836" spans="1:13" x14ac:dyDescent="0.35">
      <c r="A1836" s="19" t="str">
        <f>B3&amp;C1830&amp;D1836</f>
        <v>DISTRIBUCION VOLUMEN X CRITERIO (Consumiciones)BATIDOSRTO CENTRO</v>
      </c>
      <c r="B1836" s="19">
        <v>0</v>
      </c>
      <c r="C1836" s="19">
        <v>0</v>
      </c>
      <c r="D1836" s="19" t="s">
        <v>6</v>
      </c>
      <c r="E1836" s="20">
        <v>7.7903276194526594</v>
      </c>
      <c r="F1836" s="20">
        <v>8.9575580430590804</v>
      </c>
      <c r="G1836" s="20">
        <v>6.5211511883886963</v>
      </c>
      <c r="H1836" s="20">
        <v>6.973128321437307</v>
      </c>
      <c r="I1836" s="20">
        <v>9.3108082535671315</v>
      </c>
      <c r="J1836" s="20">
        <v>7.4446948260396617</v>
      </c>
      <c r="K1836" s="20">
        <v>6.0060840325812412</v>
      </c>
      <c r="L1836" s="20">
        <v>6.1245296601583572</v>
      </c>
      <c r="M1836" s="53">
        <v>14.079410517103083</v>
      </c>
    </row>
    <row r="1837" spans="1:13" x14ac:dyDescent="0.35">
      <c r="A1837" s="19" t="str">
        <f>B3&amp;C1830&amp;D1837</f>
        <v>DISTRIBUCION VOLUMEN X CRITERIO (Consumiciones)BATIDOSNORTE-CENTRO</v>
      </c>
      <c r="B1837" s="19">
        <v>0</v>
      </c>
      <c r="C1837" s="19">
        <v>0</v>
      </c>
      <c r="D1837" s="19" t="s">
        <v>7</v>
      </c>
      <c r="E1837" s="20">
        <v>12.825627535838096</v>
      </c>
      <c r="F1837" s="20">
        <v>12.384142207906642</v>
      </c>
      <c r="G1837" s="20">
        <v>17.607435691537884</v>
      </c>
      <c r="H1837" s="20">
        <v>9.7027200994926446</v>
      </c>
      <c r="I1837" s="20">
        <v>8.512117806130135</v>
      </c>
      <c r="J1837" s="20">
        <v>10.635969107075008</v>
      </c>
      <c r="K1837" s="20">
        <v>9.932519058184079</v>
      </c>
      <c r="L1837" s="20">
        <v>4.9098392401719169</v>
      </c>
      <c r="M1837" s="53">
        <v>7.1270507337515614</v>
      </c>
    </row>
    <row r="1838" spans="1:13" x14ac:dyDescent="0.35">
      <c r="A1838" s="19" t="str">
        <f>B3&amp;C1830&amp;D1838</f>
        <v>DISTRIBUCION VOLUMEN X CRITERIO (Consumiciones)BATIDOSNOROESTE</v>
      </c>
      <c r="B1838" s="19">
        <v>0</v>
      </c>
      <c r="C1838" s="19">
        <v>0</v>
      </c>
      <c r="D1838" s="19" t="s">
        <v>8</v>
      </c>
      <c r="E1838" s="20">
        <v>4.4299885538618247</v>
      </c>
      <c r="F1838" s="20">
        <v>6.3108858794155358</v>
      </c>
      <c r="G1838" s="20">
        <v>6.4777007551134487</v>
      </c>
      <c r="H1838" s="20">
        <v>6.927200381531601</v>
      </c>
      <c r="I1838" s="20">
        <v>4.2182002574786637</v>
      </c>
      <c r="J1838" s="20">
        <v>3.5529990977923283</v>
      </c>
      <c r="K1838" s="20">
        <v>6.9463990971833045</v>
      </c>
      <c r="L1838" s="20">
        <v>3.6215889941545765</v>
      </c>
      <c r="M1838" s="53">
        <v>2.992481965035604</v>
      </c>
    </row>
    <row r="1839" spans="1:13" x14ac:dyDescent="0.35">
      <c r="A1839" s="19" t="str">
        <f>B3&amp;C1830&amp;D1839</f>
        <v>DISTRIBUCION VOLUMEN X CRITERIO (Consumiciones)BATIDOS&lt;2MIL</v>
      </c>
      <c r="B1839" s="19">
        <v>0</v>
      </c>
      <c r="C1839" s="19">
        <v>0</v>
      </c>
      <c r="D1839" s="19" t="s">
        <v>9</v>
      </c>
      <c r="E1839" s="20">
        <v>4.2799466809480862</v>
      </c>
      <c r="F1839" s="20">
        <v>4.2761002422185825</v>
      </c>
      <c r="G1839" s="20">
        <v>4.1635274923569119</v>
      </c>
      <c r="H1839" s="20">
        <v>2.6841085494208401</v>
      </c>
      <c r="I1839" s="20">
        <v>3.6505101365473616</v>
      </c>
      <c r="J1839" s="20">
        <v>6.5805078319027102</v>
      </c>
      <c r="K1839" s="20">
        <v>2.4685712695475939</v>
      </c>
      <c r="L1839" s="20">
        <v>3.8409176211683502</v>
      </c>
      <c r="M1839" s="53">
        <v>2.5246329584603426</v>
      </c>
    </row>
    <row r="1840" spans="1:13" x14ac:dyDescent="0.35">
      <c r="A1840" s="19" t="str">
        <f>B3&amp;C1830&amp;D1840</f>
        <v>DISTRIBUCION VOLUMEN X CRITERIO (Consumiciones)BATIDOS2-5MIL</v>
      </c>
      <c r="B1840" s="19">
        <v>0</v>
      </c>
      <c r="C1840" s="19">
        <v>0</v>
      </c>
      <c r="D1840" s="19" t="s">
        <v>10</v>
      </c>
      <c r="E1840" s="20">
        <v>7.2108717966892835</v>
      </c>
      <c r="F1840" s="20">
        <v>4.8863402482901259</v>
      </c>
      <c r="G1840" s="20">
        <v>5.7777368082754759</v>
      </c>
      <c r="H1840" s="20">
        <v>5.775977080501173</v>
      </c>
      <c r="I1840" s="20">
        <v>4.9492706895610672</v>
      </c>
      <c r="J1840" s="20">
        <v>3.366965022383194</v>
      </c>
      <c r="K1840" s="20">
        <v>3.5506490914255444</v>
      </c>
      <c r="L1840" s="20">
        <v>2.5151650132990437</v>
      </c>
      <c r="M1840" s="53">
        <v>3.2117604843696448</v>
      </c>
    </row>
    <row r="1841" spans="1:13" x14ac:dyDescent="0.35">
      <c r="A1841" s="19" t="str">
        <f>B3&amp;C1830&amp;D1841</f>
        <v>DISTRIBUCION VOLUMEN X CRITERIO (Consumiciones)BATIDOS5-10MIL</v>
      </c>
      <c r="B1841" s="19">
        <v>0</v>
      </c>
      <c r="C1841" s="19">
        <v>0</v>
      </c>
      <c r="D1841" s="19" t="s">
        <v>11</v>
      </c>
      <c r="E1841" s="20">
        <v>6.547970410682713</v>
      </c>
      <c r="F1841" s="20">
        <v>6.1320502909067054</v>
      </c>
      <c r="G1841" s="20">
        <v>6.8768520491124185</v>
      </c>
      <c r="H1841" s="20">
        <v>11.464781167551104</v>
      </c>
      <c r="I1841" s="20">
        <v>2.9138737465564111</v>
      </c>
      <c r="J1841" s="20">
        <v>7.0696531947064223</v>
      </c>
      <c r="K1841" s="20">
        <v>8.2202371813080095</v>
      </c>
      <c r="L1841" s="20">
        <v>4.5916043750475568</v>
      </c>
      <c r="M1841" s="53">
        <v>2.2157499067408786</v>
      </c>
    </row>
    <row r="1842" spans="1:13" x14ac:dyDescent="0.35">
      <c r="A1842" s="19" t="str">
        <f>B3&amp;C1830&amp;D1842</f>
        <v>DISTRIBUCION VOLUMEN X CRITERIO (Consumiciones)BATIDOS10-30MIL</v>
      </c>
      <c r="B1842" s="19">
        <v>0</v>
      </c>
      <c r="C1842" s="19">
        <v>0</v>
      </c>
      <c r="D1842" s="19" t="s">
        <v>12</v>
      </c>
      <c r="E1842" s="20">
        <v>26.964154685631552</v>
      </c>
      <c r="F1842" s="20">
        <v>21.734744281235969</v>
      </c>
      <c r="G1842" s="20">
        <v>24.013336028216152</v>
      </c>
      <c r="H1842" s="20">
        <v>19.620546274124624</v>
      </c>
      <c r="I1842" s="20">
        <v>13.912497454791708</v>
      </c>
      <c r="J1842" s="20">
        <v>16.575446921157681</v>
      </c>
      <c r="K1842" s="20">
        <v>13.731930231308393</v>
      </c>
      <c r="L1842" s="20">
        <v>13.670508612530599</v>
      </c>
      <c r="M1842" s="53">
        <v>17.544744250573171</v>
      </c>
    </row>
    <row r="1843" spans="1:13" x14ac:dyDescent="0.35">
      <c r="A1843" s="19" t="str">
        <f>B3&amp;C1830&amp;D1843</f>
        <v>DISTRIBUCION VOLUMEN X CRITERIO (Consumiciones)BATIDOS30-100MIL</v>
      </c>
      <c r="B1843" s="19">
        <v>0</v>
      </c>
      <c r="C1843" s="19">
        <v>0</v>
      </c>
      <c r="D1843" s="19" t="s">
        <v>13</v>
      </c>
      <c r="E1843" s="20">
        <v>22.572453923387009</v>
      </c>
      <c r="F1843" s="20">
        <v>18.569083750001607</v>
      </c>
      <c r="G1843" s="20">
        <v>21.708983610378212</v>
      </c>
      <c r="H1843" s="20">
        <v>22.484774389537936</v>
      </c>
      <c r="I1843" s="20">
        <v>23.431963763424239</v>
      </c>
      <c r="J1843" s="20">
        <v>14.075039077423595</v>
      </c>
      <c r="K1843" s="20">
        <v>19.917289784199173</v>
      </c>
      <c r="L1843" s="20">
        <v>19.253902719913</v>
      </c>
      <c r="M1843" s="53">
        <v>19.150048283203365</v>
      </c>
    </row>
    <row r="1844" spans="1:13" x14ac:dyDescent="0.35">
      <c r="A1844" s="19" t="str">
        <f>B3&amp;C1830&amp;D1844</f>
        <v>DISTRIBUCION VOLUMEN X CRITERIO (Consumiciones)BATIDOS100-200MIL</v>
      </c>
      <c r="B1844" s="19">
        <v>0</v>
      </c>
      <c r="C1844" s="19">
        <v>0</v>
      </c>
      <c r="D1844" s="19" t="s">
        <v>14</v>
      </c>
      <c r="E1844" s="20">
        <v>6.5159438666682421</v>
      </c>
      <c r="F1844" s="20">
        <v>7.7011054197533557</v>
      </c>
      <c r="G1844" s="20">
        <v>7.7722660140680162</v>
      </c>
      <c r="H1844" s="20">
        <v>7.3304806638772524</v>
      </c>
      <c r="I1844" s="20">
        <v>10.685134120629311</v>
      </c>
      <c r="J1844" s="20">
        <v>11.962248263992949</v>
      </c>
      <c r="K1844" s="20">
        <v>10.815298750950031</v>
      </c>
      <c r="L1844" s="20">
        <v>9.423150680598102</v>
      </c>
      <c r="M1844" s="53">
        <v>9.007787669462834</v>
      </c>
    </row>
    <row r="1845" spans="1:13" x14ac:dyDescent="0.35">
      <c r="A1845" s="19" t="str">
        <f>B3&amp;C1830&amp;D1845</f>
        <v>DISTRIBUCION VOLUMEN X CRITERIO (Consumiciones)BATIDOS200-500MIL</v>
      </c>
      <c r="B1845" s="19">
        <v>0</v>
      </c>
      <c r="C1845" s="19">
        <v>0</v>
      </c>
      <c r="D1845" s="19" t="s">
        <v>15</v>
      </c>
      <c r="E1845" s="20">
        <v>11.899512554654654</v>
      </c>
      <c r="F1845" s="20">
        <v>18.899786724157668</v>
      </c>
      <c r="G1845" s="20">
        <v>14.933374484922313</v>
      </c>
      <c r="H1845" s="20">
        <v>12.290780598627375</v>
      </c>
      <c r="I1845" s="20">
        <v>15.637995065482531</v>
      </c>
      <c r="J1845" s="20">
        <v>15.039166028623594</v>
      </c>
      <c r="K1845" s="20">
        <v>18.159752876960518</v>
      </c>
      <c r="L1845" s="20">
        <v>18.184114162305612</v>
      </c>
      <c r="M1845" s="53">
        <v>29.236730722751481</v>
      </c>
    </row>
    <row r="1846" spans="1:13" x14ac:dyDescent="0.35">
      <c r="A1846" s="19" t="str">
        <f>B3&amp;C1830&amp;D1846</f>
        <v>DISTRIBUCION VOLUMEN X CRITERIO (Consumiciones)BATIDOS&gt;500MIL</v>
      </c>
      <c r="B1846" s="19">
        <v>0</v>
      </c>
      <c r="C1846" s="19">
        <v>0</v>
      </c>
      <c r="D1846" s="19" t="s">
        <v>16</v>
      </c>
      <c r="E1846" s="20">
        <v>14.009132955033216</v>
      </c>
      <c r="F1846" s="20">
        <v>17.800782611715764</v>
      </c>
      <c r="G1846" s="20">
        <v>14.753909856169734</v>
      </c>
      <c r="H1846" s="20">
        <v>18.348551276359686</v>
      </c>
      <c r="I1846" s="20">
        <v>24.818746852194241</v>
      </c>
      <c r="J1846" s="20">
        <v>25.330978871870354</v>
      </c>
      <c r="K1846" s="20">
        <v>23.136232429237136</v>
      </c>
      <c r="L1846" s="20">
        <v>28.520638525075814</v>
      </c>
      <c r="M1846" s="53">
        <v>17.10852993787514</v>
      </c>
    </row>
    <row r="1847" spans="1:13" x14ac:dyDescent="0.35">
      <c r="A1847" s="19" t="str">
        <f>B3&amp;C1830&amp;D1847</f>
        <v>DISTRIBUCION VOLUMEN X CRITERIO (Consumiciones)BATIDOSDE 15 A 19 AÑOS</v>
      </c>
      <c r="B1847" s="19">
        <v>0</v>
      </c>
      <c r="C1847" s="19">
        <v>0</v>
      </c>
      <c r="D1847" s="19" t="s">
        <v>39</v>
      </c>
      <c r="E1847" s="20">
        <v>7.2789218446659296</v>
      </c>
      <c r="F1847" s="20">
        <v>4.9045404085685949</v>
      </c>
      <c r="G1847" s="20">
        <v>4.584062135257625</v>
      </c>
      <c r="H1847" s="20">
        <v>9.2287939813696642</v>
      </c>
      <c r="I1847" s="20">
        <v>3.5307145768286854</v>
      </c>
      <c r="J1847" s="20">
        <v>11.64156190859401</v>
      </c>
      <c r="K1847" s="20">
        <v>7.5429653613186058</v>
      </c>
      <c r="L1847" s="20">
        <v>6.6880004240646427</v>
      </c>
      <c r="M1847" s="53">
        <v>22.701440886977519</v>
      </c>
    </row>
    <row r="1848" spans="1:13" x14ac:dyDescent="0.35">
      <c r="A1848" s="19" t="str">
        <f>B3&amp;C1830&amp;D1848</f>
        <v>DISTRIBUCION VOLUMEN X CRITERIO (Consumiciones)BATIDOSDE 20 A 24 AÑOS</v>
      </c>
      <c r="B1848" s="19">
        <v>0</v>
      </c>
      <c r="C1848" s="19">
        <v>0</v>
      </c>
      <c r="D1848" s="19" t="s">
        <v>40</v>
      </c>
      <c r="E1848" s="20">
        <v>5.3215879153983385</v>
      </c>
      <c r="F1848" s="20">
        <v>4.7334984570303194</v>
      </c>
      <c r="G1848" s="20">
        <v>5.0779431124804022</v>
      </c>
      <c r="H1848" s="20">
        <v>4.3571238528557741</v>
      </c>
      <c r="I1848" s="20">
        <v>8.1902972574502293</v>
      </c>
      <c r="J1848" s="20">
        <v>8.7663717335365341</v>
      </c>
      <c r="K1848" s="20">
        <v>5.8191833193867604</v>
      </c>
      <c r="L1848" s="20">
        <v>8.5832479076770234</v>
      </c>
      <c r="M1848" s="53">
        <v>9.8532354797954884</v>
      </c>
    </row>
    <row r="1849" spans="1:13" x14ac:dyDescent="0.35">
      <c r="A1849" s="19" t="str">
        <f>B3&amp;C1830&amp;D1849</f>
        <v>DISTRIBUCION VOLUMEN X CRITERIO (Consumiciones)BATIDOSDE 25 A 34 AÑOS</v>
      </c>
      <c r="B1849" s="19">
        <v>0</v>
      </c>
      <c r="C1849" s="19">
        <v>0</v>
      </c>
      <c r="D1849" s="19" t="s">
        <v>41</v>
      </c>
      <c r="E1849" s="20">
        <v>16.936215344913361</v>
      </c>
      <c r="F1849" s="20">
        <v>11.93730166182787</v>
      </c>
      <c r="G1849" s="20">
        <v>19.203033928210505</v>
      </c>
      <c r="H1849" s="20">
        <v>16.796466768950257</v>
      </c>
      <c r="I1849" s="20">
        <v>12.342475710623791</v>
      </c>
      <c r="J1849" s="20">
        <v>9.7895474211506439</v>
      </c>
      <c r="K1849" s="20">
        <v>9.9161670210887554</v>
      </c>
      <c r="L1849" s="20">
        <v>10.656070750397774</v>
      </c>
      <c r="M1849" s="53">
        <v>9.8463225437962674</v>
      </c>
    </row>
    <row r="1850" spans="1:13" x14ac:dyDescent="0.35">
      <c r="A1850" s="19" t="str">
        <f>B3&amp;C1830&amp;D1850</f>
        <v>DISTRIBUCION VOLUMEN X CRITERIO (Consumiciones)BATIDOSDE 35 A 49 AÑOS</v>
      </c>
      <c r="B1850" s="19">
        <v>0</v>
      </c>
      <c r="C1850" s="19">
        <v>0</v>
      </c>
      <c r="D1850" s="19" t="s">
        <v>42</v>
      </c>
      <c r="E1850" s="20">
        <v>36.332119806413253</v>
      </c>
      <c r="F1850" s="20">
        <v>38.773384126771781</v>
      </c>
      <c r="G1850" s="20">
        <v>36.456975649548696</v>
      </c>
      <c r="H1850" s="20">
        <v>37.50230981500777</v>
      </c>
      <c r="I1850" s="20">
        <v>35.371662508812221</v>
      </c>
      <c r="J1850" s="20">
        <v>34.226167983667487</v>
      </c>
      <c r="K1850" s="20">
        <v>33.658394045708938</v>
      </c>
      <c r="L1850" s="20">
        <v>30.220385368743869</v>
      </c>
      <c r="M1850" s="53">
        <v>24.592434352761174</v>
      </c>
    </row>
    <row r="1851" spans="1:13" x14ac:dyDescent="0.35">
      <c r="A1851" s="19" t="str">
        <f>B3&amp;C1830&amp;D1851</f>
        <v>DISTRIBUCION VOLUMEN X CRITERIO (Consumiciones)BATIDOSDE 50 A 59 AÑOS</v>
      </c>
      <c r="B1851" s="19">
        <v>0</v>
      </c>
      <c r="C1851" s="19">
        <v>0</v>
      </c>
      <c r="D1851" s="19" t="s">
        <v>43</v>
      </c>
      <c r="E1851" s="20">
        <v>14.397856999405379</v>
      </c>
      <c r="F1851" s="20">
        <v>23.040399564186636</v>
      </c>
      <c r="G1851" s="20">
        <v>15.741393217999629</v>
      </c>
      <c r="H1851" s="20">
        <v>16.656143111154048</v>
      </c>
      <c r="I1851" s="20">
        <v>22.073566079490249</v>
      </c>
      <c r="J1851" s="20">
        <v>17.71355245183144</v>
      </c>
      <c r="K1851" s="20">
        <v>19.530876945163101</v>
      </c>
      <c r="L1851" s="20">
        <v>23.214957170326077</v>
      </c>
      <c r="M1851" s="53">
        <v>13.000072144593553</v>
      </c>
    </row>
    <row r="1852" spans="1:13" x14ac:dyDescent="0.35">
      <c r="A1852" s="19" t="str">
        <f>B3&amp;C1830&amp;D1852</f>
        <v>DISTRIBUCION VOLUMEN X CRITERIO (Consumiciones)BATIDOSDE 60 A 75 AÑOS</v>
      </c>
      <c r="B1852" s="19">
        <v>0</v>
      </c>
      <c r="C1852" s="19">
        <v>0</v>
      </c>
      <c r="D1852" s="19" t="s">
        <v>44</v>
      </c>
      <c r="E1852" s="20">
        <v>19.733299729991902</v>
      </c>
      <c r="F1852" s="20">
        <v>16.610882213335014</v>
      </c>
      <c r="G1852" s="20">
        <v>18.936577389568985</v>
      </c>
      <c r="H1852" s="20">
        <v>15.459170138098182</v>
      </c>
      <c r="I1852" s="20">
        <v>18.491269159331186</v>
      </c>
      <c r="J1852" s="20">
        <v>17.862812834386258</v>
      </c>
      <c r="K1852" s="20">
        <v>23.532375881896836</v>
      </c>
      <c r="L1852" s="20">
        <v>20.637328119162166</v>
      </c>
      <c r="M1852" s="53">
        <v>20.006500906701252</v>
      </c>
    </row>
    <row r="1853" spans="1:13" x14ac:dyDescent="0.35">
      <c r="A1853" s="19" t="str">
        <f>B3&amp;C1830&amp;D1853</f>
        <v>DISTRIBUCION VOLUMEN X CRITERIO (Consumiciones)BATIDOSNIVEL ALTO</v>
      </c>
      <c r="B1853" s="19">
        <v>0</v>
      </c>
      <c r="C1853" s="19">
        <v>0</v>
      </c>
      <c r="D1853" s="19" t="s">
        <v>256</v>
      </c>
      <c r="E1853" s="20">
        <v>19.243196307832861</v>
      </c>
      <c r="F1853" s="20">
        <v>24.528554908238647</v>
      </c>
      <c r="G1853" s="20">
        <v>19.596805471340463</v>
      </c>
      <c r="H1853" s="20">
        <v>22.539194014492985</v>
      </c>
      <c r="I1853" s="20">
        <v>23.733123594007331</v>
      </c>
      <c r="J1853" s="20">
        <v>26.549167712119136</v>
      </c>
      <c r="K1853" s="20">
        <v>27.265975863472008</v>
      </c>
      <c r="L1853" s="20">
        <v>33.418414152131483</v>
      </c>
      <c r="M1853" s="53">
        <v>22.941933389859752</v>
      </c>
    </row>
    <row r="1854" spans="1:13" x14ac:dyDescent="0.35">
      <c r="A1854" s="19" t="str">
        <f>B3&amp;C1830&amp;D1854</f>
        <v>DISTRIBUCION VOLUMEN X CRITERIO (Consumiciones)BATIDOSNIVEL MEDIO ALTO</v>
      </c>
      <c r="B1854" s="19">
        <v>0</v>
      </c>
      <c r="C1854" s="19">
        <v>0</v>
      </c>
      <c r="D1854" s="19" t="s">
        <v>257</v>
      </c>
      <c r="E1854" s="20">
        <v>15.462964786060915</v>
      </c>
      <c r="F1854" s="20">
        <v>17.793048468157195</v>
      </c>
      <c r="G1854" s="20">
        <v>12.574632776694362</v>
      </c>
      <c r="H1854" s="20">
        <v>18.624814735584643</v>
      </c>
      <c r="I1854" s="20">
        <v>15.307828848265059</v>
      </c>
      <c r="J1854" s="20">
        <v>17.292952199671952</v>
      </c>
      <c r="K1854" s="20">
        <v>18.876910616540894</v>
      </c>
      <c r="L1854" s="20">
        <v>17.672928174906144</v>
      </c>
      <c r="M1854" s="53">
        <v>16.710156017024865</v>
      </c>
    </row>
    <row r="1855" spans="1:13" x14ac:dyDescent="0.35">
      <c r="A1855" s="19" t="str">
        <f>B3&amp;C1830&amp;D1855</f>
        <v>DISTRIBUCION VOLUMEN X CRITERIO (Consumiciones)BATIDOSNIVEL MEDIO</v>
      </c>
      <c r="B1855" s="19">
        <v>0</v>
      </c>
      <c r="C1855" s="19">
        <v>0</v>
      </c>
      <c r="D1855" s="19" t="s">
        <v>258</v>
      </c>
      <c r="E1855" s="20">
        <v>25.448214100539623</v>
      </c>
      <c r="F1855" s="20">
        <v>26.904770020980273</v>
      </c>
      <c r="G1855" s="20">
        <v>21.553026371613417</v>
      </c>
      <c r="H1855" s="20">
        <v>25.999833616645081</v>
      </c>
      <c r="I1855" s="20">
        <v>23.900118672889995</v>
      </c>
      <c r="J1855" s="20">
        <v>26.878478724629645</v>
      </c>
      <c r="K1855" s="20">
        <v>22.119853522597285</v>
      </c>
      <c r="L1855" s="20">
        <v>22.035099898857162</v>
      </c>
      <c r="M1855" s="53">
        <v>31.286647519670453</v>
      </c>
    </row>
    <row r="1856" spans="1:13" x14ac:dyDescent="0.35">
      <c r="A1856" s="19" t="str">
        <f>B3&amp;C1830&amp;D1856</f>
        <v>DISTRIBUCION VOLUMEN X CRITERIO (Consumiciones)BATIDOSNIVEL MEDIO BAJO</v>
      </c>
      <c r="B1856" s="19">
        <v>0</v>
      </c>
      <c r="C1856" s="19">
        <v>0</v>
      </c>
      <c r="D1856" s="19" t="s">
        <v>259</v>
      </c>
      <c r="E1856" s="20">
        <v>13.687802643375353</v>
      </c>
      <c r="F1856" s="20">
        <v>11.542495340218704</v>
      </c>
      <c r="G1856" s="20">
        <v>15.831243888715903</v>
      </c>
      <c r="H1856" s="20">
        <v>16.127904712175965</v>
      </c>
      <c r="I1856" s="20">
        <v>13.085784386621963</v>
      </c>
      <c r="J1856" s="20">
        <v>11.714633693782064</v>
      </c>
      <c r="K1856" s="20">
        <v>14.047129181093055</v>
      </c>
      <c r="L1856" s="20">
        <v>10.436699374932138</v>
      </c>
      <c r="M1856" s="53">
        <v>12.971541089029746</v>
      </c>
    </row>
    <row r="1857" spans="1:13" x14ac:dyDescent="0.35">
      <c r="A1857" s="19" t="str">
        <f>B3&amp;C1830&amp;D1857</f>
        <v>DISTRIBUCION VOLUMEN X CRITERIO (Consumiciones)BATIDOSHOMBRE</v>
      </c>
      <c r="B1857" s="19">
        <v>0</v>
      </c>
      <c r="C1857" s="19">
        <v>0</v>
      </c>
      <c r="D1857" s="19" t="s">
        <v>21</v>
      </c>
      <c r="E1857" s="20">
        <v>44.237519180813543</v>
      </c>
      <c r="F1857" s="20">
        <v>42.11956696514136</v>
      </c>
      <c r="G1857" s="20">
        <v>38.214057455630027</v>
      </c>
      <c r="H1857" s="20">
        <v>34.334508751227744</v>
      </c>
      <c r="I1857" s="20">
        <v>39.218873532481105</v>
      </c>
      <c r="J1857" s="20">
        <v>41.007397477466959</v>
      </c>
      <c r="K1857" s="20">
        <v>42.174043636140304</v>
      </c>
      <c r="L1857" s="20">
        <v>44.092257998876569</v>
      </c>
      <c r="M1857" s="53">
        <v>49.003244296590999</v>
      </c>
    </row>
    <row r="1858" spans="1:13" x14ac:dyDescent="0.35">
      <c r="A1858" s="19" t="str">
        <f>B3&amp;C1830&amp;D1858</f>
        <v>DISTRIBUCION VOLUMEN X CRITERIO (Consumiciones)BATIDOSMUJER</v>
      </c>
      <c r="B1858" s="19">
        <v>0</v>
      </c>
      <c r="C1858" s="19">
        <v>0</v>
      </c>
      <c r="D1858" s="19" t="s">
        <v>22</v>
      </c>
      <c r="E1858" s="20">
        <v>55.762480819186464</v>
      </c>
      <c r="F1858" s="20">
        <v>57.880433034858633</v>
      </c>
      <c r="G1858" s="20">
        <v>61.785924335702283</v>
      </c>
      <c r="H1858" s="20">
        <v>65.665491248772241</v>
      </c>
      <c r="I1858" s="20">
        <v>60.781126467518895</v>
      </c>
      <c r="J1858" s="20">
        <v>58.992602522533048</v>
      </c>
      <c r="K1858" s="20">
        <v>57.825917978796092</v>
      </c>
      <c r="L1858" s="20">
        <v>55.907742001123431</v>
      </c>
      <c r="M1858" s="53">
        <v>50.99677148997214</v>
      </c>
    </row>
    <row r="1859" spans="1:13" x14ac:dyDescent="0.35">
      <c r="A1859" s="19" t="str">
        <f>B3&amp;C1859&amp;D1859</f>
        <v>DISTRIBUCION VOLUMEN X CRITERIO (Consumiciones)HELADOST.ESPAÑA</v>
      </c>
      <c r="B1859" s="19">
        <v>0</v>
      </c>
      <c r="C1859" s="19" t="s">
        <v>275</v>
      </c>
      <c r="D1859" s="19" t="s">
        <v>36</v>
      </c>
      <c r="E1859" s="20">
        <v>100</v>
      </c>
      <c r="F1859" s="20">
        <v>100</v>
      </c>
      <c r="G1859" s="20">
        <v>100</v>
      </c>
      <c r="H1859" s="20">
        <v>100</v>
      </c>
      <c r="I1859" s="20">
        <v>100</v>
      </c>
      <c r="J1859" s="20">
        <v>100</v>
      </c>
      <c r="K1859" s="20">
        <v>100</v>
      </c>
      <c r="L1859" s="20">
        <v>100</v>
      </c>
      <c r="M1859" s="53">
        <v>100</v>
      </c>
    </row>
    <row r="1860" spans="1:13" x14ac:dyDescent="0.35">
      <c r="A1860" s="19" t="str">
        <f>B3&amp;C1859&amp;D1860</f>
        <v>DISTRIBUCION VOLUMEN X CRITERIO (Consumiciones)HELADOSBCN AM</v>
      </c>
      <c r="B1860" s="19">
        <v>0</v>
      </c>
      <c r="C1860" s="19">
        <v>0</v>
      </c>
      <c r="D1860" s="19" t="s">
        <v>1</v>
      </c>
      <c r="E1860" s="20">
        <v>7.3463111914826573</v>
      </c>
      <c r="F1860" s="20">
        <v>9.8541096168003186</v>
      </c>
      <c r="G1860" s="20">
        <v>9.1771171347435665</v>
      </c>
      <c r="H1860" s="20">
        <v>10.682212753860576</v>
      </c>
      <c r="I1860" s="20">
        <v>8.6583158625622705</v>
      </c>
      <c r="J1860" s="20">
        <v>10.516638944850133</v>
      </c>
      <c r="K1860" s="20">
        <v>10.260601509405626</v>
      </c>
      <c r="L1860" s="20">
        <v>10.762852950664579</v>
      </c>
      <c r="M1860" s="53">
        <v>12.805333961974616</v>
      </c>
    </row>
    <row r="1861" spans="1:13" x14ac:dyDescent="0.35">
      <c r="A1861" s="19" t="str">
        <f>B3&amp;C1859&amp;D1861</f>
        <v>DISTRIBUCION VOLUMEN X CRITERIO (Consumiciones)HELADOSREST.CAT ARAGON</v>
      </c>
      <c r="B1861" s="19">
        <v>0</v>
      </c>
      <c r="C1861" s="19">
        <v>0</v>
      </c>
      <c r="D1861" s="19" t="s">
        <v>2</v>
      </c>
      <c r="E1861" s="20">
        <v>14.409507982039916</v>
      </c>
      <c r="F1861" s="20">
        <v>9.8738944650817029</v>
      </c>
      <c r="G1861" s="20">
        <v>12.802161625118034</v>
      </c>
      <c r="H1861" s="20">
        <v>12.091476105547789</v>
      </c>
      <c r="I1861" s="20">
        <v>14.110812574166603</v>
      </c>
      <c r="J1861" s="20">
        <v>11.656522365574647</v>
      </c>
      <c r="K1861" s="20">
        <v>12.245710209139038</v>
      </c>
      <c r="L1861" s="20">
        <v>10.417658067501307</v>
      </c>
      <c r="M1861" s="53">
        <v>8.2317907158281951</v>
      </c>
    </row>
    <row r="1862" spans="1:13" x14ac:dyDescent="0.35">
      <c r="A1862" s="19" t="str">
        <f>B3&amp;C1859&amp;D1862</f>
        <v>DISTRIBUCION VOLUMEN X CRITERIO (Consumiciones)HELADOSLEVANTE</v>
      </c>
      <c r="B1862" s="19">
        <v>0</v>
      </c>
      <c r="C1862" s="19">
        <v>0</v>
      </c>
      <c r="D1862" s="19" t="s">
        <v>3</v>
      </c>
      <c r="E1862" s="20">
        <v>20.514871859023945</v>
      </c>
      <c r="F1862" s="20">
        <v>18.495150799166929</v>
      </c>
      <c r="G1862" s="20">
        <v>20.075742911200336</v>
      </c>
      <c r="H1862" s="20">
        <v>17.958874671305335</v>
      </c>
      <c r="I1862" s="20">
        <v>21.569234383674591</v>
      </c>
      <c r="J1862" s="20">
        <v>17.739366048640719</v>
      </c>
      <c r="K1862" s="20">
        <v>18.269019637292079</v>
      </c>
      <c r="L1862" s="20">
        <v>21.63343394161824</v>
      </c>
      <c r="M1862" s="53">
        <v>14.090323446318259</v>
      </c>
    </row>
    <row r="1863" spans="1:13" x14ac:dyDescent="0.35">
      <c r="A1863" s="19" t="str">
        <f>B3&amp;C1859&amp;D1863</f>
        <v>DISTRIBUCION VOLUMEN X CRITERIO (Consumiciones)HELADOSANDALUCIA</v>
      </c>
      <c r="B1863" s="19">
        <v>0</v>
      </c>
      <c r="C1863" s="19">
        <v>0</v>
      </c>
      <c r="D1863" s="19" t="s">
        <v>4</v>
      </c>
      <c r="E1863" s="20">
        <v>23.061199202231471</v>
      </c>
      <c r="F1863" s="20">
        <v>23.034762536452934</v>
      </c>
      <c r="G1863" s="20">
        <v>19.116506154415077</v>
      </c>
      <c r="H1863" s="20">
        <v>21.733054246041281</v>
      </c>
      <c r="I1863" s="20">
        <v>21.036488098177504</v>
      </c>
      <c r="J1863" s="20">
        <v>24.629548452593149</v>
      </c>
      <c r="K1863" s="20">
        <v>20.831201892389139</v>
      </c>
      <c r="L1863" s="20">
        <v>25.523962273469358</v>
      </c>
      <c r="M1863" s="53">
        <v>27.552609787974419</v>
      </c>
    </row>
    <row r="1864" spans="1:13" x14ac:dyDescent="0.35">
      <c r="A1864" s="19" t="str">
        <f>B3&amp;C1859&amp;D1864</f>
        <v>DISTRIBUCION VOLUMEN X CRITERIO (Consumiciones)HELADOSMDD AM</v>
      </c>
      <c r="B1864" s="19">
        <v>0</v>
      </c>
      <c r="C1864" s="19">
        <v>0</v>
      </c>
      <c r="D1864" s="19" t="s">
        <v>5</v>
      </c>
      <c r="E1864" s="20">
        <v>13.107746256402301</v>
      </c>
      <c r="F1864" s="20">
        <v>12.896602807110508</v>
      </c>
      <c r="G1864" s="20">
        <v>12.292456305769077</v>
      </c>
      <c r="H1864" s="20">
        <v>12.591985434215381</v>
      </c>
      <c r="I1864" s="20">
        <v>13.144394613465737</v>
      </c>
      <c r="J1864" s="20">
        <v>12.760349605454147</v>
      </c>
      <c r="K1864" s="20">
        <v>14.083693162617806</v>
      </c>
      <c r="L1864" s="20">
        <v>10.970946424249387</v>
      </c>
      <c r="M1864" s="53">
        <v>12.70265712140116</v>
      </c>
    </row>
    <row r="1865" spans="1:13" x14ac:dyDescent="0.35">
      <c r="A1865" s="19" t="str">
        <f>B3&amp;C1859&amp;D1865</f>
        <v>DISTRIBUCION VOLUMEN X CRITERIO (Consumiciones)HELADOSRTO CENTRO</v>
      </c>
      <c r="B1865" s="19">
        <v>0</v>
      </c>
      <c r="C1865" s="19">
        <v>0</v>
      </c>
      <c r="D1865" s="19" t="s">
        <v>6</v>
      </c>
      <c r="E1865" s="20">
        <v>7.3889390771189447</v>
      </c>
      <c r="F1865" s="20">
        <v>7.512169125897751</v>
      </c>
      <c r="G1865" s="20">
        <v>9.3645352221535365</v>
      </c>
      <c r="H1865" s="20">
        <v>9.7992331303915226</v>
      </c>
      <c r="I1865" s="20">
        <v>7.6369940397360905</v>
      </c>
      <c r="J1865" s="20">
        <v>9.2455796558014445</v>
      </c>
      <c r="K1865" s="20">
        <v>8.7123042841587512</v>
      </c>
      <c r="L1865" s="20">
        <v>9.1423193332882651</v>
      </c>
      <c r="M1865" s="53">
        <v>9.8472097741858242</v>
      </c>
    </row>
    <row r="1866" spans="1:13" x14ac:dyDescent="0.35">
      <c r="A1866" s="19" t="str">
        <f>B3&amp;C1859&amp;D1866</f>
        <v>DISTRIBUCION VOLUMEN X CRITERIO (Consumiciones)HELADOSNORTE-CENTRO</v>
      </c>
      <c r="B1866" s="19">
        <v>0</v>
      </c>
      <c r="C1866" s="19">
        <v>0</v>
      </c>
      <c r="D1866" s="19" t="s">
        <v>7</v>
      </c>
      <c r="E1866" s="20">
        <v>7.8357638776174294</v>
      </c>
      <c r="F1866" s="20">
        <v>9.7106161597281329</v>
      </c>
      <c r="G1866" s="20">
        <v>8.778691521608966</v>
      </c>
      <c r="H1866" s="20">
        <v>7.8377424387536507</v>
      </c>
      <c r="I1866" s="20">
        <v>6.3274643513966886</v>
      </c>
      <c r="J1866" s="20">
        <v>7.3438851035499377</v>
      </c>
      <c r="K1866" s="20">
        <v>8.4180527916494565</v>
      </c>
      <c r="L1866" s="20">
        <v>6.066567494475418</v>
      </c>
      <c r="M1866" s="53">
        <v>7.2719414711243866</v>
      </c>
    </row>
    <row r="1867" spans="1:13" x14ac:dyDescent="0.35">
      <c r="A1867" s="19" t="str">
        <f>B3&amp;C1859&amp;D1867</f>
        <v>DISTRIBUCION VOLUMEN X CRITERIO (Consumiciones)HELADOSNOROESTE</v>
      </c>
      <c r="B1867" s="19">
        <v>0</v>
      </c>
      <c r="C1867" s="19">
        <v>0</v>
      </c>
      <c r="D1867" s="19" t="s">
        <v>8</v>
      </c>
      <c r="E1867" s="20">
        <v>6.335636801546765</v>
      </c>
      <c r="F1867" s="20">
        <v>8.6226899529930279</v>
      </c>
      <c r="G1867" s="20">
        <v>8.3928030011316004</v>
      </c>
      <c r="H1867" s="20">
        <v>7.3054246041280999</v>
      </c>
      <c r="I1867" s="20">
        <v>7.5163185232073184</v>
      </c>
      <c r="J1867" s="20">
        <v>6.108121703102146</v>
      </c>
      <c r="K1867" s="20">
        <v>7.1794187661923177</v>
      </c>
      <c r="L1867" s="20">
        <v>5.4822665200683591</v>
      </c>
      <c r="M1867" s="53">
        <v>7.4981411344158131</v>
      </c>
    </row>
    <row r="1868" spans="1:13" x14ac:dyDescent="0.35">
      <c r="A1868" s="19" t="str">
        <f>B3&amp;C1859&amp;D1868</f>
        <v>DISTRIBUCION VOLUMEN X CRITERIO (Consumiciones)HELADOS&lt;2MIL</v>
      </c>
      <c r="B1868" s="19">
        <v>0</v>
      </c>
      <c r="C1868" s="19">
        <v>0</v>
      </c>
      <c r="D1868" s="19" t="s">
        <v>9</v>
      </c>
      <c r="E1868" s="20">
        <v>6.2558837012469297</v>
      </c>
      <c r="F1868" s="20">
        <v>4.9576840461201854</v>
      </c>
      <c r="G1868" s="20">
        <v>4.8577820516289556</v>
      </c>
      <c r="H1868" s="20">
        <v>4.2836063853908968</v>
      </c>
      <c r="I1868" s="20">
        <v>2.1448461599469666</v>
      </c>
      <c r="J1868" s="20">
        <v>3.4374628233214897</v>
      </c>
      <c r="K1868" s="20">
        <v>4.3910524537228257</v>
      </c>
      <c r="L1868" s="20">
        <v>3.7173809714788302</v>
      </c>
      <c r="M1868" s="53">
        <v>1.8045648401227334</v>
      </c>
    </row>
    <row r="1869" spans="1:13" x14ac:dyDescent="0.35">
      <c r="A1869" s="19" t="str">
        <f>B3&amp;C1859&amp;D1869</f>
        <v>DISTRIBUCION VOLUMEN X CRITERIO (Consumiciones)HELADOS2-5MIL</v>
      </c>
      <c r="B1869" s="19">
        <v>0</v>
      </c>
      <c r="C1869" s="19">
        <v>0</v>
      </c>
      <c r="D1869" s="19" t="s">
        <v>10</v>
      </c>
      <c r="E1869" s="20">
        <v>7.9183831173304045</v>
      </c>
      <c r="F1869" s="20">
        <v>5.6609179758268864</v>
      </c>
      <c r="G1869" s="20">
        <v>5.5149706207421945</v>
      </c>
      <c r="H1869" s="20">
        <v>5.0827346042296284</v>
      </c>
      <c r="I1869" s="20">
        <v>3.6740997876571804</v>
      </c>
      <c r="J1869" s="20">
        <v>5.4671070931023671</v>
      </c>
      <c r="K1869" s="20">
        <v>4.8342995531858977</v>
      </c>
      <c r="L1869" s="20">
        <v>4.8425008064891824</v>
      </c>
      <c r="M1869" s="53">
        <v>6.7450207236639708</v>
      </c>
    </row>
    <row r="1870" spans="1:13" x14ac:dyDescent="0.35">
      <c r="A1870" s="19" t="str">
        <f>B3&amp;C1859&amp;D1870</f>
        <v>DISTRIBUCION VOLUMEN X CRITERIO (Consumiciones)HELADOS5-10MIL</v>
      </c>
      <c r="B1870" s="19">
        <v>0</v>
      </c>
      <c r="C1870" s="19">
        <v>0</v>
      </c>
      <c r="D1870" s="19" t="s">
        <v>11</v>
      </c>
      <c r="E1870" s="20">
        <v>8.6080934393118724</v>
      </c>
      <c r="F1870" s="20">
        <v>6.6120046529099739</v>
      </c>
      <c r="G1870" s="20">
        <v>7.1427431602770515</v>
      </c>
      <c r="H1870" s="20">
        <v>9.6800502221755949</v>
      </c>
      <c r="I1870" s="20">
        <v>12.161635683170747</v>
      </c>
      <c r="J1870" s="20">
        <v>9.0867871899581694</v>
      </c>
      <c r="K1870" s="20">
        <v>7.7278939661322417</v>
      </c>
      <c r="L1870" s="20">
        <v>7.8613903418148086</v>
      </c>
      <c r="M1870" s="53">
        <v>8.1639041292391585</v>
      </c>
    </row>
    <row r="1871" spans="1:13" x14ac:dyDescent="0.35">
      <c r="A1871" s="19" t="str">
        <f>B3&amp;C1859&amp;D1871</f>
        <v>DISTRIBUCION VOLUMEN X CRITERIO (Consumiciones)HELADOS10-30MIL</v>
      </c>
      <c r="B1871" s="19">
        <v>0</v>
      </c>
      <c r="C1871" s="19">
        <v>0</v>
      </c>
      <c r="D1871" s="19" t="s">
        <v>12</v>
      </c>
      <c r="E1871" s="20">
        <v>13.338185448721044</v>
      </c>
      <c r="F1871" s="20">
        <v>17.444057105214924</v>
      </c>
      <c r="G1871" s="20">
        <v>16.795860469859981</v>
      </c>
      <c r="H1871" s="20">
        <v>15.320525099242943</v>
      </c>
      <c r="I1871" s="20">
        <v>13.862368482878642</v>
      </c>
      <c r="J1871" s="20">
        <v>17.572695733250107</v>
      </c>
      <c r="K1871" s="20">
        <v>19.09604625840123</v>
      </c>
      <c r="L1871" s="20">
        <v>18.303595102850576</v>
      </c>
      <c r="M1871" s="53">
        <v>16.292903099542531</v>
      </c>
    </row>
    <row r="1872" spans="1:13" x14ac:dyDescent="0.35">
      <c r="A1872" s="19" t="str">
        <f>B3&amp;C1859&amp;D1872</f>
        <v>DISTRIBUCION VOLUMEN X CRITERIO (Consumiciones)HELADOS30-100MIL</v>
      </c>
      <c r="B1872" s="19">
        <v>0</v>
      </c>
      <c r="C1872" s="19">
        <v>0</v>
      </c>
      <c r="D1872" s="19" t="s">
        <v>13</v>
      </c>
      <c r="E1872" s="20">
        <v>22.370887149323487</v>
      </c>
      <c r="F1872" s="20">
        <v>21.572894682241696</v>
      </c>
      <c r="G1872" s="20">
        <v>21.989179385883663</v>
      </c>
      <c r="H1872" s="20">
        <v>25.118299620626289</v>
      </c>
      <c r="I1872" s="20">
        <v>25.471703336580575</v>
      </c>
      <c r="J1872" s="20">
        <v>24.043750066822557</v>
      </c>
      <c r="K1872" s="20">
        <v>22.049066947020613</v>
      </c>
      <c r="L1872" s="20">
        <v>27.920644967174756</v>
      </c>
      <c r="M1872" s="53">
        <v>26.259562130589849</v>
      </c>
    </row>
    <row r="1873" spans="1:13" x14ac:dyDescent="0.35">
      <c r="A1873" s="19" t="str">
        <f>B3&amp;C1859&amp;D1873</f>
        <v>DISTRIBUCION VOLUMEN X CRITERIO (Consumiciones)HELADOS100-200MIL</v>
      </c>
      <c r="B1873" s="19">
        <v>0</v>
      </c>
      <c r="C1873" s="19">
        <v>0</v>
      </c>
      <c r="D1873" s="19" t="s">
        <v>14</v>
      </c>
      <c r="E1873" s="20">
        <v>9.2345665914239099</v>
      </c>
      <c r="F1873" s="20">
        <v>9.6402372669537542</v>
      </c>
      <c r="G1873" s="20">
        <v>8.744722730435857</v>
      </c>
      <c r="H1873" s="20">
        <v>8.5814435152815527</v>
      </c>
      <c r="I1873" s="20">
        <v>9.1314744732207132</v>
      </c>
      <c r="J1873" s="20">
        <v>10.54324068798981</v>
      </c>
      <c r="K1873" s="20">
        <v>9.6120376975932125</v>
      </c>
      <c r="L1873" s="20">
        <v>8.0550983601561779</v>
      </c>
      <c r="M1873" s="53">
        <v>8.8737424394395301</v>
      </c>
    </row>
    <row r="1874" spans="1:13" x14ac:dyDescent="0.35">
      <c r="A1874" s="19" t="str">
        <f>B3&amp;C1859&amp;D1874</f>
        <v>DISTRIBUCION VOLUMEN X CRITERIO (Consumiciones)HELADOS200-500MIL</v>
      </c>
      <c r="B1874" s="19">
        <v>0</v>
      </c>
      <c r="C1874" s="19">
        <v>0</v>
      </c>
      <c r="D1874" s="19" t="s">
        <v>15</v>
      </c>
      <c r="E1874" s="20">
        <v>15.269547743786138</v>
      </c>
      <c r="F1874" s="20">
        <v>17.288566919455416</v>
      </c>
      <c r="G1874" s="20">
        <v>17.103466745483143</v>
      </c>
      <c r="H1874" s="20">
        <v>17.852494356773732</v>
      </c>
      <c r="I1874" s="20">
        <v>14.07937266838157</v>
      </c>
      <c r="J1874" s="20">
        <v>12.78222667536251</v>
      </c>
      <c r="K1874" s="20">
        <v>14.040678857057035</v>
      </c>
      <c r="L1874" s="20">
        <v>13.719380994596436</v>
      </c>
      <c r="M1874" s="53">
        <v>14.570288841394841</v>
      </c>
    </row>
    <row r="1875" spans="1:13" x14ac:dyDescent="0.35">
      <c r="A1875" s="19" t="str">
        <f>B3&amp;C1859&amp;D1875</f>
        <v>DISTRIBUCION VOLUMEN X CRITERIO (Consumiciones)HELADOS&gt;500MIL</v>
      </c>
      <c r="B1875" s="19">
        <v>0</v>
      </c>
      <c r="C1875" s="19">
        <v>0</v>
      </c>
      <c r="D1875" s="19" t="s">
        <v>16</v>
      </c>
      <c r="E1875" s="20">
        <v>17.004436973831833</v>
      </c>
      <c r="F1875" s="20">
        <v>16.823638863533393</v>
      </c>
      <c r="G1875" s="20">
        <v>17.85127969233822</v>
      </c>
      <c r="H1875" s="20">
        <v>14.080849580522999</v>
      </c>
      <c r="I1875" s="20">
        <v>19.474518861698833</v>
      </c>
      <c r="J1875" s="20">
        <v>17.066728033112085</v>
      </c>
      <c r="K1875" s="20">
        <v>18.248924266886945</v>
      </c>
      <c r="L1875" s="20">
        <v>15.580022466109067</v>
      </c>
      <c r="M1875" s="53">
        <v>17.290018614602122</v>
      </c>
    </row>
    <row r="1876" spans="1:13" x14ac:dyDescent="0.35">
      <c r="A1876" s="19" t="str">
        <f>B3&amp;C1859&amp;D1876</f>
        <v>DISTRIBUCION VOLUMEN X CRITERIO (Consumiciones)HELADOSDE 15 A 19 AÑOS</v>
      </c>
      <c r="B1876" s="19">
        <v>0</v>
      </c>
      <c r="C1876" s="19">
        <v>0</v>
      </c>
      <c r="D1876" s="19" t="s">
        <v>39</v>
      </c>
      <c r="E1876" s="20">
        <v>3.4590470640677169</v>
      </c>
      <c r="F1876" s="20">
        <v>3.6471658201056281</v>
      </c>
      <c r="G1876" s="20">
        <v>3.5844054386143847</v>
      </c>
      <c r="H1876" s="20">
        <v>8.488945368154944</v>
      </c>
      <c r="I1876" s="20">
        <v>4.4048677234425568</v>
      </c>
      <c r="J1876" s="20">
        <v>3.8459569847692081</v>
      </c>
      <c r="K1876" s="20">
        <v>4.1111733563624071</v>
      </c>
      <c r="L1876" s="20">
        <v>4.7859642510754066</v>
      </c>
      <c r="M1876" s="53">
        <v>3.4639183626266825</v>
      </c>
    </row>
    <row r="1877" spans="1:13" x14ac:dyDescent="0.35">
      <c r="A1877" s="19" t="str">
        <f>B3&amp;C1859&amp;D1877</f>
        <v>DISTRIBUCION VOLUMEN X CRITERIO (Consumiciones)HELADOSDE 20 A 24 AÑOS</v>
      </c>
      <c r="B1877" s="19">
        <v>0</v>
      </c>
      <c r="C1877" s="19">
        <v>0</v>
      </c>
      <c r="D1877" s="19" t="s">
        <v>40</v>
      </c>
      <c r="E1877" s="20">
        <v>4.0046341198853863</v>
      </c>
      <c r="F1877" s="20">
        <v>5.186098251892286</v>
      </c>
      <c r="G1877" s="20">
        <v>3.6500895357945442</v>
      </c>
      <c r="H1877" s="20">
        <v>5.1355220365024516</v>
      </c>
      <c r="I1877" s="20">
        <v>7.3766309170546149</v>
      </c>
      <c r="J1877" s="20">
        <v>4.8378328887829909</v>
      </c>
      <c r="K1877" s="20">
        <v>4.243755491307776</v>
      </c>
      <c r="L1877" s="20">
        <v>6.3916500611040341</v>
      </c>
      <c r="M1877" s="53">
        <v>7.2324883000813234</v>
      </c>
    </row>
    <row r="1878" spans="1:13" x14ac:dyDescent="0.35">
      <c r="A1878" s="19" t="str">
        <f>B3&amp;C1859&amp;D1878</f>
        <v>DISTRIBUCION VOLUMEN X CRITERIO (Consumiciones)HELADOSDE 25 A 34 AÑOS</v>
      </c>
      <c r="B1878" s="19">
        <v>0</v>
      </c>
      <c r="C1878" s="19">
        <v>0</v>
      </c>
      <c r="D1878" s="19" t="s">
        <v>41</v>
      </c>
      <c r="E1878" s="20">
        <v>11.06146523064109</v>
      </c>
      <c r="F1878" s="20">
        <v>9.0421399272544267</v>
      </c>
      <c r="G1878" s="20">
        <v>8.1434973284961121</v>
      </c>
      <c r="H1878" s="20">
        <v>8.2434286449150047</v>
      </c>
      <c r="I1878" s="20">
        <v>9.7365430170038856</v>
      </c>
      <c r="J1878" s="20">
        <v>7.5407396998644547</v>
      </c>
      <c r="K1878" s="20">
        <v>8.0878534149363581</v>
      </c>
      <c r="L1878" s="20">
        <v>8.2765965420966339</v>
      </c>
      <c r="M1878" s="53">
        <v>9.5073691139938674</v>
      </c>
    </row>
    <row r="1879" spans="1:13" x14ac:dyDescent="0.35">
      <c r="A1879" s="19" t="str">
        <f>B3&amp;C1859&amp;D1879</f>
        <v>DISTRIBUCION VOLUMEN X CRITERIO (Consumiciones)HELADOSDE 35 A 49 AÑOS</v>
      </c>
      <c r="B1879" s="19">
        <v>0</v>
      </c>
      <c r="C1879" s="19">
        <v>0</v>
      </c>
      <c r="D1879" s="19" t="s">
        <v>42</v>
      </c>
      <c r="E1879" s="20">
        <v>30.330690731681052</v>
      </c>
      <c r="F1879" s="20">
        <v>34.210124374001531</v>
      </c>
      <c r="G1879" s="20">
        <v>31.605275153452773</v>
      </c>
      <c r="H1879" s="20">
        <v>30.815440273176147</v>
      </c>
      <c r="I1879" s="20">
        <v>32.311876832186321</v>
      </c>
      <c r="J1879" s="20">
        <v>34.347729500917353</v>
      </c>
      <c r="K1879" s="20">
        <v>30.117433259490106</v>
      </c>
      <c r="L1879" s="20">
        <v>32.075586162642161</v>
      </c>
      <c r="M1879" s="53">
        <v>33.582929127367322</v>
      </c>
    </row>
    <row r="1880" spans="1:13" x14ac:dyDescent="0.35">
      <c r="A1880" s="19" t="str">
        <f>B3&amp;C1859&amp;D1880</f>
        <v>DISTRIBUCION VOLUMEN X CRITERIO (Consumiciones)HELADOSDE 50 A 59 AÑOS</v>
      </c>
      <c r="B1880" s="19">
        <v>0</v>
      </c>
      <c r="C1880" s="19">
        <v>0</v>
      </c>
      <c r="D1880" s="19" t="s">
        <v>43</v>
      </c>
      <c r="E1880" s="20">
        <v>22.585111276675089</v>
      </c>
      <c r="F1880" s="20">
        <v>21.793850440278277</v>
      </c>
      <c r="G1880" s="20">
        <v>23.336615040487107</v>
      </c>
      <c r="H1880" s="20">
        <v>23.72435335564678</v>
      </c>
      <c r="I1880" s="20">
        <v>20.8190087974872</v>
      </c>
      <c r="J1880" s="20">
        <v>23.717112905604456</v>
      </c>
      <c r="K1880" s="20">
        <v>24.691262719182973</v>
      </c>
      <c r="L1880" s="20">
        <v>20.615670864146594</v>
      </c>
      <c r="M1880" s="53">
        <v>22.769657827881279</v>
      </c>
    </row>
    <row r="1881" spans="1:13" x14ac:dyDescent="0.35">
      <c r="A1881" s="19" t="str">
        <f>B3&amp;C1859&amp;D1881</f>
        <v>DISTRIBUCION VOLUMEN X CRITERIO (Consumiciones)HELADOSDE 60 A 75 AÑOS</v>
      </c>
      <c r="B1881" s="19">
        <v>0</v>
      </c>
      <c r="C1881" s="19">
        <v>0</v>
      </c>
      <c r="D1881" s="19" t="s">
        <v>44</v>
      </c>
      <c r="E1881" s="20">
        <v>28.559040492532599</v>
      </c>
      <c r="F1881" s="20">
        <v>26.120612112930459</v>
      </c>
      <c r="G1881" s="20">
        <v>29.680134154523312</v>
      </c>
      <c r="H1881" s="20">
        <v>23.592313705848312</v>
      </c>
      <c r="I1881" s="20">
        <v>25.351091418147753</v>
      </c>
      <c r="J1881" s="20">
        <v>25.710639899627846</v>
      </c>
      <c r="K1881" s="20">
        <v>28.748530019149175</v>
      </c>
      <c r="L1881" s="20">
        <v>27.854535621602633</v>
      </c>
      <c r="M1881" s="53">
        <v>23.443645793255598</v>
      </c>
    </row>
    <row r="1882" spans="1:13" x14ac:dyDescent="0.35">
      <c r="A1882" s="19" t="str">
        <f>B3&amp;C1859&amp;D1882</f>
        <v>DISTRIBUCION VOLUMEN X CRITERIO (Consumiciones)HELADOSNIVEL ALTO</v>
      </c>
      <c r="B1882" s="19">
        <v>0</v>
      </c>
      <c r="C1882" s="19">
        <v>0</v>
      </c>
      <c r="D1882" s="19" t="s">
        <v>256</v>
      </c>
      <c r="E1882" s="20">
        <v>20.200883119309783</v>
      </c>
      <c r="F1882" s="20">
        <v>22.067644431055935</v>
      </c>
      <c r="G1882" s="20">
        <v>28.538072312729351</v>
      </c>
      <c r="H1882" s="20">
        <v>21.735670266373816</v>
      </c>
      <c r="I1882" s="20">
        <v>24.121467125770099</v>
      </c>
      <c r="J1882" s="20">
        <v>24.416581770194544</v>
      </c>
      <c r="K1882" s="20">
        <v>27.803191529305749</v>
      </c>
      <c r="L1882" s="20">
        <v>22.71745347669518</v>
      </c>
      <c r="M1882" s="53">
        <v>25.354259378282666</v>
      </c>
    </row>
    <row r="1883" spans="1:13" x14ac:dyDescent="0.35">
      <c r="A1883" s="19" t="str">
        <f>B3&amp;C1859&amp;D1883</f>
        <v>DISTRIBUCION VOLUMEN X CRITERIO (Consumiciones)HELADOSNIVEL MEDIO ALTO</v>
      </c>
      <c r="B1883" s="19">
        <v>0</v>
      </c>
      <c r="C1883" s="19">
        <v>0</v>
      </c>
      <c r="D1883" s="19" t="s">
        <v>257</v>
      </c>
      <c r="E1883" s="20">
        <v>15.556624859563129</v>
      </c>
      <c r="F1883" s="20">
        <v>15.705249767263766</v>
      </c>
      <c r="G1883" s="20">
        <v>14.236337032018501</v>
      </c>
      <c r="H1883" s="20">
        <v>16.722451410721959</v>
      </c>
      <c r="I1883" s="20">
        <v>13.628462168111465</v>
      </c>
      <c r="J1883" s="20">
        <v>16.931099024500927</v>
      </c>
      <c r="K1883" s="20">
        <v>14.878864566515224</v>
      </c>
      <c r="L1883" s="20">
        <v>19.805542410822966</v>
      </c>
      <c r="M1883" s="53">
        <v>18.528716229990785</v>
      </c>
    </row>
    <row r="1884" spans="1:13" x14ac:dyDescent="0.35">
      <c r="A1884" s="19" t="str">
        <f>B3&amp;C1859&amp;D1884</f>
        <v>DISTRIBUCION VOLUMEN X CRITERIO (Consumiciones)HELADOSNIVEL MEDIO</v>
      </c>
      <c r="B1884" s="19">
        <v>0</v>
      </c>
      <c r="C1884" s="19">
        <v>0</v>
      </c>
      <c r="D1884" s="19" t="s">
        <v>258</v>
      </c>
      <c r="E1884" s="20">
        <v>25.981640872731539</v>
      </c>
      <c r="F1884" s="20">
        <v>26.806132985393415</v>
      </c>
      <c r="G1884" s="20">
        <v>24.67729301482041</v>
      </c>
      <c r="H1884" s="20">
        <v>29.81411026542623</v>
      </c>
      <c r="I1884" s="20">
        <v>29.21402854282546</v>
      </c>
      <c r="J1884" s="20">
        <v>26.043233814812154</v>
      </c>
      <c r="K1884" s="20">
        <v>24.460669094732097</v>
      </c>
      <c r="L1884" s="20">
        <v>25.357116211851132</v>
      </c>
      <c r="M1884" s="53">
        <v>23.550703848426284</v>
      </c>
    </row>
    <row r="1885" spans="1:13" x14ac:dyDescent="0.35">
      <c r="A1885" s="19" t="str">
        <f>B3&amp;C1859&amp;D1885</f>
        <v>DISTRIBUCION VOLUMEN X CRITERIO (Consumiciones)HELADOSNIVEL MEDIO BAJO</v>
      </c>
      <c r="B1885" s="19">
        <v>0</v>
      </c>
      <c r="C1885" s="19">
        <v>0</v>
      </c>
      <c r="D1885" s="19" t="s">
        <v>259</v>
      </c>
      <c r="E1885" s="20">
        <v>19.47564296137125</v>
      </c>
      <c r="F1885" s="20">
        <v>14.125861456762475</v>
      </c>
      <c r="G1885" s="20">
        <v>14.53282158128331</v>
      </c>
      <c r="H1885" s="20">
        <v>12.604872633990666</v>
      </c>
      <c r="I1885" s="20">
        <v>19.179910034881686</v>
      </c>
      <c r="J1885" s="20">
        <v>14.222062357201249</v>
      </c>
      <c r="K1885" s="20">
        <v>13.182765741748959</v>
      </c>
      <c r="L1885" s="20">
        <v>12.697169529455158</v>
      </c>
      <c r="M1885" s="53">
        <v>12.882312866166867</v>
      </c>
    </row>
    <row r="1886" spans="1:13" x14ac:dyDescent="0.35">
      <c r="A1886" s="19" t="str">
        <f>B3&amp;C1859&amp;D1886</f>
        <v>DISTRIBUCION VOLUMEN X CRITERIO (Consumiciones)HELADOSHOMBRE</v>
      </c>
      <c r="B1886" s="19">
        <v>0</v>
      </c>
      <c r="C1886" s="19">
        <v>0</v>
      </c>
      <c r="D1886" s="19" t="s">
        <v>21</v>
      </c>
      <c r="E1886" s="20">
        <v>45.72086177369691</v>
      </c>
      <c r="F1886" s="20">
        <v>43.325521017639559</v>
      </c>
      <c r="G1886" s="20">
        <v>47.128242593783639</v>
      </c>
      <c r="H1886" s="20">
        <v>41.258430996964336</v>
      </c>
      <c r="I1886" s="20">
        <v>45.354009448432421</v>
      </c>
      <c r="J1886" s="20">
        <v>46.950761403832111</v>
      </c>
      <c r="K1886" s="20">
        <v>46.494844741486126</v>
      </c>
      <c r="L1886" s="20">
        <v>47.479638118409078</v>
      </c>
      <c r="M1886" s="53">
        <v>50.354833903039498</v>
      </c>
    </row>
    <row r="1887" spans="1:13" x14ac:dyDescent="0.35">
      <c r="A1887" s="19" t="str">
        <f>B3&amp;C1859&amp;D1887</f>
        <v>DISTRIBUCION VOLUMEN X CRITERIO (Consumiciones)HELADOSMUJER</v>
      </c>
      <c r="B1887" s="19">
        <v>0</v>
      </c>
      <c r="C1887" s="19">
        <v>0</v>
      </c>
      <c r="D1887" s="19" t="s">
        <v>22</v>
      </c>
      <c r="E1887" s="20">
        <v>54.279098638742127</v>
      </c>
      <c r="F1887" s="20">
        <v>56.674478982360434</v>
      </c>
      <c r="G1887" s="20">
        <v>52.871764344286461</v>
      </c>
      <c r="H1887" s="20">
        <v>58.741569003035664</v>
      </c>
      <c r="I1887" s="20">
        <v>54.646027962212251</v>
      </c>
      <c r="J1887" s="20">
        <v>53.049238596167889</v>
      </c>
      <c r="K1887" s="20">
        <v>53.505155258513867</v>
      </c>
      <c r="L1887" s="20">
        <v>52.520361881590929</v>
      </c>
      <c r="M1887" s="53">
        <v>49.645166096960509</v>
      </c>
    </row>
    <row r="1888" spans="1:13" x14ac:dyDescent="0.35">
      <c r="A1888" s="19" t="str">
        <f>B3&amp;C1888&amp;D1888</f>
        <v>DISTRIBUCION VOLUMEN X CRITERIO (Consumiciones)GALLETAST.ESPAÑA</v>
      </c>
      <c r="B1888" s="19">
        <v>0</v>
      </c>
      <c r="C1888" s="19" t="s">
        <v>276</v>
      </c>
      <c r="D1888" s="19" t="s">
        <v>36</v>
      </c>
      <c r="E1888" s="20">
        <v>100</v>
      </c>
      <c r="F1888" s="20">
        <v>100</v>
      </c>
      <c r="G1888" s="20">
        <v>100</v>
      </c>
      <c r="H1888" s="20">
        <v>100</v>
      </c>
      <c r="I1888" s="20">
        <v>100</v>
      </c>
      <c r="J1888" s="20">
        <v>100</v>
      </c>
      <c r="K1888" s="20">
        <v>100</v>
      </c>
      <c r="L1888" s="20">
        <v>100</v>
      </c>
      <c r="M1888" s="53">
        <v>100</v>
      </c>
    </row>
    <row r="1889" spans="1:13" x14ac:dyDescent="0.35">
      <c r="A1889" s="19" t="str">
        <f>B3&amp;C1888&amp;D1889</f>
        <v>DISTRIBUCION VOLUMEN X CRITERIO (Consumiciones)GALLETASBCN AM</v>
      </c>
      <c r="B1889" s="19">
        <v>0</v>
      </c>
      <c r="C1889" s="19">
        <v>0</v>
      </c>
      <c r="D1889" s="19" t="s">
        <v>1</v>
      </c>
      <c r="E1889" s="20">
        <v>18.42038683346038</v>
      </c>
      <c r="F1889" s="20">
        <v>17.900159877542283</v>
      </c>
      <c r="G1889" s="20">
        <v>15.313719144212055</v>
      </c>
      <c r="H1889" s="20">
        <v>16.663988176393886</v>
      </c>
      <c r="I1889" s="20">
        <v>15.796359958072816</v>
      </c>
      <c r="J1889" s="20">
        <v>15.075785036713949</v>
      </c>
      <c r="K1889" s="20">
        <v>13.717840088975899</v>
      </c>
      <c r="L1889" s="20">
        <v>17.174671095403017</v>
      </c>
      <c r="M1889" s="53">
        <v>21.905074257425746</v>
      </c>
    </row>
    <row r="1890" spans="1:13" x14ac:dyDescent="0.35">
      <c r="A1890" s="19" t="str">
        <f>B3&amp;C1888&amp;D1890</f>
        <v>DISTRIBUCION VOLUMEN X CRITERIO (Consumiciones)GALLETASREST.CAT ARAGON</v>
      </c>
      <c r="B1890" s="19">
        <v>0</v>
      </c>
      <c r="C1890" s="19">
        <v>0</v>
      </c>
      <c r="D1890" s="19" t="s">
        <v>2</v>
      </c>
      <c r="E1890" s="20">
        <v>9.8762090231739048</v>
      </c>
      <c r="F1890" s="20">
        <v>13.647170680372147</v>
      </c>
      <c r="G1890" s="20">
        <v>10.517140746928829</v>
      </c>
      <c r="H1890" s="20">
        <v>19.397765189999159</v>
      </c>
      <c r="I1890" s="20">
        <v>23.925355277506977</v>
      </c>
      <c r="J1890" s="20">
        <v>26.572242393270066</v>
      </c>
      <c r="K1890" s="20">
        <v>19.025817395911179</v>
      </c>
      <c r="L1890" s="20">
        <v>22.317442680567538</v>
      </c>
      <c r="M1890" s="53">
        <v>21.637261995430311</v>
      </c>
    </row>
    <row r="1891" spans="1:13" x14ac:dyDescent="0.35">
      <c r="A1891" s="19" t="str">
        <f>B3&amp;C1888&amp;D1891</f>
        <v>DISTRIBUCION VOLUMEN X CRITERIO (Consumiciones)GALLETASLEVANTE</v>
      </c>
      <c r="B1891" s="19">
        <v>0</v>
      </c>
      <c r="C1891" s="19">
        <v>0</v>
      </c>
      <c r="D1891" s="19" t="s">
        <v>3</v>
      </c>
      <c r="E1891" s="20">
        <v>14.55037492459458</v>
      </c>
      <c r="F1891" s="20">
        <v>10.406775414956687</v>
      </c>
      <c r="G1891" s="20">
        <v>10.71532962478366</v>
      </c>
      <c r="H1891" s="20">
        <v>8.5395022572368031</v>
      </c>
      <c r="I1891" s="20">
        <v>9.3996056499080094</v>
      </c>
      <c r="J1891" s="20">
        <v>10.053134699682479</v>
      </c>
      <c r="K1891" s="20">
        <v>12.388438044915988</v>
      </c>
      <c r="L1891" s="20">
        <v>5.2197971494653483</v>
      </c>
      <c r="M1891" s="53">
        <v>7.0942698019801975</v>
      </c>
    </row>
    <row r="1892" spans="1:13" x14ac:dyDescent="0.35">
      <c r="A1892" s="19" t="str">
        <f>B3&amp;C1888&amp;D1892</f>
        <v>DISTRIBUCION VOLUMEN X CRITERIO (Consumiciones)GALLETASANDALUCIA</v>
      </c>
      <c r="B1892" s="19">
        <v>0</v>
      </c>
      <c r="C1892" s="19">
        <v>0</v>
      </c>
      <c r="D1892" s="19" t="s">
        <v>4</v>
      </c>
      <c r="E1892" s="20">
        <v>14.079239878197159</v>
      </c>
      <c r="F1892" s="20">
        <v>10.048791745939692</v>
      </c>
      <c r="G1892" s="20">
        <v>14.388776243152506</v>
      </c>
      <c r="H1892" s="20">
        <v>9.1181691966224783</v>
      </c>
      <c r="I1892" s="20">
        <v>9.2148833360616944</v>
      </c>
      <c r="J1892" s="20">
        <v>9.3132590140814386</v>
      </c>
      <c r="K1892" s="20">
        <v>12.812775199020422</v>
      </c>
      <c r="L1892" s="20">
        <v>12.597266994600295</v>
      </c>
      <c r="M1892" s="53">
        <v>13.26372810357959</v>
      </c>
    </row>
    <row r="1893" spans="1:13" x14ac:dyDescent="0.35">
      <c r="A1893" s="19" t="str">
        <f>B3&amp;C1888&amp;D1893</f>
        <v>DISTRIBUCION VOLUMEN X CRITERIO (Consumiciones)GALLETASMDD AM</v>
      </c>
      <c r="B1893" s="19">
        <v>0</v>
      </c>
      <c r="C1893" s="19">
        <v>0</v>
      </c>
      <c r="D1893" s="19" t="s">
        <v>5</v>
      </c>
      <c r="E1893" s="20">
        <v>15.586761770253545</v>
      </c>
      <c r="F1893" s="20">
        <v>12.64144132415295</v>
      </c>
      <c r="G1893" s="20">
        <v>13.763145204196139</v>
      </c>
      <c r="H1893" s="20">
        <v>12.112552471837727</v>
      </c>
      <c r="I1893" s="20">
        <v>12.750473798360213</v>
      </c>
      <c r="J1893" s="20">
        <v>12.170619333701762</v>
      </c>
      <c r="K1893" s="20">
        <v>15.613332000098238</v>
      </c>
      <c r="L1893" s="20">
        <v>12.797077979645149</v>
      </c>
      <c r="M1893" s="53">
        <v>10.286757425742573</v>
      </c>
    </row>
    <row r="1894" spans="1:13" x14ac:dyDescent="0.35">
      <c r="A1894" s="19" t="str">
        <f>B3&amp;C1888&amp;D1894</f>
        <v>DISTRIBUCION VOLUMEN X CRITERIO (Consumiciones)GALLETASRTO CENTRO</v>
      </c>
      <c r="B1894" s="19">
        <v>0</v>
      </c>
      <c r="C1894" s="19">
        <v>0</v>
      </c>
      <c r="D1894" s="19" t="s">
        <v>6</v>
      </c>
      <c r="E1894" s="20">
        <v>9.5734296583423468</v>
      </c>
      <c r="F1894" s="20">
        <v>10.697997141732774</v>
      </c>
      <c r="G1894" s="20">
        <v>11.434624133603684</v>
      </c>
      <c r="H1894" s="20">
        <v>9.2377745403652032</v>
      </c>
      <c r="I1894" s="20">
        <v>7.920730093342554</v>
      </c>
      <c r="J1894" s="20">
        <v>7.7200895713371729</v>
      </c>
      <c r="K1894" s="20">
        <v>5.0791292571424567</v>
      </c>
      <c r="L1894" s="20">
        <v>7.1355892420207594</v>
      </c>
      <c r="M1894" s="53">
        <v>5.7103036938309222</v>
      </c>
    </row>
    <row r="1895" spans="1:13" x14ac:dyDescent="0.35">
      <c r="A1895" s="19" t="str">
        <f>B3&amp;C1888&amp;D1895</f>
        <v>DISTRIBUCION VOLUMEN X CRITERIO (Consumiciones)GALLETASNORTE-CENTRO</v>
      </c>
      <c r="B1895" s="19">
        <v>0</v>
      </c>
      <c r="C1895" s="19">
        <v>0</v>
      </c>
      <c r="D1895" s="19" t="s">
        <v>7</v>
      </c>
      <c r="E1895" s="20">
        <v>10.849366160499795</v>
      </c>
      <c r="F1895" s="20">
        <v>17.046398021108569</v>
      </c>
      <c r="G1895" s="20">
        <v>15.408848699103109</v>
      </c>
      <c r="H1895" s="20">
        <v>19.216825796004827</v>
      </c>
      <c r="I1895" s="20">
        <v>15.102223981404789</v>
      </c>
      <c r="J1895" s="20">
        <v>10.843618586943819</v>
      </c>
      <c r="K1895" s="20">
        <v>14.216206875984577</v>
      </c>
      <c r="L1895" s="20">
        <v>15.750416953031641</v>
      </c>
      <c r="M1895" s="53">
        <v>11.61448971820259</v>
      </c>
    </row>
    <row r="1896" spans="1:13" x14ac:dyDescent="0.35">
      <c r="A1896" s="19" t="str">
        <f>B3&amp;C1888&amp;D1896</f>
        <v>DISTRIBUCION VOLUMEN X CRITERIO (Consumiciones)GALLETASNOROESTE</v>
      </c>
      <c r="B1896" s="19">
        <v>0</v>
      </c>
      <c r="C1896" s="19">
        <v>0</v>
      </c>
      <c r="D1896" s="19" t="s">
        <v>8</v>
      </c>
      <c r="E1896" s="20">
        <v>7.0642305785376962</v>
      </c>
      <c r="F1896" s="20">
        <v>7.6112243700321827</v>
      </c>
      <c r="G1896" s="20">
        <v>8.458432801209014</v>
      </c>
      <c r="H1896" s="20">
        <v>5.713418105861968</v>
      </c>
      <c r="I1896" s="20">
        <v>5.8903784930158007</v>
      </c>
      <c r="J1896" s="20">
        <v>8.2512285851809164</v>
      </c>
      <c r="K1896" s="20">
        <v>7.1464874518017973</v>
      </c>
      <c r="L1896" s="20">
        <v>7.0077367795071313</v>
      </c>
      <c r="M1896" s="53">
        <v>8.4881111957349589</v>
      </c>
    </row>
    <row r="1897" spans="1:13" x14ac:dyDescent="0.35">
      <c r="A1897" s="19" t="str">
        <f>B3&amp;C1888&amp;D1897</f>
        <v>DISTRIBUCION VOLUMEN X CRITERIO (Consumiciones)GALLETAS&lt;2MIL</v>
      </c>
      <c r="B1897" s="19">
        <v>0</v>
      </c>
      <c r="C1897" s="19">
        <v>0</v>
      </c>
      <c r="D1897" s="19" t="s">
        <v>9</v>
      </c>
      <c r="E1897" s="20">
        <v>8.4455229502833884</v>
      </c>
      <c r="F1897" s="20">
        <v>1.1547370009497968</v>
      </c>
      <c r="G1897" s="20">
        <v>4.044581893757706</v>
      </c>
      <c r="H1897" s="20">
        <v>3.0805467703325937</v>
      </c>
      <c r="I1897" s="20">
        <v>3.9793157594252686</v>
      </c>
      <c r="J1897" s="20">
        <v>2.5669734910834725</v>
      </c>
      <c r="K1897" s="20">
        <v>1.7836826058430781</v>
      </c>
      <c r="L1897" s="20">
        <v>1.0873184924509407</v>
      </c>
      <c r="M1897" s="53">
        <v>6.7415575019040359</v>
      </c>
    </row>
    <row r="1898" spans="1:13" x14ac:dyDescent="0.35">
      <c r="A1898" s="19" t="str">
        <f>B3&amp;C1888&amp;D1898</f>
        <v>DISTRIBUCION VOLUMEN X CRITERIO (Consumiciones)GALLETAS2-5MIL</v>
      </c>
      <c r="B1898" s="19">
        <v>0</v>
      </c>
      <c r="C1898" s="19">
        <v>0</v>
      </c>
      <c r="D1898" s="19" t="s">
        <v>10</v>
      </c>
      <c r="E1898" s="20">
        <v>2.1291710207198786</v>
      </c>
      <c r="F1898" s="20">
        <v>4.4956026278699799</v>
      </c>
      <c r="G1898" s="20">
        <v>5.050830735412223</v>
      </c>
      <c r="H1898" s="20">
        <v>2.5087145134253146</v>
      </c>
      <c r="I1898" s="20">
        <v>2.2100822336406201</v>
      </c>
      <c r="J1898" s="20">
        <v>6.4849737248167285</v>
      </c>
      <c r="K1898" s="20">
        <v>4.6718127787075341</v>
      </c>
      <c r="L1898" s="20">
        <v>4.1825609781495787</v>
      </c>
      <c r="M1898" s="53">
        <v>2.283056930693069</v>
      </c>
    </row>
    <row r="1899" spans="1:13" x14ac:dyDescent="0.35">
      <c r="A1899" s="19" t="str">
        <f>B3&amp;C1888&amp;D1899</f>
        <v>DISTRIBUCION VOLUMEN X CRITERIO (Consumiciones)GALLETAS5-10MIL</v>
      </c>
      <c r="B1899" s="19">
        <v>0</v>
      </c>
      <c r="C1899" s="19">
        <v>0</v>
      </c>
      <c r="D1899" s="19" t="s">
        <v>11</v>
      </c>
      <c r="E1899" s="20">
        <v>8.4191435164360051</v>
      </c>
      <c r="F1899" s="20">
        <v>6.0703530226323865</v>
      </c>
      <c r="G1899" s="20">
        <v>4.5557845352925401</v>
      </c>
      <c r="H1899" s="20">
        <v>5.1137459018832221</v>
      </c>
      <c r="I1899" s="20">
        <v>6.3123819576281344</v>
      </c>
      <c r="J1899" s="20">
        <v>7.032686011064694</v>
      </c>
      <c r="K1899" s="20">
        <v>4.8860031366109862</v>
      </c>
      <c r="L1899" s="20">
        <v>10.370272304243155</v>
      </c>
      <c r="M1899" s="53">
        <v>4.553660510281798</v>
      </c>
    </row>
    <row r="1900" spans="1:13" x14ac:dyDescent="0.35">
      <c r="A1900" s="19" t="str">
        <f>B3&amp;C1888&amp;D1900</f>
        <v>DISTRIBUCION VOLUMEN X CRITERIO (Consumiciones)GALLETAS10-30MIL</v>
      </c>
      <c r="B1900" s="19">
        <v>0</v>
      </c>
      <c r="C1900" s="19">
        <v>0</v>
      </c>
      <c r="D1900" s="19" t="s">
        <v>12</v>
      </c>
      <c r="E1900" s="20">
        <v>13.61611601602284</v>
      </c>
      <c r="F1900" s="20">
        <v>11.761394850187543</v>
      </c>
      <c r="G1900" s="20">
        <v>12.608248249688112</v>
      </c>
      <c r="H1900" s="20">
        <v>16.479561590684099</v>
      </c>
      <c r="I1900" s="20">
        <v>14.978437797014765</v>
      </c>
      <c r="J1900" s="20">
        <v>14.959106584345022</v>
      </c>
      <c r="K1900" s="20">
        <v>13.908966356864932</v>
      </c>
      <c r="L1900" s="20">
        <v>14.209399075414039</v>
      </c>
      <c r="M1900" s="53">
        <v>9.9440498857578046</v>
      </c>
    </row>
    <row r="1901" spans="1:13" x14ac:dyDescent="0.35">
      <c r="A1901" s="19" t="str">
        <f>B3&amp;C1888&amp;D1901</f>
        <v>DISTRIBUCION VOLUMEN X CRITERIO (Consumiciones)GALLETAS30-100MIL</v>
      </c>
      <c r="B1901" s="19">
        <v>0</v>
      </c>
      <c r="C1901" s="19">
        <v>0</v>
      </c>
      <c r="D1901" s="19" t="s">
        <v>13</v>
      </c>
      <c r="E1901" s="20">
        <v>21.764252782303046</v>
      </c>
      <c r="F1901" s="20">
        <v>28.285384864991752</v>
      </c>
      <c r="G1901" s="20">
        <v>27.867722247886395</v>
      </c>
      <c r="H1901" s="20">
        <v>26.140298360710627</v>
      </c>
      <c r="I1901" s="20">
        <v>24.805980894951553</v>
      </c>
      <c r="J1901" s="20">
        <v>23.748229668673208</v>
      </c>
      <c r="K1901" s="20">
        <v>21.549394606011486</v>
      </c>
      <c r="L1901" s="20">
        <v>21.050434571161762</v>
      </c>
      <c r="M1901" s="53">
        <v>23.393307311500383</v>
      </c>
    </row>
    <row r="1902" spans="1:13" x14ac:dyDescent="0.35">
      <c r="A1902" s="19" t="str">
        <f>B3&amp;C1888&amp;D1902</f>
        <v>DISTRIBUCION VOLUMEN X CRITERIO (Consumiciones)GALLETAS100-200MIL</v>
      </c>
      <c r="B1902" s="19">
        <v>0</v>
      </c>
      <c r="C1902" s="19">
        <v>0</v>
      </c>
      <c r="D1902" s="19" t="s">
        <v>14</v>
      </c>
      <c r="E1902" s="20">
        <v>6.4497586733385095</v>
      </c>
      <c r="F1902" s="20">
        <v>3.3802738137155397</v>
      </c>
      <c r="G1902" s="20">
        <v>7.1277024603488561</v>
      </c>
      <c r="H1902" s="20">
        <v>4.7528887437610461</v>
      </c>
      <c r="I1902" s="20">
        <v>8.7691830307294989</v>
      </c>
      <c r="J1902" s="20">
        <v>6.5760623473553474</v>
      </c>
      <c r="K1902" s="20">
        <v>9.8580981752221764</v>
      </c>
      <c r="L1902" s="20">
        <v>7.8293990866716303</v>
      </c>
      <c r="M1902" s="53">
        <v>5.0533558644325964</v>
      </c>
    </row>
    <row r="1903" spans="1:13" x14ac:dyDescent="0.35">
      <c r="A1903" s="19" t="str">
        <f>B3&amp;C1888&amp;D1903</f>
        <v>DISTRIBUCION VOLUMEN X CRITERIO (Consumiciones)GALLETAS200-500MIL</v>
      </c>
      <c r="B1903" s="19">
        <v>0</v>
      </c>
      <c r="C1903" s="19">
        <v>0</v>
      </c>
      <c r="D1903" s="19" t="s">
        <v>15</v>
      </c>
      <c r="E1903" s="20">
        <v>17.475571459587329</v>
      </c>
      <c r="F1903" s="20">
        <v>26.104807076825054</v>
      </c>
      <c r="G1903" s="20">
        <v>19.734371210884806</v>
      </c>
      <c r="H1903" s="20">
        <v>25.64742060320312</v>
      </c>
      <c r="I1903" s="20">
        <v>24.090694005666847</v>
      </c>
      <c r="J1903" s="20">
        <v>18.630679668574167</v>
      </c>
      <c r="K1903" s="20">
        <v>20.854358099929478</v>
      </c>
      <c r="L1903" s="20">
        <v>19.203683033515535</v>
      </c>
      <c r="M1903" s="53">
        <v>29.532654226961156</v>
      </c>
    </row>
    <row r="1904" spans="1:13" x14ac:dyDescent="0.35">
      <c r="A1904" s="19" t="str">
        <f>B3&amp;C1888&amp;D1904</f>
        <v>DISTRIBUCION VOLUMEN X CRITERIO (Consumiciones)GALLETAS&gt;500MIL</v>
      </c>
      <c r="B1904" s="19">
        <v>0</v>
      </c>
      <c r="C1904" s="19">
        <v>0</v>
      </c>
      <c r="D1904" s="19" t="s">
        <v>16</v>
      </c>
      <c r="E1904" s="20">
        <v>21.700456543665471</v>
      </c>
      <c r="F1904" s="20">
        <v>18.747402359796471</v>
      </c>
      <c r="G1904" s="20">
        <v>19.010761432927534</v>
      </c>
      <c r="H1904" s="20">
        <v>16.276824582419454</v>
      </c>
      <c r="I1904" s="20">
        <v>14.853934908616164</v>
      </c>
      <c r="J1904" s="20">
        <v>20.001267705789257</v>
      </c>
      <c r="K1904" s="20">
        <v>22.487728974356276</v>
      </c>
      <c r="L1904" s="20">
        <v>22.066950020235517</v>
      </c>
      <c r="M1904" s="53">
        <v>18.498353008377759</v>
      </c>
    </row>
    <row r="1905" spans="1:13" x14ac:dyDescent="0.35">
      <c r="A1905" s="19" t="str">
        <f>B3&amp;C1888&amp;D1905</f>
        <v>DISTRIBUCION VOLUMEN X CRITERIO (Consumiciones)GALLETASDE 15 A 19 AÑOS</v>
      </c>
      <c r="B1905" s="19">
        <v>0</v>
      </c>
      <c r="C1905" s="19">
        <v>0</v>
      </c>
      <c r="D1905" s="19" t="s">
        <v>39</v>
      </c>
      <c r="E1905" s="20">
        <v>8.2092751215430368</v>
      </c>
      <c r="F1905" s="20">
        <v>7.5265218201777104</v>
      </c>
      <c r="G1905" s="20">
        <v>9.7529231799107627</v>
      </c>
      <c r="H1905" s="20">
        <v>10.373765099566787</v>
      </c>
      <c r="I1905" s="20">
        <v>14.642450215540586</v>
      </c>
      <c r="J1905" s="20">
        <v>11.048204512636453</v>
      </c>
      <c r="K1905" s="20">
        <v>7.4417595545591384</v>
      </c>
      <c r="L1905" s="20">
        <v>11.284857020149399</v>
      </c>
      <c r="M1905" s="53">
        <v>14.17038271134806</v>
      </c>
    </row>
    <row r="1906" spans="1:13" x14ac:dyDescent="0.35">
      <c r="A1906" s="19" t="str">
        <f>B3&amp;C1888&amp;D1906</f>
        <v>DISTRIBUCION VOLUMEN X CRITERIO (Consumiciones)GALLETASDE 20 A 24 AÑOS</v>
      </c>
      <c r="B1906" s="19">
        <v>0</v>
      </c>
      <c r="C1906" s="19">
        <v>0</v>
      </c>
      <c r="D1906" s="19" t="s">
        <v>40</v>
      </c>
      <c r="E1906" s="20">
        <v>6.7891103257361589</v>
      </c>
      <c r="F1906" s="20">
        <v>3.0445832482658557</v>
      </c>
      <c r="G1906" s="20">
        <v>4.3607850839218418</v>
      </c>
      <c r="H1906" s="20">
        <v>2.9823657940404846</v>
      </c>
      <c r="I1906" s="20">
        <v>6.6374699371173671</v>
      </c>
      <c r="J1906" s="20">
        <v>8.3642197964143747</v>
      </c>
      <c r="K1906" s="20">
        <v>6.0371437543198558</v>
      </c>
      <c r="L1906" s="20">
        <v>3.4592326037851393</v>
      </c>
      <c r="M1906" s="53">
        <v>6.8918926123381574</v>
      </c>
    </row>
    <row r="1907" spans="1:13" x14ac:dyDescent="0.35">
      <c r="A1907" s="19" t="str">
        <f>B3&amp;C1888&amp;D1907</f>
        <v>DISTRIBUCION VOLUMEN X CRITERIO (Consumiciones)GALLETASDE 25 A 34 AÑOS</v>
      </c>
      <c r="B1907" s="19">
        <v>0</v>
      </c>
      <c r="C1907" s="19">
        <v>0</v>
      </c>
      <c r="D1907" s="19" t="s">
        <v>41</v>
      </c>
      <c r="E1907" s="20">
        <v>7.44153506957473</v>
      </c>
      <c r="F1907" s="20">
        <v>5.8321344983385943</v>
      </c>
      <c r="G1907" s="20">
        <v>6.4803899601759678</v>
      </c>
      <c r="H1907" s="20">
        <v>7.6912817967632678</v>
      </c>
      <c r="I1907" s="20">
        <v>5.7916647323802799</v>
      </c>
      <c r="J1907" s="20">
        <v>7.705569388074454</v>
      </c>
      <c r="K1907" s="20">
        <v>7.7460459053894271</v>
      </c>
      <c r="L1907" s="20">
        <v>8.2462204044965066</v>
      </c>
      <c r="M1907" s="53">
        <v>8.912546648895658</v>
      </c>
    </row>
    <row r="1908" spans="1:13" x14ac:dyDescent="0.35">
      <c r="A1908" s="19" t="str">
        <f>B3&amp;C1888&amp;D1908</f>
        <v>DISTRIBUCION VOLUMEN X CRITERIO (Consumiciones)GALLETASDE 35 A 49 AÑOS</v>
      </c>
      <c r="B1908" s="19">
        <v>0</v>
      </c>
      <c r="C1908" s="19">
        <v>0</v>
      </c>
      <c r="D1908" s="19" t="s">
        <v>42</v>
      </c>
      <c r="E1908" s="20">
        <v>32.593895946798227</v>
      </c>
      <c r="F1908" s="20">
        <v>28.45462229547066</v>
      </c>
      <c r="G1908" s="20">
        <v>26.72475682812966</v>
      </c>
      <c r="H1908" s="20">
        <v>28.980578688267776</v>
      </c>
      <c r="I1908" s="20">
        <v>23.501001349521069</v>
      </c>
      <c r="J1908" s="20">
        <v>25.471447898282463</v>
      </c>
      <c r="K1908" s="20">
        <v>25.018963514969073</v>
      </c>
      <c r="L1908" s="20">
        <v>23.701687344047183</v>
      </c>
      <c r="M1908" s="53">
        <v>19.593269230769234</v>
      </c>
    </row>
    <row r="1909" spans="1:13" x14ac:dyDescent="0.35">
      <c r="A1909" s="19" t="str">
        <f>B3&amp;C1888&amp;D1909</f>
        <v>DISTRIBUCION VOLUMEN X CRITERIO (Consumiciones)GALLETASDE 50 A 59 AÑOS</v>
      </c>
      <c r="B1909" s="19">
        <v>0</v>
      </c>
      <c r="C1909" s="19">
        <v>0</v>
      </c>
      <c r="D1909" s="19" t="s">
        <v>43</v>
      </c>
      <c r="E1909" s="20">
        <v>21.197863230670144</v>
      </c>
      <c r="F1909" s="20">
        <v>20.743830018907172</v>
      </c>
      <c r="G1909" s="20">
        <v>22.377077069047075</v>
      </c>
      <c r="H1909" s="20">
        <v>15.038306321105516</v>
      </c>
      <c r="I1909" s="20">
        <v>13.340703982512423</v>
      </c>
      <c r="J1909" s="20">
        <v>17.237669085211618</v>
      </c>
      <c r="K1909" s="20">
        <v>20.725043067002083</v>
      </c>
      <c r="L1909" s="20">
        <v>17.999739949644795</v>
      </c>
      <c r="M1909" s="53">
        <v>13.426294744859103</v>
      </c>
    </row>
    <row r="1910" spans="1:13" x14ac:dyDescent="0.35">
      <c r="A1910" s="19" t="str">
        <f>B3&amp;C1888&amp;D1910</f>
        <v>DISTRIBUCION VOLUMEN X CRITERIO (Consumiciones)GALLETASDE 60 A 75 AÑOS</v>
      </c>
      <c r="B1910" s="19">
        <v>0</v>
      </c>
      <c r="C1910" s="19">
        <v>0</v>
      </c>
      <c r="D1910" s="19" t="s">
        <v>44</v>
      </c>
      <c r="E1910" s="20">
        <v>23.768327343321232</v>
      </c>
      <c r="F1910" s="20">
        <v>34.398259790650172</v>
      </c>
      <c r="G1910" s="20">
        <v>30.304060502286269</v>
      </c>
      <c r="H1910" s="20">
        <v>34.93369483531977</v>
      </c>
      <c r="I1910" s="20">
        <v>36.086730958273982</v>
      </c>
      <c r="J1910" s="20">
        <v>30.172873473058281</v>
      </c>
      <c r="K1910" s="20">
        <v>33.031074903252744</v>
      </c>
      <c r="L1910" s="20">
        <v>35.308275061227221</v>
      </c>
      <c r="M1910" s="53">
        <v>37.005616907844626</v>
      </c>
    </row>
    <row r="1911" spans="1:13" x14ac:dyDescent="0.35">
      <c r="A1911" s="19" t="str">
        <f>B3&amp;C1888&amp;D1911</f>
        <v>DISTRIBUCION VOLUMEN X CRITERIO (Consumiciones)GALLETASNIVEL ALTO</v>
      </c>
      <c r="B1911" s="19">
        <v>0</v>
      </c>
      <c r="C1911" s="19">
        <v>0</v>
      </c>
      <c r="D1911" s="19" t="s">
        <v>256</v>
      </c>
      <c r="E1911" s="20">
        <v>23.862068755196862</v>
      </c>
      <c r="F1911" s="20">
        <v>17.943211418077308</v>
      </c>
      <c r="G1911" s="20">
        <v>17.36060435897507</v>
      </c>
      <c r="H1911" s="20">
        <v>20.219985277012594</v>
      </c>
      <c r="I1911" s="20">
        <v>17.346794337712559</v>
      </c>
      <c r="J1911" s="20">
        <v>24.176674609635754</v>
      </c>
      <c r="K1911" s="20">
        <v>26.878010743068053</v>
      </c>
      <c r="L1911" s="20">
        <v>18.134707209755376</v>
      </c>
      <c r="M1911" s="53">
        <v>21.471191926884995</v>
      </c>
    </row>
    <row r="1912" spans="1:13" x14ac:dyDescent="0.35">
      <c r="A1912" s="19" t="str">
        <f>B3&amp;C1888&amp;D1912</f>
        <v>DISTRIBUCION VOLUMEN X CRITERIO (Consumiciones)GALLETASNIVEL MEDIO ALTO</v>
      </c>
      <c r="B1912" s="19">
        <v>0</v>
      </c>
      <c r="C1912" s="19">
        <v>0</v>
      </c>
      <c r="D1912" s="19" t="s">
        <v>257</v>
      </c>
      <c r="E1912" s="20">
        <v>11.302266672500091</v>
      </c>
      <c r="F1912" s="20">
        <v>7.4176768737776166</v>
      </c>
      <c r="G1912" s="20">
        <v>12.133808381764853</v>
      </c>
      <c r="H1912" s="20">
        <v>9.0130906191023659</v>
      </c>
      <c r="I1912" s="20">
        <v>13.362148092223517</v>
      </c>
      <c r="J1912" s="20">
        <v>11.361238707019329</v>
      </c>
      <c r="K1912" s="20">
        <v>12.698573087597055</v>
      </c>
      <c r="L1912" s="20">
        <v>10.700067939562496</v>
      </c>
      <c r="M1912" s="53">
        <v>11.387281035795887</v>
      </c>
    </row>
    <row r="1913" spans="1:13" x14ac:dyDescent="0.35">
      <c r="A1913" s="19" t="str">
        <f>B3&amp;C1888&amp;D1913</f>
        <v>DISTRIBUCION VOLUMEN X CRITERIO (Consumiciones)GALLETASNIVEL MEDIO</v>
      </c>
      <c r="B1913" s="19">
        <v>0</v>
      </c>
      <c r="C1913" s="19">
        <v>0</v>
      </c>
      <c r="D1913" s="19" t="s">
        <v>258</v>
      </c>
      <c r="E1913" s="20">
        <v>29.009647553638867</v>
      </c>
      <c r="F1913" s="20">
        <v>31.732910806873647</v>
      </c>
      <c r="G1913" s="20">
        <v>29.001494669075107</v>
      </c>
      <c r="H1913" s="20">
        <v>31.20348744765613</v>
      </c>
      <c r="I1913" s="20">
        <v>32.035292785804046</v>
      </c>
      <c r="J1913" s="20">
        <v>27.550723087497452</v>
      </c>
      <c r="K1913" s="20">
        <v>19.786428017584669</v>
      </c>
      <c r="L1913" s="20">
        <v>31.117906943625922</v>
      </c>
      <c r="M1913" s="53">
        <v>31.932035415079969</v>
      </c>
    </row>
    <row r="1914" spans="1:13" x14ac:dyDescent="0.35">
      <c r="A1914" s="19" t="str">
        <f>B3&amp;C1888&amp;D1914</f>
        <v>DISTRIBUCION VOLUMEN X CRITERIO (Consumiciones)GALLETASNIVEL MEDIO BAJO</v>
      </c>
      <c r="B1914" s="19">
        <v>0</v>
      </c>
      <c r="C1914" s="19">
        <v>0</v>
      </c>
      <c r="D1914" s="19" t="s">
        <v>259</v>
      </c>
      <c r="E1914" s="20">
        <v>12.577336371562243</v>
      </c>
      <c r="F1914" s="20">
        <v>15.32942565398397</v>
      </c>
      <c r="G1914" s="20">
        <v>18.855577715876411</v>
      </c>
      <c r="H1914" s="20">
        <v>14.097180461531423</v>
      </c>
      <c r="I1914" s="20">
        <v>10.596379178771228</v>
      </c>
      <c r="J1914" s="20">
        <v>16.111738361371419</v>
      </c>
      <c r="K1914" s="20">
        <v>13.518960006455666</v>
      </c>
      <c r="L1914" s="20">
        <v>18.642176902912844</v>
      </c>
      <c r="M1914" s="53">
        <v>14.276285224676313</v>
      </c>
    </row>
    <row r="1915" spans="1:13" x14ac:dyDescent="0.35">
      <c r="A1915" s="19" t="str">
        <f>B3&amp;C1888&amp;D1915</f>
        <v>DISTRIBUCION VOLUMEN X CRITERIO (Consumiciones)GALLETASHOMBRE</v>
      </c>
      <c r="B1915" s="19">
        <v>0</v>
      </c>
      <c r="C1915" s="19">
        <v>0</v>
      </c>
      <c r="D1915" s="19" t="s">
        <v>21</v>
      </c>
      <c r="E1915" s="20">
        <v>37.488166495632377</v>
      </c>
      <c r="F1915" s="20">
        <v>28.098295592962231</v>
      </c>
      <c r="G1915" s="20">
        <v>32.955009630979944</v>
      </c>
      <c r="H1915" s="20">
        <v>34.292712739756425</v>
      </c>
      <c r="I1915" s="20">
        <v>35.122829221651301</v>
      </c>
      <c r="J1915" s="20">
        <v>38.845080410182057</v>
      </c>
      <c r="K1915" s="20">
        <v>35.149103048547303</v>
      </c>
      <c r="L1915" s="20">
        <v>37.026971499719401</v>
      </c>
      <c r="M1915" s="53">
        <v>33.448057882711346</v>
      </c>
    </row>
    <row r="1916" spans="1:13" x14ac:dyDescent="0.35">
      <c r="A1916" s="19" t="str">
        <f>B3&amp;C1888&amp;D1916</f>
        <v>DISTRIBUCION VOLUMEN X CRITERIO (Consumiciones)GALLETASMUJER</v>
      </c>
      <c r="B1916" s="19">
        <v>0</v>
      </c>
      <c r="C1916" s="19">
        <v>0</v>
      </c>
      <c r="D1916" s="19" t="s">
        <v>22</v>
      </c>
      <c r="E1916" s="20">
        <v>62.511845233773499</v>
      </c>
      <c r="F1916" s="20">
        <v>71.901655092558343</v>
      </c>
      <c r="G1916" s="20">
        <v>67.04499036902007</v>
      </c>
      <c r="H1916" s="20">
        <v>65.707287260243561</v>
      </c>
      <c r="I1916" s="20">
        <v>64.877187067076164</v>
      </c>
      <c r="J1916" s="20">
        <v>61.154889877963505</v>
      </c>
      <c r="K1916" s="20">
        <v>64.850923265303265</v>
      </c>
      <c r="L1916" s="20">
        <v>62.973039757871717</v>
      </c>
      <c r="M1916" s="53">
        <v>66.551942117288661</v>
      </c>
    </row>
    <row r="1917" spans="1:13" x14ac:dyDescent="0.35">
      <c r="A1917" s="19" t="str">
        <f>B3&amp;C1917&amp;D1917</f>
        <v>DISTRIBUCION VOLUMEN X CRITERIO (Consumiciones)BOLLERÍAT.ESPAÑA</v>
      </c>
      <c r="B1917" s="19">
        <v>0</v>
      </c>
      <c r="C1917" s="19" t="s">
        <v>277</v>
      </c>
      <c r="D1917" s="19" t="s">
        <v>36</v>
      </c>
      <c r="E1917" s="20">
        <v>100</v>
      </c>
      <c r="F1917" s="20">
        <v>100</v>
      </c>
      <c r="G1917" s="20">
        <v>100</v>
      </c>
      <c r="H1917" s="20">
        <v>100</v>
      </c>
      <c r="I1917" s="20">
        <v>100</v>
      </c>
      <c r="J1917" s="20">
        <v>100</v>
      </c>
      <c r="K1917" s="20">
        <v>100</v>
      </c>
      <c r="L1917" s="20">
        <v>100</v>
      </c>
      <c r="M1917" s="53">
        <v>100</v>
      </c>
    </row>
    <row r="1918" spans="1:13" x14ac:dyDescent="0.35">
      <c r="A1918" s="19" t="str">
        <f>B3&amp;C1917&amp;D1918</f>
        <v>DISTRIBUCION VOLUMEN X CRITERIO (Consumiciones)BOLLERÍABCN AM</v>
      </c>
      <c r="B1918" s="19">
        <v>0</v>
      </c>
      <c r="C1918" s="19">
        <v>0</v>
      </c>
      <c r="D1918" s="19" t="s">
        <v>1</v>
      </c>
      <c r="E1918" s="20">
        <v>14.326963496478328</v>
      </c>
      <c r="F1918" s="20">
        <v>14.564868648579029</v>
      </c>
      <c r="G1918" s="20">
        <v>13.553912659632438</v>
      </c>
      <c r="H1918" s="20">
        <v>14.479644629184124</v>
      </c>
      <c r="I1918" s="20">
        <v>14.059631190220614</v>
      </c>
      <c r="J1918" s="20">
        <v>15.208961033905563</v>
      </c>
      <c r="K1918" s="20">
        <v>14.69880203485463</v>
      </c>
      <c r="L1918" s="20">
        <v>15.292351800052703</v>
      </c>
      <c r="M1918" s="53">
        <v>14.068214621759875</v>
      </c>
    </row>
    <row r="1919" spans="1:13" x14ac:dyDescent="0.35">
      <c r="A1919" s="19" t="str">
        <f>B3&amp;C1917&amp;D1919</f>
        <v>DISTRIBUCION VOLUMEN X CRITERIO (Consumiciones)BOLLERÍAREST.CAT ARAGON</v>
      </c>
      <c r="B1919" s="19">
        <v>0</v>
      </c>
      <c r="C1919" s="19">
        <v>0</v>
      </c>
      <c r="D1919" s="19" t="s">
        <v>2</v>
      </c>
      <c r="E1919" s="20">
        <v>18.243541168860315</v>
      </c>
      <c r="F1919" s="20">
        <v>15.66244997778484</v>
      </c>
      <c r="G1919" s="20">
        <v>16.048615267859255</v>
      </c>
      <c r="H1919" s="20">
        <v>17.980184771313471</v>
      </c>
      <c r="I1919" s="20">
        <v>19.960172563710064</v>
      </c>
      <c r="J1919" s="20">
        <v>16.402553622172913</v>
      </c>
      <c r="K1919" s="20">
        <v>17.872148509843218</v>
      </c>
      <c r="L1919" s="20">
        <v>19.063016925797633</v>
      </c>
      <c r="M1919" s="53">
        <v>18.542900960408083</v>
      </c>
    </row>
    <row r="1920" spans="1:13" x14ac:dyDescent="0.35">
      <c r="A1920" s="19" t="str">
        <f>B3&amp;C1917&amp;D1920</f>
        <v>DISTRIBUCION VOLUMEN X CRITERIO (Consumiciones)BOLLERÍALEVANTE</v>
      </c>
      <c r="B1920" s="19">
        <v>0</v>
      </c>
      <c r="C1920" s="19">
        <v>0</v>
      </c>
      <c r="D1920" s="19" t="s">
        <v>3</v>
      </c>
      <c r="E1920" s="20">
        <v>14.65198428883202</v>
      </c>
      <c r="F1920" s="20">
        <v>14.114666806892718</v>
      </c>
      <c r="G1920" s="20">
        <v>14.125986253931123</v>
      </c>
      <c r="H1920" s="20">
        <v>12.419449229012356</v>
      </c>
      <c r="I1920" s="20">
        <v>13.219446333822225</v>
      </c>
      <c r="J1920" s="20">
        <v>12.931916384444705</v>
      </c>
      <c r="K1920" s="20">
        <v>12.93110089693168</v>
      </c>
      <c r="L1920" s="20">
        <v>11.728576054965187</v>
      </c>
      <c r="M1920" s="53">
        <v>13.32048928237532</v>
      </c>
    </row>
    <row r="1921" spans="1:13" x14ac:dyDescent="0.35">
      <c r="A1921" s="19" t="str">
        <f>B3&amp;C1917&amp;D1921</f>
        <v>DISTRIBUCION VOLUMEN X CRITERIO (Consumiciones)BOLLERÍAANDALUCIA</v>
      </c>
      <c r="B1921" s="19">
        <v>0</v>
      </c>
      <c r="C1921" s="19">
        <v>0</v>
      </c>
      <c r="D1921" s="19" t="s">
        <v>4</v>
      </c>
      <c r="E1921" s="20">
        <v>13.27385944299421</v>
      </c>
      <c r="F1921" s="20">
        <v>10.644681660185022</v>
      </c>
      <c r="G1921" s="20">
        <v>9.4632018924321244</v>
      </c>
      <c r="H1921" s="20">
        <v>11.201622482565984</v>
      </c>
      <c r="I1921" s="20">
        <v>11.648319877888746</v>
      </c>
      <c r="J1921" s="20">
        <v>12.407450659815485</v>
      </c>
      <c r="K1921" s="20">
        <v>11.2935323042083</v>
      </c>
      <c r="L1921" s="20">
        <v>13.165165432130124</v>
      </c>
      <c r="M1921" s="53">
        <v>15.662195693394478</v>
      </c>
    </row>
    <row r="1922" spans="1:13" x14ac:dyDescent="0.35">
      <c r="A1922" s="19" t="str">
        <f>B3&amp;C1917&amp;D1922</f>
        <v>DISTRIBUCION VOLUMEN X CRITERIO (Consumiciones)BOLLERÍAMDD AM</v>
      </c>
      <c r="B1922" s="19">
        <v>0</v>
      </c>
      <c r="C1922" s="19">
        <v>0</v>
      </c>
      <c r="D1922" s="19" t="s">
        <v>5</v>
      </c>
      <c r="E1922" s="20">
        <v>16.991330787066147</v>
      </c>
      <c r="F1922" s="20">
        <v>19.732465455997598</v>
      </c>
      <c r="G1922" s="20">
        <v>18.561313357093077</v>
      </c>
      <c r="H1922" s="20">
        <v>17.853721919331395</v>
      </c>
      <c r="I1922" s="20">
        <v>19.113863210343336</v>
      </c>
      <c r="J1922" s="20">
        <v>19.818630542255441</v>
      </c>
      <c r="K1922" s="20">
        <v>17.746162714345832</v>
      </c>
      <c r="L1922" s="20">
        <v>16.110352644596347</v>
      </c>
      <c r="M1922" s="53">
        <v>14.846251219407627</v>
      </c>
    </row>
    <row r="1923" spans="1:13" x14ac:dyDescent="0.35">
      <c r="A1923" s="19" t="str">
        <f>B3&amp;C1917&amp;D1923</f>
        <v>DISTRIBUCION VOLUMEN X CRITERIO (Consumiciones)BOLLERÍARTO CENTRO</v>
      </c>
      <c r="B1923" s="19">
        <v>0</v>
      </c>
      <c r="C1923" s="19">
        <v>0</v>
      </c>
      <c r="D1923" s="19" t="s">
        <v>6</v>
      </c>
      <c r="E1923" s="20">
        <v>6.3226181203712262</v>
      </c>
      <c r="F1923" s="20">
        <v>6.8872582529510336</v>
      </c>
      <c r="G1923" s="20">
        <v>7.8324229123293652</v>
      </c>
      <c r="H1923" s="20">
        <v>7.5845437103889193</v>
      </c>
      <c r="I1923" s="20">
        <v>5.3457806512503154</v>
      </c>
      <c r="J1923" s="20">
        <v>6.6389450737669815</v>
      </c>
      <c r="K1923" s="20">
        <v>5.3242840516691867</v>
      </c>
      <c r="L1923" s="20">
        <v>6.9895003540098362</v>
      </c>
      <c r="M1923" s="53">
        <v>6.1790116724669231</v>
      </c>
    </row>
    <row r="1924" spans="1:13" x14ac:dyDescent="0.35">
      <c r="A1924" s="19" t="str">
        <f>B3&amp;C1917&amp;D1924</f>
        <v>DISTRIBUCION VOLUMEN X CRITERIO (Consumiciones)BOLLERÍANORTE-CENTRO</v>
      </c>
      <c r="B1924" s="19">
        <v>0</v>
      </c>
      <c r="C1924" s="19">
        <v>0</v>
      </c>
      <c r="D1924" s="19" t="s">
        <v>7</v>
      </c>
      <c r="E1924" s="20">
        <v>9.6935516258335177</v>
      </c>
      <c r="F1924" s="20">
        <v>10.746795186893131</v>
      </c>
      <c r="G1924" s="20">
        <v>9.9908138084174389</v>
      </c>
      <c r="H1924" s="20">
        <v>9.0479184361659559</v>
      </c>
      <c r="I1924" s="20">
        <v>9.0739920796636113</v>
      </c>
      <c r="J1924" s="20">
        <v>9.8825100237455725</v>
      </c>
      <c r="K1924" s="20">
        <v>11.727926611440644</v>
      </c>
      <c r="L1924" s="20">
        <v>9.3687591875871146</v>
      </c>
      <c r="M1924" s="53">
        <v>8.9229198993034444</v>
      </c>
    </row>
    <row r="1925" spans="1:13" x14ac:dyDescent="0.35">
      <c r="A1925" s="19" t="str">
        <f>B3&amp;C1917&amp;D1925</f>
        <v>DISTRIBUCION VOLUMEN X CRITERIO (Consumiciones)BOLLERÍANOROESTE</v>
      </c>
      <c r="B1925" s="19">
        <v>0</v>
      </c>
      <c r="C1925" s="19">
        <v>0</v>
      </c>
      <c r="D1925" s="19" t="s">
        <v>8</v>
      </c>
      <c r="E1925" s="20">
        <v>6.4961323095458612</v>
      </c>
      <c r="F1925" s="20">
        <v>7.6468010550486323</v>
      </c>
      <c r="G1925" s="20">
        <v>10.423714683788672</v>
      </c>
      <c r="H1925" s="20">
        <v>9.4329298479535506</v>
      </c>
      <c r="I1925" s="20">
        <v>7.5787919083816035</v>
      </c>
      <c r="J1925" s="20">
        <v>6.7090396667834478</v>
      </c>
      <c r="K1925" s="20">
        <v>8.406016831005898</v>
      </c>
      <c r="L1925" s="20">
        <v>8.2822664884446748</v>
      </c>
      <c r="M1925" s="53">
        <v>8.4579993516549727</v>
      </c>
    </row>
    <row r="1926" spans="1:13" x14ac:dyDescent="0.35">
      <c r="A1926" s="19" t="str">
        <f>B3&amp;C1917&amp;D1926</f>
        <v>DISTRIBUCION VOLUMEN X CRITERIO (Consumiciones)BOLLERÍA&lt;2MIL</v>
      </c>
      <c r="B1926" s="19">
        <v>0</v>
      </c>
      <c r="C1926" s="19">
        <v>0</v>
      </c>
      <c r="D1926" s="19" t="s">
        <v>9</v>
      </c>
      <c r="E1926" s="20">
        <v>5.4184623594127697</v>
      </c>
      <c r="F1926" s="20">
        <v>4.7059886432138587</v>
      </c>
      <c r="G1926" s="20">
        <v>6.9352296835363401</v>
      </c>
      <c r="H1926" s="20">
        <v>5.7682750723221048</v>
      </c>
      <c r="I1926" s="20">
        <v>5.8430781532420513</v>
      </c>
      <c r="J1926" s="20">
        <v>6.2928420724823848</v>
      </c>
      <c r="K1926" s="20">
        <v>5.7977763825811843</v>
      </c>
      <c r="L1926" s="20">
        <v>7.4866865314338522</v>
      </c>
      <c r="M1926" s="53">
        <v>6.673005455274347</v>
      </c>
    </row>
    <row r="1927" spans="1:13" x14ac:dyDescent="0.35">
      <c r="A1927" s="19" t="str">
        <f>B3&amp;C1917&amp;D1927</f>
        <v>DISTRIBUCION VOLUMEN X CRITERIO (Consumiciones)BOLLERÍA2-5MIL</v>
      </c>
      <c r="B1927" s="19">
        <v>0</v>
      </c>
      <c r="C1927" s="19">
        <v>0</v>
      </c>
      <c r="D1927" s="19" t="s">
        <v>10</v>
      </c>
      <c r="E1927" s="20">
        <v>5.2650901766290472</v>
      </c>
      <c r="F1927" s="20">
        <v>4.2546063115441859</v>
      </c>
      <c r="G1927" s="20">
        <v>3.7400007538043165</v>
      </c>
      <c r="H1927" s="20">
        <v>3.6736940502118656</v>
      </c>
      <c r="I1927" s="20">
        <v>3.8068984702594135</v>
      </c>
      <c r="J1927" s="20">
        <v>3.3464720308303164</v>
      </c>
      <c r="K1927" s="20">
        <v>3.4298253430150227</v>
      </c>
      <c r="L1927" s="20">
        <v>2.8626759333636014</v>
      </c>
      <c r="M1927" s="53">
        <v>3.7621025031984772</v>
      </c>
    </row>
    <row r="1928" spans="1:13" x14ac:dyDescent="0.35">
      <c r="A1928" s="19" t="str">
        <f>B3&amp;C1917&amp;D1928</f>
        <v>DISTRIBUCION VOLUMEN X CRITERIO (Consumiciones)BOLLERÍA5-10MIL</v>
      </c>
      <c r="B1928" s="19">
        <v>0</v>
      </c>
      <c r="C1928" s="19">
        <v>0</v>
      </c>
      <c r="D1928" s="19" t="s">
        <v>11</v>
      </c>
      <c r="E1928" s="20">
        <v>6.5277491938403207</v>
      </c>
      <c r="F1928" s="20">
        <v>6.1460545799429482</v>
      </c>
      <c r="G1928" s="20">
        <v>7.5712872103043782</v>
      </c>
      <c r="H1928" s="20">
        <v>7.2993913713283387</v>
      </c>
      <c r="I1928" s="20">
        <v>5.6893722135723506</v>
      </c>
      <c r="J1928" s="20">
        <v>6.8672202109852476</v>
      </c>
      <c r="K1928" s="20">
        <v>5.8801616752594636</v>
      </c>
      <c r="L1928" s="20">
        <v>5.12627197480339</v>
      </c>
      <c r="M1928" s="53">
        <v>7.2792095606070983</v>
      </c>
    </row>
    <row r="1929" spans="1:13" x14ac:dyDescent="0.35">
      <c r="A1929" s="19" t="str">
        <f>B3&amp;C1917&amp;D1929</f>
        <v>DISTRIBUCION VOLUMEN X CRITERIO (Consumiciones)BOLLERÍA10-30MIL</v>
      </c>
      <c r="B1929" s="19">
        <v>0</v>
      </c>
      <c r="C1929" s="19">
        <v>0</v>
      </c>
      <c r="D1929" s="19" t="s">
        <v>12</v>
      </c>
      <c r="E1929" s="20">
        <v>16.683867982276645</v>
      </c>
      <c r="F1929" s="20">
        <v>14.718644806644274</v>
      </c>
      <c r="G1929" s="20">
        <v>15.9198297168826</v>
      </c>
      <c r="H1929" s="20">
        <v>17.982288399518538</v>
      </c>
      <c r="I1929" s="20">
        <v>16.615651039125414</v>
      </c>
      <c r="J1929" s="20">
        <v>17.119989100393166</v>
      </c>
      <c r="K1929" s="20">
        <v>17.37377088282588</v>
      </c>
      <c r="L1929" s="20">
        <v>18.11667560951604</v>
      </c>
      <c r="M1929" s="53">
        <v>16.368410403906918</v>
      </c>
    </row>
    <row r="1930" spans="1:13" x14ac:dyDescent="0.35">
      <c r="A1930" s="19" t="str">
        <f>B3&amp;C1917&amp;D1930</f>
        <v>DISTRIBUCION VOLUMEN X CRITERIO (Consumiciones)BOLLERÍA30-100MIL</v>
      </c>
      <c r="B1930" s="19">
        <v>0</v>
      </c>
      <c r="C1930" s="19">
        <v>0</v>
      </c>
      <c r="D1930" s="19" t="s">
        <v>13</v>
      </c>
      <c r="E1930" s="20">
        <v>21.529942031543232</v>
      </c>
      <c r="F1930" s="20">
        <v>20.524094875118788</v>
      </c>
      <c r="G1930" s="20">
        <v>21.856747794323855</v>
      </c>
      <c r="H1930" s="20">
        <v>21.429051580014587</v>
      </c>
      <c r="I1930" s="20">
        <v>21.108249937735497</v>
      </c>
      <c r="J1930" s="20">
        <v>19.503320487368132</v>
      </c>
      <c r="K1930" s="20">
        <v>22.53990132791948</v>
      </c>
      <c r="L1930" s="20">
        <v>21.270625438543576</v>
      </c>
      <c r="M1930" s="53">
        <v>24.484930490944606</v>
      </c>
    </row>
    <row r="1931" spans="1:13" x14ac:dyDescent="0.35">
      <c r="A1931" s="19" t="str">
        <f>B3&amp;C1917&amp;D1931</f>
        <v>DISTRIBUCION VOLUMEN X CRITERIO (Consumiciones)BOLLERÍA100-200MIL</v>
      </c>
      <c r="B1931" s="19">
        <v>0</v>
      </c>
      <c r="C1931" s="19">
        <v>0</v>
      </c>
      <c r="D1931" s="19" t="s">
        <v>14</v>
      </c>
      <c r="E1931" s="20">
        <v>7.7332964617910536</v>
      </c>
      <c r="F1931" s="20">
        <v>9.002360217868608</v>
      </c>
      <c r="G1931" s="20">
        <v>8.2539656175797393</v>
      </c>
      <c r="H1931" s="20">
        <v>8.2156092376166683</v>
      </c>
      <c r="I1931" s="20">
        <v>9.8221565511726858</v>
      </c>
      <c r="J1931" s="20">
        <v>9.0022032776674834</v>
      </c>
      <c r="K1931" s="20">
        <v>8.8325151784747362</v>
      </c>
      <c r="L1931" s="20">
        <v>8.978753059883223</v>
      </c>
      <c r="M1931" s="53">
        <v>8.7996440871610382</v>
      </c>
    </row>
    <row r="1932" spans="1:13" x14ac:dyDescent="0.35">
      <c r="A1932" s="19" t="str">
        <f>B3&amp;C1917&amp;D1932</f>
        <v>DISTRIBUCION VOLUMEN X CRITERIO (Consumiciones)BOLLERÍA200-500MIL</v>
      </c>
      <c r="B1932" s="19">
        <v>0</v>
      </c>
      <c r="C1932" s="19">
        <v>0</v>
      </c>
      <c r="D1932" s="19" t="s">
        <v>15</v>
      </c>
      <c r="E1932" s="20">
        <v>15.402009823301471</v>
      </c>
      <c r="F1932" s="20">
        <v>17.520993897880377</v>
      </c>
      <c r="G1932" s="20">
        <v>15.763217287927059</v>
      </c>
      <c r="H1932" s="20">
        <v>14.185967060029325</v>
      </c>
      <c r="I1932" s="20">
        <v>13.568025610738331</v>
      </c>
      <c r="J1932" s="20">
        <v>13.449842344972557</v>
      </c>
      <c r="K1932" s="20">
        <v>14.633865990757888</v>
      </c>
      <c r="L1932" s="20">
        <v>14.845831097620991</v>
      </c>
      <c r="M1932" s="53">
        <v>12.525191062466012</v>
      </c>
    </row>
    <row r="1933" spans="1:13" x14ac:dyDescent="0.35">
      <c r="A1933" s="19" t="str">
        <f>B3&amp;C1917&amp;D1933</f>
        <v>DISTRIBUCION VOLUMEN X CRITERIO (Consumiciones)BOLLERÍA&gt;500MIL</v>
      </c>
      <c r="B1933" s="19">
        <v>0</v>
      </c>
      <c r="C1933" s="19">
        <v>0</v>
      </c>
      <c r="D1933" s="19" t="s">
        <v>16</v>
      </c>
      <c r="E1933" s="20">
        <v>21.439567380080057</v>
      </c>
      <c r="F1933" s="20">
        <v>23.127246760511426</v>
      </c>
      <c r="G1933" s="20">
        <v>19.959709798114599</v>
      </c>
      <c r="H1933" s="20">
        <v>21.445738254874328</v>
      </c>
      <c r="I1933" s="20">
        <v>23.546564382955111</v>
      </c>
      <c r="J1933" s="20">
        <v>24.418124489080931</v>
      </c>
      <c r="K1933" s="20">
        <v>21.512158544292088</v>
      </c>
      <c r="L1933" s="20">
        <v>21.312471623651032</v>
      </c>
      <c r="M1933" s="53">
        <v>20.107488385071818</v>
      </c>
    </row>
    <row r="1934" spans="1:13" x14ac:dyDescent="0.35">
      <c r="A1934" s="19" t="str">
        <f>B3&amp;C1917&amp;D1934</f>
        <v>DISTRIBUCION VOLUMEN X CRITERIO (Consumiciones)BOLLERÍADE 15 A 19 AÑOS</v>
      </c>
      <c r="B1934" s="19">
        <v>0</v>
      </c>
      <c r="C1934" s="19">
        <v>0</v>
      </c>
      <c r="D1934" s="19" t="s">
        <v>39</v>
      </c>
      <c r="E1934" s="20">
        <v>2.057731524682278</v>
      </c>
      <c r="F1934" s="20">
        <v>2.5872286073342798</v>
      </c>
      <c r="G1934" s="20">
        <v>3.7393383003501359</v>
      </c>
      <c r="H1934" s="20">
        <v>4.5929993467680843</v>
      </c>
      <c r="I1934" s="20">
        <v>2.7045297973891147</v>
      </c>
      <c r="J1934" s="20">
        <v>3.4691673478920935</v>
      </c>
      <c r="K1934" s="20">
        <v>4.6047187955371376</v>
      </c>
      <c r="L1934" s="20">
        <v>3.6363723675479345</v>
      </c>
      <c r="M1934" s="53">
        <v>2.9900484303205852</v>
      </c>
    </row>
    <row r="1935" spans="1:13" x14ac:dyDescent="0.35">
      <c r="A1935" s="19" t="str">
        <f>B3&amp;C1917&amp;D1935</f>
        <v>DISTRIBUCION VOLUMEN X CRITERIO (Consumiciones)BOLLERÍADE 20 A 24 AÑOS</v>
      </c>
      <c r="B1935" s="19">
        <v>0</v>
      </c>
      <c r="C1935" s="19">
        <v>0</v>
      </c>
      <c r="D1935" s="19" t="s">
        <v>40</v>
      </c>
      <c r="E1935" s="20">
        <v>3.2948880339570228</v>
      </c>
      <c r="F1935" s="20">
        <v>2.7420709406653265</v>
      </c>
      <c r="G1935" s="20">
        <v>2.4366347620054518</v>
      </c>
      <c r="H1935" s="20">
        <v>2.9469300472446425</v>
      </c>
      <c r="I1935" s="20">
        <v>2.7464356301532074</v>
      </c>
      <c r="J1935" s="20">
        <v>2.4838771458600957</v>
      </c>
      <c r="K1935" s="20">
        <v>1.8221387084348315</v>
      </c>
      <c r="L1935" s="20">
        <v>1.7882806869378309</v>
      </c>
      <c r="M1935" s="53">
        <v>2.3659057763630855</v>
      </c>
    </row>
    <row r="1936" spans="1:13" x14ac:dyDescent="0.35">
      <c r="A1936" s="19" t="str">
        <f>B3&amp;C1917&amp;D1936</f>
        <v>DISTRIBUCION VOLUMEN X CRITERIO (Consumiciones)BOLLERÍADE 25 A 34 AÑOS</v>
      </c>
      <c r="B1936" s="19">
        <v>0</v>
      </c>
      <c r="C1936" s="19">
        <v>0</v>
      </c>
      <c r="D1936" s="19" t="s">
        <v>41</v>
      </c>
      <c r="E1936" s="20">
        <v>7.9429014522338663</v>
      </c>
      <c r="F1936" s="20">
        <v>9.1809655325884574</v>
      </c>
      <c r="G1936" s="20">
        <v>7.2507606716013182</v>
      </c>
      <c r="H1936" s="20">
        <v>7.6959901366725676</v>
      </c>
      <c r="I1936" s="20">
        <v>6.0279986367350391</v>
      </c>
      <c r="J1936" s="20">
        <v>6.7651625209233526</v>
      </c>
      <c r="K1936" s="20">
        <v>7.8454311043239979</v>
      </c>
      <c r="L1936" s="20">
        <v>8.6221794305997861</v>
      </c>
      <c r="M1936" s="53">
        <v>7.926860362877659</v>
      </c>
    </row>
    <row r="1937" spans="1:13" x14ac:dyDescent="0.35">
      <c r="A1937" s="19" t="str">
        <f>B3&amp;C1917&amp;D1937</f>
        <v>DISTRIBUCION VOLUMEN X CRITERIO (Consumiciones)BOLLERÍADE 35 A 49 AÑOS</v>
      </c>
      <c r="B1937" s="19">
        <v>0</v>
      </c>
      <c r="C1937" s="19">
        <v>0</v>
      </c>
      <c r="D1937" s="19" t="s">
        <v>42</v>
      </c>
      <c r="E1937" s="20">
        <v>25.304304868363729</v>
      </c>
      <c r="F1937" s="20">
        <v>24.507589354098979</v>
      </c>
      <c r="G1937" s="20">
        <v>27.317440412727027</v>
      </c>
      <c r="H1937" s="20">
        <v>25.797710050439626</v>
      </c>
      <c r="I1937" s="20">
        <v>25.249575072059333</v>
      </c>
      <c r="J1937" s="20">
        <v>23.598512982210284</v>
      </c>
      <c r="K1937" s="20">
        <v>22.435917295304783</v>
      </c>
      <c r="L1937" s="20">
        <v>19.395508361299584</v>
      </c>
      <c r="M1937" s="53">
        <v>20.405907611585672</v>
      </c>
    </row>
    <row r="1938" spans="1:13" x14ac:dyDescent="0.35">
      <c r="A1938" s="19" t="str">
        <f>B3&amp;C1917&amp;D1938</f>
        <v>DISTRIBUCION VOLUMEN X CRITERIO (Consumiciones)BOLLERÍADE 50 A 59 AÑOS</v>
      </c>
      <c r="B1938" s="19">
        <v>0</v>
      </c>
      <c r="C1938" s="19">
        <v>0</v>
      </c>
      <c r="D1938" s="19" t="s">
        <v>43</v>
      </c>
      <c r="E1938" s="20">
        <v>28.356552909157735</v>
      </c>
      <c r="F1938" s="20">
        <v>25.291643517936357</v>
      </c>
      <c r="G1938" s="20">
        <v>25.768704727822346</v>
      </c>
      <c r="H1938" s="20">
        <v>26.295415830355832</v>
      </c>
      <c r="I1938" s="20">
        <v>28.781698459190171</v>
      </c>
      <c r="J1938" s="20">
        <v>27.616380551987231</v>
      </c>
      <c r="K1938" s="20">
        <v>27.469900080467507</v>
      </c>
      <c r="L1938" s="20">
        <v>29.369576743934999</v>
      </c>
      <c r="M1938" s="53">
        <v>27.165716838693712</v>
      </c>
    </row>
    <row r="1939" spans="1:13" x14ac:dyDescent="0.35">
      <c r="A1939" s="19" t="str">
        <f>B3&amp;C1917&amp;D1939</f>
        <v>DISTRIBUCION VOLUMEN X CRITERIO (Consumiciones)BOLLERÍADE 60 A 75 AÑOS</v>
      </c>
      <c r="B1939" s="19">
        <v>0</v>
      </c>
      <c r="C1939" s="19">
        <v>0</v>
      </c>
      <c r="D1939" s="19" t="s">
        <v>44</v>
      </c>
      <c r="E1939" s="20">
        <v>33.043604536033477</v>
      </c>
      <c r="F1939" s="20">
        <v>35.690487567512363</v>
      </c>
      <c r="G1939" s="20">
        <v>33.487105155063304</v>
      </c>
      <c r="H1939" s="20">
        <v>32.670967241921986</v>
      </c>
      <c r="I1939" s="20">
        <v>34.489751480875697</v>
      </c>
      <c r="J1939" s="20">
        <v>36.066915800537195</v>
      </c>
      <c r="K1939" s="20">
        <v>35.821865228578446</v>
      </c>
      <c r="L1939" s="20">
        <v>37.188074472239599</v>
      </c>
      <c r="M1939" s="53">
        <v>39.145545937351216</v>
      </c>
    </row>
    <row r="1940" spans="1:13" x14ac:dyDescent="0.35">
      <c r="A1940" s="19" t="str">
        <f>B3&amp;C1917&amp;D1940</f>
        <v>DISTRIBUCION VOLUMEN X CRITERIO (Consumiciones)BOLLERÍANIVEL ALTO</v>
      </c>
      <c r="B1940" s="19">
        <v>0</v>
      </c>
      <c r="C1940" s="19">
        <v>0</v>
      </c>
      <c r="D1940" s="19" t="s">
        <v>256</v>
      </c>
      <c r="E1940" s="20">
        <v>20.260646136721626</v>
      </c>
      <c r="F1940" s="20">
        <v>21.241808397863991</v>
      </c>
      <c r="G1940" s="20">
        <v>23.142322726625203</v>
      </c>
      <c r="H1940" s="20">
        <v>21.546032288320436</v>
      </c>
      <c r="I1940" s="20">
        <v>21.177345332783755</v>
      </c>
      <c r="J1940" s="20">
        <v>19.8830472186539</v>
      </c>
      <c r="K1940" s="20">
        <v>20.436546504598439</v>
      </c>
      <c r="L1940" s="20">
        <v>19.90955286811467</v>
      </c>
      <c r="M1940" s="53">
        <v>19.135602641216241</v>
      </c>
    </row>
    <row r="1941" spans="1:13" x14ac:dyDescent="0.35">
      <c r="A1941" s="19" t="str">
        <f>B3&amp;C1917&amp;D1941</f>
        <v>DISTRIBUCION VOLUMEN X CRITERIO (Consumiciones)BOLLERÍANIVEL MEDIO ALTO</v>
      </c>
      <c r="B1941" s="19">
        <v>0</v>
      </c>
      <c r="C1941" s="19">
        <v>0</v>
      </c>
      <c r="D1941" s="19" t="s">
        <v>257</v>
      </c>
      <c r="E1941" s="20">
        <v>12.756291380605337</v>
      </c>
      <c r="F1941" s="20">
        <v>13.540677368048426</v>
      </c>
      <c r="G1941" s="20">
        <v>12.416658308808078</v>
      </c>
      <c r="H1941" s="20">
        <v>13.105239932241028</v>
      </c>
      <c r="I1941" s="20">
        <v>13.353835712007363</v>
      </c>
      <c r="J1941" s="20">
        <v>15.478056755809879</v>
      </c>
      <c r="K1941" s="20">
        <v>13.951071095166878</v>
      </c>
      <c r="L1941" s="20">
        <v>14.090242345926345</v>
      </c>
      <c r="M1941" s="53">
        <v>14.082738452952489</v>
      </c>
    </row>
    <row r="1942" spans="1:13" x14ac:dyDescent="0.35">
      <c r="A1942" s="19" t="str">
        <f>B3&amp;C1917&amp;D1942</f>
        <v>DISTRIBUCION VOLUMEN X CRITERIO (Consumiciones)BOLLERÍANIVEL MEDIO</v>
      </c>
      <c r="B1942" s="19">
        <v>0</v>
      </c>
      <c r="C1942" s="19">
        <v>0</v>
      </c>
      <c r="D1942" s="19" t="s">
        <v>258</v>
      </c>
      <c r="E1942" s="20">
        <v>25.150319858313225</v>
      </c>
      <c r="F1942" s="20">
        <v>25.295088201425575</v>
      </c>
      <c r="G1942" s="20">
        <v>25.895778248657049</v>
      </c>
      <c r="H1942" s="20">
        <v>28.215213818781127</v>
      </c>
      <c r="I1942" s="20">
        <v>24.158504311908036</v>
      </c>
      <c r="J1942" s="20">
        <v>21.386655767059832</v>
      </c>
      <c r="K1942" s="20">
        <v>21.849080244061923</v>
      </c>
      <c r="L1942" s="20">
        <v>21.814625844940519</v>
      </c>
      <c r="M1942" s="53">
        <v>26.780771380155077</v>
      </c>
    </row>
    <row r="1943" spans="1:13" x14ac:dyDescent="0.35">
      <c r="A1943" s="19" t="str">
        <f>B3&amp;C1917&amp;D1943</f>
        <v>DISTRIBUCION VOLUMEN X CRITERIO (Consumiciones)BOLLERÍANIVEL MEDIO BAJO</v>
      </c>
      <c r="B1943" s="19">
        <v>0</v>
      </c>
      <c r="C1943" s="19">
        <v>0</v>
      </c>
      <c r="D1943" s="19" t="s">
        <v>259</v>
      </c>
      <c r="E1943" s="20">
        <v>12.67741592558804</v>
      </c>
      <c r="F1943" s="20">
        <v>11.289271868595993</v>
      </c>
      <c r="G1943" s="20">
        <v>13.537552550701326</v>
      </c>
      <c r="H1943" s="20">
        <v>11.685630954019116</v>
      </c>
      <c r="I1943" s="20">
        <v>13.551742168144754</v>
      </c>
      <c r="J1943" s="20">
        <v>14.784086574020009</v>
      </c>
      <c r="K1943" s="20">
        <v>18.023076490739385</v>
      </c>
      <c r="L1943" s="20">
        <v>17.550886929575856</v>
      </c>
      <c r="M1943" s="53">
        <v>15.854736115300117</v>
      </c>
    </row>
    <row r="1944" spans="1:13" x14ac:dyDescent="0.35">
      <c r="A1944" s="19" t="str">
        <f>B3&amp;C1917&amp;D1944</f>
        <v>DISTRIBUCION VOLUMEN X CRITERIO (Consumiciones)BOLLERÍAHOMBRE</v>
      </c>
      <c r="B1944" s="19">
        <v>0</v>
      </c>
      <c r="C1944" s="19">
        <v>0</v>
      </c>
      <c r="D1944" s="19" t="s">
        <v>21</v>
      </c>
      <c r="E1944" s="20">
        <v>41.91846896015997</v>
      </c>
      <c r="F1944" s="20">
        <v>40.727986605363483</v>
      </c>
      <c r="G1944" s="20">
        <v>42.333554577029538</v>
      </c>
      <c r="H1944" s="20">
        <v>43.004115519240294</v>
      </c>
      <c r="I1944" s="20">
        <v>42.073196841769509</v>
      </c>
      <c r="J1944" s="20">
        <v>44.784141072054183</v>
      </c>
      <c r="K1944" s="20">
        <v>44.104034753189566</v>
      </c>
      <c r="L1944" s="20">
        <v>44.876287055939905</v>
      </c>
      <c r="M1944" s="53">
        <v>47.156638504022823</v>
      </c>
    </row>
    <row r="1945" spans="1:13" x14ac:dyDescent="0.35">
      <c r="A1945" s="19" t="str">
        <f>B3&amp;C1917&amp;D1945</f>
        <v>DISTRIBUCION VOLUMEN X CRITERIO (Consumiciones)BOLLERÍAMUJER</v>
      </c>
      <c r="B1945" s="19">
        <v>0</v>
      </c>
      <c r="C1945" s="19">
        <v>0</v>
      </c>
      <c r="D1945" s="19" t="s">
        <v>22</v>
      </c>
      <c r="E1945" s="20">
        <v>58.081510195375174</v>
      </c>
      <c r="F1945" s="20">
        <v>59.271998152674158</v>
      </c>
      <c r="G1945" s="20">
        <v>57.666426258453953</v>
      </c>
      <c r="H1945" s="20">
        <v>56.995900297513124</v>
      </c>
      <c r="I1945" s="20">
        <v>57.926788593433898</v>
      </c>
      <c r="J1945" s="20">
        <v>55.21586671337927</v>
      </c>
      <c r="K1945" s="20">
        <v>55.895937830283472</v>
      </c>
      <c r="L1945" s="20">
        <v>55.123705006619829</v>
      </c>
      <c r="M1945" s="53">
        <v>52.843346453169104</v>
      </c>
    </row>
    <row r="1946" spans="1:13" x14ac:dyDescent="0.35">
      <c r="A1946" s="19" t="str">
        <f>B3&amp;C1946&amp;D1946</f>
        <v>DISTRIBUCION VOLUMEN X CRITERIO (Consumiciones)BOLLERIA SALADAT.ESPAÑA</v>
      </c>
      <c r="B1946" s="19">
        <v>0</v>
      </c>
      <c r="C1946" s="19" t="s">
        <v>278</v>
      </c>
      <c r="D1946" s="19" t="s">
        <v>36</v>
      </c>
      <c r="E1946" s="20">
        <v>100</v>
      </c>
      <c r="F1946" s="20">
        <v>100</v>
      </c>
      <c r="G1946" s="20">
        <v>100</v>
      </c>
      <c r="H1946" s="20">
        <v>100</v>
      </c>
      <c r="I1946" s="20">
        <v>100</v>
      </c>
      <c r="J1946" s="20">
        <v>100</v>
      </c>
      <c r="K1946" s="20">
        <v>100</v>
      </c>
      <c r="L1946" s="20">
        <v>100</v>
      </c>
      <c r="M1946" s="53">
        <v>100</v>
      </c>
    </row>
    <row r="1947" spans="1:13" x14ac:dyDescent="0.35">
      <c r="A1947" s="19" t="str">
        <f>B3&amp;C1946&amp;D1947</f>
        <v>DISTRIBUCION VOLUMEN X CRITERIO (Consumiciones)BOLLERIA SALADABCN AM</v>
      </c>
      <c r="B1947" s="19">
        <v>0</v>
      </c>
      <c r="C1947" s="19">
        <v>0</v>
      </c>
      <c r="D1947" s="19" t="s">
        <v>1</v>
      </c>
      <c r="E1947" s="20">
        <v>6.5367948406346121</v>
      </c>
      <c r="F1947" s="20">
        <v>13.487172277115905</v>
      </c>
      <c r="G1947" s="20">
        <v>21.940339029342766</v>
      </c>
      <c r="H1947" s="20">
        <v>8.9325575522475198</v>
      </c>
      <c r="I1947" s="20">
        <v>12.824190056980678</v>
      </c>
      <c r="J1947" s="20">
        <v>12.613324628800637</v>
      </c>
      <c r="K1947" s="20">
        <v>12.108899737904192</v>
      </c>
      <c r="L1947" s="20">
        <v>12.02151087469518</v>
      </c>
      <c r="M1947" s="53">
        <v>14.491559394726922</v>
      </c>
    </row>
    <row r="1948" spans="1:13" x14ac:dyDescent="0.35">
      <c r="A1948" s="19" t="str">
        <f>B3&amp;C1946&amp;D1948</f>
        <v>DISTRIBUCION VOLUMEN X CRITERIO (Consumiciones)BOLLERIA SALADAREST.CAT ARAGON</v>
      </c>
      <c r="B1948" s="19">
        <v>0</v>
      </c>
      <c r="C1948" s="19">
        <v>0</v>
      </c>
      <c r="D1948" s="19" t="s">
        <v>2</v>
      </c>
      <c r="E1948" s="20">
        <v>13.677363661506744</v>
      </c>
      <c r="F1948" s="20">
        <v>16.742962699573926</v>
      </c>
      <c r="G1948" s="20">
        <v>10.692400859034738</v>
      </c>
      <c r="H1948" s="20">
        <v>9.6068373986416464</v>
      </c>
      <c r="I1948" s="20">
        <v>13.922810734838203</v>
      </c>
      <c r="J1948" s="20">
        <v>8.75903905739046</v>
      </c>
      <c r="K1948" s="20">
        <v>11.287819120251106</v>
      </c>
      <c r="L1948" s="20">
        <v>19.896662544800225</v>
      </c>
      <c r="M1948" s="53">
        <v>14.608829476533622</v>
      </c>
    </row>
    <row r="1949" spans="1:13" x14ac:dyDescent="0.35">
      <c r="A1949" s="19" t="str">
        <f>B3&amp;C1946&amp;D1949</f>
        <v>DISTRIBUCION VOLUMEN X CRITERIO (Consumiciones)BOLLERIA SALADALEVANTE</v>
      </c>
      <c r="B1949" s="19">
        <v>0</v>
      </c>
      <c r="C1949" s="19">
        <v>0</v>
      </c>
      <c r="D1949" s="19" t="s">
        <v>3</v>
      </c>
      <c r="E1949" s="20">
        <v>34.604457034622058</v>
      </c>
      <c r="F1949" s="20">
        <v>30.541487571278068</v>
      </c>
      <c r="G1949" s="20">
        <v>24.069473865607559</v>
      </c>
      <c r="H1949" s="20">
        <v>35.709483253903564</v>
      </c>
      <c r="I1949" s="20">
        <v>28.841024515711421</v>
      </c>
      <c r="J1949" s="20">
        <v>33.303145719941114</v>
      </c>
      <c r="K1949" s="20">
        <v>27.638823616962931</v>
      </c>
      <c r="L1949" s="20">
        <v>25.097623470521331</v>
      </c>
      <c r="M1949" s="53">
        <v>24.10280578278692</v>
      </c>
    </row>
    <row r="1950" spans="1:13" x14ac:dyDescent="0.35">
      <c r="A1950" s="19" t="str">
        <f>B3&amp;C1946&amp;D1950</f>
        <v>DISTRIBUCION VOLUMEN X CRITERIO (Consumiciones)BOLLERIA SALADAANDALUCIA</v>
      </c>
      <c r="B1950" s="19">
        <v>0</v>
      </c>
      <c r="C1950" s="19">
        <v>0</v>
      </c>
      <c r="D1950" s="19" t="s">
        <v>4</v>
      </c>
      <c r="E1950" s="20">
        <v>12.800780693446869</v>
      </c>
      <c r="F1950" s="20">
        <v>11.1391462784204</v>
      </c>
      <c r="G1950" s="20">
        <v>10.226750055681189</v>
      </c>
      <c r="H1950" s="20">
        <v>16.163356675402259</v>
      </c>
      <c r="I1950" s="20">
        <v>16.932328094980516</v>
      </c>
      <c r="J1950" s="20">
        <v>19.520896981619291</v>
      </c>
      <c r="K1950" s="20">
        <v>15.383988199062326</v>
      </c>
      <c r="L1950" s="20">
        <v>11.38666772351419</v>
      </c>
      <c r="M1950" s="53">
        <v>14.787399595868521</v>
      </c>
    </row>
    <row r="1951" spans="1:13" x14ac:dyDescent="0.35">
      <c r="A1951" s="19" t="str">
        <f>B3&amp;C1946&amp;D1951</f>
        <v>DISTRIBUCION VOLUMEN X CRITERIO (Consumiciones)BOLLERIA SALADAMDD AM</v>
      </c>
      <c r="B1951" s="19">
        <v>0</v>
      </c>
      <c r="C1951" s="19">
        <v>0</v>
      </c>
      <c r="D1951" s="19" t="s">
        <v>5</v>
      </c>
      <c r="E1951" s="20">
        <v>6.6533645666585635</v>
      </c>
      <c r="F1951" s="20">
        <v>9.8065490330461369</v>
      </c>
      <c r="G1951" s="20">
        <v>5.6075784942180986</v>
      </c>
      <c r="H1951" s="20">
        <v>7.5144207704005526</v>
      </c>
      <c r="I1951" s="20">
        <v>12.841782318037485</v>
      </c>
      <c r="J1951" s="20">
        <v>8.0767366507420455</v>
      </c>
      <c r="K1951" s="20">
        <v>11.134058284969809</v>
      </c>
      <c r="L1951" s="20">
        <v>8.9757310915921895</v>
      </c>
      <c r="M1951" s="53">
        <v>9.2639613512402441</v>
      </c>
    </row>
    <row r="1952" spans="1:13" x14ac:dyDescent="0.35">
      <c r="A1952" s="19" t="str">
        <f>B3&amp;C1946&amp;D1952</f>
        <v>DISTRIBUCION VOLUMEN X CRITERIO (Consumiciones)BOLLERIA SALADARTO CENTRO</v>
      </c>
      <c r="B1952" s="19">
        <v>0</v>
      </c>
      <c r="C1952" s="19">
        <v>0</v>
      </c>
      <c r="D1952" s="19" t="s">
        <v>6</v>
      </c>
      <c r="E1952" s="20">
        <v>6.113556743800129</v>
      </c>
      <c r="F1952" s="20">
        <v>9.4662645700198649</v>
      </c>
      <c r="G1952" s="20">
        <v>11.655833356364482</v>
      </c>
      <c r="H1952" s="20">
        <v>11.424201774129182</v>
      </c>
      <c r="I1952" s="20">
        <v>6.2834121711233273</v>
      </c>
      <c r="J1952" s="20">
        <v>5.5431486652021746</v>
      </c>
      <c r="K1952" s="20">
        <v>3.2686089552969144</v>
      </c>
      <c r="L1952" s="20">
        <v>3.8226617913130512</v>
      </c>
      <c r="M1952" s="53">
        <v>9.1155297350024913</v>
      </c>
    </row>
    <row r="1953" spans="1:13" x14ac:dyDescent="0.35">
      <c r="A1953" s="19" t="str">
        <f>B3&amp;C1946&amp;D1953</f>
        <v>DISTRIBUCION VOLUMEN X CRITERIO (Consumiciones)BOLLERIA SALADANORTE-CENTRO</v>
      </c>
      <c r="B1953" s="19">
        <v>0</v>
      </c>
      <c r="C1953" s="19">
        <v>0</v>
      </c>
      <c r="D1953" s="19" t="s">
        <v>7</v>
      </c>
      <c r="E1953" s="20">
        <v>13.010038385142101</v>
      </c>
      <c r="F1953" s="20">
        <v>3.6888053432877195</v>
      </c>
      <c r="G1953" s="20">
        <v>3.6845664752100848</v>
      </c>
      <c r="H1953" s="20">
        <v>1.4162069077731048</v>
      </c>
      <c r="I1953" s="20">
        <v>2.0775738685218861</v>
      </c>
      <c r="J1953" s="20">
        <v>2.7839863635987787</v>
      </c>
      <c r="K1953" s="20">
        <v>5.2749375853136646</v>
      </c>
      <c r="L1953" s="20">
        <v>1.9070419635324778</v>
      </c>
      <c r="M1953" s="53">
        <v>2.1781155524121973</v>
      </c>
    </row>
    <row r="1954" spans="1:13" x14ac:dyDescent="0.35">
      <c r="A1954" s="19" t="str">
        <f>B3&amp;C1946&amp;D1954</f>
        <v>DISTRIBUCION VOLUMEN X CRITERIO (Consumiciones)BOLLERIA SALADANOROESTE</v>
      </c>
      <c r="B1954" s="19">
        <v>0</v>
      </c>
      <c r="C1954" s="19">
        <v>0</v>
      </c>
      <c r="D1954" s="19" t="s">
        <v>8</v>
      </c>
      <c r="E1954" s="20">
        <v>6.6036503599654699</v>
      </c>
      <c r="F1954" s="20">
        <v>5.1276179600302525</v>
      </c>
      <c r="G1954" s="20">
        <v>12.123049735900466</v>
      </c>
      <c r="H1954" s="20">
        <v>9.2329392832804302</v>
      </c>
      <c r="I1954" s="20">
        <v>6.276870374707098</v>
      </c>
      <c r="J1954" s="20">
        <v>9.3997140576759293</v>
      </c>
      <c r="K1954" s="20">
        <v>13.902850228199718</v>
      </c>
      <c r="L1954" s="20">
        <v>16.89208773219935</v>
      </c>
      <c r="M1954" s="53">
        <v>11.4518076366902</v>
      </c>
    </row>
    <row r="1955" spans="1:13" x14ac:dyDescent="0.35">
      <c r="A1955" s="19" t="str">
        <f>B3&amp;C1946&amp;D1955</f>
        <v>DISTRIBUCION VOLUMEN X CRITERIO (Consumiciones)BOLLERIA SALADA&lt;2MIL</v>
      </c>
      <c r="B1955" s="19">
        <v>0</v>
      </c>
      <c r="C1955" s="19">
        <v>0</v>
      </c>
      <c r="D1955" s="19" t="s">
        <v>9</v>
      </c>
      <c r="E1955" s="20">
        <v>3.5891050730407237</v>
      </c>
      <c r="F1955" s="20">
        <v>10.287567322452819</v>
      </c>
      <c r="G1955" s="20">
        <v>6.1145910724765846</v>
      </c>
      <c r="H1955" s="20">
        <v>2.5163475996085061</v>
      </c>
      <c r="I1955" s="20">
        <v>2.581541909477032</v>
      </c>
      <c r="J1955" s="20">
        <v>1.5617553913436888</v>
      </c>
      <c r="K1955" s="20">
        <v>0.82641672927674403</v>
      </c>
      <c r="L1955" s="20">
        <v>3.0977626650730179</v>
      </c>
      <c r="M1955" s="53">
        <v>4.7382838615272531</v>
      </c>
    </row>
    <row r="1956" spans="1:13" x14ac:dyDescent="0.35">
      <c r="A1956" s="19" t="str">
        <f>B3&amp;C1946&amp;D1956</f>
        <v>DISTRIBUCION VOLUMEN X CRITERIO (Consumiciones)BOLLERIA SALADA2-5MIL</v>
      </c>
      <c r="B1956" s="19">
        <v>0</v>
      </c>
      <c r="C1956" s="19">
        <v>0</v>
      </c>
      <c r="D1956" s="19" t="s">
        <v>10</v>
      </c>
      <c r="E1956" s="20">
        <v>5.5322125095334265</v>
      </c>
      <c r="F1956" s="20">
        <v>1.2611121549533948</v>
      </c>
      <c r="G1956" s="20">
        <v>1.5743222745887315</v>
      </c>
      <c r="H1956" s="20">
        <v>6.3546218305086803</v>
      </c>
      <c r="I1956" s="20">
        <v>2.2950753270062538</v>
      </c>
      <c r="J1956" s="20">
        <v>4.6120228864109682</v>
      </c>
      <c r="K1956" s="20">
        <v>2.7635520659286659</v>
      </c>
      <c r="L1956" s="20">
        <v>5.0891340528112829</v>
      </c>
      <c r="M1956" s="53">
        <v>7.7902250379075753</v>
      </c>
    </row>
    <row r="1957" spans="1:13" x14ac:dyDescent="0.35">
      <c r="A1957" s="19" t="str">
        <f>B3&amp;C1946&amp;D1957</f>
        <v>DISTRIBUCION VOLUMEN X CRITERIO (Consumiciones)BOLLERIA SALADA5-10MIL</v>
      </c>
      <c r="B1957" s="19">
        <v>0</v>
      </c>
      <c r="C1957" s="19">
        <v>0</v>
      </c>
      <c r="D1957" s="19" t="s">
        <v>11</v>
      </c>
      <c r="E1957" s="20">
        <v>4.522930512835555</v>
      </c>
      <c r="F1957" s="20">
        <v>2.703343223798687</v>
      </c>
      <c r="G1957" s="20">
        <v>6.6418683517880561</v>
      </c>
      <c r="H1957" s="20">
        <v>10.118656521427198</v>
      </c>
      <c r="I1957" s="20">
        <v>10.72796410525941</v>
      </c>
      <c r="J1957" s="20">
        <v>6.0150578440610269</v>
      </c>
      <c r="K1957" s="20">
        <v>7.3043502195345482</v>
      </c>
      <c r="L1957" s="20">
        <v>3.7592412736978122</v>
      </c>
      <c r="M1957" s="53">
        <v>7.6669906834241477</v>
      </c>
    </row>
    <row r="1958" spans="1:13" x14ac:dyDescent="0.35">
      <c r="A1958" s="19" t="str">
        <f>B3&amp;C1946&amp;D1958</f>
        <v>DISTRIBUCION VOLUMEN X CRITERIO (Consumiciones)BOLLERIA SALADA10-30MIL</v>
      </c>
      <c r="B1958" s="19">
        <v>0</v>
      </c>
      <c r="C1958" s="19">
        <v>0</v>
      </c>
      <c r="D1958" s="19" t="s">
        <v>12</v>
      </c>
      <c r="E1958" s="20">
        <v>24.41192369905378</v>
      </c>
      <c r="F1958" s="20">
        <v>19.221254482490465</v>
      </c>
      <c r="G1958" s="20">
        <v>18.889806522096084</v>
      </c>
      <c r="H1958" s="20">
        <v>27.426077792137281</v>
      </c>
      <c r="I1958" s="20">
        <v>18.324366136893232</v>
      </c>
      <c r="J1958" s="20">
        <v>16.455358622940828</v>
      </c>
      <c r="K1958" s="20">
        <v>17.133507792023767</v>
      </c>
      <c r="L1958" s="20">
        <v>17.956082668997531</v>
      </c>
      <c r="M1958" s="53">
        <v>19.113840028249303</v>
      </c>
    </row>
    <row r="1959" spans="1:13" x14ac:dyDescent="0.35">
      <c r="A1959" s="19" t="str">
        <f>B3&amp;C1946&amp;D1959</f>
        <v>DISTRIBUCION VOLUMEN X CRITERIO (Consumiciones)BOLLERIA SALADA30-100MIL</v>
      </c>
      <c r="B1959" s="19">
        <v>0</v>
      </c>
      <c r="C1959" s="19">
        <v>0</v>
      </c>
      <c r="D1959" s="19" t="s">
        <v>13</v>
      </c>
      <c r="E1959" s="20">
        <v>33.714244407754137</v>
      </c>
      <c r="F1959" s="20">
        <v>17.0192679909084</v>
      </c>
      <c r="G1959" s="20">
        <v>18.263982481153747</v>
      </c>
      <c r="H1959" s="20">
        <v>21.66876921001144</v>
      </c>
      <c r="I1959" s="20">
        <v>22.322705421157394</v>
      </c>
      <c r="J1959" s="20">
        <v>25.914714217145278</v>
      </c>
      <c r="K1959" s="20">
        <v>25.110022131855292</v>
      </c>
      <c r="L1959" s="20">
        <v>25.969377681941896</v>
      </c>
      <c r="M1959" s="53">
        <v>26.772798210649995</v>
      </c>
    </row>
    <row r="1960" spans="1:13" x14ac:dyDescent="0.35">
      <c r="A1960" s="19" t="str">
        <f>B3&amp;C1946&amp;D1960</f>
        <v>DISTRIBUCION VOLUMEN X CRITERIO (Consumiciones)BOLLERIA SALADA100-200MIL</v>
      </c>
      <c r="B1960" s="19">
        <v>0</v>
      </c>
      <c r="C1960" s="19">
        <v>0</v>
      </c>
      <c r="D1960" s="19" t="s">
        <v>14</v>
      </c>
      <c r="E1960" s="20">
        <v>6.53731865534668</v>
      </c>
      <c r="F1960" s="20">
        <v>4.4501862936007797</v>
      </c>
      <c r="G1960" s="20">
        <v>4.6788829296921364</v>
      </c>
      <c r="H1960" s="20">
        <v>6.2057221784417029</v>
      </c>
      <c r="I1960" s="20">
        <v>10.350095236522218</v>
      </c>
      <c r="J1960" s="20">
        <v>8.6028831270797479</v>
      </c>
      <c r="K1960" s="20">
        <v>8.1042817137457082</v>
      </c>
      <c r="L1960" s="20">
        <v>7.4209835303363167</v>
      </c>
      <c r="M1960" s="53">
        <v>5.079662597445866</v>
      </c>
    </row>
    <row r="1961" spans="1:13" x14ac:dyDescent="0.35">
      <c r="A1961" s="19" t="str">
        <f>B3&amp;C1946&amp;D1961</f>
        <v>DISTRIBUCION VOLUMEN X CRITERIO (Consumiciones)BOLLERIA SALADA200-500MIL</v>
      </c>
      <c r="B1961" s="19">
        <v>0</v>
      </c>
      <c r="C1961" s="19">
        <v>0</v>
      </c>
      <c r="D1961" s="19" t="s">
        <v>15</v>
      </c>
      <c r="E1961" s="20">
        <v>11.704430215308799</v>
      </c>
      <c r="F1961" s="20">
        <v>32.733269728225032</v>
      </c>
      <c r="G1961" s="20">
        <v>31.421439127049027</v>
      </c>
      <c r="H1961" s="20">
        <v>13.934292174294976</v>
      </c>
      <c r="I1961" s="20">
        <v>19.214367019750643</v>
      </c>
      <c r="J1961" s="20">
        <v>13.761976443424018</v>
      </c>
      <c r="K1961" s="20">
        <v>20.563439724590417</v>
      </c>
      <c r="L1961" s="20">
        <v>19.463595912416661</v>
      </c>
      <c r="M1961" s="53">
        <v>13.057971946093753</v>
      </c>
    </row>
    <row r="1962" spans="1:13" x14ac:dyDescent="0.35">
      <c r="A1962" s="19" t="str">
        <f>B3&amp;C1946&amp;D1962</f>
        <v>DISTRIBUCION VOLUMEN X CRITERIO (Consumiciones)BOLLERIA SALADA&gt;500MIL</v>
      </c>
      <c r="B1962" s="19">
        <v>0</v>
      </c>
      <c r="C1962" s="19">
        <v>0</v>
      </c>
      <c r="D1962" s="19" t="s">
        <v>16</v>
      </c>
      <c r="E1962" s="20">
        <v>9.98782026031496</v>
      </c>
      <c r="F1962" s="20">
        <v>12.323999950124882</v>
      </c>
      <c r="G1962" s="20">
        <v>12.415106916010007</v>
      </c>
      <c r="H1962" s="20">
        <v>11.775512693570214</v>
      </c>
      <c r="I1962" s="20">
        <v>14.183869113735041</v>
      </c>
      <c r="J1962" s="20">
        <v>23.076238555121076</v>
      </c>
      <c r="K1962" s="20">
        <v>18.194434108542936</v>
      </c>
      <c r="L1962" s="20">
        <v>17.243824631297556</v>
      </c>
      <c r="M1962" s="53">
        <v>15.780225929649887</v>
      </c>
    </row>
    <row r="1963" spans="1:13" x14ac:dyDescent="0.35">
      <c r="A1963" s="19" t="str">
        <f>B3&amp;C1946&amp;D1963</f>
        <v>DISTRIBUCION VOLUMEN X CRITERIO (Consumiciones)BOLLERIA SALADADE 15 A 19 AÑOS</v>
      </c>
      <c r="B1963" s="19">
        <v>0</v>
      </c>
      <c r="C1963" s="19">
        <v>0</v>
      </c>
      <c r="D1963" s="19" t="s">
        <v>39</v>
      </c>
      <c r="E1963" s="20">
        <v>2.7125262954985456</v>
      </c>
      <c r="F1963" s="20">
        <v>13.995788132215504</v>
      </c>
      <c r="G1963" s="20">
        <v>0.76469357463473941</v>
      </c>
      <c r="H1963" s="20">
        <v>6.8404054467322588</v>
      </c>
      <c r="I1963" s="20">
        <v>9.8357413318248064</v>
      </c>
      <c r="J1963" s="20">
        <v>4.5914749654778388</v>
      </c>
      <c r="K1963" s="20">
        <v>4.1296227390286244</v>
      </c>
      <c r="L1963" s="20">
        <v>1.2264091213029771</v>
      </c>
      <c r="M1963" s="53">
        <v>9.6494293275461587</v>
      </c>
    </row>
    <row r="1964" spans="1:13" x14ac:dyDescent="0.35">
      <c r="A1964" s="19" t="str">
        <f>B3&amp;C1946&amp;D1964</f>
        <v>DISTRIBUCION VOLUMEN X CRITERIO (Consumiciones)BOLLERIA SALADADE 20 A 24 AÑOS</v>
      </c>
      <c r="B1964" s="19">
        <v>0</v>
      </c>
      <c r="C1964" s="19">
        <v>0</v>
      </c>
      <c r="D1964" s="19" t="s">
        <v>40</v>
      </c>
      <c r="E1964" s="20">
        <v>9.5944919835396458</v>
      </c>
      <c r="F1964" s="20">
        <v>3.3017572236871842</v>
      </c>
      <c r="G1964" s="20">
        <v>2.2980626197958407</v>
      </c>
      <c r="H1964" s="20">
        <v>5.2952958534445145</v>
      </c>
      <c r="I1964" s="20">
        <v>4.5141796927459596</v>
      </c>
      <c r="J1964" s="20">
        <v>6.2359228924353651</v>
      </c>
      <c r="K1964" s="20">
        <v>4.0655249714814072</v>
      </c>
      <c r="L1964" s="20">
        <v>1.5980375501468917</v>
      </c>
      <c r="M1964" s="53">
        <v>3.2496488018683283</v>
      </c>
    </row>
    <row r="1965" spans="1:13" x14ac:dyDescent="0.35">
      <c r="A1965" s="19" t="str">
        <f>B3&amp;C1946&amp;D1965</f>
        <v>DISTRIBUCION VOLUMEN X CRITERIO (Consumiciones)BOLLERIA SALADADE 25 A 34 AÑOS</v>
      </c>
      <c r="B1965" s="19">
        <v>0</v>
      </c>
      <c r="C1965" s="19">
        <v>0</v>
      </c>
      <c r="D1965" s="19" t="s">
        <v>41</v>
      </c>
      <c r="E1965" s="20">
        <v>18.22422622090733</v>
      </c>
      <c r="F1965" s="20">
        <v>13.494091733242067</v>
      </c>
      <c r="G1965" s="20">
        <v>11.643928149319878</v>
      </c>
      <c r="H1965" s="20">
        <v>13.458360602327762</v>
      </c>
      <c r="I1965" s="20">
        <v>11.066043436191137</v>
      </c>
      <c r="J1965" s="20">
        <v>14.449767745690096</v>
      </c>
      <c r="K1965" s="20">
        <v>17.895379835035616</v>
      </c>
      <c r="L1965" s="20">
        <v>13.777428395156901</v>
      </c>
      <c r="M1965" s="53">
        <v>10.57941937174623</v>
      </c>
    </row>
    <row r="1966" spans="1:13" x14ac:dyDescent="0.35">
      <c r="A1966" s="19" t="str">
        <f>B3&amp;C1946&amp;D1966</f>
        <v>DISTRIBUCION VOLUMEN X CRITERIO (Consumiciones)BOLLERIA SALADADE 35 A 49 AÑOS</v>
      </c>
      <c r="B1966" s="19">
        <v>0</v>
      </c>
      <c r="C1966" s="19">
        <v>0</v>
      </c>
      <c r="D1966" s="19" t="s">
        <v>42</v>
      </c>
      <c r="E1966" s="20">
        <v>26.807307424759252</v>
      </c>
      <c r="F1966" s="20">
        <v>23.085501288655546</v>
      </c>
      <c r="G1966" s="20">
        <v>28.247806486330063</v>
      </c>
      <c r="H1966" s="20">
        <v>33.684552272450027</v>
      </c>
      <c r="I1966" s="20">
        <v>30.703657015599834</v>
      </c>
      <c r="J1966" s="20">
        <v>30.597895870846369</v>
      </c>
      <c r="K1966" s="20">
        <v>24.494407909156433</v>
      </c>
      <c r="L1966" s="20">
        <v>23.798795725470647</v>
      </c>
      <c r="M1966" s="53">
        <v>24.173377894304839</v>
      </c>
    </row>
    <row r="1967" spans="1:13" x14ac:dyDescent="0.35">
      <c r="A1967" s="19" t="str">
        <f>B3&amp;C1946&amp;D1967</f>
        <v>DISTRIBUCION VOLUMEN X CRITERIO (Consumiciones)BOLLERIA SALADADE 50 A 59 AÑOS</v>
      </c>
      <c r="B1967" s="19">
        <v>0</v>
      </c>
      <c r="C1967" s="19">
        <v>0</v>
      </c>
      <c r="D1967" s="19" t="s">
        <v>43</v>
      </c>
      <c r="E1967" s="20">
        <v>22.611488723316878</v>
      </c>
      <c r="F1967" s="20">
        <v>15.30327726825376</v>
      </c>
      <c r="G1967" s="20">
        <v>26.645472591036711</v>
      </c>
      <c r="H1967" s="20">
        <v>24.905461671132787</v>
      </c>
      <c r="I1967" s="20">
        <v>29.158636891759915</v>
      </c>
      <c r="J1967" s="20">
        <v>30.673141778488805</v>
      </c>
      <c r="K1967" s="20">
        <v>28.173678485614296</v>
      </c>
      <c r="L1967" s="20">
        <v>32.287795368542952</v>
      </c>
      <c r="M1967" s="53">
        <v>31.569417023889319</v>
      </c>
    </row>
    <row r="1968" spans="1:13" x14ac:dyDescent="0.35">
      <c r="A1968" s="19" t="str">
        <f>B3&amp;C1946&amp;D1968</f>
        <v>DISTRIBUCION VOLUMEN X CRITERIO (Consumiciones)BOLLERIA SALADADE 60 A 75 AÑOS</v>
      </c>
      <c r="B1968" s="19">
        <v>0</v>
      </c>
      <c r="C1968" s="19">
        <v>0</v>
      </c>
      <c r="D1968" s="19" t="s">
        <v>44</v>
      </c>
      <c r="E1968" s="20">
        <v>20.049959351978341</v>
      </c>
      <c r="F1968" s="20">
        <v>30.819584353945949</v>
      </c>
      <c r="G1968" s="20">
        <v>30.400026661941215</v>
      </c>
      <c r="H1968" s="20">
        <v>15.815939378242186</v>
      </c>
      <c r="I1968" s="20">
        <v>14.721727867954417</v>
      </c>
      <c r="J1968" s="20">
        <v>13.451792809546742</v>
      </c>
      <c r="K1968" s="20">
        <v>21.241381981958103</v>
      </c>
      <c r="L1968" s="20">
        <v>27.311517648346712</v>
      </c>
      <c r="M1968" s="53">
        <v>20.778704170540689</v>
      </c>
    </row>
    <row r="1969" spans="1:13" x14ac:dyDescent="0.35">
      <c r="A1969" s="19" t="str">
        <f>B3&amp;C1946&amp;D1969</f>
        <v>DISTRIBUCION VOLUMEN X CRITERIO (Consumiciones)BOLLERIA SALADANIVEL ALTO</v>
      </c>
      <c r="B1969" s="19">
        <v>0</v>
      </c>
      <c r="C1969" s="19">
        <v>0</v>
      </c>
      <c r="D1969" s="19" t="s">
        <v>256</v>
      </c>
      <c r="E1969" s="20">
        <v>17.917279180669979</v>
      </c>
      <c r="F1969" s="20">
        <v>22.104466302549639</v>
      </c>
      <c r="G1969" s="20">
        <v>13.990128578837247</v>
      </c>
      <c r="H1969" s="20">
        <v>20.676314197429484</v>
      </c>
      <c r="I1969" s="20">
        <v>20.881858538715655</v>
      </c>
      <c r="J1969" s="20">
        <v>32.062513559816566</v>
      </c>
      <c r="K1969" s="20">
        <v>20.882297472116004</v>
      </c>
      <c r="L1969" s="20">
        <v>25.489639793015773</v>
      </c>
      <c r="M1969" s="53">
        <v>18.701490198592548</v>
      </c>
    </row>
    <row r="1970" spans="1:13" x14ac:dyDescent="0.35">
      <c r="A1970" s="19" t="str">
        <f>B3&amp;C1946&amp;D1970</f>
        <v>DISTRIBUCION VOLUMEN X CRITERIO (Consumiciones)BOLLERIA SALADANIVEL MEDIO ALTO</v>
      </c>
      <c r="B1970" s="19">
        <v>0</v>
      </c>
      <c r="C1970" s="19">
        <v>0</v>
      </c>
      <c r="D1970" s="19" t="s">
        <v>257</v>
      </c>
      <c r="E1970" s="20">
        <v>11.955647560699649</v>
      </c>
      <c r="F1970" s="20">
        <v>14.143551770588214</v>
      </c>
      <c r="G1970" s="20">
        <v>15.886789170699828</v>
      </c>
      <c r="H1970" s="20">
        <v>16.985596071514003</v>
      </c>
      <c r="I1970" s="20">
        <v>21.814482361433171</v>
      </c>
      <c r="J1970" s="20">
        <v>22.378156557950575</v>
      </c>
      <c r="K1970" s="20">
        <v>21.73358384160483</v>
      </c>
      <c r="L1970" s="20">
        <v>15.064567181066254</v>
      </c>
      <c r="M1970" s="53">
        <v>29.820971221617064</v>
      </c>
    </row>
    <row r="1971" spans="1:13" x14ac:dyDescent="0.35">
      <c r="A1971" s="19" t="str">
        <f>B3&amp;C1946&amp;D1971</f>
        <v>DISTRIBUCION VOLUMEN X CRITERIO (Consumiciones)BOLLERIA SALADANIVEL MEDIO</v>
      </c>
      <c r="B1971" s="19">
        <v>0</v>
      </c>
      <c r="C1971" s="19">
        <v>0</v>
      </c>
      <c r="D1971" s="19" t="s">
        <v>258</v>
      </c>
      <c r="E1971" s="20">
        <v>21.534106623532267</v>
      </c>
      <c r="F1971" s="20">
        <v>20.410102463271919</v>
      </c>
      <c r="G1971" s="20">
        <v>18.246522161112907</v>
      </c>
      <c r="H1971" s="20">
        <v>23.309381022530673</v>
      </c>
      <c r="I1971" s="20">
        <v>19.196454255893762</v>
      </c>
      <c r="J1971" s="20">
        <v>18.040714296683081</v>
      </c>
      <c r="K1971" s="20">
        <v>17.751364763762069</v>
      </c>
      <c r="L1971" s="20">
        <v>18.183177613456252</v>
      </c>
      <c r="M1971" s="53">
        <v>19.549975336419589</v>
      </c>
    </row>
    <row r="1972" spans="1:13" x14ac:dyDescent="0.35">
      <c r="A1972" s="19" t="str">
        <f>B3&amp;C1946&amp;D1972</f>
        <v>DISTRIBUCION VOLUMEN X CRITERIO (Consumiciones)BOLLERIA SALADANIVEL MEDIO BAJO</v>
      </c>
      <c r="B1972" s="19">
        <v>0</v>
      </c>
      <c r="C1972" s="19">
        <v>0</v>
      </c>
      <c r="D1972" s="19" t="s">
        <v>259</v>
      </c>
      <c r="E1972" s="20">
        <v>15.856198194724975</v>
      </c>
      <c r="F1972" s="20">
        <v>18.540072149805365</v>
      </c>
      <c r="G1972" s="20">
        <v>17.06035840802199</v>
      </c>
      <c r="H1972" s="20">
        <v>20.325754979259706</v>
      </c>
      <c r="I1972" s="20">
        <v>19.729621478328013</v>
      </c>
      <c r="J1972" s="20">
        <v>12.866579673839901</v>
      </c>
      <c r="K1972" s="20">
        <v>15.957159415621156</v>
      </c>
      <c r="L1972" s="20">
        <v>13.429171359851022</v>
      </c>
      <c r="M1972" s="53">
        <v>13.029613517517625</v>
      </c>
    </row>
    <row r="1973" spans="1:13" x14ac:dyDescent="0.35">
      <c r="A1973" s="19" t="str">
        <f>B3&amp;C1946&amp;D1973</f>
        <v>DISTRIBUCION VOLUMEN X CRITERIO (Consumiciones)BOLLERIA SALADAHOMBRE</v>
      </c>
      <c r="B1973" s="19">
        <v>0</v>
      </c>
      <c r="C1973" s="19">
        <v>0</v>
      </c>
      <c r="D1973" s="19" t="s">
        <v>21</v>
      </c>
      <c r="E1973" s="20">
        <v>34.377268117703267</v>
      </c>
      <c r="F1973" s="20">
        <v>32.132346207276697</v>
      </c>
      <c r="G1973" s="20">
        <v>26.346663762032417</v>
      </c>
      <c r="H1973" s="20">
        <v>33.910214897120639</v>
      </c>
      <c r="I1973" s="20">
        <v>34.070489773502835</v>
      </c>
      <c r="J1973" s="20">
        <v>30.140711028545802</v>
      </c>
      <c r="K1973" s="20">
        <v>36.942806841200117</v>
      </c>
      <c r="L1973" s="20">
        <v>34.544269546382836</v>
      </c>
      <c r="M1973" s="53">
        <v>30.042389303320778</v>
      </c>
    </row>
    <row r="1974" spans="1:13" x14ac:dyDescent="0.35">
      <c r="A1974" s="19" t="str">
        <f>B3&amp;C1946&amp;D1974</f>
        <v>DISTRIBUCION VOLUMEN X CRITERIO (Consumiciones)BOLLERIA SALADAMUJER</v>
      </c>
      <c r="B1974" s="19">
        <v>0</v>
      </c>
      <c r="C1974" s="19">
        <v>0</v>
      </c>
      <c r="D1974" s="19" t="s">
        <v>22</v>
      </c>
      <c r="E1974" s="20">
        <v>65.622731882296733</v>
      </c>
      <c r="F1974" s="20">
        <v>67.867653792723317</v>
      </c>
      <c r="G1974" s="20">
        <v>73.653336237967579</v>
      </c>
      <c r="H1974" s="20">
        <v>66.089785102879361</v>
      </c>
      <c r="I1974" s="20">
        <v>65.929490563748701</v>
      </c>
      <c r="J1974" s="20">
        <v>69.859288971454205</v>
      </c>
      <c r="K1974" s="20">
        <v>63.057193158799883</v>
      </c>
      <c r="L1974" s="20">
        <v>65.455730453617164</v>
      </c>
      <c r="M1974" s="53">
        <v>69.957610696679225</v>
      </c>
    </row>
    <row r="1975" spans="1:13" x14ac:dyDescent="0.35">
      <c r="A1975" s="19" t="str">
        <f>B3&amp;C1975&amp;D1975</f>
        <v>DISTRIBUCION VOLUMEN X CRITERIO (Consumiciones)BOLLERIA DULCET.ESPAÑA</v>
      </c>
      <c r="B1975" s="19">
        <v>0</v>
      </c>
      <c r="C1975" s="19" t="s">
        <v>279</v>
      </c>
      <c r="D1975" s="19" t="s">
        <v>36</v>
      </c>
      <c r="E1975" s="20">
        <v>100</v>
      </c>
      <c r="F1975" s="20">
        <v>100</v>
      </c>
      <c r="G1975" s="20">
        <v>100</v>
      </c>
      <c r="H1975" s="20">
        <v>100</v>
      </c>
      <c r="I1975" s="20">
        <v>100</v>
      </c>
      <c r="J1975" s="20">
        <v>100</v>
      </c>
      <c r="K1975" s="20">
        <v>100</v>
      </c>
      <c r="L1975" s="20">
        <v>100</v>
      </c>
      <c r="M1975" s="53">
        <v>100</v>
      </c>
    </row>
    <row r="1976" spans="1:13" x14ac:dyDescent="0.35">
      <c r="A1976" s="19" t="str">
        <f>B3&amp;C1975&amp;D1976</f>
        <v>DISTRIBUCION VOLUMEN X CRITERIO (Consumiciones)BOLLERIA DULCEBCN AM</v>
      </c>
      <c r="B1976" s="19">
        <v>0</v>
      </c>
      <c r="C1976" s="19">
        <v>0</v>
      </c>
      <c r="D1976" s="19" t="s">
        <v>1</v>
      </c>
      <c r="E1976" s="20">
        <v>14.594158550747968</v>
      </c>
      <c r="F1976" s="20">
        <v>14.625388262812169</v>
      </c>
      <c r="G1976" s="20">
        <v>13.210896865578551</v>
      </c>
      <c r="H1976" s="20">
        <v>14.720154133678786</v>
      </c>
      <c r="I1976" s="20">
        <v>14.107149879453928</v>
      </c>
      <c r="J1976" s="20">
        <v>15.315821172335585</v>
      </c>
      <c r="K1976" s="20">
        <v>14.788893325682817</v>
      </c>
      <c r="L1976" s="20">
        <v>15.403435945541583</v>
      </c>
      <c r="M1976" s="53">
        <v>14.048674550905272</v>
      </c>
    </row>
    <row r="1977" spans="1:13" x14ac:dyDescent="0.35">
      <c r="A1977" s="19" t="str">
        <f>B3&amp;C1975&amp;D1977</f>
        <v>DISTRIBUCION VOLUMEN X CRITERIO (Consumiciones)BOLLERIA DULCEREST.CAT ARAGON</v>
      </c>
      <c r="B1977" s="19">
        <v>0</v>
      </c>
      <c r="C1977" s="19">
        <v>0</v>
      </c>
      <c r="D1977" s="19" t="s">
        <v>2</v>
      </c>
      <c r="E1977" s="20">
        <v>18.400155515183574</v>
      </c>
      <c r="F1977" s="20">
        <v>15.601762083334339</v>
      </c>
      <c r="G1977" s="20">
        <v>16.267692545026801</v>
      </c>
      <c r="H1977" s="20">
        <v>18.343236229665784</v>
      </c>
      <c r="I1977" s="20">
        <v>20.192382153736322</v>
      </c>
      <c r="J1977" s="20">
        <v>16.717256093063146</v>
      </c>
      <c r="K1977" s="20">
        <v>18.101199565651267</v>
      </c>
      <c r="L1977" s="20">
        <v>19.034708253212429</v>
      </c>
      <c r="M1977" s="53">
        <v>18.724452942426176</v>
      </c>
    </row>
    <row r="1978" spans="1:13" x14ac:dyDescent="0.35">
      <c r="A1978" s="19" t="str">
        <f>B3&amp;C1975&amp;D1978</f>
        <v>DISTRIBUCION VOLUMEN X CRITERIO (Consumiciones)BOLLERIA DULCELEVANTE</v>
      </c>
      <c r="B1978" s="19">
        <v>0</v>
      </c>
      <c r="C1978" s="19">
        <v>0</v>
      </c>
      <c r="D1978" s="19" t="s">
        <v>3</v>
      </c>
      <c r="E1978" s="20">
        <v>13.967642205843461</v>
      </c>
      <c r="F1978" s="20">
        <v>13.192113928523423</v>
      </c>
      <c r="G1978" s="20">
        <v>13.719281167006454</v>
      </c>
      <c r="H1978" s="20">
        <v>11.409621803149509</v>
      </c>
      <c r="I1978" s="20">
        <v>12.618632762516674</v>
      </c>
      <c r="J1978" s="20">
        <v>12.093166901334811</v>
      </c>
      <c r="K1978" s="20">
        <v>12.419465688649128</v>
      </c>
      <c r="L1978" s="20">
        <v>11.274548183748319</v>
      </c>
      <c r="M1978" s="53">
        <v>12.822903634460889</v>
      </c>
    </row>
    <row r="1979" spans="1:13" x14ac:dyDescent="0.35">
      <c r="A1979" s="19" t="str">
        <f>B3&amp;C1975&amp;D1979</f>
        <v>DISTRIBUCION VOLUMEN X CRITERIO (Consumiciones)BOLLERIA DULCEANDALUCIA</v>
      </c>
      <c r="B1979" s="19">
        <v>0</v>
      </c>
      <c r="C1979" s="19">
        <v>0</v>
      </c>
      <c r="D1979" s="19" t="s">
        <v>4</v>
      </c>
      <c r="E1979" s="20">
        <v>13.290087559935149</v>
      </c>
      <c r="F1979" s="20">
        <v>10.616906244642395</v>
      </c>
      <c r="G1979" s="20">
        <v>9.4319767109387573</v>
      </c>
      <c r="H1979" s="20">
        <v>10.986488549303386</v>
      </c>
      <c r="I1979" s="20">
        <v>11.445093305987374</v>
      </c>
      <c r="J1979" s="20">
        <v>12.11456669074143</v>
      </c>
      <c r="K1979" s="20">
        <v>11.15123690801013</v>
      </c>
      <c r="L1979" s="20">
        <v>13.225567124699724</v>
      </c>
      <c r="M1979" s="53">
        <v>15.702562770971523</v>
      </c>
    </row>
    <row r="1980" spans="1:13" x14ac:dyDescent="0.35">
      <c r="A1980" s="19" t="str">
        <f>B3&amp;C1975&amp;D1980</f>
        <v>DISTRIBUCION VOLUMEN X CRITERIO (Consumiciones)BOLLERIA DULCEMDD AM</v>
      </c>
      <c r="B1980" s="19">
        <v>0</v>
      </c>
      <c r="C1980" s="19">
        <v>0</v>
      </c>
      <c r="D1980" s="19" t="s">
        <v>5</v>
      </c>
      <c r="E1980" s="20">
        <v>17.345907737239706</v>
      </c>
      <c r="F1980" s="20">
        <v>20.289916314724891</v>
      </c>
      <c r="G1980" s="20">
        <v>19.091145448911551</v>
      </c>
      <c r="H1980" s="20">
        <v>18.302012896731259</v>
      </c>
      <c r="I1980" s="20">
        <v>19.355101201225729</v>
      </c>
      <c r="J1980" s="20">
        <v>20.30207748182842</v>
      </c>
      <c r="K1980" s="20">
        <v>17.976178908553418</v>
      </c>
      <c r="L1980" s="20">
        <v>16.352658372665417</v>
      </c>
      <c r="M1980" s="53">
        <v>15.103864221136368</v>
      </c>
    </row>
    <row r="1981" spans="1:13" x14ac:dyDescent="0.35">
      <c r="A1981" s="19" t="str">
        <f>B3&amp;C1975&amp;D1981</f>
        <v>DISTRIBUCION VOLUMEN X CRITERIO (Consumiciones)BOLLERIA DULCERTO CENTRO</v>
      </c>
      <c r="B1981" s="19">
        <v>0</v>
      </c>
      <c r="C1981" s="19">
        <v>0</v>
      </c>
      <c r="D1981" s="19" t="s">
        <v>6</v>
      </c>
      <c r="E1981" s="20">
        <v>6.3297899251457412</v>
      </c>
      <c r="F1981" s="20">
        <v>6.7424164495453534</v>
      </c>
      <c r="G1981" s="20">
        <v>7.676041072371369</v>
      </c>
      <c r="H1981" s="20">
        <v>7.4180595493982757</v>
      </c>
      <c r="I1981" s="20">
        <v>5.3097202181626777</v>
      </c>
      <c r="J1981" s="20">
        <v>6.6840604803442112</v>
      </c>
      <c r="K1981" s="20">
        <v>5.3957949595971986</v>
      </c>
      <c r="L1981" s="20">
        <v>7.0970503196218866</v>
      </c>
      <c r="M1981" s="53">
        <v>6.0434955031513349</v>
      </c>
    </row>
    <row r="1982" spans="1:13" x14ac:dyDescent="0.35">
      <c r="A1982" s="19" t="str">
        <f>B3&amp;C1975&amp;D1982</f>
        <v>DISTRIBUCION VOLUMEN X CRITERIO (Consumiciones)BOLLERIA DULCENORTE-CENTRO</v>
      </c>
      <c r="B1982" s="19">
        <v>0</v>
      </c>
      <c r="C1982" s="19">
        <v>0</v>
      </c>
      <c r="D1982" s="19" t="s">
        <v>7</v>
      </c>
      <c r="E1982" s="20">
        <v>9.57979998620198</v>
      </c>
      <c r="F1982" s="20">
        <v>11.143180941940271</v>
      </c>
      <c r="G1982" s="20">
        <v>10.248749569447602</v>
      </c>
      <c r="H1982" s="20">
        <v>9.3788115699274304</v>
      </c>
      <c r="I1982" s="20">
        <v>9.3430844064504992</v>
      </c>
      <c r="J1982" s="20">
        <v>10.174773052801548</v>
      </c>
      <c r="K1982" s="20">
        <v>11.952406046554183</v>
      </c>
      <c r="L1982" s="20">
        <v>9.6221658127275909</v>
      </c>
      <c r="M1982" s="53">
        <v>9.2341744761545073</v>
      </c>
    </row>
    <row r="1983" spans="1:13" x14ac:dyDescent="0.35">
      <c r="A1983" s="19" t="str">
        <f>B3&amp;C1975&amp;D1983</f>
        <v>DISTRIBUCION VOLUMEN X CRITERIO (Consumiciones)BOLLERIA DULCENOROESTE</v>
      </c>
      <c r="B1983" s="19">
        <v>0</v>
      </c>
      <c r="C1983" s="19">
        <v>0</v>
      </c>
      <c r="D1983" s="19" t="s">
        <v>8</v>
      </c>
      <c r="E1983" s="20">
        <v>6.4924455840586868</v>
      </c>
      <c r="F1983" s="20">
        <v>7.7882795540541521</v>
      </c>
      <c r="G1983" s="20">
        <v>10.354209971261042</v>
      </c>
      <c r="H1983" s="20">
        <v>9.441595465103326</v>
      </c>
      <c r="I1983" s="20">
        <v>7.6288648099244059</v>
      </c>
      <c r="J1983" s="20">
        <v>6.5982538096083436</v>
      </c>
      <c r="K1983" s="20">
        <v>8.2148011918347539</v>
      </c>
      <c r="L1983" s="20">
        <v>7.9898627049802569</v>
      </c>
      <c r="M1983" s="53">
        <v>8.3198388530872069</v>
      </c>
    </row>
    <row r="1984" spans="1:13" x14ac:dyDescent="0.35">
      <c r="A1984" s="19" t="str">
        <f>B3&amp;C1975&amp;D1984</f>
        <v>DISTRIBUCION VOLUMEN X CRITERIO (Consumiciones)BOLLERIA DULCE&lt;2MIL</v>
      </c>
      <c r="B1984" s="19">
        <v>0</v>
      </c>
      <c r="C1984" s="19">
        <v>0</v>
      </c>
      <c r="D1984" s="19" t="s">
        <v>9</v>
      </c>
      <c r="E1984" s="20">
        <v>5.4812073842403626</v>
      </c>
      <c r="F1984" s="20">
        <v>4.3925191143221181</v>
      </c>
      <c r="G1984" s="20">
        <v>6.968798083892219</v>
      </c>
      <c r="H1984" s="20">
        <v>5.9092707117130869</v>
      </c>
      <c r="I1984" s="20">
        <v>5.9685218964302029</v>
      </c>
      <c r="J1984" s="20">
        <v>6.4876331103378009</v>
      </c>
      <c r="K1984" s="20">
        <v>5.9707147958724098</v>
      </c>
      <c r="L1984" s="20">
        <v>7.635741022970592</v>
      </c>
      <c r="M1984" s="53">
        <v>6.7622878455255764</v>
      </c>
    </row>
    <row r="1985" spans="1:13" x14ac:dyDescent="0.35">
      <c r="A1985" s="19" t="str">
        <f>B3&amp;C1975&amp;D1985</f>
        <v>DISTRIBUCION VOLUMEN X CRITERIO (Consumiciones)BOLLERIA DULCE2-5MIL</v>
      </c>
      <c r="B1985" s="19">
        <v>0</v>
      </c>
      <c r="C1985" s="19">
        <v>0</v>
      </c>
      <c r="D1985" s="19" t="s">
        <v>10</v>
      </c>
      <c r="E1985" s="20">
        <v>5.2559288367119317</v>
      </c>
      <c r="F1985" s="20">
        <v>4.422723727516173</v>
      </c>
      <c r="G1985" s="20">
        <v>3.8285803008480714</v>
      </c>
      <c r="H1985" s="20">
        <v>3.5574523386155197</v>
      </c>
      <c r="I1985" s="20">
        <v>3.8650458740573357</v>
      </c>
      <c r="J1985" s="20">
        <v>3.2943646410631153</v>
      </c>
      <c r="K1985" s="20">
        <v>3.4530035952215967</v>
      </c>
      <c r="L1985" s="20">
        <v>2.7870626383393611</v>
      </c>
      <c r="M1985" s="53">
        <v>3.5762111591089703</v>
      </c>
    </row>
    <row r="1986" spans="1:13" x14ac:dyDescent="0.35">
      <c r="A1986" s="19" t="str">
        <f>B3&amp;C1975&amp;D1986</f>
        <v>DISTRIBUCION VOLUMEN X CRITERIO (Consumiciones)BOLLERIA DULCE5-10MIL</v>
      </c>
      <c r="B1986" s="19">
        <v>0</v>
      </c>
      <c r="C1986" s="19">
        <v>0</v>
      </c>
      <c r="D1986" s="19" t="s">
        <v>11</v>
      </c>
      <c r="E1986" s="20">
        <v>6.5965128379077616</v>
      </c>
      <c r="F1986" s="20">
        <v>6.3393998517377339</v>
      </c>
      <c r="G1986" s="20">
        <v>7.6093004637331916</v>
      </c>
      <c r="H1986" s="20">
        <v>7.1771505897593517</v>
      </c>
      <c r="I1986" s="20">
        <v>5.4955850190120961</v>
      </c>
      <c r="J1986" s="20">
        <v>6.9023042871722033</v>
      </c>
      <c r="K1986" s="20">
        <v>5.8306188901978606</v>
      </c>
      <c r="L1986" s="20">
        <v>5.1726984064454546</v>
      </c>
      <c r="M1986" s="53">
        <v>7.2613129381771833</v>
      </c>
    </row>
    <row r="1987" spans="1:13" x14ac:dyDescent="0.35">
      <c r="A1987" s="19" t="str">
        <f>B3&amp;C1975&amp;D1987</f>
        <v>DISTRIBUCION VOLUMEN X CRITERIO (Consumiciones)BOLLERIA DULCE10-30MIL</v>
      </c>
      <c r="B1987" s="19">
        <v>0</v>
      </c>
      <c r="C1987" s="19">
        <v>0</v>
      </c>
      <c r="D1987" s="19" t="s">
        <v>12</v>
      </c>
      <c r="E1987" s="20">
        <v>16.418802964274629</v>
      </c>
      <c r="F1987" s="20">
        <v>14.465768883115082</v>
      </c>
      <c r="G1987" s="20">
        <v>15.798353860209776</v>
      </c>
      <c r="H1987" s="20">
        <v>17.572815373761795</v>
      </c>
      <c r="I1987" s="20">
        <v>16.54993208885017</v>
      </c>
      <c r="J1987" s="20">
        <v>17.147351330231984</v>
      </c>
      <c r="K1987" s="20">
        <v>17.382126876072306</v>
      </c>
      <c r="L1987" s="20">
        <v>18.122130112247234</v>
      </c>
      <c r="M1987" s="53">
        <v>16.241712500688493</v>
      </c>
    </row>
    <row r="1988" spans="1:13" x14ac:dyDescent="0.35">
      <c r="A1988" s="19" t="str">
        <f>B3&amp;C1975&amp;D1988</f>
        <v>DISTRIBUCION VOLUMEN X CRITERIO (Consumiciones)BOLLERIA DULCE30-100MIL</v>
      </c>
      <c r="B1988" s="19">
        <v>0</v>
      </c>
      <c r="C1988" s="19">
        <v>0</v>
      </c>
      <c r="D1988" s="19" t="s">
        <v>13</v>
      </c>
      <c r="E1988" s="20">
        <v>21.112041359564905</v>
      </c>
      <c r="F1988" s="20">
        <v>20.720923250533446</v>
      </c>
      <c r="G1988" s="20">
        <v>22.003694438792404</v>
      </c>
      <c r="H1988" s="20">
        <v>21.418648689904984</v>
      </c>
      <c r="I1988" s="20">
        <v>21.061546559218826</v>
      </c>
      <c r="J1988" s="20">
        <v>19.239334758364766</v>
      </c>
      <c r="K1988" s="20">
        <v>22.450495663959906</v>
      </c>
      <c r="L1988" s="20">
        <v>21.111048190724276</v>
      </c>
      <c r="M1988" s="53">
        <v>24.379340462195785</v>
      </c>
    </row>
    <row r="1989" spans="1:13" x14ac:dyDescent="0.35">
      <c r="A1989" s="19" t="str">
        <f>B3&amp;C1975&amp;D1989</f>
        <v>DISTRIBUCION VOLUMEN X CRITERIO (Consumiciones)BOLLERIA DULCE100-200MIL</v>
      </c>
      <c r="B1989" s="19">
        <v>0</v>
      </c>
      <c r="C1989" s="19">
        <v>0</v>
      </c>
      <c r="D1989" s="19" t="s">
        <v>14</v>
      </c>
      <c r="E1989" s="20">
        <v>7.7743146983407883</v>
      </c>
      <c r="F1989" s="20">
        <v>9.2580125612426976</v>
      </c>
      <c r="G1989" s="20">
        <v>8.4001936322131652</v>
      </c>
      <c r="H1989" s="20">
        <v>8.3027472595477469</v>
      </c>
      <c r="I1989" s="20">
        <v>9.801855229763536</v>
      </c>
      <c r="J1989" s="20">
        <v>9.0186413241281826</v>
      </c>
      <c r="K1989" s="20">
        <v>8.8578486687608642</v>
      </c>
      <c r="L1989" s="20">
        <v>9.0316634536234339</v>
      </c>
      <c r="M1989" s="53">
        <v>8.9713193116634802</v>
      </c>
    </row>
    <row r="1990" spans="1:13" x14ac:dyDescent="0.35">
      <c r="A1990" s="19" t="str">
        <f>B3&amp;C1975&amp;D1990</f>
        <v>DISTRIBUCION VOLUMEN X CRITERIO (Consumiciones)BOLLERIA DULCE200-500MIL</v>
      </c>
      <c r="B1990" s="19">
        <v>0</v>
      </c>
      <c r="C1990" s="19">
        <v>0</v>
      </c>
      <c r="D1990" s="19" t="s">
        <v>15</v>
      </c>
      <c r="E1990" s="20">
        <v>15.528837861766837</v>
      </c>
      <c r="F1990" s="20">
        <v>16.666650568700884</v>
      </c>
      <c r="G1990" s="20">
        <v>15.122775590106135</v>
      </c>
      <c r="H1990" s="20">
        <v>14.196875244959505</v>
      </c>
      <c r="I1990" s="20">
        <v>13.350863182476807</v>
      </c>
      <c r="J1990" s="20">
        <v>13.436992616262057</v>
      </c>
      <c r="K1990" s="20">
        <v>14.427590932012791</v>
      </c>
      <c r="L1990" s="20">
        <v>14.689007781063316</v>
      </c>
      <c r="M1990" s="53">
        <v>12.500601940372494</v>
      </c>
    </row>
    <row r="1991" spans="1:13" x14ac:dyDescent="0.35">
      <c r="A1991" s="19" t="str">
        <f>B3&amp;C1975&amp;D1991</f>
        <v>DISTRIBUCION VOLUMEN X CRITERIO (Consumiciones)BOLLERIA DULCE&gt;500MIL</v>
      </c>
      <c r="B1991" s="19">
        <v>0</v>
      </c>
      <c r="C1991" s="19">
        <v>0</v>
      </c>
      <c r="D1991" s="19" t="s">
        <v>16</v>
      </c>
      <c r="E1991" s="20">
        <v>21.832348308017799</v>
      </c>
      <c r="F1991" s="20">
        <v>23.733963407713983</v>
      </c>
      <c r="G1991" s="20">
        <v>20.268292326126648</v>
      </c>
      <c r="H1991" s="20">
        <v>21.865017513315482</v>
      </c>
      <c r="I1991" s="20">
        <v>23.906668300164256</v>
      </c>
      <c r="J1991" s="20">
        <v>24.473366584066724</v>
      </c>
      <c r="K1991" s="20">
        <v>21.627573626152273</v>
      </c>
      <c r="L1991" s="20">
        <v>21.450645932484235</v>
      </c>
      <c r="M1991" s="53">
        <v>20.307178434010812</v>
      </c>
    </row>
    <row r="1992" spans="1:13" x14ac:dyDescent="0.35">
      <c r="A1992" s="19" t="str">
        <f>B3&amp;C1975&amp;D1992</f>
        <v>DISTRIBUCION VOLUMEN X CRITERIO (Consumiciones)BOLLERIA DULCEDE 15 A 19 AÑOS</v>
      </c>
      <c r="B1992" s="19">
        <v>0</v>
      </c>
      <c r="C1992" s="19">
        <v>0</v>
      </c>
      <c r="D1992" s="19" t="s">
        <v>39</v>
      </c>
      <c r="E1992" s="20">
        <v>2.0352733445250606</v>
      </c>
      <c r="F1992" s="20">
        <v>1.9465096793043746</v>
      </c>
      <c r="G1992" s="20">
        <v>3.8610057172038763</v>
      </c>
      <c r="H1992" s="20">
        <v>4.49555380445321</v>
      </c>
      <c r="I1992" s="20">
        <v>2.4302572153706072</v>
      </c>
      <c r="J1992" s="20">
        <v>3.4229571104447998</v>
      </c>
      <c r="K1992" s="20">
        <v>4.6212463482151911</v>
      </c>
      <c r="L1992" s="20">
        <v>3.7182181603009021</v>
      </c>
      <c r="M1992" s="53">
        <v>2.6827294258354386</v>
      </c>
    </row>
    <row r="1993" spans="1:13" x14ac:dyDescent="0.35">
      <c r="A1993" s="19" t="str">
        <f>B3&amp;C1975&amp;D1993</f>
        <v>DISTRIBUCION VOLUMEN X CRITERIO (Consumiciones)BOLLERIA DULCEDE 20 A 24 AÑOS</v>
      </c>
      <c r="B1993" s="19">
        <v>0</v>
      </c>
      <c r="C1993" s="19">
        <v>0</v>
      </c>
      <c r="D1993" s="19" t="s">
        <v>40</v>
      </c>
      <c r="E1993" s="20">
        <v>3.0788204705124818</v>
      </c>
      <c r="F1993" s="20">
        <v>2.7106374552979613</v>
      </c>
      <c r="G1993" s="20">
        <v>2.4423026540646138</v>
      </c>
      <c r="H1993" s="20">
        <v>2.845107204594306</v>
      </c>
      <c r="I1993" s="20">
        <v>2.6784467555410356</v>
      </c>
      <c r="J1993" s="20">
        <v>2.3293930160490315</v>
      </c>
      <c r="K1993" s="20">
        <v>1.7440980986958898</v>
      </c>
      <c r="L1993" s="20">
        <v>1.7947411140683693</v>
      </c>
      <c r="M1993" s="53">
        <v>2.3251225519124392</v>
      </c>
    </row>
    <row r="1994" spans="1:13" x14ac:dyDescent="0.35">
      <c r="A1994" s="19" t="str">
        <f>B3&amp;C1975&amp;D1994</f>
        <v>DISTRIBUCION VOLUMEN X CRITERIO (Consumiciones)BOLLERIA DULCEDE 25 A 34 AÑOS</v>
      </c>
      <c r="B1994" s="19">
        <v>0</v>
      </c>
      <c r="C1994" s="19">
        <v>0</v>
      </c>
      <c r="D1994" s="19" t="s">
        <v>41</v>
      </c>
      <c r="E1994" s="20">
        <v>7.5902620473961981</v>
      </c>
      <c r="F1994" s="20">
        <v>8.9387335569340785</v>
      </c>
      <c r="G1994" s="20">
        <v>7.0710733953860743</v>
      </c>
      <c r="H1994" s="20">
        <v>7.4461410884247083</v>
      </c>
      <c r="I1994" s="20">
        <v>5.8342325132570423</v>
      </c>
      <c r="J1994" s="20">
        <v>6.4487608792395292</v>
      </c>
      <c r="K1994" s="20">
        <v>7.4958277981767836</v>
      </c>
      <c r="L1994" s="20">
        <v>8.4471029675716522</v>
      </c>
      <c r="M1994" s="53">
        <v>7.8044504245056618</v>
      </c>
    </row>
    <row r="1995" spans="1:13" x14ac:dyDescent="0.35">
      <c r="A1995" s="19" t="str">
        <f>B3&amp;C1975&amp;D1995</f>
        <v>DISTRIBUCION VOLUMEN X CRITERIO (Consumiciones)BOLLERIA DULCEDE 35 A 49 AÑOS</v>
      </c>
      <c r="B1995" s="19">
        <v>0</v>
      </c>
      <c r="C1995" s="19">
        <v>0</v>
      </c>
      <c r="D1995" s="19" t="s">
        <v>42</v>
      </c>
      <c r="E1995" s="20">
        <v>25.25275529211558</v>
      </c>
      <c r="F1995" s="20">
        <v>24.587453406450294</v>
      </c>
      <c r="G1995" s="20">
        <v>27.279387611528033</v>
      </c>
      <c r="H1995" s="20">
        <v>25.455738137771416</v>
      </c>
      <c r="I1995" s="20">
        <v>25.039816503770655</v>
      </c>
      <c r="J1995" s="20">
        <v>23.310320453740381</v>
      </c>
      <c r="K1995" s="20">
        <v>22.364306804536689</v>
      </c>
      <c r="L1995" s="20">
        <v>19.245964819843884</v>
      </c>
      <c r="M1995" s="53">
        <v>20.232042112220569</v>
      </c>
    </row>
    <row r="1996" spans="1:13" x14ac:dyDescent="0.35">
      <c r="A1996" s="19" t="str">
        <f>B3&amp;C1975&amp;D1996</f>
        <v>DISTRIBUCION VOLUMEN X CRITERIO (Consumiciones)BOLLERIA DULCEDE 50 A 59 AÑOS</v>
      </c>
      <c r="B1996" s="19">
        <v>0</v>
      </c>
      <c r="C1996" s="19">
        <v>0</v>
      </c>
      <c r="D1996" s="19" t="s">
        <v>43</v>
      </c>
      <c r="E1996" s="20">
        <v>28.553600995757105</v>
      </c>
      <c r="F1996" s="20">
        <v>25.852600586126933</v>
      </c>
      <c r="G1996" s="20">
        <v>25.732843401277496</v>
      </c>
      <c r="H1996" s="20">
        <v>26.35567088994047</v>
      </c>
      <c r="I1996" s="20">
        <v>28.767208443367544</v>
      </c>
      <c r="J1996" s="20">
        <v>27.49050992293644</v>
      </c>
      <c r="K1996" s="20">
        <v>27.445420933140507</v>
      </c>
      <c r="L1996" s="20">
        <v>29.270470942681442</v>
      </c>
      <c r="M1996" s="53">
        <v>26.962490852866889</v>
      </c>
    </row>
    <row r="1997" spans="1:13" x14ac:dyDescent="0.35">
      <c r="A1997" s="19" t="str">
        <f>B3&amp;C1975&amp;D1997</f>
        <v>DISTRIBUCION VOLUMEN X CRITERIO (Consumiciones)BOLLERIA DULCEDE 60 A 75 AÑOS</v>
      </c>
      <c r="B1997" s="19">
        <v>0</v>
      </c>
      <c r="C1997" s="19">
        <v>0</v>
      </c>
      <c r="D1997" s="19" t="s">
        <v>44</v>
      </c>
      <c r="E1997" s="20">
        <v>33.48927491404983</v>
      </c>
      <c r="F1997" s="20">
        <v>35.96403070525993</v>
      </c>
      <c r="G1997" s="20">
        <v>33.613375251515741</v>
      </c>
      <c r="H1997" s="20">
        <v>33.401766596393365</v>
      </c>
      <c r="I1997" s="20">
        <v>35.250061256159647</v>
      </c>
      <c r="J1997" s="20">
        <v>36.998039163235816</v>
      </c>
      <c r="K1997" s="20">
        <v>36.329072356228366</v>
      </c>
      <c r="L1997" s="20">
        <v>37.523502816234441</v>
      </c>
      <c r="M1997" s="53">
        <v>39.993130798102122</v>
      </c>
    </row>
    <row r="1998" spans="1:13" x14ac:dyDescent="0.35">
      <c r="A1998" s="19" t="str">
        <f>B3&amp;C1975&amp;D1998</f>
        <v>DISTRIBUCION VOLUMEN X CRITERIO (Consumiciones)BOLLERIA DULCENIVEL ALTO</v>
      </c>
      <c r="B1998" s="19">
        <v>0</v>
      </c>
      <c r="C1998" s="19">
        <v>0</v>
      </c>
      <c r="D1998" s="19" t="s">
        <v>256</v>
      </c>
      <c r="E1998" s="20">
        <v>20.341026687670318</v>
      </c>
      <c r="F1998" s="20">
        <v>21.193358301278259</v>
      </c>
      <c r="G1998" s="20">
        <v>23.516658886800958</v>
      </c>
      <c r="H1998" s="20">
        <v>21.583740052065497</v>
      </c>
      <c r="I1998" s="20">
        <v>21.188717371641879</v>
      </c>
      <c r="J1998" s="20">
        <v>19.381570404091249</v>
      </c>
      <c r="K1998" s="20">
        <v>20.421043075279783</v>
      </c>
      <c r="L1998" s="20">
        <v>19.720042577952203</v>
      </c>
      <c r="M1998" s="53">
        <v>19.155631093170928</v>
      </c>
    </row>
    <row r="1999" spans="1:13" x14ac:dyDescent="0.35">
      <c r="A1999" s="19" t="str">
        <f>B3&amp;C1975&amp;D1999</f>
        <v>DISTRIBUCION VOLUMEN X CRITERIO (Consumiciones)BOLLERIA DULCENIVEL MEDIO ALTO</v>
      </c>
      <c r="B1999" s="19">
        <v>0</v>
      </c>
      <c r="C1999" s="19">
        <v>0</v>
      </c>
      <c r="D1999" s="19" t="s">
        <v>257</v>
      </c>
      <c r="E1999" s="20">
        <v>12.783757718267431</v>
      </c>
      <c r="F1999" s="20">
        <v>13.506821110550362</v>
      </c>
      <c r="G1999" s="20">
        <v>12.274726341561372</v>
      </c>
      <c r="H1999" s="20">
        <v>12.936989194965076</v>
      </c>
      <c r="I1999" s="20">
        <v>13.028436470556205</v>
      </c>
      <c r="J1999" s="20">
        <v>15.193955856449564</v>
      </c>
      <c r="K1999" s="20">
        <v>13.680346571134534</v>
      </c>
      <c r="L1999" s="20">
        <v>14.057150313794912</v>
      </c>
      <c r="M1999" s="53">
        <v>13.356443122536174</v>
      </c>
    </row>
    <row r="2000" spans="1:13" x14ac:dyDescent="0.35">
      <c r="A2000" s="19" t="str">
        <f>B3&amp;C1975&amp;D2000</f>
        <v>DISTRIBUCION VOLUMEN X CRITERIO (Consumiciones)BOLLERIA DULCENIVEL MEDIO</v>
      </c>
      <c r="B2000" s="19">
        <v>0</v>
      </c>
      <c r="C2000" s="19">
        <v>0</v>
      </c>
      <c r="D2000" s="19" t="s">
        <v>258</v>
      </c>
      <c r="E2000" s="20">
        <v>25.274357817153241</v>
      </c>
      <c r="F2000" s="20">
        <v>25.569429319064096</v>
      </c>
      <c r="G2000" s="20">
        <v>26.208645359143866</v>
      </c>
      <c r="H2000" s="20">
        <v>28.427910737787094</v>
      </c>
      <c r="I2000" s="20">
        <v>24.349361272192123</v>
      </c>
      <c r="J2000" s="20">
        <v>21.524410755988093</v>
      </c>
      <c r="K2000" s="20">
        <v>21.991627935347005</v>
      </c>
      <c r="L2000" s="20">
        <v>21.937953385841759</v>
      </c>
      <c r="M2000" s="53">
        <v>27.114447355790038</v>
      </c>
    </row>
    <row r="2001" spans="1:13" x14ac:dyDescent="0.35">
      <c r="A2001" s="19" t="str">
        <f>B3&amp;C1975&amp;D2001</f>
        <v>DISTRIBUCION VOLUMEN X CRITERIO (Consumiciones)BOLLERIA DULCENIVEL MEDIO BAJO</v>
      </c>
      <c r="B2001" s="19">
        <v>0</v>
      </c>
      <c r="C2001" s="19">
        <v>0</v>
      </c>
      <c r="D2001" s="19" t="s">
        <v>259</v>
      </c>
      <c r="E2001" s="20">
        <v>12.568386436546355</v>
      </c>
      <c r="F2001" s="20">
        <v>10.882055839013903</v>
      </c>
      <c r="G2001" s="20">
        <v>13.393464380849027</v>
      </c>
      <c r="H2001" s="20">
        <v>11.311010904050134</v>
      </c>
      <c r="I2001" s="20">
        <v>13.314132174155043</v>
      </c>
      <c r="J2001" s="20">
        <v>14.863029188826394</v>
      </c>
      <c r="K2001" s="20">
        <v>18.094943922628616</v>
      </c>
      <c r="L2001" s="20">
        <v>17.690868309545323</v>
      </c>
      <c r="M2001" s="53">
        <v>15.985104926468855</v>
      </c>
    </row>
    <row r="2002" spans="1:13" x14ac:dyDescent="0.35">
      <c r="A2002" s="19" t="str">
        <f>B3&amp;C1975&amp;D2002</f>
        <v>DISTRIBUCION VOLUMEN X CRITERIO (Consumiciones)BOLLERIA DULCEHOMBRE</v>
      </c>
      <c r="B2002" s="19">
        <v>0</v>
      </c>
      <c r="C2002" s="19">
        <v>0</v>
      </c>
      <c r="D2002" s="19" t="s">
        <v>21</v>
      </c>
      <c r="E2002" s="20">
        <v>42.177126332371309</v>
      </c>
      <c r="F2002" s="20">
        <v>41.210728006355474</v>
      </c>
      <c r="G2002" s="20">
        <v>42.987441833867287</v>
      </c>
      <c r="H2002" s="20">
        <v>43.398391827944565</v>
      </c>
      <c r="I2002" s="20">
        <v>42.381004238018747</v>
      </c>
      <c r="J2002" s="20">
        <v>45.387040319959276</v>
      </c>
      <c r="K2002" s="20">
        <v>44.353147361530063</v>
      </c>
      <c r="L2002" s="20">
        <v>45.227174056666101</v>
      </c>
      <c r="M2002" s="53">
        <v>47.946423372597152</v>
      </c>
    </row>
    <row r="2003" spans="1:13" x14ac:dyDescent="0.35">
      <c r="A2003" s="19" t="str">
        <f>B3&amp;C1975&amp;D2003</f>
        <v>DISTRIBUCION VOLUMEN X CRITERIO (Consumiciones)BOLLERIA DULCEMUJER</v>
      </c>
      <c r="B2003" s="19">
        <v>0</v>
      </c>
      <c r="C2003" s="19">
        <v>0</v>
      </c>
      <c r="D2003" s="19" t="s">
        <v>22</v>
      </c>
      <c r="E2003" s="20">
        <v>57.82285929469122</v>
      </c>
      <c r="F2003" s="20">
        <v>58.789239797712952</v>
      </c>
      <c r="G2003" s="20">
        <v>57.012544867216974</v>
      </c>
      <c r="H2003" s="20">
        <v>56.601583418252631</v>
      </c>
      <c r="I2003" s="20">
        <v>57.619010886958932</v>
      </c>
      <c r="J2003" s="20">
        <v>54.612935362098227</v>
      </c>
      <c r="K2003" s="20">
        <v>55.646817175641004</v>
      </c>
      <c r="L2003" s="20">
        <v>54.772825943333899</v>
      </c>
      <c r="M2003" s="53">
        <v>52.053537284894844</v>
      </c>
    </row>
    <row r="2004" spans="1:13" x14ac:dyDescent="0.35">
      <c r="A2004" s="19" t="str">
        <f>B3&amp;C2004&amp;D2004</f>
        <v>DISTRIBUCION VOLUMEN X CRITERIO (Consumiciones)PAL.PAN+BARRIT+TORTITT.ESPAÑA</v>
      </c>
      <c r="B2004" s="19">
        <v>0</v>
      </c>
      <c r="C2004" s="19" t="s">
        <v>280</v>
      </c>
      <c r="D2004" s="19" t="s">
        <v>36</v>
      </c>
      <c r="E2004" s="20">
        <v>100</v>
      </c>
      <c r="F2004" s="20">
        <v>100</v>
      </c>
      <c r="G2004" s="20">
        <v>100</v>
      </c>
      <c r="H2004" s="20">
        <v>100</v>
      </c>
      <c r="I2004" s="20">
        <v>100</v>
      </c>
      <c r="J2004" s="20">
        <v>100</v>
      </c>
      <c r="K2004" s="20">
        <v>100</v>
      </c>
      <c r="L2004" s="20">
        <v>100</v>
      </c>
      <c r="M2004" s="53">
        <v>100</v>
      </c>
    </row>
    <row r="2005" spans="1:13" x14ac:dyDescent="0.35">
      <c r="A2005" s="19" t="str">
        <f>B3&amp;C2004&amp;D2005</f>
        <v>DISTRIBUCION VOLUMEN X CRITERIO (Consumiciones)PAL.PAN+BARRIT+TORTITBCN AM</v>
      </c>
      <c r="B2005" s="19">
        <v>0</v>
      </c>
      <c r="C2005" s="19">
        <v>0</v>
      </c>
      <c r="D2005" s="19" t="s">
        <v>1</v>
      </c>
      <c r="E2005" s="20">
        <v>13.141652206383023</v>
      </c>
      <c r="F2005" s="20">
        <v>17.037111760106139</v>
      </c>
      <c r="G2005" s="20">
        <v>15.437263705578211</v>
      </c>
      <c r="H2005" s="20">
        <v>30.77774822800156</v>
      </c>
      <c r="I2005" s="20">
        <v>12.72340273886415</v>
      </c>
      <c r="J2005" s="20">
        <v>18.136573467645313</v>
      </c>
      <c r="K2005" s="20">
        <v>7.676151946140358</v>
      </c>
      <c r="L2005" s="20">
        <v>7.2664355188245349</v>
      </c>
      <c r="M2005" s="53">
        <v>10.297196083529894</v>
      </c>
    </row>
    <row r="2006" spans="1:13" x14ac:dyDescent="0.35">
      <c r="A2006" s="19" t="str">
        <f>B3&amp;C2004&amp;D2006</f>
        <v>DISTRIBUCION VOLUMEN X CRITERIO (Consumiciones)PAL.PAN+BARRIT+TORTITREST.CAT ARAGON</v>
      </c>
      <c r="B2006" s="19">
        <v>0</v>
      </c>
      <c r="C2006" s="19">
        <v>0</v>
      </c>
      <c r="D2006" s="19" t="s">
        <v>2</v>
      </c>
      <c r="E2006" s="20">
        <v>12.580589397643013</v>
      </c>
      <c r="F2006" s="20">
        <v>14.131916145673145</v>
      </c>
      <c r="G2006" s="20">
        <v>11.996687585380419</v>
      </c>
      <c r="H2006" s="20">
        <v>16.689303300973506</v>
      </c>
      <c r="I2006" s="20">
        <v>16.783736888154856</v>
      </c>
      <c r="J2006" s="20">
        <v>16.598013663734019</v>
      </c>
      <c r="K2006" s="20">
        <v>16.816007893644048</v>
      </c>
      <c r="L2006" s="20">
        <v>14.836931549096702</v>
      </c>
      <c r="M2006" s="53">
        <v>18.657057786225234</v>
      </c>
    </row>
    <row r="2007" spans="1:13" x14ac:dyDescent="0.35">
      <c r="A2007" s="19" t="str">
        <f>B3&amp;C2004&amp;D2007</f>
        <v>DISTRIBUCION VOLUMEN X CRITERIO (Consumiciones)PAL.PAN+BARRIT+TORTITLEVANTE</v>
      </c>
      <c r="B2007" s="19">
        <v>0</v>
      </c>
      <c r="C2007" s="19">
        <v>0</v>
      </c>
      <c r="D2007" s="19" t="s">
        <v>3</v>
      </c>
      <c r="E2007" s="20">
        <v>23.364596832648758</v>
      </c>
      <c r="F2007" s="20">
        <v>21.104533802969303</v>
      </c>
      <c r="G2007" s="20">
        <v>24.85675713404553</v>
      </c>
      <c r="H2007" s="20">
        <v>12.201515734126547</v>
      </c>
      <c r="I2007" s="20">
        <v>14.234450113545877</v>
      </c>
      <c r="J2007" s="20">
        <v>20.040459263539606</v>
      </c>
      <c r="K2007" s="20">
        <v>11.79632462367109</v>
      </c>
      <c r="L2007" s="20">
        <v>21.428649863868621</v>
      </c>
      <c r="M2007" s="53">
        <v>13.34512234882099</v>
      </c>
    </row>
    <row r="2008" spans="1:13" x14ac:dyDescent="0.35">
      <c r="A2008" s="19" t="str">
        <f>B3&amp;C2004&amp;D2008</f>
        <v>DISTRIBUCION VOLUMEN X CRITERIO (Consumiciones)PAL.PAN+BARRIT+TORTITANDALUCIA</v>
      </c>
      <c r="B2008" s="19">
        <v>0</v>
      </c>
      <c r="C2008" s="19">
        <v>0</v>
      </c>
      <c r="D2008" s="19" t="s">
        <v>4</v>
      </c>
      <c r="E2008" s="20">
        <v>21.101632569113406</v>
      </c>
      <c r="F2008" s="20">
        <v>22.347698344885007</v>
      </c>
      <c r="G2008" s="20">
        <v>17.767349145091966</v>
      </c>
      <c r="H2008" s="20">
        <v>13.750580878960919</v>
      </c>
      <c r="I2008" s="20">
        <v>22.688754042921321</v>
      </c>
      <c r="J2008" s="20">
        <v>14.287723847063186</v>
      </c>
      <c r="K2008" s="20">
        <v>20.576531294955398</v>
      </c>
      <c r="L2008" s="20">
        <v>21.227924710671271</v>
      </c>
      <c r="M2008" s="53">
        <v>17.92488034396041</v>
      </c>
    </row>
    <row r="2009" spans="1:13" x14ac:dyDescent="0.35">
      <c r="A2009" s="19" t="str">
        <f>B3&amp;C2004&amp;D2009</f>
        <v>DISTRIBUCION VOLUMEN X CRITERIO (Consumiciones)PAL.PAN+BARRIT+TORTITMDD AM</v>
      </c>
      <c r="B2009" s="19">
        <v>0</v>
      </c>
      <c r="C2009" s="19">
        <v>0</v>
      </c>
      <c r="D2009" s="19" t="s">
        <v>5</v>
      </c>
      <c r="E2009" s="20">
        <v>11.812502299905377</v>
      </c>
      <c r="F2009" s="20">
        <v>6.9275045667442932</v>
      </c>
      <c r="G2009" s="20">
        <v>8.2042426737300591</v>
      </c>
      <c r="H2009" s="20">
        <v>11.402449318840016</v>
      </c>
      <c r="I2009" s="20">
        <v>15.842957698017123</v>
      </c>
      <c r="J2009" s="20">
        <v>10.661844289719864</v>
      </c>
      <c r="K2009" s="20">
        <v>17.69145686295165</v>
      </c>
      <c r="L2009" s="20">
        <v>9.2522096208903317</v>
      </c>
      <c r="M2009" s="53">
        <v>14.11968410867239</v>
      </c>
    </row>
    <row r="2010" spans="1:13" x14ac:dyDescent="0.35">
      <c r="A2010" s="19" t="str">
        <f>B3&amp;C2004&amp;D2010</f>
        <v>DISTRIBUCION VOLUMEN X CRITERIO (Consumiciones)PAL.PAN+BARRIT+TORTITRTO CENTRO</v>
      </c>
      <c r="B2010" s="19">
        <v>0</v>
      </c>
      <c r="C2010" s="19">
        <v>0</v>
      </c>
      <c r="D2010" s="19" t="s">
        <v>6</v>
      </c>
      <c r="E2010" s="20">
        <v>6.9518016852565578</v>
      </c>
      <c r="F2010" s="20">
        <v>6.8759684509528727</v>
      </c>
      <c r="G2010" s="20">
        <v>8.659975086645936</v>
      </c>
      <c r="H2010" s="20">
        <v>5.1926203104081656</v>
      </c>
      <c r="I2010" s="20">
        <v>5.8951593083040859</v>
      </c>
      <c r="J2010" s="20">
        <v>5.3898395751278327</v>
      </c>
      <c r="K2010" s="20">
        <v>6.8127378556115517</v>
      </c>
      <c r="L2010" s="20">
        <v>6.8926695168180174</v>
      </c>
      <c r="M2010" s="53">
        <v>12.200082603305797</v>
      </c>
    </row>
    <row r="2011" spans="1:13" x14ac:dyDescent="0.35">
      <c r="A2011" s="19" t="str">
        <f>B3&amp;C2004&amp;D2011</f>
        <v>DISTRIBUCION VOLUMEN X CRITERIO (Consumiciones)PAL.PAN+BARRIT+TORTITNORTE-CENTRO</v>
      </c>
      <c r="B2011" s="19">
        <v>0</v>
      </c>
      <c r="C2011" s="19">
        <v>0</v>
      </c>
      <c r="D2011" s="19" t="s">
        <v>7</v>
      </c>
      <c r="E2011" s="20">
        <v>8.1083581342768198</v>
      </c>
      <c r="F2011" s="20">
        <v>4.1780126786787006</v>
      </c>
      <c r="G2011" s="20">
        <v>8.4839871713620418</v>
      </c>
      <c r="H2011" s="20">
        <v>4.5591615693302687</v>
      </c>
      <c r="I2011" s="20">
        <v>5.259334355737753</v>
      </c>
      <c r="J2011" s="20">
        <v>9.779208090255894</v>
      </c>
      <c r="K2011" s="20">
        <v>12.973688802194019</v>
      </c>
      <c r="L2011" s="20">
        <v>10.616985050358187</v>
      </c>
      <c r="M2011" s="53">
        <v>8.6993033006467293</v>
      </c>
    </row>
    <row r="2012" spans="1:13" x14ac:dyDescent="0.35">
      <c r="A2012" s="19" t="str">
        <f>B3&amp;C2004&amp;D2012</f>
        <v>DISTRIBUCION VOLUMEN X CRITERIO (Consumiciones)PAL.PAN+BARRIT+TORTITNOROESTE</v>
      </c>
      <c r="B2012" s="19">
        <v>0</v>
      </c>
      <c r="C2012" s="19">
        <v>0</v>
      </c>
      <c r="D2012" s="19" t="s">
        <v>8</v>
      </c>
      <c r="E2012" s="20">
        <v>2.9388526117939433</v>
      </c>
      <c r="F2012" s="20">
        <v>7.3972649106133437</v>
      </c>
      <c r="G2012" s="20">
        <v>4.5937285782395723</v>
      </c>
      <c r="H2012" s="20">
        <v>5.426623482586054</v>
      </c>
      <c r="I2012" s="20">
        <v>6.5722097698606987</v>
      </c>
      <c r="J2012" s="20">
        <v>5.1063378029142843</v>
      </c>
      <c r="K2012" s="20">
        <v>5.6570925864089254</v>
      </c>
      <c r="L2012" s="20">
        <v>8.4782029777142682</v>
      </c>
      <c r="M2012" s="53">
        <v>4.7566610867794301</v>
      </c>
    </row>
    <row r="2013" spans="1:13" x14ac:dyDescent="0.35">
      <c r="A2013" s="19" t="str">
        <f>B3&amp;C2004&amp;D2013</f>
        <v>DISTRIBUCION VOLUMEN X CRITERIO (Consumiciones)PAL.PAN+BARRIT+TORTIT&lt;2MIL</v>
      </c>
      <c r="B2013" s="19">
        <v>0</v>
      </c>
      <c r="C2013" s="19">
        <v>0</v>
      </c>
      <c r="D2013" s="19" t="s">
        <v>9</v>
      </c>
      <c r="E2013" s="20">
        <v>4.9748672045331164</v>
      </c>
      <c r="F2013" s="20">
        <v>4.0543681102393681</v>
      </c>
      <c r="G2013" s="20">
        <v>3.6194005720348721</v>
      </c>
      <c r="H2013" s="20">
        <v>4.9198965795475269</v>
      </c>
      <c r="I2013" s="20">
        <v>4.41400005898487</v>
      </c>
      <c r="J2013" s="20">
        <v>2.6410323200054293</v>
      </c>
      <c r="K2013" s="20">
        <v>4.6368793587797077</v>
      </c>
      <c r="L2013" s="20">
        <v>1.9982803375670637</v>
      </c>
      <c r="M2013" s="53">
        <v>7.2654542672873941</v>
      </c>
    </row>
    <row r="2014" spans="1:13" x14ac:dyDescent="0.35">
      <c r="A2014" s="19" t="str">
        <f>B3&amp;C2004&amp;D2014</f>
        <v>DISTRIBUCION VOLUMEN X CRITERIO (Consumiciones)PAL.PAN+BARRIT+TORTIT2-5MIL</v>
      </c>
      <c r="B2014" s="19">
        <v>0</v>
      </c>
      <c r="C2014" s="19">
        <v>0</v>
      </c>
      <c r="D2014" s="19" t="s">
        <v>10</v>
      </c>
      <c r="E2014" s="20">
        <v>2.0627648100356604</v>
      </c>
      <c r="F2014" s="20">
        <v>3.1603176439170753</v>
      </c>
      <c r="G2014" s="20">
        <v>2.5121255247704122</v>
      </c>
      <c r="H2014" s="20">
        <v>1.1776221991470466</v>
      </c>
      <c r="I2014" s="20">
        <v>2.0023183511762568</v>
      </c>
      <c r="J2014" s="20">
        <v>1.4690512582142334</v>
      </c>
      <c r="K2014" s="20">
        <v>1.3650023366129971</v>
      </c>
      <c r="L2014" s="20">
        <v>4.3348881837728106</v>
      </c>
      <c r="M2014" s="53">
        <v>2.255629162359913</v>
      </c>
    </row>
    <row r="2015" spans="1:13" x14ac:dyDescent="0.35">
      <c r="A2015" s="19" t="str">
        <f>B3&amp;C2004&amp;D2015</f>
        <v>DISTRIBUCION VOLUMEN X CRITERIO (Consumiciones)PAL.PAN+BARRIT+TORTIT5-10MIL</v>
      </c>
      <c r="B2015" s="19">
        <v>0</v>
      </c>
      <c r="C2015" s="19">
        <v>0</v>
      </c>
      <c r="D2015" s="19" t="s">
        <v>11</v>
      </c>
      <c r="E2015" s="20">
        <v>2.8683877898629584</v>
      </c>
      <c r="F2015" s="20">
        <v>11.049133211411345</v>
      </c>
      <c r="G2015" s="20">
        <v>3.791515009336933</v>
      </c>
      <c r="H2015" s="20">
        <v>5.9382910329227796</v>
      </c>
      <c r="I2015" s="20">
        <v>3.3884989333569275</v>
      </c>
      <c r="J2015" s="20">
        <v>1.702951260759155</v>
      </c>
      <c r="K2015" s="20">
        <v>4.9884531865991883</v>
      </c>
      <c r="L2015" s="20">
        <v>4.0230353142971564</v>
      </c>
      <c r="M2015" s="53">
        <v>2.6395849353531968</v>
      </c>
    </row>
    <row r="2016" spans="1:13" x14ac:dyDescent="0.35">
      <c r="A2016" s="19" t="str">
        <f>B3&amp;C2004&amp;D2016</f>
        <v>DISTRIBUCION VOLUMEN X CRITERIO (Consumiciones)PAL.PAN+BARRIT+TORTIT10-30MIL</v>
      </c>
      <c r="B2016" s="19">
        <v>0</v>
      </c>
      <c r="C2016" s="19">
        <v>0</v>
      </c>
      <c r="D2016" s="19" t="s">
        <v>12</v>
      </c>
      <c r="E2016" s="20">
        <v>30.143779387085555</v>
      </c>
      <c r="F2016" s="20">
        <v>20.103437357913887</v>
      </c>
      <c r="G2016" s="20">
        <v>24.638843335320995</v>
      </c>
      <c r="H2016" s="20">
        <v>14.923363502337351</v>
      </c>
      <c r="I2016" s="20">
        <v>18.752902547163316</v>
      </c>
      <c r="J2016" s="20">
        <v>22.159059097570797</v>
      </c>
      <c r="K2016" s="20">
        <v>22.666020522335707</v>
      </c>
      <c r="L2016" s="20">
        <v>16.50405575499699</v>
      </c>
      <c r="M2016" s="53">
        <v>19.458840389006664</v>
      </c>
    </row>
    <row r="2017" spans="1:13" x14ac:dyDescent="0.35">
      <c r="A2017" s="19" t="str">
        <f>B3&amp;C2004&amp;D2017</f>
        <v>DISTRIBUCION VOLUMEN X CRITERIO (Consumiciones)PAL.PAN+BARRIT+TORTIT30-100MIL</v>
      </c>
      <c r="B2017" s="19">
        <v>0</v>
      </c>
      <c r="C2017" s="19">
        <v>0</v>
      </c>
      <c r="D2017" s="19" t="s">
        <v>13</v>
      </c>
      <c r="E2017" s="20">
        <v>22.942521050017696</v>
      </c>
      <c r="F2017" s="20">
        <v>19.758608852687782</v>
      </c>
      <c r="G2017" s="20">
        <v>19.950380680153302</v>
      </c>
      <c r="H2017" s="20">
        <v>23.520005104394471</v>
      </c>
      <c r="I2017" s="20">
        <v>26.061383588442894</v>
      </c>
      <c r="J2017" s="20">
        <v>25.024563483568542</v>
      </c>
      <c r="K2017" s="20">
        <v>21.588148471114867</v>
      </c>
      <c r="L2017" s="20">
        <v>31.778287155146316</v>
      </c>
      <c r="M2017" s="53">
        <v>20.746955352573917</v>
      </c>
    </row>
    <row r="2018" spans="1:13" x14ac:dyDescent="0.35">
      <c r="A2018" s="19" t="str">
        <f>B3&amp;C2004&amp;D2018</f>
        <v>DISTRIBUCION VOLUMEN X CRITERIO (Consumiciones)PAL.PAN+BARRIT+TORTIT100-200MIL</v>
      </c>
      <c r="B2018" s="19">
        <v>0</v>
      </c>
      <c r="C2018" s="19">
        <v>0</v>
      </c>
      <c r="D2018" s="19" t="s">
        <v>14</v>
      </c>
      <c r="E2018" s="20">
        <v>6.5398069762512829</v>
      </c>
      <c r="F2018" s="20">
        <v>7.7200845600600836</v>
      </c>
      <c r="G2018" s="20">
        <v>6.8661734542102293</v>
      </c>
      <c r="H2018" s="20">
        <v>9.7439784802343077</v>
      </c>
      <c r="I2018" s="20">
        <v>8.4094754278860808</v>
      </c>
      <c r="J2018" s="20">
        <v>14.6292198917061</v>
      </c>
      <c r="K2018" s="20">
        <v>7.0714308083948882</v>
      </c>
      <c r="L2018" s="20">
        <v>4.6296471917416282</v>
      </c>
      <c r="M2018" s="53">
        <v>12.348432341630986</v>
      </c>
    </row>
    <row r="2019" spans="1:13" x14ac:dyDescent="0.35">
      <c r="A2019" s="19" t="str">
        <f>B3&amp;C2004&amp;D2019</f>
        <v>DISTRIBUCION VOLUMEN X CRITERIO (Consumiciones)PAL.PAN+BARRIT+TORTIT200-500MIL</v>
      </c>
      <c r="B2019" s="19">
        <v>0</v>
      </c>
      <c r="C2019" s="19">
        <v>0</v>
      </c>
      <c r="D2019" s="19" t="s">
        <v>15</v>
      </c>
      <c r="E2019" s="20">
        <v>11.851776839146972</v>
      </c>
      <c r="F2019" s="20">
        <v>16.0829353811679</v>
      </c>
      <c r="G2019" s="20">
        <v>19.70556661378637</v>
      </c>
      <c r="H2019" s="20">
        <v>21.175408224512047</v>
      </c>
      <c r="I2019" s="20">
        <v>15.923796462873941</v>
      </c>
      <c r="J2019" s="20">
        <v>14.078858138584454</v>
      </c>
      <c r="K2019" s="20">
        <v>11.225475223157726</v>
      </c>
      <c r="L2019" s="20">
        <v>18.062175030924273</v>
      </c>
      <c r="M2019" s="53">
        <v>13.944332527966525</v>
      </c>
    </row>
    <row r="2020" spans="1:13" x14ac:dyDescent="0.35">
      <c r="A2020" s="19" t="str">
        <f>B3&amp;C2004&amp;D2020</f>
        <v>DISTRIBUCION VOLUMEN X CRITERIO (Consumiciones)PAL.PAN+BARRIT+TORTIT&gt;500MIL</v>
      </c>
      <c r="B2020" s="19">
        <v>0</v>
      </c>
      <c r="C2020" s="19">
        <v>0</v>
      </c>
      <c r="D2020" s="19" t="s">
        <v>16</v>
      </c>
      <c r="E2020" s="20">
        <v>18.616091664173023</v>
      </c>
      <c r="F2020" s="20">
        <v>18.07112554322536</v>
      </c>
      <c r="G2020" s="20">
        <v>18.915999270350035</v>
      </c>
      <c r="H2020" s="20">
        <v>18.601432618322857</v>
      </c>
      <c r="I2020" s="20">
        <v>21.047622909723653</v>
      </c>
      <c r="J2020" s="20">
        <v>18.295259310046799</v>
      </c>
      <c r="K2020" s="20">
        <v>26.458593550134683</v>
      </c>
      <c r="L2020" s="20">
        <v>18.669644243916661</v>
      </c>
      <c r="M2020" s="53">
        <v>21.340758377310799</v>
      </c>
    </row>
    <row r="2021" spans="1:13" x14ac:dyDescent="0.35">
      <c r="A2021" s="19" t="str">
        <f>B3&amp;C2004&amp;D2021</f>
        <v>DISTRIBUCION VOLUMEN X CRITERIO (Consumiciones)PAL.PAN+BARRIT+TORTITDE 15 A 19 AÑOS</v>
      </c>
      <c r="B2021" s="19">
        <v>0</v>
      </c>
      <c r="C2021" s="19">
        <v>0</v>
      </c>
      <c r="D2021" s="19" t="s">
        <v>39</v>
      </c>
      <c r="E2021" s="20">
        <v>1.2788982932633954</v>
      </c>
      <c r="F2021" s="20">
        <v>3.5487854085923551</v>
      </c>
      <c r="G2021" s="20">
        <v>2.0978324133172714</v>
      </c>
      <c r="H2021" s="20">
        <v>14.93906911429157</v>
      </c>
      <c r="I2021" s="20">
        <v>4.3084294295179948</v>
      </c>
      <c r="J2021" s="20">
        <v>1.7436238486100986</v>
      </c>
      <c r="K2021" s="20">
        <v>7.7480561779518915</v>
      </c>
      <c r="L2021" s="20">
        <v>5.5531179561590314</v>
      </c>
      <c r="M2021" s="53">
        <v>1.528507548270343</v>
      </c>
    </row>
    <row r="2022" spans="1:13" x14ac:dyDescent="0.35">
      <c r="A2022" s="19" t="str">
        <f>B3&amp;C2004&amp;D2022</f>
        <v>DISTRIBUCION VOLUMEN X CRITERIO (Consumiciones)PAL.PAN+BARRIT+TORTITDE 20 A 24 AÑOS</v>
      </c>
      <c r="B2022" s="19">
        <v>0</v>
      </c>
      <c r="C2022" s="19">
        <v>0</v>
      </c>
      <c r="D2022" s="19" t="s">
        <v>40</v>
      </c>
      <c r="E2022" s="20">
        <v>3.2366693205316439</v>
      </c>
      <c r="F2022" s="20">
        <v>6.0812616633876369</v>
      </c>
      <c r="G2022" s="20">
        <v>2.4370688051892566</v>
      </c>
      <c r="H2022" s="20">
        <v>3.1537591550194435</v>
      </c>
      <c r="I2022" s="20">
        <v>10.19682022394589</v>
      </c>
      <c r="J2022" s="20">
        <v>3.0362386857026804</v>
      </c>
      <c r="K2022" s="20">
        <v>2.1972296595703318</v>
      </c>
      <c r="L2022" s="20">
        <v>3.7935218903896497</v>
      </c>
      <c r="M2022" s="53">
        <v>6.1891806942687557</v>
      </c>
    </row>
    <row r="2023" spans="1:13" x14ac:dyDescent="0.35">
      <c r="A2023" s="19" t="str">
        <f>B3&amp;C2004&amp;D2023</f>
        <v>DISTRIBUCION VOLUMEN X CRITERIO (Consumiciones)PAL.PAN+BARRIT+TORTITDE 25 A 34 AÑOS</v>
      </c>
      <c r="B2023" s="19">
        <v>0</v>
      </c>
      <c r="C2023" s="19">
        <v>0</v>
      </c>
      <c r="D2023" s="19" t="s">
        <v>41</v>
      </c>
      <c r="E2023" s="20">
        <v>11.558410179887545</v>
      </c>
      <c r="F2023" s="20">
        <v>8.1596486898361089</v>
      </c>
      <c r="G2023" s="20">
        <v>11.962595627184545</v>
      </c>
      <c r="H2023" s="20">
        <v>11.839439691071208</v>
      </c>
      <c r="I2023" s="20">
        <v>6.9719059977782365</v>
      </c>
      <c r="J2023" s="20">
        <v>9.4752296791752055</v>
      </c>
      <c r="K2023" s="20">
        <v>13.575377833778763</v>
      </c>
      <c r="L2023" s="20">
        <v>13.322357285194137</v>
      </c>
      <c r="M2023" s="53">
        <v>8.6741645051929339</v>
      </c>
    </row>
    <row r="2024" spans="1:13" x14ac:dyDescent="0.35">
      <c r="A2024" s="19" t="str">
        <f>B3&amp;C2004&amp;D2024</f>
        <v>DISTRIBUCION VOLUMEN X CRITERIO (Consumiciones)PAL.PAN+BARRIT+TORTITDE 35 A 49 AÑOS</v>
      </c>
      <c r="B2024" s="19">
        <v>0</v>
      </c>
      <c r="C2024" s="19">
        <v>0</v>
      </c>
      <c r="D2024" s="19" t="s">
        <v>42</v>
      </c>
      <c r="E2024" s="20">
        <v>25.095820119871782</v>
      </c>
      <c r="F2024" s="20">
        <v>24.086675127647634</v>
      </c>
      <c r="G2024" s="20">
        <v>29.866812120931009</v>
      </c>
      <c r="H2024" s="20">
        <v>24.552030097858697</v>
      </c>
      <c r="I2024" s="20">
        <v>20.852818002182442</v>
      </c>
      <c r="J2024" s="20">
        <v>20.021469657298859</v>
      </c>
      <c r="K2024" s="20">
        <v>19.786123650550071</v>
      </c>
      <c r="L2024" s="20">
        <v>23.38348648419317</v>
      </c>
      <c r="M2024" s="53">
        <v>25.051118121185034</v>
      </c>
    </row>
    <row r="2025" spans="1:13" x14ac:dyDescent="0.35">
      <c r="A2025" s="19" t="str">
        <f>B3&amp;C2004&amp;D2025</f>
        <v>DISTRIBUCION VOLUMEN X CRITERIO (Consumiciones)PAL.PAN+BARRIT+TORTITDE 50 A 59 AÑOS</v>
      </c>
      <c r="B2025" s="19">
        <v>0</v>
      </c>
      <c r="C2025" s="19">
        <v>0</v>
      </c>
      <c r="D2025" s="19" t="s">
        <v>43</v>
      </c>
      <c r="E2025" s="20">
        <v>27.488988266988134</v>
      </c>
      <c r="F2025" s="20">
        <v>30.217508687075007</v>
      </c>
      <c r="G2025" s="20">
        <v>29.797192096410136</v>
      </c>
      <c r="H2025" s="20">
        <v>24.3851350321255</v>
      </c>
      <c r="I2025" s="20">
        <v>17.561752243882776</v>
      </c>
      <c r="J2025" s="20">
        <v>18.083753869154101</v>
      </c>
      <c r="K2025" s="20">
        <v>19.497174711543195</v>
      </c>
      <c r="L2025" s="20">
        <v>14.100321765077728</v>
      </c>
      <c r="M2025" s="53">
        <v>18.924007117826303</v>
      </c>
    </row>
    <row r="2026" spans="1:13" x14ac:dyDescent="0.35">
      <c r="A2026" s="19" t="str">
        <f>B3&amp;C2004&amp;D2026</f>
        <v>DISTRIBUCION VOLUMEN X CRITERIO (Consumiciones)PAL.PAN+BARRIT+TORTITDE 60 A 75 AÑOS</v>
      </c>
      <c r="B2026" s="19">
        <v>0</v>
      </c>
      <c r="C2026" s="19">
        <v>0</v>
      </c>
      <c r="D2026" s="19" t="s">
        <v>44</v>
      </c>
      <c r="E2026" s="20">
        <v>31.341213534197916</v>
      </c>
      <c r="F2026" s="20">
        <v>27.906125753772663</v>
      </c>
      <c r="G2026" s="20">
        <v>23.838480651118939</v>
      </c>
      <c r="H2026" s="20">
        <v>21.130564086406562</v>
      </c>
      <c r="I2026" s="20">
        <v>40.108286391207322</v>
      </c>
      <c r="J2026" s="20">
        <v>47.639685008565415</v>
      </c>
      <c r="K2026" s="20">
        <v>37.196031865788534</v>
      </c>
      <c r="L2026" s="20">
        <v>39.847194618986279</v>
      </c>
      <c r="M2026" s="53">
        <v>39.633022938611063</v>
      </c>
    </row>
    <row r="2027" spans="1:13" x14ac:dyDescent="0.35">
      <c r="A2027" s="19" t="str">
        <f>B3&amp;C2004&amp;D2027</f>
        <v>DISTRIBUCION VOLUMEN X CRITERIO (Consumiciones)PAL.PAN+BARRIT+TORTITNIVEL ALTO</v>
      </c>
      <c r="B2027" s="19">
        <v>0</v>
      </c>
      <c r="C2027" s="19">
        <v>0</v>
      </c>
      <c r="D2027" s="19" t="s">
        <v>256</v>
      </c>
      <c r="E2027" s="20">
        <v>27.589776182479415</v>
      </c>
      <c r="F2027" s="20">
        <v>23.809434971000439</v>
      </c>
      <c r="G2027" s="20">
        <v>15.324765595487591</v>
      </c>
      <c r="H2027" s="20">
        <v>27.801937072528144</v>
      </c>
      <c r="I2027" s="20">
        <v>26.463832443644868</v>
      </c>
      <c r="J2027" s="20">
        <v>21.022152794099373</v>
      </c>
      <c r="K2027" s="20">
        <v>33.851482518921685</v>
      </c>
      <c r="L2027" s="20">
        <v>22.061842079379289</v>
      </c>
      <c r="M2027" s="53">
        <v>22.202485440319112</v>
      </c>
    </row>
    <row r="2028" spans="1:13" x14ac:dyDescent="0.35">
      <c r="A2028" s="19" t="str">
        <f>B3&amp;C2004&amp;D2028</f>
        <v>DISTRIBUCION VOLUMEN X CRITERIO (Consumiciones)PAL.PAN+BARRIT+TORTITNIVEL MEDIO ALTO</v>
      </c>
      <c r="B2028" s="19">
        <v>0</v>
      </c>
      <c r="C2028" s="19">
        <v>0</v>
      </c>
      <c r="D2028" s="19" t="s">
        <v>257</v>
      </c>
      <c r="E2028" s="20">
        <v>16.211347683221515</v>
      </c>
      <c r="F2028" s="20">
        <v>13.057229421400027</v>
      </c>
      <c r="G2028" s="20">
        <v>11.403726566796198</v>
      </c>
      <c r="H2028" s="20">
        <v>12.662054642994471</v>
      </c>
      <c r="I2028" s="20">
        <v>16.903230404734519</v>
      </c>
      <c r="J2028" s="20">
        <v>12.052561613300659</v>
      </c>
      <c r="K2028" s="20">
        <v>11.08761912354033</v>
      </c>
      <c r="L2028" s="20">
        <v>10.51609251120335</v>
      </c>
      <c r="M2028" s="53">
        <v>11.983808765018887</v>
      </c>
    </row>
    <row r="2029" spans="1:13" x14ac:dyDescent="0.35">
      <c r="A2029" s="19" t="str">
        <f>B3&amp;C2004&amp;D2029</f>
        <v>DISTRIBUCION VOLUMEN X CRITERIO (Consumiciones)PAL.PAN+BARRIT+TORTITNIVEL MEDIO</v>
      </c>
      <c r="B2029" s="19">
        <v>0</v>
      </c>
      <c r="C2029" s="19">
        <v>0</v>
      </c>
      <c r="D2029" s="19" t="s">
        <v>258</v>
      </c>
      <c r="E2029" s="20">
        <v>30.76570232763261</v>
      </c>
      <c r="F2029" s="20">
        <v>25.703593109613053</v>
      </c>
      <c r="G2029" s="20">
        <v>34.19208436823061</v>
      </c>
      <c r="H2029" s="20">
        <v>27.674259453434541</v>
      </c>
      <c r="I2029" s="20">
        <v>22.936207862683219</v>
      </c>
      <c r="J2029" s="20">
        <v>25.235442674143748</v>
      </c>
      <c r="K2029" s="20">
        <v>15.016527113861994</v>
      </c>
      <c r="L2029" s="20">
        <v>27.948742491340766</v>
      </c>
      <c r="M2029" s="53">
        <v>26.943760967377862</v>
      </c>
    </row>
    <row r="2030" spans="1:13" x14ac:dyDescent="0.35">
      <c r="A2030" s="19" t="str">
        <f>B3&amp;C2004&amp;D2030</f>
        <v>DISTRIBUCION VOLUMEN X CRITERIO (Consumiciones)PAL.PAN+BARRIT+TORTITNIVEL MEDIO BAJO</v>
      </c>
      <c r="B2030" s="19">
        <v>0</v>
      </c>
      <c r="C2030" s="19">
        <v>0</v>
      </c>
      <c r="D2030" s="19" t="s">
        <v>259</v>
      </c>
      <c r="E2030" s="20">
        <v>8.5492781648908771</v>
      </c>
      <c r="F2030" s="20">
        <v>13.989063800096268</v>
      </c>
      <c r="G2030" s="20">
        <v>14.322888397004514</v>
      </c>
      <c r="H2030" s="20">
        <v>10.494488213874128</v>
      </c>
      <c r="I2030" s="20">
        <v>10.29971441491924</v>
      </c>
      <c r="J2030" s="20">
        <v>10.151562556917671</v>
      </c>
      <c r="K2030" s="20">
        <v>15.749591143565652</v>
      </c>
      <c r="L2030" s="20">
        <v>14.675353159120011</v>
      </c>
      <c r="M2030" s="53">
        <v>17.9022245829042</v>
      </c>
    </row>
    <row r="2031" spans="1:13" x14ac:dyDescent="0.35">
      <c r="A2031" s="19" t="str">
        <f>B3&amp;C2004&amp;D2031</f>
        <v>DISTRIBUCION VOLUMEN X CRITERIO (Consumiciones)PAL.PAN+BARRIT+TORTITHOMBRE</v>
      </c>
      <c r="B2031" s="19">
        <v>0</v>
      </c>
      <c r="C2031" s="19">
        <v>0</v>
      </c>
      <c r="D2031" s="19" t="s">
        <v>21</v>
      </c>
      <c r="E2031" s="20">
        <v>45.186030610064698</v>
      </c>
      <c r="F2031" s="20">
        <v>32.181941651213201</v>
      </c>
      <c r="G2031" s="20">
        <v>32.082477206243418</v>
      </c>
      <c r="H2031" s="20">
        <v>35.480482184590493</v>
      </c>
      <c r="I2031" s="20">
        <v>36.079718052319585</v>
      </c>
      <c r="J2031" s="20">
        <v>34.757441525435986</v>
      </c>
      <c r="K2031" s="20">
        <v>36.02113648463591</v>
      </c>
      <c r="L2031" s="20">
        <v>35.731837184932857</v>
      </c>
      <c r="M2031" s="53">
        <v>45.037555509699096</v>
      </c>
    </row>
    <row r="2032" spans="1:13" x14ac:dyDescent="0.35">
      <c r="A2032" s="19" t="str">
        <f>B3&amp;C2004&amp;D2032</f>
        <v>DISTRIBUCION VOLUMEN X CRITERIO (Consumiciones)PAL.PAN+BARRIT+TORTITMUJER</v>
      </c>
      <c r="B2032" s="19">
        <v>0</v>
      </c>
      <c r="C2032" s="19">
        <v>0</v>
      </c>
      <c r="D2032" s="19" t="s">
        <v>22</v>
      </c>
      <c r="E2032" s="20">
        <v>54.813969389935302</v>
      </c>
      <c r="F2032" s="20">
        <v>67.8180850003438</v>
      </c>
      <c r="G2032" s="20">
        <v>67.917500493940921</v>
      </c>
      <c r="H2032" s="20">
        <v>64.519517815409529</v>
      </c>
      <c r="I2032" s="20">
        <v>63.920281947680415</v>
      </c>
      <c r="J2032" s="20">
        <v>65.242558474564007</v>
      </c>
      <c r="K2032" s="20">
        <v>63.97886351536409</v>
      </c>
      <c r="L2032" s="20">
        <v>64.26819217587358</v>
      </c>
      <c r="M2032" s="53">
        <v>54.962413645153099</v>
      </c>
    </row>
    <row r="2033" spans="1:13" x14ac:dyDescent="0.35">
      <c r="A2033" s="19" t="str">
        <f>B3&amp;C2033&amp;D2033</f>
        <v>DISTRIBUCION VOLUMEN X CRITERIO (Consumiciones)PALITOS PANT.ESPAÑA</v>
      </c>
      <c r="B2033" s="19">
        <v>0</v>
      </c>
      <c r="C2033" s="19" t="s">
        <v>281</v>
      </c>
      <c r="D2033" s="19" t="s">
        <v>36</v>
      </c>
      <c r="E2033" s="20">
        <v>100</v>
      </c>
      <c r="F2033" s="20">
        <v>100</v>
      </c>
      <c r="G2033" s="20">
        <v>100</v>
      </c>
      <c r="H2033" s="20">
        <v>100</v>
      </c>
      <c r="I2033" s="20">
        <v>100</v>
      </c>
      <c r="J2033" s="20">
        <v>100</v>
      </c>
      <c r="K2033" s="20">
        <v>100</v>
      </c>
      <c r="L2033" s="20">
        <v>100</v>
      </c>
      <c r="M2033" s="53">
        <v>100</v>
      </c>
    </row>
    <row r="2034" spans="1:13" x14ac:dyDescent="0.35">
      <c r="A2034" s="19" t="str">
        <f>B3&amp;C2033&amp;D2034</f>
        <v>DISTRIBUCION VOLUMEN X CRITERIO (Consumiciones)PALITOS PANBCN AM</v>
      </c>
      <c r="B2034" s="19">
        <v>0</v>
      </c>
      <c r="C2034" s="19">
        <v>0</v>
      </c>
      <c r="D2034" s="19" t="s">
        <v>1</v>
      </c>
      <c r="E2034" s="20">
        <v>15.108205209597994</v>
      </c>
      <c r="F2034" s="20">
        <v>13.981654502492127</v>
      </c>
      <c r="G2034" s="20">
        <v>10.041839649645183</v>
      </c>
      <c r="H2034" s="20">
        <v>34.75952548054503</v>
      </c>
      <c r="I2034" s="20">
        <v>17.17691307657438</v>
      </c>
      <c r="J2034" s="20">
        <v>23.677136512509868</v>
      </c>
      <c r="K2034" s="20">
        <v>9.489659957404065</v>
      </c>
      <c r="L2034" s="20">
        <v>9.7080068044650769</v>
      </c>
      <c r="M2034" s="53">
        <v>11.926675652254103</v>
      </c>
    </row>
    <row r="2035" spans="1:13" x14ac:dyDescent="0.35">
      <c r="A2035" s="19" t="str">
        <f>B3&amp;C2033&amp;D2035</f>
        <v>DISTRIBUCION VOLUMEN X CRITERIO (Consumiciones)PALITOS PANREST.CAT ARAGON</v>
      </c>
      <c r="B2035" s="19">
        <v>0</v>
      </c>
      <c r="C2035" s="19">
        <v>0</v>
      </c>
      <c r="D2035" s="19" t="s">
        <v>2</v>
      </c>
      <c r="E2035" s="20">
        <v>10.164977130454321</v>
      </c>
      <c r="F2035" s="20">
        <v>15.734685872206889</v>
      </c>
      <c r="G2035" s="20">
        <v>11.233429593212881</v>
      </c>
      <c r="H2035" s="20">
        <v>12.242227937407941</v>
      </c>
      <c r="I2035" s="20">
        <v>16.835338995372865</v>
      </c>
      <c r="J2035" s="20">
        <v>15.467640359386635</v>
      </c>
      <c r="K2035" s="20">
        <v>9.668076175616763</v>
      </c>
      <c r="L2035" s="20">
        <v>9.0585086860213977</v>
      </c>
      <c r="M2035" s="53">
        <v>9.2865924001961613</v>
      </c>
    </row>
    <row r="2036" spans="1:13" x14ac:dyDescent="0.35">
      <c r="A2036" s="19" t="str">
        <f>B3&amp;C2033&amp;D2036</f>
        <v>DISTRIBUCION VOLUMEN X CRITERIO (Consumiciones)PALITOS PANLEVANTE</v>
      </c>
      <c r="B2036" s="19">
        <v>0</v>
      </c>
      <c r="C2036" s="19">
        <v>0</v>
      </c>
      <c r="D2036" s="19" t="s">
        <v>3</v>
      </c>
      <c r="E2036" s="20">
        <v>21.97325840010059</v>
      </c>
      <c r="F2036" s="20">
        <v>16.857842054216395</v>
      </c>
      <c r="G2036" s="20">
        <v>24.225210417376118</v>
      </c>
      <c r="H2036" s="20">
        <v>10.379714835832059</v>
      </c>
      <c r="I2036" s="20">
        <v>11.224672636611672</v>
      </c>
      <c r="J2036" s="20">
        <v>20.766772504660111</v>
      </c>
      <c r="K2036" s="20">
        <v>11.539466825912415</v>
      </c>
      <c r="L2036" s="20">
        <v>7.7750050873643399</v>
      </c>
      <c r="M2036" s="53">
        <v>13.353594672650001</v>
      </c>
    </row>
    <row r="2037" spans="1:13" x14ac:dyDescent="0.35">
      <c r="A2037" s="19" t="str">
        <f>B3&amp;C2033&amp;D2037</f>
        <v>DISTRIBUCION VOLUMEN X CRITERIO (Consumiciones)PALITOS PANANDALUCIA</v>
      </c>
      <c r="B2037" s="19">
        <v>0</v>
      </c>
      <c r="C2037" s="19">
        <v>0</v>
      </c>
      <c r="D2037" s="19" t="s">
        <v>4</v>
      </c>
      <c r="E2037" s="20">
        <v>27.447438178021745</v>
      </c>
      <c r="F2037" s="20">
        <v>35.751387427398797</v>
      </c>
      <c r="G2037" s="20">
        <v>28.27681292513244</v>
      </c>
      <c r="H2037" s="20">
        <v>23.283757047147201</v>
      </c>
      <c r="I2037" s="20">
        <v>27.655582069637951</v>
      </c>
      <c r="J2037" s="20">
        <v>17.573597772734669</v>
      </c>
      <c r="K2037" s="20">
        <v>31.206252006392848</v>
      </c>
      <c r="L2037" s="20">
        <v>34.568385550286827</v>
      </c>
      <c r="M2037" s="53">
        <v>29.174331592604787</v>
      </c>
    </row>
    <row r="2038" spans="1:13" x14ac:dyDescent="0.35">
      <c r="A2038" s="19" t="str">
        <f>B3&amp;C2033&amp;D2038</f>
        <v>DISTRIBUCION VOLUMEN X CRITERIO (Consumiciones)PALITOS PANMDD AM</v>
      </c>
      <c r="B2038" s="19">
        <v>0</v>
      </c>
      <c r="C2038" s="19">
        <v>0</v>
      </c>
      <c r="D2038" s="19" t="s">
        <v>5</v>
      </c>
      <c r="E2038" s="20">
        <v>7.9206749350191608</v>
      </c>
      <c r="F2038" s="20">
        <v>6.0838504199729631</v>
      </c>
      <c r="G2038" s="20">
        <v>11.695112301143851</v>
      </c>
      <c r="H2038" s="20">
        <v>4.3173415228763901</v>
      </c>
      <c r="I2038" s="20">
        <v>12.206591743001566</v>
      </c>
      <c r="J2038" s="20">
        <v>9.0563556829367862</v>
      </c>
      <c r="K2038" s="20">
        <v>11.840434381892932</v>
      </c>
      <c r="L2038" s="20">
        <v>10.262354303111007</v>
      </c>
      <c r="M2038" s="53">
        <v>12.692586035371134</v>
      </c>
    </row>
    <row r="2039" spans="1:13" x14ac:dyDescent="0.35">
      <c r="A2039" s="19" t="str">
        <f>B3&amp;C2033&amp;D2039</f>
        <v>DISTRIBUCION VOLUMEN X CRITERIO (Consumiciones)PALITOS PANRTO CENTRO</v>
      </c>
      <c r="B2039" s="19">
        <v>0</v>
      </c>
      <c r="C2039" s="19">
        <v>0</v>
      </c>
      <c r="D2039" s="19" t="s">
        <v>6</v>
      </c>
      <c r="E2039" s="20">
        <v>5.0756369771387</v>
      </c>
      <c r="F2039" s="20">
        <v>5.0075316149954503</v>
      </c>
      <c r="G2039" s="20">
        <v>4.365768691894214</v>
      </c>
      <c r="H2039" s="20">
        <v>5.6222371258259187</v>
      </c>
      <c r="I2039" s="20">
        <v>3.7045150916446432</v>
      </c>
      <c r="J2039" s="20">
        <v>1.9179707194166253</v>
      </c>
      <c r="K2039" s="20">
        <v>6.0539111284471137</v>
      </c>
      <c r="L2039" s="20">
        <v>7.1715545325496022</v>
      </c>
      <c r="M2039" s="53">
        <v>10.651536517130127</v>
      </c>
    </row>
    <row r="2040" spans="1:13" x14ac:dyDescent="0.35">
      <c r="A2040" s="19" t="str">
        <f>B3&amp;C2033&amp;D2040</f>
        <v>DISTRIBUCION VOLUMEN X CRITERIO (Consumiciones)PALITOS PANNORTE-CENTRO</v>
      </c>
      <c r="B2040" s="19">
        <v>0</v>
      </c>
      <c r="C2040" s="19">
        <v>0</v>
      </c>
      <c r="D2040" s="19" t="s">
        <v>7</v>
      </c>
      <c r="E2040" s="20">
        <v>9.7171607134391316</v>
      </c>
      <c r="F2040" s="20">
        <v>3.8234517358757643</v>
      </c>
      <c r="G2040" s="20">
        <v>4.4913655010984446</v>
      </c>
      <c r="H2040" s="20">
        <v>4.4284053708380853</v>
      </c>
      <c r="I2040" s="20">
        <v>2.2794562902522255</v>
      </c>
      <c r="J2040" s="20">
        <v>6.3097441176235609</v>
      </c>
      <c r="K2040" s="20">
        <v>16.252016748418189</v>
      </c>
      <c r="L2040" s="20">
        <v>14.459654280548317</v>
      </c>
      <c r="M2040" s="53">
        <v>9.2132949237130966</v>
      </c>
    </row>
    <row r="2041" spans="1:13" x14ac:dyDescent="0.35">
      <c r="A2041" s="19" t="str">
        <f>B3&amp;C2033&amp;D2041</f>
        <v>DISTRIBUCION VOLUMEN X CRITERIO (Consumiciones)PALITOS PANNOROESTE</v>
      </c>
      <c r="B2041" s="19">
        <v>0</v>
      </c>
      <c r="C2041" s="19">
        <v>0</v>
      </c>
      <c r="D2041" s="19" t="s">
        <v>8</v>
      </c>
      <c r="E2041" s="20">
        <v>2.5926278437491623</v>
      </c>
      <c r="F2041" s="20">
        <v>2.7595799895896134</v>
      </c>
      <c r="G2041" s="20">
        <v>5.6704814100412708</v>
      </c>
      <c r="H2041" s="20">
        <v>4.9667600899449162</v>
      </c>
      <c r="I2041" s="20">
        <v>8.9169467751178164</v>
      </c>
      <c r="J2041" s="20">
        <v>5.2308020938850701</v>
      </c>
      <c r="K2041" s="20">
        <v>3.9501655166224254</v>
      </c>
      <c r="L2041" s="20">
        <v>6.996524607781117</v>
      </c>
      <c r="M2041" s="53">
        <v>3.7013820989754116</v>
      </c>
    </row>
    <row r="2042" spans="1:13" x14ac:dyDescent="0.35">
      <c r="A2042" s="19" t="str">
        <f>B3&amp;C2033&amp;D2042</f>
        <v>DISTRIBUCION VOLUMEN X CRITERIO (Consumiciones)PALITOS PAN&lt;2MIL</v>
      </c>
      <c r="B2042" s="19">
        <v>0</v>
      </c>
      <c r="C2042" s="19">
        <v>0</v>
      </c>
      <c r="D2042" s="19" t="s">
        <v>9</v>
      </c>
      <c r="E2042" s="20">
        <v>2.6586156040590092</v>
      </c>
      <c r="F2042" s="20">
        <v>7.1208634629139347</v>
      </c>
      <c r="G2042" s="20">
        <v>5.6572902413627357</v>
      </c>
      <c r="H2042" s="20">
        <v>0.21768447249707953</v>
      </c>
      <c r="I2042" s="20">
        <v>3.4115178029233908</v>
      </c>
      <c r="J2042" s="20">
        <v>2.1596724026065495</v>
      </c>
      <c r="K2042" s="20">
        <v>5.8931408116700448</v>
      </c>
      <c r="L2042" s="20">
        <v>2.5246674154775146</v>
      </c>
      <c r="M2042" s="53">
        <v>5.6150575564128573</v>
      </c>
    </row>
    <row r="2043" spans="1:13" x14ac:dyDescent="0.35">
      <c r="A2043" s="19" t="str">
        <f>B3&amp;C2033&amp;D2043</f>
        <v>DISTRIBUCION VOLUMEN X CRITERIO (Consumiciones)PALITOS PAN2-5MIL</v>
      </c>
      <c r="B2043" s="19">
        <v>0</v>
      </c>
      <c r="C2043" s="19">
        <v>0</v>
      </c>
      <c r="D2043" s="19" t="s">
        <v>10</v>
      </c>
      <c r="E2043" s="20">
        <v>1.1769591646174429</v>
      </c>
      <c r="F2043" s="20">
        <v>0.67834901756659094</v>
      </c>
      <c r="G2043" s="20">
        <v>2.0270351342413484</v>
      </c>
      <c r="H2043" s="20">
        <v>1.503194014138159</v>
      </c>
      <c r="I2043" s="20">
        <v>1.2360527373651844</v>
      </c>
      <c r="J2043" s="20">
        <v>0.65948507314258942</v>
      </c>
      <c r="K2043" s="20">
        <v>1.7724030804386621</v>
      </c>
      <c r="L2043" s="20">
        <v>5.1977420094566584</v>
      </c>
      <c r="M2043" s="53">
        <v>3.1803886195316218</v>
      </c>
    </row>
    <row r="2044" spans="1:13" x14ac:dyDescent="0.35">
      <c r="A2044" s="19" t="str">
        <f>B3&amp;C2033&amp;D2044</f>
        <v>DISTRIBUCION VOLUMEN X CRITERIO (Consumiciones)PALITOS PAN5-10MIL</v>
      </c>
      <c r="B2044" s="19">
        <v>0</v>
      </c>
      <c r="C2044" s="19">
        <v>0</v>
      </c>
      <c r="D2044" s="19" t="s">
        <v>11</v>
      </c>
      <c r="E2044" s="20">
        <v>2.5879400506654737</v>
      </c>
      <c r="F2044" s="20">
        <v>10.092036428862983</v>
      </c>
      <c r="G2044" s="20">
        <v>3.9393710283579395</v>
      </c>
      <c r="H2044" s="20">
        <v>6.2526722597505735</v>
      </c>
      <c r="I2044" s="20">
        <v>4.4647875879882646</v>
      </c>
      <c r="J2044" s="20">
        <v>1.723916737414551</v>
      </c>
      <c r="K2044" s="20">
        <v>5.0941874152137228</v>
      </c>
      <c r="L2044" s="20">
        <v>5.1890120307713303</v>
      </c>
      <c r="M2044" s="53">
        <v>2.2349623222145345</v>
      </c>
    </row>
    <row r="2045" spans="1:13" x14ac:dyDescent="0.35">
      <c r="A2045" s="19" t="str">
        <f>B3&amp;C2033&amp;D2045</f>
        <v>DISTRIBUCION VOLUMEN X CRITERIO (Consumiciones)PALITOS PAN10-30MIL</v>
      </c>
      <c r="B2045" s="19">
        <v>0</v>
      </c>
      <c r="C2045" s="19">
        <v>0</v>
      </c>
      <c r="D2045" s="19" t="s">
        <v>12</v>
      </c>
      <c r="E2045" s="20">
        <v>34.345162148067679</v>
      </c>
      <c r="F2045" s="20">
        <v>20.51850184054134</v>
      </c>
      <c r="G2045" s="20">
        <v>25.816670211357845</v>
      </c>
      <c r="H2045" s="20">
        <v>13.416475433679476</v>
      </c>
      <c r="I2045" s="20">
        <v>21.211287301465116</v>
      </c>
      <c r="J2045" s="20">
        <v>20.111464184751004</v>
      </c>
      <c r="K2045" s="20">
        <v>28.290021712190928</v>
      </c>
      <c r="L2045" s="20">
        <v>15.157603780695558</v>
      </c>
      <c r="M2045" s="53">
        <v>22.901601710478023</v>
      </c>
    </row>
    <row r="2046" spans="1:13" x14ac:dyDescent="0.35">
      <c r="A2046" s="19" t="str">
        <f>B3&amp;C2033&amp;D2046</f>
        <v>DISTRIBUCION VOLUMEN X CRITERIO (Consumiciones)PALITOS PAN30-100MIL</v>
      </c>
      <c r="B2046" s="19">
        <v>0</v>
      </c>
      <c r="C2046" s="19">
        <v>0</v>
      </c>
      <c r="D2046" s="19" t="s">
        <v>13</v>
      </c>
      <c r="E2046" s="20">
        <v>22.170684725946781</v>
      </c>
      <c r="F2046" s="20">
        <v>17.327872873453888</v>
      </c>
      <c r="G2046" s="20">
        <v>15.01663546109056</v>
      </c>
      <c r="H2046" s="20">
        <v>20.334234475498324</v>
      </c>
      <c r="I2046" s="20">
        <v>30.586157938401797</v>
      </c>
      <c r="J2046" s="20">
        <v>28.313980160317016</v>
      </c>
      <c r="K2046" s="20">
        <v>23.535314239952505</v>
      </c>
      <c r="L2046" s="20">
        <v>27.820228836103254</v>
      </c>
      <c r="M2046" s="53">
        <v>22.131129319784513</v>
      </c>
    </row>
    <row r="2047" spans="1:13" x14ac:dyDescent="0.35">
      <c r="A2047" s="19" t="str">
        <f>B3&amp;C2033&amp;D2047</f>
        <v>DISTRIBUCION VOLUMEN X CRITERIO (Consumiciones)PALITOS PAN100-200MIL</v>
      </c>
      <c r="B2047" s="19">
        <v>0</v>
      </c>
      <c r="C2047" s="19">
        <v>0</v>
      </c>
      <c r="D2047" s="19" t="s">
        <v>14</v>
      </c>
      <c r="E2047" s="20">
        <v>7.5063589498354082</v>
      </c>
      <c r="F2047" s="20">
        <v>12.943330799390356</v>
      </c>
      <c r="G2047" s="20">
        <v>9.9869276706789307</v>
      </c>
      <c r="H2047" s="20">
        <v>13.399916657816851</v>
      </c>
      <c r="I2047" s="20">
        <v>10.109007090378809</v>
      </c>
      <c r="J2047" s="20">
        <v>17.77983258506671</v>
      </c>
      <c r="K2047" s="20">
        <v>8.2115057352631542</v>
      </c>
      <c r="L2047" s="20">
        <v>4.7520839750175057</v>
      </c>
      <c r="M2047" s="53">
        <v>12.882633041759775</v>
      </c>
    </row>
    <row r="2048" spans="1:13" x14ac:dyDescent="0.35">
      <c r="A2048" s="19" t="str">
        <f>B3&amp;C2033&amp;D2048</f>
        <v>DISTRIBUCION VOLUMEN X CRITERIO (Consumiciones)PALITOS PAN200-500MIL</v>
      </c>
      <c r="B2048" s="19">
        <v>0</v>
      </c>
      <c r="C2048" s="19">
        <v>0</v>
      </c>
      <c r="D2048" s="19" t="s">
        <v>15</v>
      </c>
      <c r="E2048" s="20">
        <v>11.291021410182154</v>
      </c>
      <c r="F2048" s="20">
        <v>9.1539454615583367</v>
      </c>
      <c r="G2048" s="20">
        <v>13.895472179501525</v>
      </c>
      <c r="H2048" s="20">
        <v>29.600124897842338</v>
      </c>
      <c r="I2048" s="20">
        <v>12.605248077729026</v>
      </c>
      <c r="J2048" s="20">
        <v>12.543093135331768</v>
      </c>
      <c r="K2048" s="20">
        <v>10.13999703140156</v>
      </c>
      <c r="L2048" s="20">
        <v>19.417544429136242</v>
      </c>
      <c r="M2048" s="53">
        <v>12.599098469131942</v>
      </c>
    </row>
    <row r="2049" spans="1:13" x14ac:dyDescent="0.35">
      <c r="A2049" s="19" t="str">
        <f>B3&amp;C2033&amp;D2049</f>
        <v>DISTRIBUCION VOLUMEN X CRITERIO (Consumiciones)PALITOS PAN&gt;500MIL</v>
      </c>
      <c r="B2049" s="19">
        <v>0</v>
      </c>
      <c r="C2049" s="19">
        <v>0</v>
      </c>
      <c r="D2049" s="19" t="s">
        <v>16</v>
      </c>
      <c r="E2049" s="20">
        <v>18.263238880082781</v>
      </c>
      <c r="F2049" s="20">
        <v>22.165079519624328</v>
      </c>
      <c r="G2049" s="20">
        <v>23.660612825881085</v>
      </c>
      <c r="H2049" s="20">
        <v>15.275675625758966</v>
      </c>
      <c r="I2049" s="20">
        <v>16.375956859022057</v>
      </c>
      <c r="J2049" s="20">
        <v>16.708564551714915</v>
      </c>
      <c r="K2049" s="20">
        <v>17.063410643460973</v>
      </c>
      <c r="L2049" s="20">
        <v>19.941115678980239</v>
      </c>
      <c r="M2049" s="53">
        <v>18.455116135765834</v>
      </c>
    </row>
    <row r="2050" spans="1:13" x14ac:dyDescent="0.35">
      <c r="A2050" s="19" t="str">
        <f>B3&amp;C2033&amp;D2050</f>
        <v>DISTRIBUCION VOLUMEN X CRITERIO (Consumiciones)PALITOS PANDE 15 A 19 AÑOS</v>
      </c>
      <c r="B2050" s="19">
        <v>0</v>
      </c>
      <c r="C2050" s="19">
        <v>0</v>
      </c>
      <c r="D2050" s="19" t="s">
        <v>39</v>
      </c>
      <c r="E2050" s="20">
        <v>2.3102873791851066</v>
      </c>
      <c r="F2050" s="20">
        <v>6.2328865230432777</v>
      </c>
      <c r="G2050" s="20">
        <v>3.8550659783818912</v>
      </c>
      <c r="H2050" s="20">
        <v>23.307992076720982</v>
      </c>
      <c r="I2050" s="20">
        <v>5.5338482197076608</v>
      </c>
      <c r="J2050" s="20">
        <v>1.3171792681998666</v>
      </c>
      <c r="K2050" s="20" t="s">
        <v>284</v>
      </c>
      <c r="L2050" s="20">
        <v>6.7560136950003651</v>
      </c>
      <c r="M2050" s="53" t="s">
        <v>284</v>
      </c>
    </row>
    <row r="2051" spans="1:13" x14ac:dyDescent="0.35">
      <c r="A2051" s="19" t="str">
        <f>B3&amp;C2033&amp;D2051</f>
        <v>DISTRIBUCION VOLUMEN X CRITERIO (Consumiciones)PALITOS PANDE 20 A 24 AÑOS</v>
      </c>
      <c r="B2051" s="19">
        <v>0</v>
      </c>
      <c r="C2051" s="19">
        <v>0</v>
      </c>
      <c r="D2051" s="19" t="s">
        <v>40</v>
      </c>
      <c r="E2051" s="20">
        <v>2.5100532214213129</v>
      </c>
      <c r="F2051" s="20">
        <v>2.6803136035290458</v>
      </c>
      <c r="G2051" s="20">
        <v>3.1763293309057321</v>
      </c>
      <c r="H2051" s="20">
        <v>2.5980782816273198</v>
      </c>
      <c r="I2051" s="20">
        <v>7.8489809184136021</v>
      </c>
      <c r="J2051" s="20">
        <v>1.547655900794016</v>
      </c>
      <c r="K2051" s="20">
        <v>1.0540799243352585</v>
      </c>
      <c r="L2051" s="20">
        <v>2.4997875910115646</v>
      </c>
      <c r="M2051" s="53">
        <v>5.2630470668489844</v>
      </c>
    </row>
    <row r="2052" spans="1:13" x14ac:dyDescent="0.35">
      <c r="A2052" s="19" t="str">
        <f>B3&amp;C2033&amp;D2052</f>
        <v>DISTRIBUCION VOLUMEN X CRITERIO (Consumiciones)PALITOS PANDE 25 A 34 AÑOS</v>
      </c>
      <c r="B2052" s="19">
        <v>0</v>
      </c>
      <c r="C2052" s="19">
        <v>0</v>
      </c>
      <c r="D2052" s="19" t="s">
        <v>41</v>
      </c>
      <c r="E2052" s="20">
        <v>7.7559245418361193</v>
      </c>
      <c r="F2052" s="20">
        <v>5.2584340981347424</v>
      </c>
      <c r="G2052" s="20">
        <v>3.4900336807130694</v>
      </c>
      <c r="H2052" s="20">
        <v>4.081281137886295</v>
      </c>
      <c r="I2052" s="20">
        <v>3.461919790624278</v>
      </c>
      <c r="J2052" s="20">
        <v>4.2208250653971158</v>
      </c>
      <c r="K2052" s="20">
        <v>12.399714876475239</v>
      </c>
      <c r="L2052" s="20">
        <v>8.8293528934038878</v>
      </c>
      <c r="M2052" s="53">
        <v>11.00126600290576</v>
      </c>
    </row>
    <row r="2053" spans="1:13" x14ac:dyDescent="0.35">
      <c r="A2053" s="19" t="str">
        <f>B3&amp;C2033&amp;D2053</f>
        <v>DISTRIBUCION VOLUMEN X CRITERIO (Consumiciones)PALITOS PANDE 35 A 49 AÑOS</v>
      </c>
      <c r="B2053" s="19">
        <v>0</v>
      </c>
      <c r="C2053" s="19">
        <v>0</v>
      </c>
      <c r="D2053" s="19" t="s">
        <v>42</v>
      </c>
      <c r="E2053" s="20">
        <v>23.310771257134498</v>
      </c>
      <c r="F2053" s="20">
        <v>18.32066517875532</v>
      </c>
      <c r="G2053" s="20">
        <v>22.661001717433614</v>
      </c>
      <c r="H2053" s="20">
        <v>18.957853326992247</v>
      </c>
      <c r="I2053" s="20">
        <v>18.571763357538128</v>
      </c>
      <c r="J2053" s="20">
        <v>19.919799441838091</v>
      </c>
      <c r="K2053" s="20">
        <v>16.658186600575082</v>
      </c>
      <c r="L2053" s="20">
        <v>18.853163602874499</v>
      </c>
      <c r="M2053" s="53">
        <v>16.327339616730296</v>
      </c>
    </row>
    <row r="2054" spans="1:13" x14ac:dyDescent="0.35">
      <c r="A2054" s="19" t="str">
        <f>B3&amp;C2033&amp;D2054</f>
        <v>DISTRIBUCION VOLUMEN X CRITERIO (Consumiciones)PALITOS PANDE 50 A 59 AÑOS</v>
      </c>
      <c r="B2054" s="19">
        <v>0</v>
      </c>
      <c r="C2054" s="19">
        <v>0</v>
      </c>
      <c r="D2054" s="19" t="s">
        <v>43</v>
      </c>
      <c r="E2054" s="20">
        <v>28.372974566261906</v>
      </c>
      <c r="F2054" s="20">
        <v>34.70127246377897</v>
      </c>
      <c r="G2054" s="20">
        <v>40.43730424801528</v>
      </c>
      <c r="H2054" s="20">
        <v>23.190868605622942</v>
      </c>
      <c r="I2054" s="20">
        <v>15.377000316458403</v>
      </c>
      <c r="J2054" s="20">
        <v>17.531897519219665</v>
      </c>
      <c r="K2054" s="20">
        <v>22.742084025143342</v>
      </c>
      <c r="L2054" s="20">
        <v>16.792704196967993</v>
      </c>
      <c r="M2054" s="53">
        <v>21.928263499603347</v>
      </c>
    </row>
    <row r="2055" spans="1:13" x14ac:dyDescent="0.35">
      <c r="A2055" s="19" t="str">
        <f>B3&amp;C2033&amp;D2055</f>
        <v>DISTRIBUCION VOLUMEN X CRITERIO (Consumiciones)PALITOS PANDE 60 A 75 AÑOS</v>
      </c>
      <c r="B2055" s="19">
        <v>0</v>
      </c>
      <c r="C2055" s="19">
        <v>0</v>
      </c>
      <c r="D2055" s="19" t="s">
        <v>44</v>
      </c>
      <c r="E2055" s="20">
        <v>35.739967391057895</v>
      </c>
      <c r="F2055" s="20">
        <v>32.806413621878285</v>
      </c>
      <c r="G2055" s="20">
        <v>26.380280206813271</v>
      </c>
      <c r="H2055" s="20">
        <v>27.86389482724389</v>
      </c>
      <c r="I2055" s="20">
        <v>49.206501937238599</v>
      </c>
      <c r="J2055" s="20">
        <v>55.462640702088116</v>
      </c>
      <c r="K2055" s="20">
        <v>47.145934228285228</v>
      </c>
      <c r="L2055" s="20">
        <v>46.268979250316157</v>
      </c>
      <c r="M2055" s="53">
        <v>45.480082592490575</v>
      </c>
    </row>
    <row r="2056" spans="1:13" x14ac:dyDescent="0.35">
      <c r="A2056" s="19" t="str">
        <f>B3&amp;C2033&amp;D2056</f>
        <v>DISTRIBUCION VOLUMEN X CRITERIO (Consumiciones)PALITOS PANNIVEL ALTO</v>
      </c>
      <c r="B2056" s="19">
        <v>0</v>
      </c>
      <c r="C2056" s="19">
        <v>0</v>
      </c>
      <c r="D2056" s="19" t="s">
        <v>256</v>
      </c>
      <c r="E2056" s="20">
        <v>25.499162102720231</v>
      </c>
      <c r="F2056" s="20">
        <v>21.666228219636686</v>
      </c>
      <c r="G2056" s="20">
        <v>17.989844562218344</v>
      </c>
      <c r="H2056" s="20">
        <v>38.13537448574872</v>
      </c>
      <c r="I2056" s="20">
        <v>34.468751870953398</v>
      </c>
      <c r="J2056" s="20">
        <v>23.352108328991743</v>
      </c>
      <c r="K2056" s="20">
        <v>35.352521064967441</v>
      </c>
      <c r="L2056" s="20">
        <v>23.554828877048088</v>
      </c>
      <c r="M2056" s="53">
        <v>22.56601017321583</v>
      </c>
    </row>
    <row r="2057" spans="1:13" x14ac:dyDescent="0.35">
      <c r="A2057" s="19" t="str">
        <f>B3&amp;C2033&amp;D2057</f>
        <v>DISTRIBUCION VOLUMEN X CRITERIO (Consumiciones)PALITOS PANNIVEL MEDIO ALTO</v>
      </c>
      <c r="B2057" s="19">
        <v>0</v>
      </c>
      <c r="C2057" s="19">
        <v>0</v>
      </c>
      <c r="D2057" s="19" t="s">
        <v>257</v>
      </c>
      <c r="E2057" s="20">
        <v>20.695949441711001</v>
      </c>
      <c r="F2057" s="20">
        <v>13.871268831377954</v>
      </c>
      <c r="G2057" s="20">
        <v>14.422377205135991</v>
      </c>
      <c r="H2057" s="20">
        <v>16.236275089229235</v>
      </c>
      <c r="I2057" s="20">
        <v>23.719707660859228</v>
      </c>
      <c r="J2057" s="20">
        <v>14.880485483963884</v>
      </c>
      <c r="K2057" s="20">
        <v>13.292237805446344</v>
      </c>
      <c r="L2057" s="20">
        <v>9.1458084728746645</v>
      </c>
      <c r="M2057" s="53">
        <v>14.502322837458786</v>
      </c>
    </row>
    <row r="2058" spans="1:13" x14ac:dyDescent="0.35">
      <c r="A2058" s="19" t="str">
        <f>B3&amp;C2033&amp;D2058</f>
        <v>DISTRIBUCION VOLUMEN X CRITERIO (Consumiciones)PALITOS PANNIVEL MEDIO</v>
      </c>
      <c r="B2058" s="19">
        <v>0</v>
      </c>
      <c r="C2058" s="19">
        <v>0</v>
      </c>
      <c r="D2058" s="19" t="s">
        <v>258</v>
      </c>
      <c r="E2058" s="20">
        <v>32.254294094730831</v>
      </c>
      <c r="F2058" s="20">
        <v>22.910901322268863</v>
      </c>
      <c r="G2058" s="20">
        <v>32.554435597059175</v>
      </c>
      <c r="H2058" s="20">
        <v>24.403560858262882</v>
      </c>
      <c r="I2058" s="20">
        <v>16.40601185436071</v>
      </c>
      <c r="J2058" s="20">
        <v>21.427454720303025</v>
      </c>
      <c r="K2058" s="20">
        <v>13.765777582939535</v>
      </c>
      <c r="L2058" s="20">
        <v>22.327418465380408</v>
      </c>
      <c r="M2058" s="53">
        <v>30.894709231561279</v>
      </c>
    </row>
    <row r="2059" spans="1:13" x14ac:dyDescent="0.35">
      <c r="A2059" s="19" t="str">
        <f>B3&amp;C2033&amp;D2059</f>
        <v>DISTRIBUCION VOLUMEN X CRITERIO (Consumiciones)PALITOS PANNIVEL MEDIO BAJO</v>
      </c>
      <c r="B2059" s="19">
        <v>0</v>
      </c>
      <c r="C2059" s="19">
        <v>0</v>
      </c>
      <c r="D2059" s="19" t="s">
        <v>259</v>
      </c>
      <c r="E2059" s="20">
        <v>7.176786019792103</v>
      </c>
      <c r="F2059" s="20">
        <v>19.252207526185117</v>
      </c>
      <c r="G2059" s="20">
        <v>16.921974585588721</v>
      </c>
      <c r="H2059" s="20">
        <v>9.3883006967498872</v>
      </c>
      <c r="I2059" s="20">
        <v>8.0636423506872283</v>
      </c>
      <c r="J2059" s="20">
        <v>6.1858459659829874</v>
      </c>
      <c r="K2059" s="20">
        <v>8.2044708473277446</v>
      </c>
      <c r="L2059" s="20">
        <v>11.339393905860092</v>
      </c>
      <c r="M2059" s="53">
        <v>9.456895135507505</v>
      </c>
    </row>
    <row r="2060" spans="1:13" x14ac:dyDescent="0.35">
      <c r="A2060" s="19" t="str">
        <f>B3&amp;C2033&amp;D2060</f>
        <v>DISTRIBUCION VOLUMEN X CRITERIO (Consumiciones)PALITOS PANHOMBRE</v>
      </c>
      <c r="B2060" s="19">
        <v>0</v>
      </c>
      <c r="C2060" s="19">
        <v>0</v>
      </c>
      <c r="D2060" s="19" t="s">
        <v>21</v>
      </c>
      <c r="E2060" s="20">
        <v>53.955689353448363</v>
      </c>
      <c r="F2060" s="20">
        <v>40.959047487089997</v>
      </c>
      <c r="G2060" s="20">
        <v>45.46691368861385</v>
      </c>
      <c r="H2060" s="20">
        <v>37.369844212451007</v>
      </c>
      <c r="I2060" s="20">
        <v>47.858560199796443</v>
      </c>
      <c r="J2060" s="20">
        <v>36.35200362632839</v>
      </c>
      <c r="K2060" s="20">
        <v>41.56058529715326</v>
      </c>
      <c r="L2060" s="20">
        <v>49.495524041562078</v>
      </c>
      <c r="M2060" s="53">
        <v>55.497732126487918</v>
      </c>
    </row>
    <row r="2061" spans="1:13" x14ac:dyDescent="0.35">
      <c r="A2061" s="19" t="str">
        <f>B3&amp;C2033&amp;D2061</f>
        <v>DISTRIBUCION VOLUMEN X CRITERIO (Consumiciones)PALITOS PANMUJER</v>
      </c>
      <c r="B2061" s="19">
        <v>0</v>
      </c>
      <c r="C2061" s="19">
        <v>0</v>
      </c>
      <c r="D2061" s="19" t="s">
        <v>22</v>
      </c>
      <c r="E2061" s="20">
        <v>46.044295187192233</v>
      </c>
      <c r="F2061" s="20">
        <v>59.040933789193417</v>
      </c>
      <c r="G2061" s="20">
        <v>54.533086311386157</v>
      </c>
      <c r="H2061" s="20">
        <v>62.630150015929672</v>
      </c>
      <c r="I2061" s="20">
        <v>52.141439800203557</v>
      </c>
      <c r="J2061" s="20">
        <v>63.647992168745368</v>
      </c>
      <c r="K2061" s="20">
        <v>58.439380184260216</v>
      </c>
      <c r="L2061" s="20">
        <v>50.504475958437922</v>
      </c>
      <c r="M2061" s="53">
        <v>44.502261766406889</v>
      </c>
    </row>
    <row r="2062" spans="1:13" x14ac:dyDescent="0.35">
      <c r="A2062" s="19" t="str">
        <f>B3&amp;C2062&amp;D2062</f>
        <v>DISTRIBUCION VOLUMEN X CRITERIO (Consumiciones)TORTITAST.ESPAÑA</v>
      </c>
      <c r="B2062" s="19">
        <v>0</v>
      </c>
      <c r="C2062" s="19" t="s">
        <v>282</v>
      </c>
      <c r="D2062" s="19" t="s">
        <v>36</v>
      </c>
      <c r="E2062" s="20">
        <v>100</v>
      </c>
      <c r="F2062" s="20">
        <v>100</v>
      </c>
      <c r="G2062" s="20">
        <v>100</v>
      </c>
      <c r="H2062" s="20">
        <v>100</v>
      </c>
      <c r="I2062" s="20">
        <v>100</v>
      </c>
      <c r="J2062" s="20">
        <v>100</v>
      </c>
      <c r="K2062" s="20">
        <v>100</v>
      </c>
      <c r="L2062" s="20">
        <v>100</v>
      </c>
      <c r="M2062" s="53">
        <v>100</v>
      </c>
    </row>
    <row r="2063" spans="1:13" x14ac:dyDescent="0.35">
      <c r="A2063" s="19" t="str">
        <f>B3&amp;C2062&amp;D2063</f>
        <v>DISTRIBUCION VOLUMEN X CRITERIO (Consumiciones)TORTITASBCN AM</v>
      </c>
      <c r="B2063" s="19">
        <v>0</v>
      </c>
      <c r="C2063" s="19">
        <v>0</v>
      </c>
      <c r="D2063" s="19" t="s">
        <v>1</v>
      </c>
      <c r="E2063" s="20">
        <v>11.764471375727091</v>
      </c>
      <c r="F2063" s="20">
        <v>10.191207752087061</v>
      </c>
      <c r="G2063" s="20">
        <v>19.985778301100883</v>
      </c>
      <c r="H2063" s="20">
        <v>19.56478918757232</v>
      </c>
      <c r="I2063" s="20">
        <v>6.7722352774261694</v>
      </c>
      <c r="J2063" s="20">
        <v>12.891375491694621</v>
      </c>
      <c r="K2063" s="20">
        <v>2.1345854566788218</v>
      </c>
      <c r="L2063" s="20">
        <v>1.3818233825367754</v>
      </c>
      <c r="M2063" s="53">
        <v>9.4983987820272766</v>
      </c>
    </row>
    <row r="2064" spans="1:13" x14ac:dyDescent="0.35">
      <c r="A2064" s="19" t="str">
        <f>B3&amp;C2062&amp;D2064</f>
        <v>DISTRIBUCION VOLUMEN X CRITERIO (Consumiciones)TORTITASREST.CAT ARAGON</v>
      </c>
      <c r="B2064" s="19">
        <v>0</v>
      </c>
      <c r="C2064" s="19">
        <v>0</v>
      </c>
      <c r="D2064" s="19" t="s">
        <v>2</v>
      </c>
      <c r="E2064" s="20">
        <v>6.9283442415238579</v>
      </c>
      <c r="F2064" s="20">
        <v>7.9767842441289014</v>
      </c>
      <c r="G2064" s="20">
        <v>8.8760701779237081</v>
      </c>
      <c r="H2064" s="20">
        <v>26.906063525011419</v>
      </c>
      <c r="I2064" s="20">
        <v>12.67722603567934</v>
      </c>
      <c r="J2064" s="20">
        <v>10.519659206112268</v>
      </c>
      <c r="K2064" s="20">
        <v>28.901206712099825</v>
      </c>
      <c r="L2064" s="20">
        <v>18.39733135930047</v>
      </c>
      <c r="M2064" s="53">
        <v>15.238975571741689</v>
      </c>
    </row>
    <row r="2065" spans="1:13" x14ac:dyDescent="0.35">
      <c r="A2065" s="19" t="str">
        <f>B3&amp;C2062&amp;D2065</f>
        <v>DISTRIBUCION VOLUMEN X CRITERIO (Consumiciones)TORTITASLEVANTE</v>
      </c>
      <c r="B2065" s="19">
        <v>0</v>
      </c>
      <c r="C2065" s="19">
        <v>0</v>
      </c>
      <c r="D2065" s="19" t="s">
        <v>3</v>
      </c>
      <c r="E2065" s="20">
        <v>22.60064761058317</v>
      </c>
      <c r="F2065" s="20">
        <v>30.477814503455875</v>
      </c>
      <c r="G2065" s="20">
        <v>16.692961931318024</v>
      </c>
      <c r="H2065" s="20">
        <v>2.7371188776472484</v>
      </c>
      <c r="I2065" s="20">
        <v>9.0624317408293429</v>
      </c>
      <c r="J2065" s="20">
        <v>8.4066177452430662</v>
      </c>
      <c r="K2065" s="20">
        <v>6.240409818689165</v>
      </c>
      <c r="L2065" s="20">
        <v>23.907260072621622</v>
      </c>
      <c r="M2065" s="53">
        <v>9.8403094772918926</v>
      </c>
    </row>
    <row r="2066" spans="1:13" x14ac:dyDescent="0.35">
      <c r="A2066" s="19" t="str">
        <f>B3&amp;C2062&amp;D2066</f>
        <v>DISTRIBUCION VOLUMEN X CRITERIO (Consumiciones)TORTITASANDALUCIA</v>
      </c>
      <c r="B2066" s="19">
        <v>0</v>
      </c>
      <c r="C2066" s="19">
        <v>0</v>
      </c>
      <c r="D2066" s="19" t="s">
        <v>4</v>
      </c>
      <c r="E2066" s="20">
        <v>19.258627440800772</v>
      </c>
      <c r="F2066" s="20">
        <v>5.1581684364919331</v>
      </c>
      <c r="G2066" s="20">
        <v>8.3004491897652457</v>
      </c>
      <c r="H2066" s="20">
        <v>2.5492780012664422</v>
      </c>
      <c r="I2066" s="20">
        <v>12.331966746669849</v>
      </c>
      <c r="J2066" s="20">
        <v>11.912606852430816</v>
      </c>
      <c r="K2066" s="20">
        <v>4.9878950819456609</v>
      </c>
      <c r="L2066" s="20">
        <v>12.194163400503811</v>
      </c>
      <c r="M2066" s="53">
        <v>6.1919334094288399</v>
      </c>
    </row>
    <row r="2067" spans="1:13" x14ac:dyDescent="0.35">
      <c r="A2067" s="19" t="str">
        <f>B3&amp;C2062&amp;D2067</f>
        <v>DISTRIBUCION VOLUMEN X CRITERIO (Consumiciones)TORTITASMDD AM</v>
      </c>
      <c r="B2067" s="19">
        <v>0</v>
      </c>
      <c r="C2067" s="19">
        <v>0</v>
      </c>
      <c r="D2067" s="19" t="s">
        <v>5</v>
      </c>
      <c r="E2067" s="20">
        <v>20.478497123613934</v>
      </c>
      <c r="F2067" s="20">
        <v>11.101500239465681</v>
      </c>
      <c r="G2067" s="20">
        <v>4.876847538985789</v>
      </c>
      <c r="H2067" s="20">
        <v>29.132517292723509</v>
      </c>
      <c r="I2067" s="20">
        <v>29.298349765693025</v>
      </c>
      <c r="J2067" s="20">
        <v>23.680087607990046</v>
      </c>
      <c r="K2067" s="20">
        <v>36.350373780017847</v>
      </c>
      <c r="L2067" s="20">
        <v>16.710067809279877</v>
      </c>
      <c r="M2067" s="53">
        <v>23.567854439054621</v>
      </c>
    </row>
    <row r="2068" spans="1:13" x14ac:dyDescent="0.35">
      <c r="A2068" s="19" t="str">
        <f>B3&amp;C2062&amp;D2068</f>
        <v>DISTRIBUCION VOLUMEN X CRITERIO (Consumiciones)TORTITASRTO CENTRO</v>
      </c>
      <c r="B2068" s="19">
        <v>0</v>
      </c>
      <c r="C2068" s="19">
        <v>0</v>
      </c>
      <c r="D2068" s="19" t="s">
        <v>6</v>
      </c>
      <c r="E2068" s="20">
        <v>8.0575894349809953</v>
      </c>
      <c r="F2068" s="20">
        <v>11.717601958887519</v>
      </c>
      <c r="G2068" s="20">
        <v>26.581420086926226</v>
      </c>
      <c r="H2068" s="20">
        <v>2.7419984802228514</v>
      </c>
      <c r="I2068" s="20">
        <v>9.2519553248094528</v>
      </c>
      <c r="J2068" s="20">
        <v>11.445464697575634</v>
      </c>
      <c r="K2068" s="20">
        <v>5.645363369393916</v>
      </c>
      <c r="L2068" s="20">
        <v>4.8479903235615964</v>
      </c>
      <c r="M2068" s="53">
        <v>20.346066714840482</v>
      </c>
    </row>
    <row r="2069" spans="1:13" x14ac:dyDescent="0.35">
      <c r="A2069" s="19" t="str">
        <f>B3&amp;C2062&amp;D2069</f>
        <v>DISTRIBUCION VOLUMEN X CRITERIO (Consumiciones)TORTITASNORTE-CENTRO</v>
      </c>
      <c r="B2069" s="19">
        <v>0</v>
      </c>
      <c r="C2069" s="19">
        <v>0</v>
      </c>
      <c r="D2069" s="19" t="s">
        <v>7</v>
      </c>
      <c r="E2069" s="20">
        <v>8.5887199808912857</v>
      </c>
      <c r="F2069" s="20">
        <v>6.4923994808698744</v>
      </c>
      <c r="G2069" s="20">
        <v>8.814979336975691</v>
      </c>
      <c r="H2069" s="20">
        <v>4.3764631399423299</v>
      </c>
      <c r="I2069" s="20">
        <v>15.433603748624966</v>
      </c>
      <c r="J2069" s="20">
        <v>12.838412343894184</v>
      </c>
      <c r="K2069" s="20">
        <v>8.2524859781138602</v>
      </c>
      <c r="L2069" s="20">
        <v>15.672435272540078</v>
      </c>
      <c r="M2069" s="53">
        <v>9.7524350617773017</v>
      </c>
    </row>
    <row r="2070" spans="1:13" x14ac:dyDescent="0.35">
      <c r="A2070" s="19" t="str">
        <f>B3&amp;C2062&amp;D2070</f>
        <v>DISTRIBUCION VOLUMEN X CRITERIO (Consumiciones)TORTITASNOROESTE</v>
      </c>
      <c r="B2070" s="19">
        <v>0</v>
      </c>
      <c r="C2070" s="19">
        <v>0</v>
      </c>
      <c r="D2070" s="19" t="s">
        <v>8</v>
      </c>
      <c r="E2070" s="20">
        <v>2.3231072965259374</v>
      </c>
      <c r="F2070" s="20">
        <v>16.884532581076272</v>
      </c>
      <c r="G2070" s="20">
        <v>5.8714897481667405</v>
      </c>
      <c r="H2070" s="20">
        <v>11.991771495613877</v>
      </c>
      <c r="I2070" s="20">
        <v>5.1722337487790231</v>
      </c>
      <c r="J2070" s="20">
        <v>8.3057745630976711</v>
      </c>
      <c r="K2070" s="20">
        <v>7.4876756946852421</v>
      </c>
      <c r="L2070" s="20">
        <v>6.8889292326563298</v>
      </c>
      <c r="M2070" s="53">
        <v>5.5640321014998015</v>
      </c>
    </row>
    <row r="2071" spans="1:13" x14ac:dyDescent="0.35">
      <c r="A2071" s="19" t="str">
        <f>B3&amp;C2062&amp;D2071</f>
        <v>DISTRIBUCION VOLUMEN X CRITERIO (Consumiciones)TORTITAS&lt;2MIL</v>
      </c>
      <c r="B2071" s="19">
        <v>0</v>
      </c>
      <c r="C2071" s="19">
        <v>0</v>
      </c>
      <c r="D2071" s="19" t="s">
        <v>9</v>
      </c>
      <c r="E2071" s="20">
        <v>8.4153541345170932</v>
      </c>
      <c r="F2071" s="20" t="s">
        <v>284</v>
      </c>
      <c r="G2071" s="20">
        <v>2.982207629180329</v>
      </c>
      <c r="H2071" s="20">
        <v>17.622953724889193</v>
      </c>
      <c r="I2071" s="20">
        <v>1.0522527422198129</v>
      </c>
      <c r="J2071" s="20">
        <v>2.191639494314507</v>
      </c>
      <c r="K2071" s="20">
        <v>4.7072889157667959</v>
      </c>
      <c r="L2071" s="20">
        <v>1.1264534951911382</v>
      </c>
      <c r="M2071" s="53">
        <v>14.159722090227753</v>
      </c>
    </row>
    <row r="2072" spans="1:13" x14ac:dyDescent="0.35">
      <c r="A2072" s="19" t="str">
        <f>B3&amp;C2062&amp;D2072</f>
        <v>DISTRIBUCION VOLUMEN X CRITERIO (Consumiciones)TORTITAS2-5MIL</v>
      </c>
      <c r="B2072" s="19">
        <v>0</v>
      </c>
      <c r="C2072" s="19">
        <v>0</v>
      </c>
      <c r="D2072" s="19" t="s">
        <v>10</v>
      </c>
      <c r="E2072" s="20">
        <v>4.9125687423216888</v>
      </c>
      <c r="F2072" s="20">
        <v>8.4715805276542238</v>
      </c>
      <c r="G2072" s="20">
        <v>3.5733143579522677</v>
      </c>
      <c r="H2072" s="20">
        <v>0.91806532531632878</v>
      </c>
      <c r="I2072" s="20">
        <v>6.2779042295397449</v>
      </c>
      <c r="J2072" s="20">
        <v>5.2296405043725667</v>
      </c>
      <c r="K2072" s="20">
        <v>0.31619168366164729</v>
      </c>
      <c r="L2072" s="20">
        <v>7.4864746097984449</v>
      </c>
      <c r="M2072" s="53">
        <v>2.3398490250026982</v>
      </c>
    </row>
    <row r="2073" spans="1:13" x14ac:dyDescent="0.35">
      <c r="A2073" s="19" t="str">
        <f>B3&amp;C2062&amp;D2073</f>
        <v>DISTRIBUCION VOLUMEN X CRITERIO (Consumiciones)TORTITAS5-10MIL</v>
      </c>
      <c r="B2073" s="19">
        <v>0</v>
      </c>
      <c r="C2073" s="19">
        <v>0</v>
      </c>
      <c r="D2073" s="19" t="s">
        <v>11</v>
      </c>
      <c r="E2073" s="20">
        <v>3.2561323167996647</v>
      </c>
      <c r="F2073" s="20">
        <v>18.325832936437827</v>
      </c>
      <c r="G2073" s="20">
        <v>5.5359272502186556</v>
      </c>
      <c r="H2073" s="20">
        <v>7.1843287013714603</v>
      </c>
      <c r="I2073" s="20">
        <v>3.1474319265360844</v>
      </c>
      <c r="J2073" s="20">
        <v>2.5189564921593686</v>
      </c>
      <c r="K2073" s="20">
        <v>1.7262194891481366</v>
      </c>
      <c r="L2073" s="20">
        <v>3.5166341507590348</v>
      </c>
      <c r="M2073" s="53">
        <v>4.4376452008644609</v>
      </c>
    </row>
    <row r="2074" spans="1:13" x14ac:dyDescent="0.35">
      <c r="A2074" s="19" t="str">
        <f>B3&amp;C2062&amp;D2074</f>
        <v>DISTRIBUCION VOLUMEN X CRITERIO (Consumiciones)TORTITAS10-30MIL</v>
      </c>
      <c r="B2074" s="19">
        <v>0</v>
      </c>
      <c r="C2074" s="19">
        <v>0</v>
      </c>
      <c r="D2074" s="19" t="s">
        <v>12</v>
      </c>
      <c r="E2074" s="20">
        <v>21.840206880420425</v>
      </c>
      <c r="F2074" s="20">
        <v>15.13701044033585</v>
      </c>
      <c r="G2074" s="20">
        <v>22.723301637610305</v>
      </c>
      <c r="H2074" s="20">
        <v>12.21620532400782</v>
      </c>
      <c r="I2074" s="20">
        <v>12.3692752910789</v>
      </c>
      <c r="J2074" s="20">
        <v>15.932554380138409</v>
      </c>
      <c r="K2074" s="20">
        <v>7.6521890247209177</v>
      </c>
      <c r="L2074" s="20">
        <v>16.666664297220652</v>
      </c>
      <c r="M2074" s="53">
        <v>16.788762941154701</v>
      </c>
    </row>
    <row r="2075" spans="1:13" x14ac:dyDescent="0.35">
      <c r="A2075" s="19" t="str">
        <f>B3&amp;C2062&amp;D2075</f>
        <v>DISTRIBUCION VOLUMEN X CRITERIO (Consumiciones)TORTITAS30-100MIL</v>
      </c>
      <c r="B2075" s="19">
        <v>0</v>
      </c>
      <c r="C2075" s="19">
        <v>0</v>
      </c>
      <c r="D2075" s="19" t="s">
        <v>13</v>
      </c>
      <c r="E2075" s="20">
        <v>13.520202610015025</v>
      </c>
      <c r="F2075" s="20">
        <v>16.449795332713219</v>
      </c>
      <c r="G2075" s="20">
        <v>13.51974997549997</v>
      </c>
      <c r="H2075" s="20">
        <v>17.025269229370256</v>
      </c>
      <c r="I2075" s="20">
        <v>14.093505673967988</v>
      </c>
      <c r="J2075" s="20">
        <v>14.87984710376668</v>
      </c>
      <c r="K2075" s="20">
        <v>14.489394639062766</v>
      </c>
      <c r="L2075" s="20">
        <v>17.900515397157772</v>
      </c>
      <c r="M2075" s="53">
        <v>14.508821065406011</v>
      </c>
    </row>
    <row r="2076" spans="1:13" x14ac:dyDescent="0.35">
      <c r="A2076" s="19" t="str">
        <f>B3&amp;C2062&amp;D2076</f>
        <v>DISTRIBUCION VOLUMEN X CRITERIO (Consumiciones)TORTITAS100-200MIL</v>
      </c>
      <c r="B2076" s="19">
        <v>0</v>
      </c>
      <c r="C2076" s="19">
        <v>0</v>
      </c>
      <c r="D2076" s="19" t="s">
        <v>14</v>
      </c>
      <c r="E2076" s="20">
        <v>7.8203927399053965</v>
      </c>
      <c r="F2076" s="20">
        <v>1.3442408835716526</v>
      </c>
      <c r="G2076" s="20">
        <v>5.6813375430349025</v>
      </c>
      <c r="H2076" s="20">
        <v>7.7185783634075591</v>
      </c>
      <c r="I2076" s="20">
        <v>6.2414448008501191</v>
      </c>
      <c r="J2076" s="20">
        <v>2.9627927135575303</v>
      </c>
      <c r="K2076" s="20">
        <v>3.1321648017380079</v>
      </c>
      <c r="L2076" s="20">
        <v>5.3133078181908902</v>
      </c>
      <c r="M2076" s="53">
        <v>15.786194078666924</v>
      </c>
    </row>
    <row r="2077" spans="1:13" x14ac:dyDescent="0.35">
      <c r="A2077" s="19" t="str">
        <f>B3&amp;C2062&amp;D2077</f>
        <v>DISTRIBUCION VOLUMEN X CRITERIO (Consumiciones)TORTITAS200-500MIL</v>
      </c>
      <c r="B2077" s="19">
        <v>0</v>
      </c>
      <c r="C2077" s="19">
        <v>0</v>
      </c>
      <c r="D2077" s="19" t="s">
        <v>15</v>
      </c>
      <c r="E2077" s="20">
        <v>17.146713764253128</v>
      </c>
      <c r="F2077" s="20">
        <v>26.256750331660221</v>
      </c>
      <c r="G2077" s="20">
        <v>32.271685846778219</v>
      </c>
      <c r="H2077" s="20">
        <v>9.7506824064354518</v>
      </c>
      <c r="I2077" s="20">
        <v>20.667739347031208</v>
      </c>
      <c r="J2077" s="20">
        <v>16.39121324086155</v>
      </c>
      <c r="K2077" s="20">
        <v>12.840185830048</v>
      </c>
      <c r="L2077" s="20">
        <v>17.876901498195974</v>
      </c>
      <c r="M2077" s="53">
        <v>14.821973083354148</v>
      </c>
    </row>
    <row r="2078" spans="1:13" x14ac:dyDescent="0.35">
      <c r="A2078" s="19" t="str">
        <f>B3&amp;C2062&amp;D2078</f>
        <v>DISTRIBUCION VOLUMEN X CRITERIO (Consumiciones)TORTITAS&gt;500MIL</v>
      </c>
      <c r="B2078" s="19">
        <v>0</v>
      </c>
      <c r="C2078" s="19">
        <v>0</v>
      </c>
      <c r="D2078" s="19" t="s">
        <v>16</v>
      </c>
      <c r="E2078" s="20">
        <v>23.088444578032256</v>
      </c>
      <c r="F2078" s="20">
        <v>14.014786482139293</v>
      </c>
      <c r="G2078" s="20">
        <v>13.71247944856303</v>
      </c>
      <c r="H2078" s="20">
        <v>27.563909255428893</v>
      </c>
      <c r="I2078" s="20">
        <v>36.150450885224032</v>
      </c>
      <c r="J2078" s="20">
        <v>39.893354578867701</v>
      </c>
      <c r="K2078" s="20">
        <v>55.136365205016155</v>
      </c>
      <c r="L2078" s="20">
        <v>30.113052429821863</v>
      </c>
      <c r="M2078" s="53">
        <v>17.157035849920451</v>
      </c>
    </row>
    <row r="2079" spans="1:13" x14ac:dyDescent="0.35">
      <c r="A2079" s="19" t="str">
        <f>B3&amp;C2062&amp;D2079</f>
        <v>DISTRIBUCION VOLUMEN X CRITERIO (Consumiciones)TORTITASDE 15 A 19 AÑOS</v>
      </c>
      <c r="B2079" s="19">
        <v>0</v>
      </c>
      <c r="C2079" s="19">
        <v>0</v>
      </c>
      <c r="D2079" s="19" t="s">
        <v>39</v>
      </c>
      <c r="E2079" s="20" t="s">
        <v>284</v>
      </c>
      <c r="F2079" s="20" t="s">
        <v>284</v>
      </c>
      <c r="G2079" s="20" t="s">
        <v>284</v>
      </c>
      <c r="H2079" s="20">
        <v>9.8929869106026356</v>
      </c>
      <c r="I2079" s="20">
        <v>5.481720306059044</v>
      </c>
      <c r="J2079" s="20" t="s">
        <v>284</v>
      </c>
      <c r="K2079" s="20">
        <v>28.989881892416431</v>
      </c>
      <c r="L2079" s="20" t="s">
        <v>284</v>
      </c>
      <c r="M2079" s="53">
        <v>5.5081131304319895</v>
      </c>
    </row>
    <row r="2080" spans="1:13" x14ac:dyDescent="0.35">
      <c r="A2080" s="19" t="str">
        <f>B3&amp;C2062&amp;D2080</f>
        <v>DISTRIBUCION VOLUMEN X CRITERIO (Consumiciones)TORTITASDE 20 A 24 AÑOS</v>
      </c>
      <c r="B2080" s="19">
        <v>0</v>
      </c>
      <c r="C2080" s="19">
        <v>0</v>
      </c>
      <c r="D2080" s="19" t="s">
        <v>40</v>
      </c>
      <c r="E2080" s="20">
        <v>6.488624245879854</v>
      </c>
      <c r="F2080" s="20">
        <v>14.395857259039127</v>
      </c>
      <c r="G2080" s="20">
        <v>1.8757100244041203</v>
      </c>
      <c r="H2080" s="20">
        <v>4.0479446809484818</v>
      </c>
      <c r="I2080" s="20">
        <v>19.471955117008982</v>
      </c>
      <c r="J2080" s="20">
        <v>3.653439680362129</v>
      </c>
      <c r="K2080" s="20">
        <v>5.7200355620997412</v>
      </c>
      <c r="L2080" s="20">
        <v>9.8766561183669062</v>
      </c>
      <c r="M2080" s="53">
        <v>12.724178019024764</v>
      </c>
    </row>
    <row r="2081" spans="1:13" x14ac:dyDescent="0.35">
      <c r="A2081" s="19" t="str">
        <f>B3&amp;C2062&amp;D2081</f>
        <v>DISTRIBUCION VOLUMEN X CRITERIO (Consumiciones)TORTITASDE 25 A 34 AÑOS</v>
      </c>
      <c r="B2081" s="19">
        <v>0</v>
      </c>
      <c r="C2081" s="19">
        <v>0</v>
      </c>
      <c r="D2081" s="19" t="s">
        <v>41</v>
      </c>
      <c r="E2081" s="20">
        <v>6.4421317836746859</v>
      </c>
      <c r="F2081" s="20">
        <v>6.5202852007143406</v>
      </c>
      <c r="G2081" s="20">
        <v>14.416051460761278</v>
      </c>
      <c r="H2081" s="20">
        <v>19.23221155930089</v>
      </c>
      <c r="I2081" s="20">
        <v>11.68416071957243</v>
      </c>
      <c r="J2081" s="20">
        <v>11.484658530999607</v>
      </c>
      <c r="K2081" s="20">
        <v>5.3262551498488939</v>
      </c>
      <c r="L2081" s="20">
        <v>16.329544257436705</v>
      </c>
      <c r="M2081" s="53">
        <v>7.4309596670471416</v>
      </c>
    </row>
    <row r="2082" spans="1:13" x14ac:dyDescent="0.35">
      <c r="A2082" s="19" t="str">
        <f>B3&amp;C2062&amp;D2082</f>
        <v>DISTRIBUCION VOLUMEN X CRITERIO (Consumiciones)TORTITASDE 35 A 49 AÑOS</v>
      </c>
      <c r="B2082" s="19">
        <v>0</v>
      </c>
      <c r="C2082" s="19">
        <v>0</v>
      </c>
      <c r="D2082" s="19" t="s">
        <v>42</v>
      </c>
      <c r="E2082" s="20">
        <v>35.959313577377841</v>
      </c>
      <c r="F2082" s="20">
        <v>28.014276180618943</v>
      </c>
      <c r="G2082" s="20">
        <v>37.120134254018033</v>
      </c>
      <c r="H2082" s="20">
        <v>30.573446850622695</v>
      </c>
      <c r="I2082" s="20">
        <v>20.084823197029365</v>
      </c>
      <c r="J2082" s="20">
        <v>19.328587403218311</v>
      </c>
      <c r="K2082" s="20">
        <v>21.512120529881859</v>
      </c>
      <c r="L2082" s="20">
        <v>32.354254546457469</v>
      </c>
      <c r="M2082" s="53">
        <v>15.320462010657593</v>
      </c>
    </row>
    <row r="2083" spans="1:13" x14ac:dyDescent="0.35">
      <c r="A2083" s="19" t="str">
        <f>B3&amp;C2062&amp;D2083</f>
        <v>DISTRIBUCION VOLUMEN X CRITERIO (Consumiciones)TORTITASDE 50 A 59 AÑOS</v>
      </c>
      <c r="B2083" s="19">
        <v>0</v>
      </c>
      <c r="C2083" s="19">
        <v>0</v>
      </c>
      <c r="D2083" s="19" t="s">
        <v>43</v>
      </c>
      <c r="E2083" s="20">
        <v>33.726821760913836</v>
      </c>
      <c r="F2083" s="20">
        <v>28.005120590666344</v>
      </c>
      <c r="G2083" s="20">
        <v>19.27851745121481</v>
      </c>
      <c r="H2083" s="20">
        <v>25.730229213491501</v>
      </c>
      <c r="I2083" s="20">
        <v>19.051624922059897</v>
      </c>
      <c r="J2083" s="20">
        <v>20.647600888313981</v>
      </c>
      <c r="K2083" s="20">
        <v>13.910097237035199</v>
      </c>
      <c r="L2083" s="20">
        <v>11.906493225114099</v>
      </c>
      <c r="M2083" s="53">
        <v>13.147571818608142</v>
      </c>
    </row>
    <row r="2084" spans="1:13" x14ac:dyDescent="0.35">
      <c r="A2084" s="19" t="str">
        <f>B3&amp;C2062&amp;D2084</f>
        <v>DISTRIBUCION VOLUMEN X CRITERIO (Consumiciones)TORTITASDE 60 A 75 AÑOS</v>
      </c>
      <c r="B2084" s="19">
        <v>0</v>
      </c>
      <c r="C2084" s="19">
        <v>0</v>
      </c>
      <c r="D2084" s="19" t="s">
        <v>44</v>
      </c>
      <c r="E2084" s="20">
        <v>17.383117641447889</v>
      </c>
      <c r="F2084" s="20">
        <v>23.064463834448947</v>
      </c>
      <c r="G2084" s="20">
        <v>27.309572054250996</v>
      </c>
      <c r="H2084" s="20">
        <v>10.523191243815228</v>
      </c>
      <c r="I2084" s="20">
        <v>24.225725292314955</v>
      </c>
      <c r="J2084" s="20">
        <v>44.885712005144285</v>
      </c>
      <c r="K2084" s="20">
        <v>24.541612093743272</v>
      </c>
      <c r="L2084" s="20">
        <v>29.533068912636107</v>
      </c>
      <c r="M2084" s="53">
        <v>45.868717577295129</v>
      </c>
    </row>
    <row r="2085" spans="1:13" x14ac:dyDescent="0.35">
      <c r="A2085" s="19" t="str">
        <f>B3&amp;C2062&amp;D2085</f>
        <v>DISTRIBUCION VOLUMEN X CRITERIO (Consumiciones)TORTITASNIVEL ALTO</v>
      </c>
      <c r="B2085" s="19">
        <v>0</v>
      </c>
      <c r="C2085" s="19">
        <v>0</v>
      </c>
      <c r="D2085" s="19" t="s">
        <v>256</v>
      </c>
      <c r="E2085" s="20">
        <v>28.235048879362058</v>
      </c>
      <c r="F2085" s="20">
        <v>28.949096656973257</v>
      </c>
      <c r="G2085" s="20">
        <v>13.144607478774118</v>
      </c>
      <c r="H2085" s="20">
        <v>18.853266666736392</v>
      </c>
      <c r="I2085" s="20">
        <v>20.360791777120379</v>
      </c>
      <c r="J2085" s="20">
        <v>13.79514918497863</v>
      </c>
      <c r="K2085" s="20">
        <v>36.776831390619421</v>
      </c>
      <c r="L2085" s="20">
        <v>23.420751200633834</v>
      </c>
      <c r="M2085" s="53">
        <v>22.782579041901325</v>
      </c>
    </row>
    <row r="2086" spans="1:13" x14ac:dyDescent="0.35">
      <c r="A2086" s="19" t="str">
        <f>B3&amp;C2062&amp;D2086</f>
        <v>DISTRIBUCION VOLUMEN X CRITERIO (Consumiciones)TORTITASNIVEL MEDIO ALTO</v>
      </c>
      <c r="B2086" s="19">
        <v>0</v>
      </c>
      <c r="C2086" s="19">
        <v>0</v>
      </c>
      <c r="D2086" s="19" t="s">
        <v>257</v>
      </c>
      <c r="E2086" s="20">
        <v>11.096227256740894</v>
      </c>
      <c r="F2086" s="20">
        <v>10.254414021295535</v>
      </c>
      <c r="G2086" s="20">
        <v>7.5166092990925577</v>
      </c>
      <c r="H2086" s="20">
        <v>11.333104169811564</v>
      </c>
      <c r="I2086" s="20">
        <v>8.386649082447466</v>
      </c>
      <c r="J2086" s="20">
        <v>11.303522446936517</v>
      </c>
      <c r="K2086" s="20">
        <v>7.7986172850867588</v>
      </c>
      <c r="L2086" s="20">
        <v>19.92893652296782</v>
      </c>
      <c r="M2086" s="53">
        <v>15.887654754485286</v>
      </c>
    </row>
    <row r="2087" spans="1:13" x14ac:dyDescent="0.35">
      <c r="A2087" s="19" t="str">
        <f>B3&amp;C2062&amp;D2087</f>
        <v>DISTRIBUCION VOLUMEN X CRITERIO (Consumiciones)TORTITASNIVEL MEDIO</v>
      </c>
      <c r="B2087" s="19">
        <v>0</v>
      </c>
      <c r="C2087" s="19">
        <v>0</v>
      </c>
      <c r="D2087" s="19" t="s">
        <v>258</v>
      </c>
      <c r="E2087" s="20">
        <v>26.560491384918826</v>
      </c>
      <c r="F2087" s="20">
        <v>24.369166057571292</v>
      </c>
      <c r="G2087" s="20">
        <v>48.050553799054008</v>
      </c>
      <c r="H2087" s="20">
        <v>24.002240968232147</v>
      </c>
      <c r="I2087" s="20">
        <v>34.027124171649398</v>
      </c>
      <c r="J2087" s="20">
        <v>33.943411385308799</v>
      </c>
      <c r="K2087" s="20">
        <v>20.489455443022582</v>
      </c>
      <c r="L2087" s="20">
        <v>18.409443967316996</v>
      </c>
      <c r="M2087" s="53">
        <v>27.058055002846082</v>
      </c>
    </row>
    <row r="2088" spans="1:13" x14ac:dyDescent="0.35">
      <c r="A2088" s="19" t="str">
        <f>B3&amp;C2062&amp;D2088</f>
        <v>DISTRIBUCION VOLUMEN X CRITERIO (Consumiciones)TORTITASNIVEL MEDIO BAJO</v>
      </c>
      <c r="B2088" s="19">
        <v>0</v>
      </c>
      <c r="C2088" s="19">
        <v>0</v>
      </c>
      <c r="D2088" s="19" t="s">
        <v>259</v>
      </c>
      <c r="E2088" s="20">
        <v>11.55564720009721</v>
      </c>
      <c r="F2088" s="20">
        <v>8.7733195481757242</v>
      </c>
      <c r="G2088" s="20">
        <v>16.575091271066491</v>
      </c>
      <c r="H2088" s="20">
        <v>6.2524396560269482</v>
      </c>
      <c r="I2088" s="20">
        <v>14.372197156787964</v>
      </c>
      <c r="J2088" s="20">
        <v>13.961243311349278</v>
      </c>
      <c r="K2088" s="20">
        <v>23.951230294176131</v>
      </c>
      <c r="L2088" s="20">
        <v>23.258837476807269</v>
      </c>
      <c r="M2088" s="53">
        <v>16.58185118826702</v>
      </c>
    </row>
    <row r="2089" spans="1:13" x14ac:dyDescent="0.35">
      <c r="A2089" s="19" t="str">
        <f>B3&amp;C2062&amp;D2089</f>
        <v>DISTRIBUCION VOLUMEN X CRITERIO (Consumiciones)TORTITASHOMBRE</v>
      </c>
      <c r="B2089" s="19">
        <v>0</v>
      </c>
      <c r="C2089" s="19">
        <v>0</v>
      </c>
      <c r="D2089" s="19" t="s">
        <v>21</v>
      </c>
      <c r="E2089" s="20">
        <v>30.23427880994883</v>
      </c>
      <c r="F2089" s="20">
        <v>18.903248200992991</v>
      </c>
      <c r="G2089" s="20">
        <v>19.058871759156276</v>
      </c>
      <c r="H2089" s="20">
        <v>46.919720369371625</v>
      </c>
      <c r="I2089" s="20">
        <v>14.370501313860279</v>
      </c>
      <c r="J2089" s="20">
        <v>26.684197216447085</v>
      </c>
      <c r="K2089" s="20">
        <v>22.349267805289291</v>
      </c>
      <c r="L2089" s="20">
        <v>20.828283451518931</v>
      </c>
      <c r="M2089" s="53">
        <v>32.843369859398933</v>
      </c>
    </row>
    <row r="2090" spans="1:13" x14ac:dyDescent="0.35">
      <c r="A2090" s="19" t="str">
        <f>B3&amp;C2062&amp;D2090</f>
        <v>DISTRIBUCION VOLUMEN X CRITERIO (Consumiciones)TORTITASMUJER</v>
      </c>
      <c r="B2090" s="19">
        <v>0</v>
      </c>
      <c r="C2090" s="19">
        <v>0</v>
      </c>
      <c r="D2090" s="19" t="s">
        <v>22</v>
      </c>
      <c r="E2090" s="20">
        <v>69.765721190051167</v>
      </c>
      <c r="F2090" s="20">
        <v>81.096751799007009</v>
      </c>
      <c r="G2090" s="20">
        <v>80.941128240843724</v>
      </c>
      <c r="H2090" s="20">
        <v>53.080268009760132</v>
      </c>
      <c r="I2090" s="20">
        <v>85.629498686139712</v>
      </c>
      <c r="J2090" s="20">
        <v>73.315802783552925</v>
      </c>
      <c r="K2090" s="20">
        <v>77.650732194710699</v>
      </c>
      <c r="L2090" s="20">
        <v>79.171716548481072</v>
      </c>
      <c r="M2090" s="53">
        <v>67.156630140601067</v>
      </c>
    </row>
    <row r="2091" spans="1:13" x14ac:dyDescent="0.35">
      <c r="A2091" s="19" t="str">
        <f>B3&amp;C2091&amp;D2091</f>
        <v>DISTRIBUCION VOLUMEN X CRITERIO (Consumiciones)BARRITAST.ESPAÑA</v>
      </c>
      <c r="B2091" s="19">
        <v>0</v>
      </c>
      <c r="C2091" s="19" t="s">
        <v>283</v>
      </c>
      <c r="D2091" s="19" t="s">
        <v>36</v>
      </c>
      <c r="E2091" s="20">
        <v>100</v>
      </c>
      <c r="F2091" s="20">
        <v>100</v>
      </c>
      <c r="G2091" s="20">
        <v>100</v>
      </c>
      <c r="H2091" s="20">
        <v>100</v>
      </c>
      <c r="I2091" s="20">
        <v>100</v>
      </c>
      <c r="J2091" s="20">
        <v>100</v>
      </c>
      <c r="K2091" s="20">
        <v>100</v>
      </c>
      <c r="L2091" s="20">
        <v>100</v>
      </c>
      <c r="M2091" s="53">
        <v>100</v>
      </c>
    </row>
    <row r="2092" spans="1:13" x14ac:dyDescent="0.35">
      <c r="A2092" s="19" t="str">
        <f>B3&amp;C2091&amp;D2092</f>
        <v>DISTRIBUCION VOLUMEN X CRITERIO (Consumiciones)BARRITASBCN AM</v>
      </c>
      <c r="B2092" s="19">
        <v>0</v>
      </c>
      <c r="C2092" s="19">
        <v>0</v>
      </c>
      <c r="D2092" s="19" t="s">
        <v>1</v>
      </c>
      <c r="E2092" s="20">
        <v>9.3112201453721219</v>
      </c>
      <c r="F2092" s="20">
        <v>37.796518183142233</v>
      </c>
      <c r="G2092" s="20">
        <v>23.129082683895458</v>
      </c>
      <c r="H2092" s="20">
        <v>33.675870425564334</v>
      </c>
      <c r="I2092" s="20">
        <v>6.6426377429815826</v>
      </c>
      <c r="J2092" s="20">
        <v>8.068717314453016</v>
      </c>
      <c r="K2092" s="20">
        <v>9.5315105856836535</v>
      </c>
      <c r="L2092" s="20">
        <v>7.4224131280770083</v>
      </c>
      <c r="M2092" s="53">
        <v>7.5315446851830208</v>
      </c>
    </row>
    <row r="2093" spans="1:13" x14ac:dyDescent="0.35">
      <c r="A2093" s="19" t="str">
        <f>B3&amp;C2091&amp;D2093</f>
        <v>DISTRIBUCION VOLUMEN X CRITERIO (Consumiciones)BARRITASREST.CAT ARAGON</v>
      </c>
      <c r="B2093" s="19">
        <v>0</v>
      </c>
      <c r="C2093" s="19">
        <v>0</v>
      </c>
      <c r="D2093" s="19" t="s">
        <v>2</v>
      </c>
      <c r="E2093" s="20">
        <v>26.917681791588588</v>
      </c>
      <c r="F2093" s="20">
        <v>18.211863364019425</v>
      </c>
      <c r="G2093" s="20">
        <v>15.571941358847196</v>
      </c>
      <c r="H2093" s="20">
        <v>15.544128870469617</v>
      </c>
      <c r="I2093" s="20">
        <v>20.498688807224934</v>
      </c>
      <c r="J2093" s="20">
        <v>23.645301253636823</v>
      </c>
      <c r="K2093" s="20">
        <v>24.28401214600802</v>
      </c>
      <c r="L2093" s="20">
        <v>21.245070511551479</v>
      </c>
      <c r="M2093" s="53">
        <v>44.786331430854212</v>
      </c>
    </row>
    <row r="2094" spans="1:13" x14ac:dyDescent="0.35">
      <c r="A2094" s="19" t="str">
        <f>B3&amp;C2091&amp;D2094</f>
        <v>DISTRIBUCION VOLUMEN X CRITERIO (Consumiciones)BARRITASLEVANTE</v>
      </c>
      <c r="B2094" s="19">
        <v>0</v>
      </c>
      <c r="C2094" s="19">
        <v>0</v>
      </c>
      <c r="D2094" s="19" t="s">
        <v>3</v>
      </c>
      <c r="E2094" s="20">
        <v>28.354520571982334</v>
      </c>
      <c r="F2094" s="20">
        <v>20.946460050323182</v>
      </c>
      <c r="G2094" s="20">
        <v>31.503191399470914</v>
      </c>
      <c r="H2094" s="20">
        <v>24.110763366871485</v>
      </c>
      <c r="I2094" s="20">
        <v>26.963735255169503</v>
      </c>
      <c r="J2094" s="20">
        <v>26.366683403500897</v>
      </c>
      <c r="K2094" s="20">
        <v>21.139364164396817</v>
      </c>
      <c r="L2094" s="20">
        <v>40.449781257580703</v>
      </c>
      <c r="M2094" s="53">
        <v>17.798587837676806</v>
      </c>
    </row>
    <row r="2095" spans="1:13" x14ac:dyDescent="0.35">
      <c r="A2095" s="19" t="str">
        <f>B3&amp;C2091&amp;D2095</f>
        <v>DISTRIBUCION VOLUMEN X CRITERIO (Consumiciones)BARRITASANDALUCIA</v>
      </c>
      <c r="B2095" s="19">
        <v>0</v>
      </c>
      <c r="C2095" s="19">
        <v>0</v>
      </c>
      <c r="D2095" s="19" t="s">
        <v>4</v>
      </c>
      <c r="E2095" s="20">
        <v>5.3299984978617791</v>
      </c>
      <c r="F2095" s="20">
        <v>3.8086444631942671</v>
      </c>
      <c r="G2095" s="20">
        <v>3.1860225152907686</v>
      </c>
      <c r="H2095" s="20">
        <v>6.5018525477774798</v>
      </c>
      <c r="I2095" s="20">
        <v>19.394501130365626</v>
      </c>
      <c r="J2095" s="20">
        <v>7.8030893736526368</v>
      </c>
      <c r="K2095" s="20">
        <v>5.8603094558270747</v>
      </c>
      <c r="L2095" s="20">
        <v>6.9657717141468289</v>
      </c>
      <c r="M2095" s="53">
        <v>6.7678883730115045</v>
      </c>
    </row>
    <row r="2096" spans="1:13" x14ac:dyDescent="0.35">
      <c r="A2096" s="19" t="str">
        <f>B3&amp;C2091&amp;D2096</f>
        <v>DISTRIBUCION VOLUMEN X CRITERIO (Consumiciones)BARRITASMDD AM</v>
      </c>
      <c r="B2096" s="19">
        <v>0</v>
      </c>
      <c r="C2096" s="19">
        <v>0</v>
      </c>
      <c r="D2096" s="19" t="s">
        <v>5</v>
      </c>
      <c r="E2096" s="20">
        <v>11.601599858441567</v>
      </c>
      <c r="F2096" s="20">
        <v>3.3451937467669115</v>
      </c>
      <c r="G2096" s="20">
        <v>3.4816559528374853</v>
      </c>
      <c r="H2096" s="20">
        <v>8.2606052801247412</v>
      </c>
      <c r="I2096" s="20">
        <v>12.748683516771187</v>
      </c>
      <c r="J2096" s="20">
        <v>5.5475477202993613</v>
      </c>
      <c r="K2096" s="20">
        <v>10.523990158317844</v>
      </c>
      <c r="L2096" s="20">
        <v>2.8493934974900621</v>
      </c>
      <c r="M2096" s="53">
        <v>5.3761798756371073</v>
      </c>
    </row>
    <row r="2097" spans="1:13" x14ac:dyDescent="0.35">
      <c r="A2097" s="19" t="str">
        <f>B3&amp;C2091&amp;D2097</f>
        <v>DISTRIBUCION VOLUMEN X CRITERIO (Consumiciones)BARRITASRTO CENTRO</v>
      </c>
      <c r="B2097" s="19">
        <v>0</v>
      </c>
      <c r="C2097" s="19">
        <v>0</v>
      </c>
      <c r="D2097" s="19" t="s">
        <v>6</v>
      </c>
      <c r="E2097" s="20">
        <v>10.879109777058758</v>
      </c>
      <c r="F2097" s="20">
        <v>5.7041824240506642</v>
      </c>
      <c r="G2097" s="20">
        <v>5.33221022287798</v>
      </c>
      <c r="H2097" s="20">
        <v>6.6305329044058361</v>
      </c>
      <c r="I2097" s="20">
        <v>8.4835924834576755</v>
      </c>
      <c r="J2097" s="20">
        <v>9.7645900694922538</v>
      </c>
      <c r="K2097" s="20">
        <v>11.317618308934515</v>
      </c>
      <c r="L2097" s="20">
        <v>7.8077873602478993</v>
      </c>
      <c r="M2097" s="53">
        <v>5.4006484279863036</v>
      </c>
    </row>
    <row r="2098" spans="1:13" x14ac:dyDescent="0.35">
      <c r="A2098" s="19" t="str">
        <f>B3&amp;C2091&amp;D2098</f>
        <v>DISTRIBUCION VOLUMEN X CRITERIO (Consumiciones)BARRITASNORTE-CENTRO</v>
      </c>
      <c r="B2098" s="19">
        <v>0</v>
      </c>
      <c r="C2098" s="19">
        <v>0</v>
      </c>
      <c r="D2098" s="19" t="s">
        <v>7</v>
      </c>
      <c r="E2098" s="20">
        <v>2.8670575180097804</v>
      </c>
      <c r="F2098" s="20">
        <v>1.8120724789441174</v>
      </c>
      <c r="G2098" s="20">
        <v>16.18128903939526</v>
      </c>
      <c r="H2098" s="20">
        <v>4.963589780014825</v>
      </c>
      <c r="I2098" s="20">
        <v>3.5224423287356954</v>
      </c>
      <c r="J2098" s="20">
        <v>16.241023752339874</v>
      </c>
      <c r="K2098" s="20">
        <v>8.3039479505167417</v>
      </c>
      <c r="L2098" s="20">
        <v>1.5025638451822299</v>
      </c>
      <c r="M2098" s="53">
        <v>6.1612461711141702</v>
      </c>
    </row>
    <row r="2099" spans="1:13" x14ac:dyDescent="0.35">
      <c r="A2099" s="19" t="str">
        <f>B3&amp;C2091&amp;D2099</f>
        <v>DISTRIBUCION VOLUMEN X CRITERIO (Consumiciones)BARRITASNOROESTE</v>
      </c>
      <c r="B2099" s="19">
        <v>0</v>
      </c>
      <c r="C2099" s="19">
        <v>0</v>
      </c>
      <c r="D2099" s="19" t="s">
        <v>8</v>
      </c>
      <c r="E2099" s="20">
        <v>4.7388103626563431</v>
      </c>
      <c r="F2099" s="20">
        <v>8.3750668590197517</v>
      </c>
      <c r="G2099" s="20">
        <v>1.6146149521290079</v>
      </c>
      <c r="H2099" s="20">
        <v>0.31266704703315196</v>
      </c>
      <c r="I2099" s="20">
        <v>1.7457198549665494</v>
      </c>
      <c r="J2099" s="20">
        <v>2.5630471126251377</v>
      </c>
      <c r="K2099" s="20">
        <v>9.0392484750894564</v>
      </c>
      <c r="L2099" s="20">
        <v>11.757216826854711</v>
      </c>
      <c r="M2099" s="53">
        <v>6.1775590122240622</v>
      </c>
    </row>
    <row r="2100" spans="1:13" x14ac:dyDescent="0.35">
      <c r="A2100" s="19" t="str">
        <f>B3&amp;C2091&amp;D2100</f>
        <v>DISTRIBUCION VOLUMEN X CRITERIO (Consumiciones)BARRITAS&lt;2MIL</v>
      </c>
      <c r="B2100" s="19">
        <v>0</v>
      </c>
      <c r="C2100" s="19">
        <v>0</v>
      </c>
      <c r="D2100" s="19" t="s">
        <v>9</v>
      </c>
      <c r="E2100" s="20">
        <v>7.1014980173104831</v>
      </c>
      <c r="F2100" s="20" t="s">
        <v>284</v>
      </c>
      <c r="G2100" s="20" t="s">
        <v>284</v>
      </c>
      <c r="H2100" s="20">
        <v>1.9858787361575296</v>
      </c>
      <c r="I2100" s="20">
        <v>10.190519036620129</v>
      </c>
      <c r="J2100" s="20">
        <v>4.1479346475604135</v>
      </c>
      <c r="K2100" s="20" t="s">
        <v>284</v>
      </c>
      <c r="L2100" s="20">
        <v>1.7724576944632655</v>
      </c>
      <c r="M2100" s="53">
        <v>2.3001446436454969</v>
      </c>
    </row>
    <row r="2101" spans="1:13" x14ac:dyDescent="0.35">
      <c r="A2101" s="19" t="str">
        <f>B3&amp;C2091&amp;D2101</f>
        <v>DISTRIBUCION VOLUMEN X CRITERIO (Consumiciones)BARRITAS2-5MIL</v>
      </c>
      <c r="B2101" s="19">
        <v>0</v>
      </c>
      <c r="C2101" s="19">
        <v>0</v>
      </c>
      <c r="D2101" s="19" t="s">
        <v>10</v>
      </c>
      <c r="E2101" s="20">
        <v>0.86404482250471881</v>
      </c>
      <c r="F2101" s="20">
        <v>3.3243277686539798</v>
      </c>
      <c r="G2101" s="20">
        <v>2.7727037848307776</v>
      </c>
      <c r="H2101" s="20">
        <v>0.81853873509947306</v>
      </c>
      <c r="I2101" s="20" t="s">
        <v>284</v>
      </c>
      <c r="J2101" s="20">
        <v>0.84867661247308923</v>
      </c>
      <c r="K2101" s="20">
        <v>1.4847416832283864</v>
      </c>
      <c r="L2101" s="20">
        <v>0.97003410095332088</v>
      </c>
      <c r="M2101" s="53" t="s">
        <v>284</v>
      </c>
    </row>
    <row r="2102" spans="1:13" x14ac:dyDescent="0.35">
      <c r="A2102" s="19" t="str">
        <f>B3&amp;C2091&amp;D2102</f>
        <v>DISTRIBUCION VOLUMEN X CRITERIO (Consumiciones)BARRITAS5-10MIL</v>
      </c>
      <c r="B2102" s="19">
        <v>0</v>
      </c>
      <c r="C2102" s="19">
        <v>0</v>
      </c>
      <c r="D2102" s="19" t="s">
        <v>11</v>
      </c>
      <c r="E2102" s="20">
        <v>3.1636847672106714</v>
      </c>
      <c r="F2102" s="20">
        <v>3.0816201101886866</v>
      </c>
      <c r="G2102" s="20">
        <v>2.3457403591786861</v>
      </c>
      <c r="H2102" s="20">
        <v>4.2342788468530301</v>
      </c>
      <c r="I2102" s="20">
        <v>0.79654415244747567</v>
      </c>
      <c r="J2102" s="20">
        <v>1.0810077366693618</v>
      </c>
      <c r="K2102" s="20">
        <v>9.5491851335132267</v>
      </c>
      <c r="L2102" s="20">
        <v>2.5913778216470882</v>
      </c>
      <c r="M2102" s="53">
        <v>1.2846550342684571</v>
      </c>
    </row>
    <row r="2103" spans="1:13" x14ac:dyDescent="0.35">
      <c r="A2103" s="19" t="str">
        <f>B3&amp;C2091&amp;D2103</f>
        <v>DISTRIBUCION VOLUMEN X CRITERIO (Consumiciones)BARRITAS10-30MIL</v>
      </c>
      <c r="B2103" s="19">
        <v>0</v>
      </c>
      <c r="C2103" s="19">
        <v>0</v>
      </c>
      <c r="D2103" s="19" t="s">
        <v>12</v>
      </c>
      <c r="E2103" s="20">
        <v>28.992006172798479</v>
      </c>
      <c r="F2103" s="20">
        <v>26.33983278339435</v>
      </c>
      <c r="G2103" s="20">
        <v>23.569289442382569</v>
      </c>
      <c r="H2103" s="20">
        <v>20.129782674721106</v>
      </c>
      <c r="I2103" s="20">
        <v>18.301275049738663</v>
      </c>
      <c r="J2103" s="20">
        <v>31.583052319177057</v>
      </c>
      <c r="K2103" s="20">
        <v>25.13013491110943</v>
      </c>
      <c r="L2103" s="20">
        <v>18.433298665424942</v>
      </c>
      <c r="M2103" s="53">
        <v>14.869369594305498</v>
      </c>
    </row>
    <row r="2104" spans="1:13" x14ac:dyDescent="0.35">
      <c r="A2104" s="19" t="str">
        <f>B3&amp;C2091&amp;D2104</f>
        <v>DISTRIBUCION VOLUMEN X CRITERIO (Consumiciones)BARRITAS30-100MIL</v>
      </c>
      <c r="B2104" s="19">
        <v>0</v>
      </c>
      <c r="C2104" s="19">
        <v>0</v>
      </c>
      <c r="D2104" s="19" t="s">
        <v>13</v>
      </c>
      <c r="E2104" s="20">
        <v>37.512778144819421</v>
      </c>
      <c r="F2104" s="20">
        <v>32.990688704404029</v>
      </c>
      <c r="G2104" s="20">
        <v>33.981400835873671</v>
      </c>
      <c r="H2104" s="20">
        <v>35.226661259757783</v>
      </c>
      <c r="I2104" s="20">
        <v>25.435034851493882</v>
      </c>
      <c r="J2104" s="20">
        <v>23.958277969428078</v>
      </c>
      <c r="K2104" s="20">
        <v>25.320498218354793</v>
      </c>
      <c r="L2104" s="20">
        <v>46.834847846918414</v>
      </c>
      <c r="M2104" s="53">
        <v>25.493272283008995</v>
      </c>
    </row>
    <row r="2105" spans="1:13" x14ac:dyDescent="0.35">
      <c r="A2105" s="19" t="str">
        <f>B3&amp;C2091&amp;D2105</f>
        <v>DISTRIBUCION VOLUMEN X CRITERIO (Consumiciones)BARRITAS100-200MIL</v>
      </c>
      <c r="B2105" s="19">
        <v>0</v>
      </c>
      <c r="C2105" s="19">
        <v>0</v>
      </c>
      <c r="D2105" s="19" t="s">
        <v>14</v>
      </c>
      <c r="E2105" s="20">
        <v>2.0898302288404924</v>
      </c>
      <c r="F2105" s="20" t="s">
        <v>284</v>
      </c>
      <c r="G2105" s="20">
        <v>1.4616812695400097</v>
      </c>
      <c r="H2105" s="20">
        <v>4.9053334280385466</v>
      </c>
      <c r="I2105" s="20">
        <v>5.9923642797072416</v>
      </c>
      <c r="J2105" s="20">
        <v>14.969858066226587</v>
      </c>
      <c r="K2105" s="20">
        <v>8.9278922264602638</v>
      </c>
      <c r="L2105" s="20">
        <v>3.9975974117106889</v>
      </c>
      <c r="M2105" s="53">
        <v>6.7199684269421915</v>
      </c>
    </row>
    <row r="2106" spans="1:13" x14ac:dyDescent="0.35">
      <c r="A2106" s="19" t="str">
        <f>B3&amp;C2091&amp;D2106</f>
        <v>DISTRIBUCION VOLUMEN X CRITERIO (Consumiciones)BARRITAS200-500MIL</v>
      </c>
      <c r="B2106" s="19">
        <v>0</v>
      </c>
      <c r="C2106" s="19">
        <v>0</v>
      </c>
      <c r="D2106" s="19" t="s">
        <v>15</v>
      </c>
      <c r="E2106" s="20">
        <v>6.5144426084977312</v>
      </c>
      <c r="F2106" s="20">
        <v>23.688715704147892</v>
      </c>
      <c r="G2106" s="20">
        <v>22.921852961631711</v>
      </c>
      <c r="H2106" s="20">
        <v>16.153238654817837</v>
      </c>
      <c r="I2106" s="20">
        <v>20.164813589602542</v>
      </c>
      <c r="J2106" s="20">
        <v>16.269880722439297</v>
      </c>
      <c r="K2106" s="20">
        <v>12.693658846746644</v>
      </c>
      <c r="L2106" s="20">
        <v>16.134249384017259</v>
      </c>
      <c r="M2106" s="53">
        <v>15.949089862914823</v>
      </c>
    </row>
    <row r="2107" spans="1:13" x14ac:dyDescent="0.35">
      <c r="A2107" s="19" t="str">
        <f>B3&amp;C2091&amp;D2107</f>
        <v>DISTRIBUCION VOLUMEN X CRITERIO (Consumiciones)BARRITAS&gt;500MIL</v>
      </c>
      <c r="B2107" s="19">
        <v>0</v>
      </c>
      <c r="C2107" s="19">
        <v>0</v>
      </c>
      <c r="D2107" s="19" t="s">
        <v>16</v>
      </c>
      <c r="E2107" s="20">
        <v>13.761711545446179</v>
      </c>
      <c r="F2107" s="20">
        <v>10.574811790289935</v>
      </c>
      <c r="G2107" s="20">
        <v>12.947340283781061</v>
      </c>
      <c r="H2107" s="20">
        <v>16.546279339207729</v>
      </c>
      <c r="I2107" s="20">
        <v>19.119442322353564</v>
      </c>
      <c r="J2107" s="20">
        <v>7.1413143229575384</v>
      </c>
      <c r="K2107" s="20">
        <v>16.893887735813124</v>
      </c>
      <c r="L2107" s="20">
        <v>9.2661389337341049</v>
      </c>
      <c r="M2107" s="53">
        <v>33.383486677917354</v>
      </c>
    </row>
    <row r="2108" spans="1:13" x14ac:dyDescent="0.35">
      <c r="A2108" s="19" t="str">
        <f>B3&amp;C2091&amp;D2108</f>
        <v>DISTRIBUCION VOLUMEN X CRITERIO (Consumiciones)BARRITASDE 15 A 19 AÑOS</v>
      </c>
      <c r="B2108" s="19">
        <v>0</v>
      </c>
      <c r="C2108" s="19">
        <v>0</v>
      </c>
      <c r="D2108" s="19" t="s">
        <v>39</v>
      </c>
      <c r="E2108" s="20" t="s">
        <v>284</v>
      </c>
      <c r="F2108" s="20" t="s">
        <v>284</v>
      </c>
      <c r="G2108" s="20" t="s">
        <v>284</v>
      </c>
      <c r="H2108" s="20">
        <v>4.2342788468530301</v>
      </c>
      <c r="I2108" s="20" t="s">
        <v>284</v>
      </c>
      <c r="J2108" s="20">
        <v>4.0184503275563115</v>
      </c>
      <c r="K2108" s="20">
        <v>3.5085863274507791</v>
      </c>
      <c r="L2108" s="20">
        <v>7.3650038153287927</v>
      </c>
      <c r="M2108" s="53" t="s">
        <v>284</v>
      </c>
    </row>
    <row r="2109" spans="1:13" x14ac:dyDescent="0.35">
      <c r="A2109" s="19" t="str">
        <f>B3&amp;C2091&amp;D2109</f>
        <v>DISTRIBUCION VOLUMEN X CRITERIO (Consumiciones)BARRITASDE 20 A 24 AÑOS</v>
      </c>
      <c r="B2109" s="19">
        <v>0</v>
      </c>
      <c r="C2109" s="19">
        <v>0</v>
      </c>
      <c r="D2109" s="19" t="s">
        <v>40</v>
      </c>
      <c r="E2109" s="20">
        <v>1.0542172936727485</v>
      </c>
      <c r="F2109" s="20">
        <v>4.7135828650063027</v>
      </c>
      <c r="G2109" s="20">
        <v>1.3422914053207324</v>
      </c>
      <c r="H2109" s="20">
        <v>3.3574838651614156</v>
      </c>
      <c r="I2109" s="20">
        <v>7.6480949160027105</v>
      </c>
      <c r="J2109" s="20">
        <v>6.2944127945281592</v>
      </c>
      <c r="K2109" s="20">
        <v>0.98275751326991445</v>
      </c>
      <c r="L2109" s="20">
        <v>1.7724576944632655</v>
      </c>
      <c r="M2109" s="53" t="s">
        <v>284</v>
      </c>
    </row>
    <row r="2110" spans="1:13" x14ac:dyDescent="0.35">
      <c r="A2110" s="19" t="str">
        <f>B3&amp;C2091&amp;D2110</f>
        <v>DISTRIBUCION VOLUMEN X CRITERIO (Consumiciones)BARRITASDE 25 A 34 AÑOS</v>
      </c>
      <c r="B2110" s="19">
        <v>0</v>
      </c>
      <c r="C2110" s="19">
        <v>0</v>
      </c>
      <c r="D2110" s="19" t="s">
        <v>41</v>
      </c>
      <c r="E2110" s="20">
        <v>29.167713510780612</v>
      </c>
      <c r="F2110" s="20">
        <v>20.405027547171706</v>
      </c>
      <c r="G2110" s="20">
        <v>27.139635101494303</v>
      </c>
      <c r="H2110" s="20">
        <v>19.300925883967423</v>
      </c>
      <c r="I2110" s="20">
        <v>11.743855599836124</v>
      </c>
      <c r="J2110" s="20">
        <v>21.094090813687355</v>
      </c>
      <c r="K2110" s="20">
        <v>30.311706378695639</v>
      </c>
      <c r="L2110" s="20">
        <v>18.148882401435788</v>
      </c>
      <c r="M2110" s="53">
        <v>4.8551804442245254</v>
      </c>
    </row>
    <row r="2111" spans="1:13" x14ac:dyDescent="0.35">
      <c r="A2111" s="19" t="str">
        <f>B3&amp;C2091&amp;D2111</f>
        <v>DISTRIBUCION VOLUMEN X CRITERIO (Consumiciones)BARRITASDE 35 A 49 AÑOS</v>
      </c>
      <c r="B2111" s="19">
        <v>0</v>
      </c>
      <c r="C2111" s="19">
        <v>0</v>
      </c>
      <c r="D2111" s="19" t="s">
        <v>42</v>
      </c>
      <c r="E2111" s="20">
        <v>15.964154875915554</v>
      </c>
      <c r="F2111" s="20">
        <v>37.386888977615726</v>
      </c>
      <c r="G2111" s="20">
        <v>39.360793884992624</v>
      </c>
      <c r="H2111" s="20">
        <v>29.305895799957298</v>
      </c>
      <c r="I2111" s="20">
        <v>27.545170118039259</v>
      </c>
      <c r="J2111" s="20">
        <v>20.757426162527377</v>
      </c>
      <c r="K2111" s="20">
        <v>28.45100556588303</v>
      </c>
      <c r="L2111" s="20">
        <v>24.367663856986049</v>
      </c>
      <c r="M2111" s="53">
        <v>57.734845896921115</v>
      </c>
    </row>
    <row r="2112" spans="1:13" x14ac:dyDescent="0.35">
      <c r="A2112" s="19" t="str">
        <f>B3&amp;C2091&amp;D2112</f>
        <v>DISTRIBUCION VOLUMEN X CRITERIO (Consumiciones)BARRITASDE 50 A 59 AÑOS</v>
      </c>
      <c r="B2112" s="19">
        <v>0</v>
      </c>
      <c r="C2112" s="19">
        <v>0</v>
      </c>
      <c r="D2112" s="19" t="s">
        <v>43</v>
      </c>
      <c r="E2112" s="20">
        <v>16.77393587834246</v>
      </c>
      <c r="F2112" s="20">
        <v>18.581973552706252</v>
      </c>
      <c r="G2112" s="20">
        <v>15.65181571780489</v>
      </c>
      <c r="H2112" s="20">
        <v>25.34593924351471</v>
      </c>
      <c r="I2112" s="20">
        <v>21.885090000975236</v>
      </c>
      <c r="J2112" s="20">
        <v>17.660611601023053</v>
      </c>
      <c r="K2112" s="20">
        <v>16.259687765837075</v>
      </c>
      <c r="L2112" s="20">
        <v>11.464221882049181</v>
      </c>
      <c r="M2112" s="53">
        <v>19.317743332149252</v>
      </c>
    </row>
    <row r="2113" spans="1:13" x14ac:dyDescent="0.35">
      <c r="A2113" s="19" t="str">
        <f>B3&amp;C2091&amp;D2113</f>
        <v>DISTRIBUCION VOLUMEN X CRITERIO (Consumiciones)BARRITASDE 60 A 75 AÑOS</v>
      </c>
      <c r="B2113" s="19">
        <v>0</v>
      </c>
      <c r="C2113" s="19">
        <v>0</v>
      </c>
      <c r="D2113" s="19" t="s">
        <v>44</v>
      </c>
      <c r="E2113" s="20">
        <v>37.039966477355897</v>
      </c>
      <c r="F2113" s="20">
        <v>18.912533335342239</v>
      </c>
      <c r="G2113" s="20">
        <v>16.505458203066603</v>
      </c>
      <c r="H2113" s="20">
        <v>18.455471091339177</v>
      </c>
      <c r="I2113" s="20">
        <v>31.177791604492171</v>
      </c>
      <c r="J2113" s="20">
        <v>30.175001005669056</v>
      </c>
      <c r="K2113" s="20">
        <v>20.486256075431321</v>
      </c>
      <c r="L2113" s="20">
        <v>36.881765702564216</v>
      </c>
      <c r="M2113" s="53">
        <v>18.09223032670511</v>
      </c>
    </row>
    <row r="2114" spans="1:13" x14ac:dyDescent="0.35">
      <c r="A2114" s="19" t="str">
        <f>B3&amp;C2091&amp;D2114</f>
        <v>DISTRIBUCION VOLUMEN X CRITERIO (Consumiciones)BARRITASNIVEL ALTO</v>
      </c>
      <c r="B2114" s="19">
        <v>0</v>
      </c>
      <c r="C2114" s="19">
        <v>0</v>
      </c>
      <c r="D2114" s="19" t="s">
        <v>256</v>
      </c>
      <c r="E2114" s="20">
        <v>32.735757048861139</v>
      </c>
      <c r="F2114" s="20">
        <v>23.101172449814928</v>
      </c>
      <c r="G2114" s="20">
        <v>11.481392711129597</v>
      </c>
      <c r="H2114" s="20">
        <v>17.049204065214234</v>
      </c>
      <c r="I2114" s="20">
        <v>11.227137821974496</v>
      </c>
      <c r="J2114" s="20">
        <v>20.295725062377539</v>
      </c>
      <c r="K2114" s="20">
        <v>24.006850738885472</v>
      </c>
      <c r="L2114" s="20">
        <v>18.916335090894052</v>
      </c>
      <c r="M2114" s="53">
        <v>20.617691920951597</v>
      </c>
    </row>
    <row r="2115" spans="1:13" x14ac:dyDescent="0.35">
      <c r="A2115" s="19" t="str">
        <f>B3&amp;C2091&amp;D2115</f>
        <v>DISTRIBUCION VOLUMEN X CRITERIO (Consumiciones)BARRITASNIVEL MEDIO ALTO</v>
      </c>
      <c r="B2115" s="19">
        <v>0</v>
      </c>
      <c r="C2115" s="19">
        <v>0</v>
      </c>
      <c r="D2115" s="19" t="s">
        <v>257</v>
      </c>
      <c r="E2115" s="20">
        <v>10.066018753243004</v>
      </c>
      <c r="F2115" s="20">
        <v>14.632754076830743</v>
      </c>
      <c r="G2115" s="20">
        <v>7.9872287147954841</v>
      </c>
      <c r="H2115" s="20">
        <v>7.3410390918247828</v>
      </c>
      <c r="I2115" s="20">
        <v>7.0409098192053214</v>
      </c>
      <c r="J2115" s="20">
        <v>5.5670816692897436</v>
      </c>
      <c r="K2115" s="20">
        <v>8.1201221969865003</v>
      </c>
      <c r="L2115" s="20">
        <v>6.4339027978767991</v>
      </c>
      <c r="M2115" s="53">
        <v>1.1510916083987512</v>
      </c>
    </row>
    <row r="2116" spans="1:13" x14ac:dyDescent="0.35">
      <c r="A2116" s="19" t="str">
        <f>B3&amp;C2091&amp;D2116</f>
        <v>DISTRIBUCION VOLUMEN X CRITERIO (Consumiciones)BARRITASNIVEL MEDIO</v>
      </c>
      <c r="B2116" s="19">
        <v>0</v>
      </c>
      <c r="C2116" s="19">
        <v>0</v>
      </c>
      <c r="D2116" s="19" t="s">
        <v>258</v>
      </c>
      <c r="E2116" s="20">
        <v>32.01430236461961</v>
      </c>
      <c r="F2116" s="20">
        <v>37.116722037235142</v>
      </c>
      <c r="G2116" s="20">
        <v>28.281917244606792</v>
      </c>
      <c r="H2116" s="20">
        <v>36.976196041476669</v>
      </c>
      <c r="I2116" s="20">
        <v>29.635419996526775</v>
      </c>
      <c r="J2116" s="20">
        <v>28.590556381975823</v>
      </c>
      <c r="K2116" s="20">
        <v>11.23578187872763</v>
      </c>
      <c r="L2116" s="20">
        <v>42.683500585079038</v>
      </c>
      <c r="M2116" s="53">
        <v>17.620166581359641</v>
      </c>
    </row>
    <row r="2117" spans="1:13" x14ac:dyDescent="0.35">
      <c r="A2117" s="19" t="str">
        <f>B3&amp;C2091&amp;D2117</f>
        <v>DISTRIBUCION VOLUMEN X CRITERIO (Consumiciones)BARRITASNIVEL MEDIO BAJO</v>
      </c>
      <c r="B2117" s="19">
        <v>0</v>
      </c>
      <c r="C2117" s="19">
        <v>0</v>
      </c>
      <c r="D2117" s="19" t="s">
        <v>259</v>
      </c>
      <c r="E2117" s="20">
        <v>8.5401934228205949</v>
      </c>
      <c r="F2117" s="20">
        <v>4.3533649862138581</v>
      </c>
      <c r="G2117" s="20">
        <v>7.6816457156599558</v>
      </c>
      <c r="H2117" s="20">
        <v>16.36119317608193</v>
      </c>
      <c r="I2117" s="20">
        <v>12.336095304753089</v>
      </c>
      <c r="J2117" s="20">
        <v>17.319069715480069</v>
      </c>
      <c r="K2117" s="20">
        <v>30.533176591375256</v>
      </c>
      <c r="L2117" s="20">
        <v>14.107069000290915</v>
      </c>
      <c r="M2117" s="53">
        <v>39.205223173398736</v>
      </c>
    </row>
    <row r="2118" spans="1:13" x14ac:dyDescent="0.35">
      <c r="A2118" s="19" t="str">
        <f>B3&amp;C2091&amp;D2118</f>
        <v>DISTRIBUCION VOLUMEN X CRITERIO (Consumiciones)BARRITASHOMBRE</v>
      </c>
      <c r="B2118" s="19">
        <v>0</v>
      </c>
      <c r="C2118" s="19">
        <v>0</v>
      </c>
      <c r="D2118" s="19" t="s">
        <v>21</v>
      </c>
      <c r="E2118" s="20">
        <v>39.659801880228038</v>
      </c>
      <c r="F2118" s="20">
        <v>23.148397517992297</v>
      </c>
      <c r="G2118" s="20">
        <v>14.15119173746027</v>
      </c>
      <c r="H2118" s="20">
        <v>21.656988538631825</v>
      </c>
      <c r="I2118" s="20">
        <v>25.593546922853765</v>
      </c>
      <c r="J2118" s="20">
        <v>36.444706647899736</v>
      </c>
      <c r="K2118" s="20">
        <v>36.757072121963965</v>
      </c>
      <c r="L2118" s="20">
        <v>24.667248492689534</v>
      </c>
      <c r="M2118" s="53">
        <v>36.302717757064492</v>
      </c>
    </row>
    <row r="2119" spans="1:13" x14ac:dyDescent="0.35">
      <c r="A2119" s="19" t="str">
        <f>B3&amp;C2091&amp;D2119</f>
        <v>DISTRIBUCION VOLUMEN X CRITERIO (Consumiciones)BARRITASMUJER</v>
      </c>
      <c r="B2119" s="19">
        <v>0</v>
      </c>
      <c r="C2119" s="19">
        <v>0</v>
      </c>
      <c r="D2119" s="19" t="s">
        <v>22</v>
      </c>
      <c r="E2119" s="20">
        <v>60.340198119771969</v>
      </c>
      <c r="F2119" s="20">
        <v>76.851618176613272</v>
      </c>
      <c r="G2119" s="20">
        <v>85.848808262539734</v>
      </c>
      <c r="H2119" s="20">
        <v>78.343021999782067</v>
      </c>
      <c r="I2119" s="20">
        <v>74.406441880418726</v>
      </c>
      <c r="J2119" s="20">
        <v>63.555293352100271</v>
      </c>
      <c r="K2119" s="20">
        <v>63.242915430294765</v>
      </c>
      <c r="L2119" s="20">
        <v>75.332751507310462</v>
      </c>
      <c r="M2119" s="53">
        <v>63.697268056622683</v>
      </c>
    </row>
    <row r="2120" spans="1:13" x14ac:dyDescent="0.35">
      <c r="A2120" s="19" t="str">
        <f>B3&amp;C2120&amp;D2120</f>
        <v>DISTRIBUCION VOLUMEN X CRITERIO (Consumiciones).Resto productos Ing.T.ESPAÑA</v>
      </c>
      <c r="B2120" s="19">
        <v>0</v>
      </c>
      <c r="C2120" s="19" t="s">
        <v>175</v>
      </c>
      <c r="D2120" s="19" t="s">
        <v>36</v>
      </c>
      <c r="E2120" s="20">
        <v>100</v>
      </c>
      <c r="F2120" s="20">
        <v>100</v>
      </c>
      <c r="G2120" s="20">
        <v>100</v>
      </c>
      <c r="H2120" s="20">
        <v>100</v>
      </c>
      <c r="I2120" s="20">
        <v>100</v>
      </c>
      <c r="J2120" s="20">
        <v>100</v>
      </c>
      <c r="K2120" s="20">
        <v>100</v>
      </c>
      <c r="L2120" s="20">
        <v>100</v>
      </c>
      <c r="M2120" s="53">
        <v>100</v>
      </c>
    </row>
    <row r="2121" spans="1:13" x14ac:dyDescent="0.35">
      <c r="A2121" s="19" t="str">
        <f>B3&amp;C2120&amp;D2121</f>
        <v>DISTRIBUCION VOLUMEN X CRITERIO (Consumiciones).Resto productos Ing.BCN AM</v>
      </c>
      <c r="B2121" s="19">
        <v>0</v>
      </c>
      <c r="C2121" s="19">
        <v>0</v>
      </c>
      <c r="D2121" s="19" t="s">
        <v>1</v>
      </c>
      <c r="E2121" s="20">
        <v>8.6703947150412617</v>
      </c>
      <c r="F2121" s="20">
        <v>9.7884102505970425</v>
      </c>
      <c r="G2121" s="20">
        <v>9.5825783728491665</v>
      </c>
      <c r="H2121" s="20">
        <v>8.2385420801680826</v>
      </c>
      <c r="I2121" s="20">
        <v>7.3760790687605322</v>
      </c>
      <c r="J2121" s="20">
        <v>8.4071899263120571</v>
      </c>
      <c r="K2121" s="20">
        <v>9.2894255261217253</v>
      </c>
      <c r="L2121" s="20">
        <v>9.1807341277359278</v>
      </c>
      <c r="M2121" s="53">
        <v>8.3395866337134787</v>
      </c>
    </row>
    <row r="2122" spans="1:13" x14ac:dyDescent="0.35">
      <c r="A2122" s="19" t="str">
        <f>B3&amp;C2120&amp;D2122</f>
        <v>DISTRIBUCION VOLUMEN X CRITERIO (Consumiciones).Resto productos Ing.REST.CAT ARAGON</v>
      </c>
      <c r="B2122" s="19">
        <v>0</v>
      </c>
      <c r="C2122" s="19">
        <v>0</v>
      </c>
      <c r="D2122" s="19" t="s">
        <v>2</v>
      </c>
      <c r="E2122" s="20">
        <v>12.994328523008841</v>
      </c>
      <c r="F2122" s="20">
        <v>13.295148138559837</v>
      </c>
      <c r="G2122" s="20">
        <v>13.456182593485217</v>
      </c>
      <c r="H2122" s="20">
        <v>11.803472430807219</v>
      </c>
      <c r="I2122" s="20">
        <v>13.632894422735852</v>
      </c>
      <c r="J2122" s="20">
        <v>13.184625787153101</v>
      </c>
      <c r="K2122" s="20">
        <v>13.914453088423315</v>
      </c>
      <c r="L2122" s="20">
        <v>13.359931234347137</v>
      </c>
      <c r="M2122" s="53">
        <v>13.374472978377478</v>
      </c>
    </row>
    <row r="2123" spans="1:13" x14ac:dyDescent="0.35">
      <c r="A2123" s="19" t="str">
        <f>B3&amp;C2120&amp;D2123</f>
        <v>DISTRIBUCION VOLUMEN X CRITERIO (Consumiciones).Resto productos Ing.LEVANTE</v>
      </c>
      <c r="B2123" s="19">
        <v>0</v>
      </c>
      <c r="C2123" s="19">
        <v>0</v>
      </c>
      <c r="D2123" s="19" t="s">
        <v>3</v>
      </c>
      <c r="E2123" s="20">
        <v>16.825761047688299</v>
      </c>
      <c r="F2123" s="20">
        <v>17.093546118955086</v>
      </c>
      <c r="G2123" s="20">
        <v>17.242798223958513</v>
      </c>
      <c r="H2123" s="20">
        <v>17.418761027752581</v>
      </c>
      <c r="I2123" s="20">
        <v>17.751198004504502</v>
      </c>
      <c r="J2123" s="20">
        <v>16.815561386535894</v>
      </c>
      <c r="K2123" s="20">
        <v>16.33730561295754</v>
      </c>
      <c r="L2123" s="20">
        <v>16.730914964535451</v>
      </c>
      <c r="M2123" s="53">
        <v>16.74112920902083</v>
      </c>
    </row>
    <row r="2124" spans="1:13" x14ac:dyDescent="0.35">
      <c r="A2124" s="19" t="str">
        <f>B3&amp;C2120&amp;D2124</f>
        <v>DISTRIBUCION VOLUMEN X CRITERIO (Consumiciones).Resto productos Ing.ANDALUCIA</v>
      </c>
      <c r="B2124" s="19">
        <v>0</v>
      </c>
      <c r="C2124" s="19">
        <v>0</v>
      </c>
      <c r="D2124" s="19" t="s">
        <v>4</v>
      </c>
      <c r="E2124" s="20">
        <v>20.255575972844934</v>
      </c>
      <c r="F2124" s="20">
        <v>18.868322812005498</v>
      </c>
      <c r="G2124" s="20">
        <v>18.469078856106581</v>
      </c>
      <c r="H2124" s="20">
        <v>21.796936907293674</v>
      </c>
      <c r="I2124" s="20">
        <v>19.681083897219754</v>
      </c>
      <c r="J2124" s="20">
        <v>20.213597349620564</v>
      </c>
      <c r="K2124" s="20">
        <v>19.438781916713737</v>
      </c>
      <c r="L2124" s="20">
        <v>20.928336313667202</v>
      </c>
      <c r="M2124" s="53">
        <v>20.89967127993669</v>
      </c>
    </row>
    <row r="2125" spans="1:13" x14ac:dyDescent="0.35">
      <c r="A2125" s="19" t="str">
        <f>B3&amp;C2120&amp;D2125</f>
        <v>DISTRIBUCION VOLUMEN X CRITERIO (Consumiciones).Resto productos Ing.MDD AM</v>
      </c>
      <c r="B2125" s="19">
        <v>0</v>
      </c>
      <c r="C2125" s="19">
        <v>0</v>
      </c>
      <c r="D2125" s="19" t="s">
        <v>5</v>
      </c>
      <c r="E2125" s="20">
        <v>14.338726790616771</v>
      </c>
      <c r="F2125" s="20">
        <v>16.319055883799198</v>
      </c>
      <c r="G2125" s="20">
        <v>15.89326157590412</v>
      </c>
      <c r="H2125" s="20">
        <v>15.212787891320131</v>
      </c>
      <c r="I2125" s="20">
        <v>15.966592065144516</v>
      </c>
      <c r="J2125" s="20">
        <v>17.670781368263061</v>
      </c>
      <c r="K2125" s="20">
        <v>16.349748023389228</v>
      </c>
      <c r="L2125" s="20">
        <v>16.223933282893778</v>
      </c>
      <c r="M2125" s="53">
        <v>16.959810355841007</v>
      </c>
    </row>
    <row r="2126" spans="1:13" x14ac:dyDescent="0.35">
      <c r="A2126" s="19" t="str">
        <f>B3&amp;C2120&amp;D2126</f>
        <v>DISTRIBUCION VOLUMEN X CRITERIO (Consumiciones).Resto productos Ing.RTO CENTRO</v>
      </c>
      <c r="B2126" s="19">
        <v>0</v>
      </c>
      <c r="C2126" s="19">
        <v>0</v>
      </c>
      <c r="D2126" s="19" t="s">
        <v>6</v>
      </c>
      <c r="E2126" s="20">
        <v>11.181009586678062</v>
      </c>
      <c r="F2126" s="20">
        <v>10.260765531915546</v>
      </c>
      <c r="G2126" s="20">
        <v>9.1500691898305035</v>
      </c>
      <c r="H2126" s="20">
        <v>10.364866353826905</v>
      </c>
      <c r="I2126" s="20">
        <v>9.9501373184772639</v>
      </c>
      <c r="J2126" s="20">
        <v>8.6262855030468355</v>
      </c>
      <c r="K2126" s="20">
        <v>8.9413357716171511</v>
      </c>
      <c r="L2126" s="20">
        <v>10.513328387160648</v>
      </c>
      <c r="M2126" s="53">
        <v>9.6326568697152943</v>
      </c>
    </row>
    <row r="2127" spans="1:13" x14ac:dyDescent="0.35">
      <c r="A2127" s="19" t="str">
        <f>B3&amp;C2120&amp;D2127</f>
        <v>DISTRIBUCION VOLUMEN X CRITERIO (Consumiciones).Resto productos Ing.NORTE-CENTRO</v>
      </c>
      <c r="B2127" s="19">
        <v>0</v>
      </c>
      <c r="C2127" s="19">
        <v>0</v>
      </c>
      <c r="D2127" s="19" t="s">
        <v>7</v>
      </c>
      <c r="E2127" s="20">
        <v>8.8523777875174989</v>
      </c>
      <c r="F2127" s="20">
        <v>6.807943002538293</v>
      </c>
      <c r="G2127" s="20">
        <v>8.7480599216638026</v>
      </c>
      <c r="H2127" s="20">
        <v>8.6695243859551141</v>
      </c>
      <c r="I2127" s="20">
        <v>8.1652102024246975</v>
      </c>
      <c r="J2127" s="20">
        <v>7.5498174471614528</v>
      </c>
      <c r="K2127" s="20">
        <v>8.5429650434502697</v>
      </c>
      <c r="L2127" s="20">
        <v>8.1133355986315312</v>
      </c>
      <c r="M2127" s="53">
        <v>8.0034928890775898</v>
      </c>
    </row>
    <row r="2128" spans="1:13" x14ac:dyDescent="0.35">
      <c r="A2128" s="19" t="str">
        <f>B3&amp;C2120&amp;D2128</f>
        <v>DISTRIBUCION VOLUMEN X CRITERIO (Consumiciones).Resto productos Ing.NOROESTE</v>
      </c>
      <c r="B2128" s="19">
        <v>0</v>
      </c>
      <c r="C2128" s="19">
        <v>0</v>
      </c>
      <c r="D2128" s="19" t="s">
        <v>8</v>
      </c>
      <c r="E2128" s="20">
        <v>6.8818255766043279</v>
      </c>
      <c r="F2128" s="20">
        <v>7.566805197908705</v>
      </c>
      <c r="G2128" s="20">
        <v>7.4579735217792891</v>
      </c>
      <c r="H2128" s="20">
        <v>6.4951028854411774</v>
      </c>
      <c r="I2128" s="20">
        <v>7.4767957560205964</v>
      </c>
      <c r="J2128" s="20">
        <v>7.5321412319070298</v>
      </c>
      <c r="K2128" s="20">
        <v>7.1859720722147395</v>
      </c>
      <c r="L2128" s="20">
        <v>4.9494922024443211</v>
      </c>
      <c r="M2128" s="53">
        <v>6.0491680474591609</v>
      </c>
    </row>
    <row r="2129" spans="1:13" x14ac:dyDescent="0.35">
      <c r="A2129" s="19" t="str">
        <f>B3&amp;C2120&amp;D2129</f>
        <v>DISTRIBUCION VOLUMEN X CRITERIO (Consumiciones).Resto productos Ing.&lt;2MIL</v>
      </c>
      <c r="B2129" s="19">
        <v>0</v>
      </c>
      <c r="C2129" s="19">
        <v>0</v>
      </c>
      <c r="D2129" s="19" t="s">
        <v>9</v>
      </c>
      <c r="E2129" s="20">
        <v>4.7095110875468222</v>
      </c>
      <c r="F2129" s="20">
        <v>4.2570216651016155</v>
      </c>
      <c r="G2129" s="20">
        <v>3.6819816599018145</v>
      </c>
      <c r="H2129" s="20">
        <v>4.3150877012918603</v>
      </c>
      <c r="I2129" s="20">
        <v>4.7846834541194463</v>
      </c>
      <c r="J2129" s="20">
        <v>4.7631346211663024</v>
      </c>
      <c r="K2129" s="20">
        <v>4.0095716160289836</v>
      </c>
      <c r="L2129" s="20">
        <v>4.0620840417483048</v>
      </c>
      <c r="M2129" s="53">
        <v>3.8502500097562633</v>
      </c>
    </row>
    <row r="2130" spans="1:13" x14ac:dyDescent="0.35">
      <c r="A2130" s="19" t="str">
        <f>B3&amp;C2120&amp;D2130</f>
        <v>DISTRIBUCION VOLUMEN X CRITERIO (Consumiciones).Resto productos Ing.2-5MIL</v>
      </c>
      <c r="B2130" s="19">
        <v>0</v>
      </c>
      <c r="C2130" s="19">
        <v>0</v>
      </c>
      <c r="D2130" s="19" t="s">
        <v>10</v>
      </c>
      <c r="E2130" s="20">
        <v>5.1799135554614937</v>
      </c>
      <c r="F2130" s="20">
        <v>4.0891358928678105</v>
      </c>
      <c r="G2130" s="20">
        <v>4.6116020124259745</v>
      </c>
      <c r="H2130" s="20">
        <v>4.5475138596869895</v>
      </c>
      <c r="I2130" s="20">
        <v>4.3882000918441815</v>
      </c>
      <c r="J2130" s="20">
        <v>3.97542000021057</v>
      </c>
      <c r="K2130" s="20">
        <v>3.9439053764071876</v>
      </c>
      <c r="L2130" s="20">
        <v>3.2553771293701206</v>
      </c>
      <c r="M2130" s="53">
        <v>3.2127420030181328</v>
      </c>
    </row>
    <row r="2131" spans="1:13" x14ac:dyDescent="0.35">
      <c r="A2131" s="19" t="str">
        <f>B3&amp;C2120&amp;D2131</f>
        <v>DISTRIBUCION VOLUMEN X CRITERIO (Consumiciones).Resto productos Ing.5-10MIL</v>
      </c>
      <c r="B2131" s="19">
        <v>0</v>
      </c>
      <c r="C2131" s="19">
        <v>0</v>
      </c>
      <c r="D2131" s="19" t="s">
        <v>11</v>
      </c>
      <c r="E2131" s="20">
        <v>7.6494069364458195</v>
      </c>
      <c r="F2131" s="20">
        <v>8.1513753808587914</v>
      </c>
      <c r="G2131" s="20">
        <v>8.4800996062890004</v>
      </c>
      <c r="H2131" s="20">
        <v>7.725921576736555</v>
      </c>
      <c r="I2131" s="20">
        <v>8.6458047993062586</v>
      </c>
      <c r="J2131" s="20">
        <v>8.509459875225339</v>
      </c>
      <c r="K2131" s="20">
        <v>7.5166377055737756</v>
      </c>
      <c r="L2131" s="20">
        <v>8.832157293180515</v>
      </c>
      <c r="M2131" s="53">
        <v>9.3816582831264768</v>
      </c>
    </row>
    <row r="2132" spans="1:13" x14ac:dyDescent="0.35">
      <c r="A2132" s="19" t="str">
        <f>B3&amp;C2120&amp;D2132</f>
        <v>DISTRIBUCION VOLUMEN X CRITERIO (Consumiciones).Resto productos Ing.10-30MIL</v>
      </c>
      <c r="B2132" s="19">
        <v>0</v>
      </c>
      <c r="C2132" s="19">
        <v>0</v>
      </c>
      <c r="D2132" s="19" t="s">
        <v>12</v>
      </c>
      <c r="E2132" s="20">
        <v>17.376318222941375</v>
      </c>
      <c r="F2132" s="20">
        <v>16.252658926686696</v>
      </c>
      <c r="G2132" s="20">
        <v>18.431649808106769</v>
      </c>
      <c r="H2132" s="20">
        <v>18.715855663038671</v>
      </c>
      <c r="I2132" s="20">
        <v>18.384641824678909</v>
      </c>
      <c r="J2132" s="20">
        <v>18.966707649905651</v>
      </c>
      <c r="K2132" s="20">
        <v>17.55277830157538</v>
      </c>
      <c r="L2132" s="20">
        <v>20.382269070979206</v>
      </c>
      <c r="M2132" s="53">
        <v>19.10923112720495</v>
      </c>
    </row>
    <row r="2133" spans="1:13" x14ac:dyDescent="0.35">
      <c r="A2133" s="19" t="str">
        <f>B3&amp;C2120&amp;D2133</f>
        <v>DISTRIBUCION VOLUMEN X CRITERIO (Consumiciones).Resto productos Ing.30-100MIL</v>
      </c>
      <c r="B2133" s="19">
        <v>0</v>
      </c>
      <c r="C2133" s="19">
        <v>0</v>
      </c>
      <c r="D2133" s="19" t="s">
        <v>13</v>
      </c>
      <c r="E2133" s="20">
        <v>22.742669626930482</v>
      </c>
      <c r="F2133" s="20">
        <v>21.603796562811635</v>
      </c>
      <c r="G2133" s="20">
        <v>23.100741972118811</v>
      </c>
      <c r="H2133" s="20">
        <v>21.271483835522158</v>
      </c>
      <c r="I2133" s="20">
        <v>21.225038934953382</v>
      </c>
      <c r="J2133" s="20">
        <v>21.193495480340328</v>
      </c>
      <c r="K2133" s="20">
        <v>25.902932369986843</v>
      </c>
      <c r="L2133" s="20">
        <v>22.225970217847536</v>
      </c>
      <c r="M2133" s="53">
        <v>23.714076043692803</v>
      </c>
    </row>
    <row r="2134" spans="1:13" x14ac:dyDescent="0.35">
      <c r="A2134" s="19" t="str">
        <f>B3&amp;C2120&amp;D2134</f>
        <v>DISTRIBUCION VOLUMEN X CRITERIO (Consumiciones).Resto productos Ing.100-200MIL</v>
      </c>
      <c r="B2134" s="19">
        <v>0</v>
      </c>
      <c r="C2134" s="19">
        <v>0</v>
      </c>
      <c r="D2134" s="19" t="s">
        <v>14</v>
      </c>
      <c r="E2134" s="20">
        <v>9.6104306158469974</v>
      </c>
      <c r="F2134" s="20">
        <v>8.7007924313841425</v>
      </c>
      <c r="G2134" s="20">
        <v>8.5144475358383023</v>
      </c>
      <c r="H2134" s="20">
        <v>8.5819000713926705</v>
      </c>
      <c r="I2134" s="20">
        <v>9.9993761760394158</v>
      </c>
      <c r="J2134" s="20">
        <v>10.336134699545283</v>
      </c>
      <c r="K2134" s="20">
        <v>9.7350329690434894</v>
      </c>
      <c r="L2134" s="20">
        <v>8.4610873920265579</v>
      </c>
      <c r="M2134" s="53">
        <v>9.0314157556174788</v>
      </c>
    </row>
    <row r="2135" spans="1:13" x14ac:dyDescent="0.35">
      <c r="A2135" s="19" t="str">
        <f>B3&amp;C2120&amp;D2135</f>
        <v>DISTRIBUCION VOLUMEN X CRITERIO (Consumiciones).Resto productos Ing.200-500MIL</v>
      </c>
      <c r="B2135" s="19">
        <v>0</v>
      </c>
      <c r="C2135" s="19">
        <v>0</v>
      </c>
      <c r="D2135" s="19" t="s">
        <v>15</v>
      </c>
      <c r="E2135" s="20">
        <v>14.704499855258854</v>
      </c>
      <c r="F2135" s="20">
        <v>16.855669645113903</v>
      </c>
      <c r="G2135" s="20">
        <v>15.741894301396991</v>
      </c>
      <c r="H2135" s="20">
        <v>15.892569879538076</v>
      </c>
      <c r="I2135" s="20">
        <v>14.225588950039421</v>
      </c>
      <c r="J2135" s="20">
        <v>14.260862800516131</v>
      </c>
      <c r="K2135" s="20">
        <v>13.977413799576002</v>
      </c>
      <c r="L2135" s="20">
        <v>14.732683608326683</v>
      </c>
      <c r="M2135" s="53">
        <v>14.264640337176468</v>
      </c>
    </row>
    <row r="2136" spans="1:13" x14ac:dyDescent="0.35">
      <c r="A2136" s="19" t="str">
        <f>B3&amp;C2120&amp;D2136</f>
        <v>DISTRIBUCION VOLUMEN X CRITERIO (Consumiciones).Resto productos Ing.&gt;500MIL</v>
      </c>
      <c r="B2136" s="19">
        <v>0</v>
      </c>
      <c r="C2136" s="19">
        <v>0</v>
      </c>
      <c r="D2136" s="19" t="s">
        <v>16</v>
      </c>
      <c r="E2136" s="20">
        <v>18.027253225726785</v>
      </c>
      <c r="F2136" s="20">
        <v>20.08954336773381</v>
      </c>
      <c r="G2136" s="20">
        <v>17.437594381808317</v>
      </c>
      <c r="H2136" s="20">
        <v>18.949661375357906</v>
      </c>
      <c r="I2136" s="20">
        <v>18.346662680781559</v>
      </c>
      <c r="J2136" s="20">
        <v>17.99478779767928</v>
      </c>
      <c r="K2136" s="20">
        <v>17.361714916696044</v>
      </c>
      <c r="L2136" s="20">
        <v>18.048377357937078</v>
      </c>
      <c r="M2136" s="53">
        <v>17.435974703548961</v>
      </c>
    </row>
    <row r="2137" spans="1:13" x14ac:dyDescent="0.35">
      <c r="A2137" s="19" t="str">
        <f>B3&amp;C2120&amp;D2137</f>
        <v>DISTRIBUCION VOLUMEN X CRITERIO (Consumiciones).Resto productos Ing.DE 15 A 19 AÑOS</v>
      </c>
      <c r="B2137" s="19">
        <v>0</v>
      </c>
      <c r="C2137" s="19">
        <v>0</v>
      </c>
      <c r="D2137" s="19" t="s">
        <v>39</v>
      </c>
      <c r="E2137" s="20">
        <v>3.8950404743758154</v>
      </c>
      <c r="F2137" s="20">
        <v>3.2152677462197512</v>
      </c>
      <c r="G2137" s="20">
        <v>3.5879556688857792</v>
      </c>
      <c r="H2137" s="20">
        <v>3.3337177167024135</v>
      </c>
      <c r="I2137" s="20">
        <v>2.4206188642512743</v>
      </c>
      <c r="J2137" s="20">
        <v>1.8561511708299161</v>
      </c>
      <c r="K2137" s="20">
        <v>2.2876516142339276</v>
      </c>
      <c r="L2137" s="20">
        <v>3.912430742378147</v>
      </c>
      <c r="M2137" s="53">
        <v>3.0321498961141313</v>
      </c>
    </row>
    <row r="2138" spans="1:13" x14ac:dyDescent="0.35">
      <c r="A2138" s="19" t="str">
        <f>B3&amp;C2120&amp;D2138</f>
        <v>DISTRIBUCION VOLUMEN X CRITERIO (Consumiciones).Resto productos Ing.DE 20 A 24 AÑOS</v>
      </c>
      <c r="B2138" s="19">
        <v>0</v>
      </c>
      <c r="C2138" s="19">
        <v>0</v>
      </c>
      <c r="D2138" s="19" t="s">
        <v>40</v>
      </c>
      <c r="E2138" s="20">
        <v>2.7141671882141316</v>
      </c>
      <c r="F2138" s="20">
        <v>2.048315796084871</v>
      </c>
      <c r="G2138" s="20">
        <v>3.1957175611346007</v>
      </c>
      <c r="H2138" s="20">
        <v>3.020758211289098</v>
      </c>
      <c r="I2138" s="20">
        <v>3.5594098131214889</v>
      </c>
      <c r="J2138" s="20">
        <v>2.4264854864351717</v>
      </c>
      <c r="K2138" s="20">
        <v>3.1145594972463586</v>
      </c>
      <c r="L2138" s="20">
        <v>3.3750508775382237</v>
      </c>
      <c r="M2138" s="53">
        <v>3.9655998546976918</v>
      </c>
    </row>
    <row r="2139" spans="1:13" x14ac:dyDescent="0.35">
      <c r="A2139" s="19" t="str">
        <f>B3&amp;C2120&amp;D2139</f>
        <v>DISTRIBUCION VOLUMEN X CRITERIO (Consumiciones).Resto productos Ing.DE 25 A 34 AÑOS</v>
      </c>
      <c r="B2139" s="19">
        <v>0</v>
      </c>
      <c r="C2139" s="19">
        <v>0</v>
      </c>
      <c r="D2139" s="19" t="s">
        <v>41</v>
      </c>
      <c r="E2139" s="20">
        <v>11.528797860707126</v>
      </c>
      <c r="F2139" s="20">
        <v>11.529544225575634</v>
      </c>
      <c r="G2139" s="20">
        <v>10.484845340710573</v>
      </c>
      <c r="H2139" s="20">
        <v>12.238949607038442</v>
      </c>
      <c r="I2139" s="20">
        <v>9.3670008860153189</v>
      </c>
      <c r="J2139" s="20">
        <v>9.5296354441456153</v>
      </c>
      <c r="K2139" s="20">
        <v>10.694181646678693</v>
      </c>
      <c r="L2139" s="20">
        <v>10.978663824450797</v>
      </c>
      <c r="M2139" s="53">
        <v>9.4063115543209683</v>
      </c>
    </row>
    <row r="2140" spans="1:13" x14ac:dyDescent="0.35">
      <c r="A2140" s="19" t="str">
        <f>B3&amp;C2120&amp;D2140</f>
        <v>DISTRIBUCION VOLUMEN X CRITERIO (Consumiciones).Resto productos Ing.DE 35 A 49 AÑOS</v>
      </c>
      <c r="B2140" s="19">
        <v>0</v>
      </c>
      <c r="C2140" s="19">
        <v>0</v>
      </c>
      <c r="D2140" s="19" t="s">
        <v>42</v>
      </c>
      <c r="E2140" s="20">
        <v>28.090617335049799</v>
      </c>
      <c r="F2140" s="20">
        <v>28.683794908402412</v>
      </c>
      <c r="G2140" s="20">
        <v>27.167141653631312</v>
      </c>
      <c r="H2140" s="20">
        <v>27.099969360016786</v>
      </c>
      <c r="I2140" s="20">
        <v>26.092616858132246</v>
      </c>
      <c r="J2140" s="20">
        <v>25.834124922059704</v>
      </c>
      <c r="K2140" s="20">
        <v>26.123711260133327</v>
      </c>
      <c r="L2140" s="20">
        <v>27.017870391533975</v>
      </c>
      <c r="M2140" s="53">
        <v>25.368130966908804</v>
      </c>
    </row>
    <row r="2141" spans="1:13" x14ac:dyDescent="0.35">
      <c r="A2141" s="19" t="str">
        <f>B3&amp;C2120&amp;D2141</f>
        <v>DISTRIBUCION VOLUMEN X CRITERIO (Consumiciones).Resto productos Ing.DE 50 A 59 AÑOS</v>
      </c>
      <c r="B2141" s="19">
        <v>0</v>
      </c>
      <c r="C2141" s="19">
        <v>0</v>
      </c>
      <c r="D2141" s="19" t="s">
        <v>43</v>
      </c>
      <c r="E2141" s="20">
        <v>24.237514278729552</v>
      </c>
      <c r="F2141" s="20">
        <v>24.495311741250397</v>
      </c>
      <c r="G2141" s="20">
        <v>24.675811528480608</v>
      </c>
      <c r="H2141" s="20">
        <v>25.934711176650822</v>
      </c>
      <c r="I2141" s="20">
        <v>27.098236523781129</v>
      </c>
      <c r="J2141" s="20">
        <v>29.362726231573628</v>
      </c>
      <c r="K2141" s="20">
        <v>27.673456953402344</v>
      </c>
      <c r="L2141" s="20">
        <v>25.17874058383579</v>
      </c>
      <c r="M2141" s="53">
        <v>25.09378483462913</v>
      </c>
    </row>
    <row r="2142" spans="1:13" x14ac:dyDescent="0.35">
      <c r="A2142" s="19" t="str">
        <f>B3&amp;C2120&amp;D2142</f>
        <v>DISTRIBUCION VOLUMEN X CRITERIO (Consumiciones).Resto productos Ing.DE 60 A 75 AÑOS</v>
      </c>
      <c r="B2142" s="19">
        <v>0</v>
      </c>
      <c r="C2142" s="19">
        <v>0</v>
      </c>
      <c r="D2142" s="19" t="s">
        <v>44</v>
      </c>
      <c r="E2142" s="20">
        <v>29.533861612460115</v>
      </c>
      <c r="F2142" s="20">
        <v>30.027763437862383</v>
      </c>
      <c r="G2142" s="20">
        <v>30.888528247157126</v>
      </c>
      <c r="H2142" s="20">
        <v>28.371890909584884</v>
      </c>
      <c r="I2142" s="20">
        <v>31.46209821645024</v>
      </c>
      <c r="J2142" s="20">
        <v>30.99087411282596</v>
      </c>
      <c r="K2142" s="20">
        <v>30.106426083193057</v>
      </c>
      <c r="L2142" s="20">
        <v>29.537252747387061</v>
      </c>
      <c r="M2142" s="53">
        <v>33.134002353826965</v>
      </c>
    </row>
    <row r="2143" spans="1:13" x14ac:dyDescent="0.35">
      <c r="A2143" s="19" t="str">
        <f>B3&amp;C2120&amp;D2143</f>
        <v>DISTRIBUCION VOLUMEN X CRITERIO (Consumiciones).Resto productos Ing.NIVEL ALTO</v>
      </c>
      <c r="B2143" s="19">
        <v>0</v>
      </c>
      <c r="C2143" s="19">
        <v>0</v>
      </c>
      <c r="D2143" s="19" t="s">
        <v>256</v>
      </c>
      <c r="E2143" s="20">
        <v>25.993361914759657</v>
      </c>
      <c r="F2143" s="20">
        <v>25.164336451690485</v>
      </c>
      <c r="G2143" s="20">
        <v>24.926676824282641</v>
      </c>
      <c r="H2143" s="20">
        <v>24.026679425779545</v>
      </c>
      <c r="I2143" s="20">
        <v>25.356881349609168</v>
      </c>
      <c r="J2143" s="20">
        <v>23.048228810476111</v>
      </c>
      <c r="K2143" s="20">
        <v>26.903309072754549</v>
      </c>
      <c r="L2143" s="20">
        <v>23.825893091777576</v>
      </c>
      <c r="M2143" s="53">
        <v>25.122102939877649</v>
      </c>
    </row>
    <row r="2144" spans="1:13" x14ac:dyDescent="0.35">
      <c r="A2144" s="19" t="str">
        <f>B3&amp;C2120&amp;D2144</f>
        <v>DISTRIBUCION VOLUMEN X CRITERIO (Consumiciones).Resto productos Ing.NIVEL MEDIO ALTO</v>
      </c>
      <c r="B2144" s="19">
        <v>0</v>
      </c>
      <c r="C2144" s="19">
        <v>0</v>
      </c>
      <c r="D2144" s="19" t="s">
        <v>257</v>
      </c>
      <c r="E2144" s="20">
        <v>14.70139557973674</v>
      </c>
      <c r="F2144" s="20">
        <v>14.39600123161576</v>
      </c>
      <c r="G2144" s="20">
        <v>14.096078566264911</v>
      </c>
      <c r="H2144" s="20">
        <v>14.966412239088466</v>
      </c>
      <c r="I2144" s="20">
        <v>14.482551921763829</v>
      </c>
      <c r="J2144" s="20">
        <v>15.038423248843911</v>
      </c>
      <c r="K2144" s="20">
        <v>15.937474244620336</v>
      </c>
      <c r="L2144" s="20">
        <v>15.499550199782187</v>
      </c>
      <c r="M2144" s="53">
        <v>16.679592860116895</v>
      </c>
    </row>
    <row r="2145" spans="1:13" x14ac:dyDescent="0.35">
      <c r="A2145" s="19" t="str">
        <f>B3&amp;C2120&amp;D2145</f>
        <v>DISTRIBUCION VOLUMEN X CRITERIO (Consumiciones).Resto productos Ing.NIVEL MEDIO</v>
      </c>
      <c r="B2145" s="19">
        <v>0</v>
      </c>
      <c r="C2145" s="19">
        <v>0</v>
      </c>
      <c r="D2145" s="19" t="s">
        <v>258</v>
      </c>
      <c r="E2145" s="20">
        <v>24.622707040796996</v>
      </c>
      <c r="F2145" s="20">
        <v>24.956021819819515</v>
      </c>
      <c r="G2145" s="20">
        <v>27.743915298565113</v>
      </c>
      <c r="H2145" s="20">
        <v>27.766526346612171</v>
      </c>
      <c r="I2145" s="20">
        <v>25.848781983716957</v>
      </c>
      <c r="J2145" s="20">
        <v>27.606346825826694</v>
      </c>
      <c r="K2145" s="20">
        <v>25.483812784333999</v>
      </c>
      <c r="L2145" s="20">
        <v>24.686716592861131</v>
      </c>
      <c r="M2145" s="53">
        <v>25.954448665475176</v>
      </c>
    </row>
    <row r="2146" spans="1:13" x14ac:dyDescent="0.35">
      <c r="A2146" s="19" t="str">
        <f>B3&amp;C2120&amp;D2146</f>
        <v>DISTRIBUCION VOLUMEN X CRITERIO (Consumiciones).Resto productos Ing.NIVEL MEDIO BAJO</v>
      </c>
      <c r="B2146" s="19">
        <v>0</v>
      </c>
      <c r="C2146" s="19">
        <v>0</v>
      </c>
      <c r="D2146" s="19" t="s">
        <v>259</v>
      </c>
      <c r="E2146" s="20">
        <v>15.211784742720269</v>
      </c>
      <c r="F2146" s="20">
        <v>13.500310201730697</v>
      </c>
      <c r="G2146" s="20">
        <v>14.531461354631997</v>
      </c>
      <c r="H2146" s="20">
        <v>15.325826789005228</v>
      </c>
      <c r="I2146" s="20">
        <v>15.670389948651877</v>
      </c>
      <c r="J2146" s="20">
        <v>14.383306563596355</v>
      </c>
      <c r="K2146" s="20">
        <v>13.390335696967002</v>
      </c>
      <c r="L2146" s="20">
        <v>16.333675980057226</v>
      </c>
      <c r="M2146" s="53">
        <v>15.269532553203913</v>
      </c>
    </row>
    <row r="2147" spans="1:13" x14ac:dyDescent="0.35">
      <c r="A2147" s="19" t="str">
        <f>B3&amp;C2120&amp;D2147</f>
        <v>DISTRIBUCION VOLUMEN X CRITERIO (Consumiciones).Resto productos Ing.HOMBRE</v>
      </c>
      <c r="B2147" s="19">
        <v>0</v>
      </c>
      <c r="C2147" s="19">
        <v>0</v>
      </c>
      <c r="D2147" s="19" t="s">
        <v>21</v>
      </c>
      <c r="E2147" s="20">
        <v>47.111616993048038</v>
      </c>
      <c r="F2147" s="20">
        <v>48.538160940317184</v>
      </c>
      <c r="G2147" s="20">
        <v>49.746732514483618</v>
      </c>
      <c r="H2147" s="20">
        <v>48.645063717580854</v>
      </c>
      <c r="I2147" s="20">
        <v>48.294752497843639</v>
      </c>
      <c r="J2147" s="20">
        <v>48.13455097616928</v>
      </c>
      <c r="K2147" s="20">
        <v>48.56408499415528</v>
      </c>
      <c r="L2147" s="20">
        <v>49.499780600165501</v>
      </c>
      <c r="M2147" s="53">
        <v>47.487564064908341</v>
      </c>
    </row>
    <row r="2148" spans="1:13" x14ac:dyDescent="0.35">
      <c r="A2148" s="19" t="str">
        <f>B3&amp;C2120&amp;D2148</f>
        <v>DISTRIBUCION VOLUMEN X CRITERIO (Consumiciones).Resto productos Ing.MUJER</v>
      </c>
      <c r="B2148" s="19">
        <v>0</v>
      </c>
      <c r="C2148" s="19">
        <v>0</v>
      </c>
      <c r="D2148" s="19" t="s">
        <v>22</v>
      </c>
      <c r="E2148" s="20">
        <v>52.888383006951948</v>
      </c>
      <c r="F2148" s="20">
        <v>51.461839059682809</v>
      </c>
      <c r="G2148" s="20">
        <v>50.253267485516375</v>
      </c>
      <c r="H2148" s="20">
        <v>51.354906095243557</v>
      </c>
      <c r="I2148" s="20">
        <v>51.705247502156361</v>
      </c>
      <c r="J2148" s="20">
        <v>51.86544902383072</v>
      </c>
      <c r="K2148" s="20">
        <v>51.435893430657565</v>
      </c>
      <c r="L2148" s="20">
        <v>50.500249956914509</v>
      </c>
      <c r="M2148" s="53">
        <v>52.512435935091652</v>
      </c>
    </row>
    <row r="2149" spans="1:13" x14ac:dyDescent="0.35">
      <c r="A2149" s="19" t="str">
        <f>B3&amp;C2149&amp;D2149</f>
        <v>DISTRIBUCION VOLUMEN X CRITERIO (Consumiciones)Platos Base HuevosT.ESPAÑA</v>
      </c>
      <c r="B2149" s="19">
        <v>0</v>
      </c>
      <c r="C2149" s="19" t="s">
        <v>254</v>
      </c>
      <c r="D2149" s="19" t="s">
        <v>36</v>
      </c>
      <c r="E2149" s="20">
        <v>100</v>
      </c>
      <c r="F2149" s="20">
        <v>100</v>
      </c>
      <c r="G2149" s="20">
        <v>100</v>
      </c>
      <c r="H2149" s="20">
        <v>100</v>
      </c>
      <c r="I2149" s="20">
        <v>100</v>
      </c>
      <c r="J2149" s="20">
        <v>100</v>
      </c>
      <c r="K2149" s="20">
        <v>100</v>
      </c>
      <c r="L2149" s="20">
        <v>100</v>
      </c>
      <c r="M2149" s="53">
        <v>100</v>
      </c>
    </row>
    <row r="2150" spans="1:13" x14ac:dyDescent="0.35">
      <c r="A2150" s="19" t="str">
        <f>B3&amp;C2149&amp;D2150</f>
        <v>DISTRIBUCION VOLUMEN X CRITERIO (Consumiciones)Platos Base HuevosBCN AM</v>
      </c>
      <c r="B2150" s="19">
        <v>0</v>
      </c>
      <c r="C2150" s="19">
        <v>0</v>
      </c>
      <c r="D2150" s="19" t="s">
        <v>1</v>
      </c>
      <c r="E2150" s="20">
        <v>6.6526897831274345</v>
      </c>
      <c r="F2150" s="20">
        <v>7.1273048466049245</v>
      </c>
      <c r="G2150" s="20">
        <v>8.9985217684566194</v>
      </c>
      <c r="H2150" s="20">
        <v>7.1425893323059375</v>
      </c>
      <c r="I2150" s="20">
        <v>6.6915480492226953</v>
      </c>
      <c r="J2150" s="20">
        <v>8.9659126435954981</v>
      </c>
      <c r="K2150" s="20">
        <v>8.6289571591213594</v>
      </c>
      <c r="L2150" s="20">
        <v>8.2620965275239993</v>
      </c>
      <c r="M2150" s="53">
        <v>6.9458888143614699</v>
      </c>
    </row>
    <row r="2151" spans="1:13" x14ac:dyDescent="0.35">
      <c r="A2151" s="19" t="str">
        <f>B3&amp;C2149&amp;D2151</f>
        <v>DISTRIBUCION VOLUMEN X CRITERIO (Consumiciones)Platos Base HuevosREST.CAT ARAGON</v>
      </c>
      <c r="B2151" s="19">
        <v>0</v>
      </c>
      <c r="C2151" s="19">
        <v>0</v>
      </c>
      <c r="D2151" s="19" t="s">
        <v>2</v>
      </c>
      <c r="E2151" s="20">
        <v>8.9238082374510128</v>
      </c>
      <c r="F2151" s="20">
        <v>13.037345442347629</v>
      </c>
      <c r="G2151" s="20">
        <v>10.917969180921043</v>
      </c>
      <c r="H2151" s="20">
        <v>8.2549722261508229</v>
      </c>
      <c r="I2151" s="20">
        <v>9.7326707514351565</v>
      </c>
      <c r="J2151" s="20">
        <v>12.839527629367046</v>
      </c>
      <c r="K2151" s="20">
        <v>11.86974519322588</v>
      </c>
      <c r="L2151" s="20">
        <v>11.917419945536947</v>
      </c>
      <c r="M2151" s="53">
        <v>13.729266489726449</v>
      </c>
    </row>
    <row r="2152" spans="1:13" x14ac:dyDescent="0.35">
      <c r="A2152" s="19" t="str">
        <f>B3&amp;C2149&amp;D2152</f>
        <v>DISTRIBUCION VOLUMEN X CRITERIO (Consumiciones)Platos Base HuevosLEVANTE</v>
      </c>
      <c r="B2152" s="19">
        <v>0</v>
      </c>
      <c r="C2152" s="19">
        <v>0</v>
      </c>
      <c r="D2152" s="19" t="s">
        <v>3</v>
      </c>
      <c r="E2152" s="20">
        <v>19.375526789986566</v>
      </c>
      <c r="F2152" s="20">
        <v>16.822067525954655</v>
      </c>
      <c r="G2152" s="20">
        <v>16.785200979604191</v>
      </c>
      <c r="H2152" s="20">
        <v>17.390506659383853</v>
      </c>
      <c r="I2152" s="20">
        <v>18.403173976274545</v>
      </c>
      <c r="J2152" s="20">
        <v>16.442327573032564</v>
      </c>
      <c r="K2152" s="20">
        <v>15.692609256306508</v>
      </c>
      <c r="L2152" s="20">
        <v>16.342929972155666</v>
      </c>
      <c r="M2152" s="53">
        <v>16.087674198928305</v>
      </c>
    </row>
    <row r="2153" spans="1:13" x14ac:dyDescent="0.35">
      <c r="A2153" s="19" t="str">
        <f>B3&amp;C2149&amp;D2153</f>
        <v>DISTRIBUCION VOLUMEN X CRITERIO (Consumiciones)Platos Base HuevosANDALUCIA</v>
      </c>
      <c r="B2153" s="19">
        <v>0</v>
      </c>
      <c r="C2153" s="19">
        <v>0</v>
      </c>
      <c r="D2153" s="19" t="s">
        <v>4</v>
      </c>
      <c r="E2153" s="20">
        <v>17.465837832970539</v>
      </c>
      <c r="F2153" s="20">
        <v>16.000213322392884</v>
      </c>
      <c r="G2153" s="20">
        <v>15.554021640805496</v>
      </c>
      <c r="H2153" s="20">
        <v>18.25414413140274</v>
      </c>
      <c r="I2153" s="20">
        <v>17.361164327440566</v>
      </c>
      <c r="J2153" s="20">
        <v>16.056845888231987</v>
      </c>
      <c r="K2153" s="20">
        <v>15.410739163198622</v>
      </c>
      <c r="L2153" s="20">
        <v>15.333088423617367</v>
      </c>
      <c r="M2153" s="53">
        <v>16.682360215623159</v>
      </c>
    </row>
    <row r="2154" spans="1:13" x14ac:dyDescent="0.35">
      <c r="A2154" s="19" t="str">
        <f>B3&amp;C2149&amp;D2154</f>
        <v>DISTRIBUCION VOLUMEN X CRITERIO (Consumiciones)Platos Base HuevosMDD AM</v>
      </c>
      <c r="B2154" s="19">
        <v>0</v>
      </c>
      <c r="C2154" s="19">
        <v>0</v>
      </c>
      <c r="D2154" s="19" t="s">
        <v>5</v>
      </c>
      <c r="E2154" s="20">
        <v>12.043175576419493</v>
      </c>
      <c r="F2154" s="20">
        <v>16.610188437168826</v>
      </c>
      <c r="G2154" s="20">
        <v>14.844431101487373</v>
      </c>
      <c r="H2154" s="20">
        <v>14.291140166496788</v>
      </c>
      <c r="I2154" s="20">
        <v>14.748208633087467</v>
      </c>
      <c r="J2154" s="20">
        <v>17.081594106054656</v>
      </c>
      <c r="K2154" s="20">
        <v>16.767162185970008</v>
      </c>
      <c r="L2154" s="20">
        <v>16.01221644680842</v>
      </c>
      <c r="M2154" s="53">
        <v>15.214772689587594</v>
      </c>
    </row>
    <row r="2155" spans="1:13" x14ac:dyDescent="0.35">
      <c r="A2155" s="19" t="str">
        <f>B3&amp;C2149&amp;D2155</f>
        <v>DISTRIBUCION VOLUMEN X CRITERIO (Consumiciones)Platos Base HuevosRTO CENTRO</v>
      </c>
      <c r="B2155" s="19">
        <v>0</v>
      </c>
      <c r="C2155" s="19">
        <v>0</v>
      </c>
      <c r="D2155" s="19" t="s">
        <v>6</v>
      </c>
      <c r="E2155" s="20">
        <v>16.513966936697251</v>
      </c>
      <c r="F2155" s="20">
        <v>14.591517814415866</v>
      </c>
      <c r="G2155" s="20">
        <v>13.098274030718221</v>
      </c>
      <c r="H2155" s="20">
        <v>13.641422294183341</v>
      </c>
      <c r="I2155" s="20">
        <v>11.566527101871914</v>
      </c>
      <c r="J2155" s="20">
        <v>9.7366722501730472</v>
      </c>
      <c r="K2155" s="20">
        <v>10.177769585744677</v>
      </c>
      <c r="L2155" s="20">
        <v>12.210051824988414</v>
      </c>
      <c r="M2155" s="53">
        <v>11.272279330194625</v>
      </c>
    </row>
    <row r="2156" spans="1:13" x14ac:dyDescent="0.35">
      <c r="A2156" s="19" t="str">
        <f>B3&amp;C2149&amp;D2156</f>
        <v>DISTRIBUCION VOLUMEN X CRITERIO (Consumiciones)Platos Base HuevosNORTE-CENTRO</v>
      </c>
      <c r="B2156" s="19">
        <v>0</v>
      </c>
      <c r="C2156" s="19">
        <v>0</v>
      </c>
      <c r="D2156" s="19" t="s">
        <v>7</v>
      </c>
      <c r="E2156" s="20">
        <v>12.632740606254783</v>
      </c>
      <c r="F2156" s="20">
        <v>8.9542248428257203</v>
      </c>
      <c r="G2156" s="20">
        <v>11.335947817480955</v>
      </c>
      <c r="H2156" s="20">
        <v>13.57049290657355</v>
      </c>
      <c r="I2156" s="20">
        <v>12.295273856611489</v>
      </c>
      <c r="J2156" s="20">
        <v>12.216002788756676</v>
      </c>
      <c r="K2156" s="20">
        <v>13.059554106651387</v>
      </c>
      <c r="L2156" s="20">
        <v>12.560025033317437</v>
      </c>
      <c r="M2156" s="53">
        <v>13.34368872214716</v>
      </c>
    </row>
    <row r="2157" spans="1:13" x14ac:dyDescent="0.35">
      <c r="A2157" s="19" t="str">
        <f>B3&amp;C2149&amp;D2157</f>
        <v>DISTRIBUCION VOLUMEN X CRITERIO (Consumiciones)Platos Base HuevosNOROESTE</v>
      </c>
      <c r="B2157" s="19">
        <v>0</v>
      </c>
      <c r="C2157" s="19">
        <v>0</v>
      </c>
      <c r="D2157" s="19" t="s">
        <v>8</v>
      </c>
      <c r="E2157" s="20">
        <v>6.3922374845169552</v>
      </c>
      <c r="F2157" s="20">
        <v>6.8571510753485612</v>
      </c>
      <c r="G2157" s="20">
        <v>8.4655940820308189</v>
      </c>
      <c r="H2157" s="20">
        <v>7.4547547171651658</v>
      </c>
      <c r="I2157" s="20">
        <v>9.2014301461640873</v>
      </c>
      <c r="J2157" s="20">
        <v>6.6611460871007013</v>
      </c>
      <c r="K2157" s="20">
        <v>8.3934485449024585</v>
      </c>
      <c r="L2157" s="20">
        <v>7.3621664880021465</v>
      </c>
      <c r="M2157" s="53">
        <v>6.7240706092028173</v>
      </c>
    </row>
    <row r="2158" spans="1:13" x14ac:dyDescent="0.35">
      <c r="A2158" s="19" t="str">
        <f>B3&amp;C2149&amp;D2158</f>
        <v>DISTRIBUCION VOLUMEN X CRITERIO (Consumiciones)Platos Base Huevos&lt;2MIL</v>
      </c>
      <c r="B2158" s="19">
        <v>0</v>
      </c>
      <c r="C2158" s="19">
        <v>0</v>
      </c>
      <c r="D2158" s="19" t="s">
        <v>9</v>
      </c>
      <c r="E2158" s="20">
        <v>5.7932753065983169</v>
      </c>
      <c r="F2158" s="20">
        <v>4.9033482710189347</v>
      </c>
      <c r="G2158" s="20">
        <v>4.7357621717711362</v>
      </c>
      <c r="H2158" s="20">
        <v>4.0838989704899804</v>
      </c>
      <c r="I2158" s="20">
        <v>5.4834511718305921</v>
      </c>
      <c r="J2158" s="20">
        <v>5.8253371329144201</v>
      </c>
      <c r="K2158" s="20">
        <v>3.9387625785954019</v>
      </c>
      <c r="L2158" s="20">
        <v>3.2244125663239318</v>
      </c>
      <c r="M2158" s="53">
        <v>2.9218617448616198</v>
      </c>
    </row>
    <row r="2159" spans="1:13" x14ac:dyDescent="0.35">
      <c r="A2159" s="19" t="str">
        <f>B3&amp;C2149&amp;D2159</f>
        <v>DISTRIBUCION VOLUMEN X CRITERIO (Consumiciones)Platos Base Huevos2-5MIL</v>
      </c>
      <c r="B2159" s="19">
        <v>0</v>
      </c>
      <c r="C2159" s="19">
        <v>0</v>
      </c>
      <c r="D2159" s="19" t="s">
        <v>10</v>
      </c>
      <c r="E2159" s="20">
        <v>5.7861732614229018</v>
      </c>
      <c r="F2159" s="20">
        <v>4.818620178762937</v>
      </c>
      <c r="G2159" s="20">
        <v>6.5817487258526626</v>
      </c>
      <c r="H2159" s="20">
        <v>6.5312613082726569</v>
      </c>
      <c r="I2159" s="20">
        <v>5.6509594518236197</v>
      </c>
      <c r="J2159" s="20">
        <v>4.8178028952328447</v>
      </c>
      <c r="K2159" s="20">
        <v>4.7286976295908074</v>
      </c>
      <c r="L2159" s="20">
        <v>3.8939641285201638</v>
      </c>
      <c r="M2159" s="53">
        <v>5.446423165261522</v>
      </c>
    </row>
    <row r="2160" spans="1:13" x14ac:dyDescent="0.35">
      <c r="A2160" s="19" t="str">
        <f>B3&amp;C2149&amp;D2160</f>
        <v>DISTRIBUCION VOLUMEN X CRITERIO (Consumiciones)Platos Base Huevos5-10MIL</v>
      </c>
      <c r="B2160" s="19">
        <v>0</v>
      </c>
      <c r="C2160" s="19">
        <v>0</v>
      </c>
      <c r="D2160" s="19" t="s">
        <v>11</v>
      </c>
      <c r="E2160" s="20">
        <v>7.7575588146296059</v>
      </c>
      <c r="F2160" s="20">
        <v>8.2777093146649641</v>
      </c>
      <c r="G2160" s="20">
        <v>7.9917877776411963</v>
      </c>
      <c r="H2160" s="20">
        <v>8.1926758969807221</v>
      </c>
      <c r="I2160" s="20">
        <v>6.2933810161001968</v>
      </c>
      <c r="J2160" s="20">
        <v>8.7124703969283708</v>
      </c>
      <c r="K2160" s="20">
        <v>6.8501376113511965</v>
      </c>
      <c r="L2160" s="20">
        <v>8.483258328398307</v>
      </c>
      <c r="M2160" s="53">
        <v>8.7089258530625955</v>
      </c>
    </row>
    <row r="2161" spans="1:13" x14ac:dyDescent="0.35">
      <c r="A2161" s="19" t="str">
        <f>B3&amp;C2149&amp;D2161</f>
        <v>DISTRIBUCION VOLUMEN X CRITERIO (Consumiciones)Platos Base Huevos10-30MIL</v>
      </c>
      <c r="B2161" s="19">
        <v>0</v>
      </c>
      <c r="C2161" s="19">
        <v>0</v>
      </c>
      <c r="D2161" s="19" t="s">
        <v>12</v>
      </c>
      <c r="E2161" s="20">
        <v>15.464889218356218</v>
      </c>
      <c r="F2161" s="20">
        <v>15.143811946279198</v>
      </c>
      <c r="G2161" s="20">
        <v>15.651004976817925</v>
      </c>
      <c r="H2161" s="20">
        <v>17.861203907358732</v>
      </c>
      <c r="I2161" s="20">
        <v>17.75120610424749</v>
      </c>
      <c r="J2161" s="20">
        <v>16.314725973692596</v>
      </c>
      <c r="K2161" s="20">
        <v>17.332627140600458</v>
      </c>
      <c r="L2161" s="20">
        <v>18.5312207041165</v>
      </c>
      <c r="M2161" s="53">
        <v>19.493591533399876</v>
      </c>
    </row>
    <row r="2162" spans="1:13" x14ac:dyDescent="0.35">
      <c r="A2162" s="19" t="str">
        <f>B3&amp;C2149&amp;D2162</f>
        <v>DISTRIBUCION VOLUMEN X CRITERIO (Consumiciones)Platos Base Huevos30-100MIL</v>
      </c>
      <c r="B2162" s="19">
        <v>0</v>
      </c>
      <c r="C2162" s="19">
        <v>0</v>
      </c>
      <c r="D2162" s="19" t="s">
        <v>13</v>
      </c>
      <c r="E2162" s="20">
        <v>22.567897666889689</v>
      </c>
      <c r="F2162" s="20">
        <v>19.888392672068722</v>
      </c>
      <c r="G2162" s="20">
        <v>22.416120603521911</v>
      </c>
      <c r="H2162" s="20">
        <v>22.415734775590224</v>
      </c>
      <c r="I2162" s="20">
        <v>21.984876223262127</v>
      </c>
      <c r="J2162" s="20">
        <v>17.545664392311743</v>
      </c>
      <c r="K2162" s="20">
        <v>23.186091408284511</v>
      </c>
      <c r="L2162" s="20">
        <v>21.910088668206804</v>
      </c>
      <c r="M2162" s="53">
        <v>23.163335932878251</v>
      </c>
    </row>
    <row r="2163" spans="1:13" x14ac:dyDescent="0.35">
      <c r="A2163" s="19" t="str">
        <f>B3&amp;C2149&amp;D2163</f>
        <v>DISTRIBUCION VOLUMEN X CRITERIO (Consumiciones)Platos Base Huevos100-200MIL</v>
      </c>
      <c r="B2163" s="19">
        <v>0</v>
      </c>
      <c r="C2163" s="19">
        <v>0</v>
      </c>
      <c r="D2163" s="19" t="s">
        <v>14</v>
      </c>
      <c r="E2163" s="20">
        <v>10.495268967842385</v>
      </c>
      <c r="F2163" s="20">
        <v>10.241184303689199</v>
      </c>
      <c r="G2163" s="20">
        <v>10.100710433667118</v>
      </c>
      <c r="H2163" s="20">
        <v>9.2092992406693046</v>
      </c>
      <c r="I2163" s="20">
        <v>11.436611421800908</v>
      </c>
      <c r="J2163" s="20">
        <v>12.064039522035872</v>
      </c>
      <c r="K2163" s="20">
        <v>11.830519666061146</v>
      </c>
      <c r="L2163" s="20">
        <v>10.908090849760914</v>
      </c>
      <c r="M2163" s="53">
        <v>10.004709134458519</v>
      </c>
    </row>
    <row r="2164" spans="1:13" x14ac:dyDescent="0.35">
      <c r="A2164" s="19" t="str">
        <f>B3&amp;C2149&amp;D2164</f>
        <v>DISTRIBUCION VOLUMEN X CRITERIO (Consumiciones)Platos Base Huevos200-500MIL</v>
      </c>
      <c r="B2164" s="19">
        <v>0</v>
      </c>
      <c r="C2164" s="19">
        <v>0</v>
      </c>
      <c r="D2164" s="19" t="s">
        <v>15</v>
      </c>
      <c r="E2164" s="20">
        <v>15.806065898351651</v>
      </c>
      <c r="F2164" s="20">
        <v>17.881237773499731</v>
      </c>
      <c r="G2164" s="20">
        <v>15.306378458793905</v>
      </c>
      <c r="H2164" s="20">
        <v>13.446161649166784</v>
      </c>
      <c r="I2164" s="20">
        <v>13.250630946837097</v>
      </c>
      <c r="J2164" s="20">
        <v>13.238533585440132</v>
      </c>
      <c r="K2164" s="20">
        <v>14.276996326909497</v>
      </c>
      <c r="L2164" s="20">
        <v>15.016296531644974</v>
      </c>
      <c r="M2164" s="53">
        <v>13.54495554564234</v>
      </c>
    </row>
    <row r="2165" spans="1:13" x14ac:dyDescent="0.35">
      <c r="A2165" s="19" t="str">
        <f>B3&amp;C2149&amp;D2165</f>
        <v>DISTRIBUCION VOLUMEN X CRITERIO (Consumiciones)Platos Base Huevos&gt;500MIL</v>
      </c>
      <c r="B2165" s="19">
        <v>0</v>
      </c>
      <c r="C2165" s="19">
        <v>0</v>
      </c>
      <c r="D2165" s="19" t="s">
        <v>16</v>
      </c>
      <c r="E2165" s="20">
        <v>16.328871912945239</v>
      </c>
      <c r="F2165" s="20">
        <v>18.845702705355816</v>
      </c>
      <c r="G2165" s="20">
        <v>17.216449029378669</v>
      </c>
      <c r="H2165" s="20">
        <v>18.259791562016883</v>
      </c>
      <c r="I2165" s="20">
        <v>18.148879453575198</v>
      </c>
      <c r="J2165" s="20">
        <v>21.481467053816409</v>
      </c>
      <c r="K2165" s="20">
        <v>17.856142470312516</v>
      </c>
      <c r="L2165" s="20">
        <v>18.032668223028409</v>
      </c>
      <c r="M2165" s="53">
        <v>16.716186392719564</v>
      </c>
    </row>
    <row r="2166" spans="1:13" x14ac:dyDescent="0.35">
      <c r="A2166" s="19" t="str">
        <f>B3&amp;C2149&amp;D2166</f>
        <v>DISTRIBUCION VOLUMEN X CRITERIO (Consumiciones)Platos Base HuevosDE 15 A 19 AÑOS</v>
      </c>
      <c r="B2166" s="19">
        <v>0</v>
      </c>
      <c r="C2166" s="19">
        <v>0</v>
      </c>
      <c r="D2166" s="19" t="s">
        <v>39</v>
      </c>
      <c r="E2166" s="20">
        <v>7.3891131290984919</v>
      </c>
      <c r="F2166" s="20">
        <v>5.1472738288738817</v>
      </c>
      <c r="G2166" s="20">
        <v>5.7685251724866129</v>
      </c>
      <c r="H2166" s="20">
        <v>4.6611122219567029</v>
      </c>
      <c r="I2166" s="20">
        <v>0.94277257450730567</v>
      </c>
      <c r="J2166" s="20">
        <v>1.6900274980198031</v>
      </c>
      <c r="K2166" s="20">
        <v>1.0329016230588952</v>
      </c>
      <c r="L2166" s="20">
        <v>1.2013216583782771</v>
      </c>
      <c r="M2166" s="53">
        <v>1.2052902343762539</v>
      </c>
    </row>
    <row r="2167" spans="1:13" x14ac:dyDescent="0.35">
      <c r="A2167" s="19" t="str">
        <f>B3&amp;C2149&amp;D2167</f>
        <v>DISTRIBUCION VOLUMEN X CRITERIO (Consumiciones)Platos Base HuevosDE 20 A 24 AÑOS</v>
      </c>
      <c r="B2167" s="19">
        <v>0</v>
      </c>
      <c r="C2167" s="19">
        <v>0</v>
      </c>
      <c r="D2167" s="19" t="s">
        <v>40</v>
      </c>
      <c r="E2167" s="20">
        <v>3.1151299842839895</v>
      </c>
      <c r="F2167" s="20">
        <v>2.1055513877164178</v>
      </c>
      <c r="G2167" s="20">
        <v>3.6714173372290571</v>
      </c>
      <c r="H2167" s="20">
        <v>3.0997137269628232</v>
      </c>
      <c r="I2167" s="20">
        <v>4.7825296568171316</v>
      </c>
      <c r="J2167" s="20">
        <v>2.6037028935348192</v>
      </c>
      <c r="K2167" s="20">
        <v>3.243379628190266</v>
      </c>
      <c r="L2167" s="20">
        <v>5.1575498651235003</v>
      </c>
      <c r="M2167" s="53">
        <v>5.0356972075752671</v>
      </c>
    </row>
    <row r="2168" spans="1:13" x14ac:dyDescent="0.35">
      <c r="A2168" s="19" t="str">
        <f>B3&amp;C2149&amp;D2168</f>
        <v>DISTRIBUCION VOLUMEN X CRITERIO (Consumiciones)Platos Base HuevosDE 25 A 34 AÑOS</v>
      </c>
      <c r="B2168" s="19">
        <v>0</v>
      </c>
      <c r="C2168" s="19">
        <v>0</v>
      </c>
      <c r="D2168" s="19" t="s">
        <v>41</v>
      </c>
      <c r="E2168" s="20">
        <v>10.352644865283114</v>
      </c>
      <c r="F2168" s="20">
        <v>11.080542408010604</v>
      </c>
      <c r="G2168" s="20">
        <v>10.555195715965217</v>
      </c>
      <c r="H2168" s="20">
        <v>10.305019775760915</v>
      </c>
      <c r="I2168" s="20">
        <v>8.8764535777233036</v>
      </c>
      <c r="J2168" s="20">
        <v>8.4430876890176716</v>
      </c>
      <c r="K2168" s="20">
        <v>9.5741450552444061</v>
      </c>
      <c r="L2168" s="20">
        <v>10.382449902137537</v>
      </c>
      <c r="M2168" s="53">
        <v>7.9373616651636381</v>
      </c>
    </row>
    <row r="2169" spans="1:13" x14ac:dyDescent="0.35">
      <c r="A2169" s="19" t="str">
        <f>B3&amp;C2149&amp;D2169</f>
        <v>DISTRIBUCION VOLUMEN X CRITERIO (Consumiciones)Platos Base HuevosDE 35 A 49 AÑOS</v>
      </c>
      <c r="B2169" s="19">
        <v>0</v>
      </c>
      <c r="C2169" s="19">
        <v>0</v>
      </c>
      <c r="D2169" s="19" t="s">
        <v>42</v>
      </c>
      <c r="E2169" s="20">
        <v>25.672642101108078</v>
      </c>
      <c r="F2169" s="20">
        <v>27.665355307177592</v>
      </c>
      <c r="G2169" s="20">
        <v>24.971341534524115</v>
      </c>
      <c r="H2169" s="20">
        <v>26.265838897044119</v>
      </c>
      <c r="I2169" s="20">
        <v>25.141768301668797</v>
      </c>
      <c r="J2169" s="20">
        <v>25.659278259384333</v>
      </c>
      <c r="K2169" s="20">
        <v>24.817966609075683</v>
      </c>
      <c r="L2169" s="20">
        <v>24.852635133526505</v>
      </c>
      <c r="M2169" s="53">
        <v>22.856375678101458</v>
      </c>
    </row>
    <row r="2170" spans="1:13" x14ac:dyDescent="0.35">
      <c r="A2170" s="19" t="str">
        <f>B3&amp;C2149&amp;D2170</f>
        <v>DISTRIBUCION VOLUMEN X CRITERIO (Consumiciones)Platos Base HuevosDE 50 A 59 AÑOS</v>
      </c>
      <c r="B2170" s="19">
        <v>0</v>
      </c>
      <c r="C2170" s="19">
        <v>0</v>
      </c>
      <c r="D2170" s="19" t="s">
        <v>43</v>
      </c>
      <c r="E2170" s="20">
        <v>24.832395712596995</v>
      </c>
      <c r="F2170" s="20">
        <v>26.268799931540304</v>
      </c>
      <c r="G2170" s="20">
        <v>25.460040470134366</v>
      </c>
      <c r="H2170" s="20">
        <v>26.380874815288053</v>
      </c>
      <c r="I2170" s="20">
        <v>28.431302373640104</v>
      </c>
      <c r="J2170" s="20">
        <v>29.522675128825178</v>
      </c>
      <c r="K2170" s="20">
        <v>28.730170715060854</v>
      </c>
      <c r="L2170" s="20">
        <v>27.941123875099461</v>
      </c>
      <c r="M2170" s="53">
        <v>29.747929724565918</v>
      </c>
    </row>
    <row r="2171" spans="1:13" x14ac:dyDescent="0.35">
      <c r="A2171" s="19" t="str">
        <f>B3&amp;C2149&amp;D2171</f>
        <v>DISTRIBUCION VOLUMEN X CRITERIO (Consumiciones)Platos Base HuevosDE 60 A 75 AÑOS</v>
      </c>
      <c r="B2171" s="19">
        <v>0</v>
      </c>
      <c r="C2171" s="19">
        <v>0</v>
      </c>
      <c r="D2171" s="19" t="s">
        <v>44</v>
      </c>
      <c r="E2171" s="20">
        <v>28.638067925413345</v>
      </c>
      <c r="F2171" s="20">
        <v>27.732484302020698</v>
      </c>
      <c r="G2171" s="20">
        <v>29.573440371165344</v>
      </c>
      <c r="H2171" s="20">
        <v>29.28746787353267</v>
      </c>
      <c r="I2171" s="20">
        <v>31.825173199854145</v>
      </c>
      <c r="J2171" s="20">
        <v>32.081269483590589</v>
      </c>
      <c r="K2171" s="20">
        <v>32.601417123027062</v>
      </c>
      <c r="L2171" s="20">
        <v>30.464921700954562</v>
      </c>
      <c r="M2171" s="53">
        <v>33.217348699532188</v>
      </c>
    </row>
    <row r="2172" spans="1:13" x14ac:dyDescent="0.35">
      <c r="A2172" s="19" t="str">
        <f>B3&amp;C2149&amp;D2172</f>
        <v>DISTRIBUCION VOLUMEN X CRITERIO (Consumiciones)Platos Base HuevosNIVEL ALTO</v>
      </c>
      <c r="B2172" s="19">
        <v>0</v>
      </c>
      <c r="C2172" s="19">
        <v>0</v>
      </c>
      <c r="D2172" s="19" t="s">
        <v>256</v>
      </c>
      <c r="E2172" s="20">
        <v>27.864601492863926</v>
      </c>
      <c r="F2172" s="20">
        <v>25.246715433967253</v>
      </c>
      <c r="G2172" s="20">
        <v>26.996337515877595</v>
      </c>
      <c r="H2172" s="20">
        <v>24.994728089383514</v>
      </c>
      <c r="I2172" s="20">
        <v>26.376472525075766</v>
      </c>
      <c r="J2172" s="20">
        <v>21.055102915309494</v>
      </c>
      <c r="K2172" s="20">
        <v>28.502545698960553</v>
      </c>
      <c r="L2172" s="20">
        <v>23.853491036400481</v>
      </c>
      <c r="M2172" s="53">
        <v>27.65805607528624</v>
      </c>
    </row>
    <row r="2173" spans="1:13" x14ac:dyDescent="0.35">
      <c r="A2173" s="19" t="str">
        <f>B3&amp;C2149&amp;D2173</f>
        <v>DISTRIBUCION VOLUMEN X CRITERIO (Consumiciones)Platos Base HuevosNIVEL MEDIO ALTO</v>
      </c>
      <c r="B2173" s="19">
        <v>0</v>
      </c>
      <c r="C2173" s="19">
        <v>0</v>
      </c>
      <c r="D2173" s="19" t="s">
        <v>257</v>
      </c>
      <c r="E2173" s="20">
        <v>14.360842110112587</v>
      </c>
      <c r="F2173" s="20">
        <v>16.201671960317121</v>
      </c>
      <c r="G2173" s="20">
        <v>14.334937640061653</v>
      </c>
      <c r="H2173" s="20">
        <v>14.946056796180427</v>
      </c>
      <c r="I2173" s="20">
        <v>15.828365618218426</v>
      </c>
      <c r="J2173" s="20">
        <v>18.058278222427315</v>
      </c>
      <c r="K2173" s="20">
        <v>16.809822445085</v>
      </c>
      <c r="L2173" s="20">
        <v>15.964003182758699</v>
      </c>
      <c r="M2173" s="53">
        <v>17.828353011781395</v>
      </c>
    </row>
    <row r="2174" spans="1:13" x14ac:dyDescent="0.35">
      <c r="A2174" s="19" t="str">
        <f>B3&amp;C2149&amp;D2174</f>
        <v>DISTRIBUCION VOLUMEN X CRITERIO (Consumiciones)Platos Base HuevosNIVEL MEDIO</v>
      </c>
      <c r="B2174" s="19">
        <v>0</v>
      </c>
      <c r="C2174" s="19">
        <v>0</v>
      </c>
      <c r="D2174" s="19" t="s">
        <v>258</v>
      </c>
      <c r="E2174" s="20">
        <v>26.769527483124396</v>
      </c>
      <c r="F2174" s="20">
        <v>26.043306697719203</v>
      </c>
      <c r="G2174" s="20">
        <v>28.296818807896091</v>
      </c>
      <c r="H2174" s="20">
        <v>27.306799838087482</v>
      </c>
      <c r="I2174" s="20">
        <v>27.126566630259681</v>
      </c>
      <c r="J2174" s="20">
        <v>25.35055730185794</v>
      </c>
      <c r="K2174" s="20">
        <v>24.568896725604887</v>
      </c>
      <c r="L2174" s="20">
        <v>25.365941983728131</v>
      </c>
      <c r="M2174" s="53">
        <v>25.200715891135765</v>
      </c>
    </row>
    <row r="2175" spans="1:13" x14ac:dyDescent="0.35">
      <c r="A2175" s="19" t="str">
        <f>B3&amp;C2149&amp;D2175</f>
        <v>DISTRIBUCION VOLUMEN X CRITERIO (Consumiciones)Platos Base HuevosNIVEL MEDIO BAJO</v>
      </c>
      <c r="B2175" s="19">
        <v>0</v>
      </c>
      <c r="C2175" s="19">
        <v>0</v>
      </c>
      <c r="D2175" s="19" t="s">
        <v>259</v>
      </c>
      <c r="E2175" s="20">
        <v>12.415742395639304</v>
      </c>
      <c r="F2175" s="20">
        <v>11.960374444263946</v>
      </c>
      <c r="G2175" s="20">
        <v>12.025326928713939</v>
      </c>
      <c r="H2175" s="20">
        <v>13.809313871318562</v>
      </c>
      <c r="I2175" s="20">
        <v>14.150419662804495</v>
      </c>
      <c r="J2175" s="20">
        <v>15.667059210138609</v>
      </c>
      <c r="K2175" s="20">
        <v>13.103184085347166</v>
      </c>
      <c r="L2175" s="20">
        <v>14.695437045872101</v>
      </c>
      <c r="M2175" s="53">
        <v>12.910153095009621</v>
      </c>
    </row>
    <row r="2176" spans="1:13" x14ac:dyDescent="0.35">
      <c r="A2176" s="19" t="str">
        <f>B3&amp;C2149&amp;D2176</f>
        <v>DISTRIBUCION VOLUMEN X CRITERIO (Consumiciones)Platos Base HuevosHOMBRE</v>
      </c>
      <c r="B2176" s="19">
        <v>0</v>
      </c>
      <c r="C2176" s="19">
        <v>0</v>
      </c>
      <c r="D2176" s="19" t="s">
        <v>21</v>
      </c>
      <c r="E2176" s="20">
        <v>53.233152929030858</v>
      </c>
      <c r="F2176" s="20">
        <v>50.051595562443843</v>
      </c>
      <c r="G2176" s="20">
        <v>50.814154145824865</v>
      </c>
      <c r="H2176" s="20">
        <v>52.040292808060521</v>
      </c>
      <c r="I2176" s="20">
        <v>51.873040527965877</v>
      </c>
      <c r="J2176" s="20">
        <v>50.373026170563627</v>
      </c>
      <c r="K2176" s="20">
        <v>47.861190934084235</v>
      </c>
      <c r="L2176" s="20">
        <v>48.562618044294496</v>
      </c>
      <c r="M2176" s="53">
        <v>46.015026011495763</v>
      </c>
    </row>
    <row r="2177" spans="1:13" x14ac:dyDescent="0.35">
      <c r="A2177" s="19" t="str">
        <f>B3&amp;C2149&amp;D2177</f>
        <v>DISTRIBUCION VOLUMEN X CRITERIO (Consumiciones)Platos Base HuevosMUJER</v>
      </c>
      <c r="B2177" s="19">
        <v>0</v>
      </c>
      <c r="C2177" s="19">
        <v>0</v>
      </c>
      <c r="D2177" s="19" t="s">
        <v>22</v>
      </c>
      <c r="E2177" s="20">
        <v>46.766847070969156</v>
      </c>
      <c r="F2177" s="20">
        <v>49.948414673755444</v>
      </c>
      <c r="G2177" s="20">
        <v>49.185806455679845</v>
      </c>
      <c r="H2177" s="20">
        <v>47.959736453238008</v>
      </c>
      <c r="I2177" s="20">
        <v>48.12695947203413</v>
      </c>
      <c r="J2177" s="20">
        <v>49.627013782970408</v>
      </c>
      <c r="K2177" s="20">
        <v>52.138794261036672</v>
      </c>
      <c r="L2177" s="20">
        <v>51.437381955705504</v>
      </c>
      <c r="M2177" s="53">
        <v>53.984973988504237</v>
      </c>
    </row>
    <row r="2178" spans="1:13" x14ac:dyDescent="0.35">
      <c r="A2178" s="19" t="str">
        <f>B2178&amp;C2178&amp;D2178</f>
        <v>DISTRIBUCION VOLUMEN X CRITERIO (kg ó litros).T.Alimentos TOTAL INGT.ESPAÑA</v>
      </c>
      <c r="B2178" s="19" t="s">
        <v>194</v>
      </c>
      <c r="C2178" s="19" t="s">
        <v>176</v>
      </c>
      <c r="D2178" s="19" t="s">
        <v>36</v>
      </c>
      <c r="E2178" s="20">
        <v>100</v>
      </c>
      <c r="F2178" s="20">
        <v>100</v>
      </c>
      <c r="G2178" s="20">
        <v>100</v>
      </c>
      <c r="H2178" s="20">
        <v>100</v>
      </c>
      <c r="I2178" s="20">
        <v>100</v>
      </c>
      <c r="J2178" s="20">
        <v>100</v>
      </c>
      <c r="K2178" s="20">
        <v>100</v>
      </c>
      <c r="L2178" s="20">
        <v>100</v>
      </c>
      <c r="M2178" s="53">
        <v>100</v>
      </c>
    </row>
    <row r="2179" spans="1:13" x14ac:dyDescent="0.35">
      <c r="A2179" s="19" t="str">
        <f>B2178&amp;C2178&amp;D2179</f>
        <v>DISTRIBUCION VOLUMEN X CRITERIO (kg ó litros).T.Alimentos TOTAL INGBCN AM</v>
      </c>
      <c r="B2179" s="19">
        <v>0</v>
      </c>
      <c r="C2179" s="19">
        <v>0</v>
      </c>
      <c r="D2179" s="19" t="s">
        <v>1</v>
      </c>
      <c r="E2179" s="20">
        <v>8.8037481757345564</v>
      </c>
      <c r="F2179" s="20">
        <v>9.128754813796343</v>
      </c>
      <c r="G2179" s="20">
        <v>9.0371534209618485</v>
      </c>
      <c r="H2179" s="20">
        <v>8.2621901897010019</v>
      </c>
      <c r="I2179" s="20">
        <v>7.7248808891641696</v>
      </c>
      <c r="J2179" s="20">
        <v>8.6677879393086403</v>
      </c>
      <c r="K2179" s="20">
        <v>9.651731923437497</v>
      </c>
      <c r="L2179" s="20">
        <v>9.3874152960008495</v>
      </c>
      <c r="M2179" s="53">
        <v>8.5119698145783484</v>
      </c>
    </row>
    <row r="2180" spans="1:13" x14ac:dyDescent="0.35">
      <c r="A2180" s="19" t="str">
        <f>B2178&amp;C2178&amp;D2180</f>
        <v>DISTRIBUCION VOLUMEN X CRITERIO (kg ó litros).T.Alimentos TOTAL INGREST.CAT ARAGON</v>
      </c>
      <c r="B2180" s="19">
        <v>0</v>
      </c>
      <c r="C2180" s="19">
        <v>0</v>
      </c>
      <c r="D2180" s="19" t="s">
        <v>2</v>
      </c>
      <c r="E2180" s="20">
        <v>12.534656466914054</v>
      </c>
      <c r="F2180" s="20">
        <v>12.723809774227609</v>
      </c>
      <c r="G2180" s="20">
        <v>12.862544876454265</v>
      </c>
      <c r="H2180" s="20">
        <v>11.424581778973474</v>
      </c>
      <c r="I2180" s="20">
        <v>13.254865983554328</v>
      </c>
      <c r="J2180" s="20">
        <v>12.540330082057332</v>
      </c>
      <c r="K2180" s="20">
        <v>13.395777475228071</v>
      </c>
      <c r="L2180" s="20">
        <v>13.476977886882144</v>
      </c>
      <c r="M2180" s="53">
        <v>12.798670248882429</v>
      </c>
    </row>
    <row r="2181" spans="1:13" x14ac:dyDescent="0.35">
      <c r="A2181" s="19" t="str">
        <f>B2178&amp;C2178&amp;D2181</f>
        <v>DISTRIBUCION VOLUMEN X CRITERIO (kg ó litros).T.Alimentos TOTAL INGLEVANTE</v>
      </c>
      <c r="B2181" s="19">
        <v>0</v>
      </c>
      <c r="C2181" s="19">
        <v>0</v>
      </c>
      <c r="D2181" s="19" t="s">
        <v>3</v>
      </c>
      <c r="E2181" s="20">
        <v>16.502453834212634</v>
      </c>
      <c r="F2181" s="20">
        <v>16.649636531475064</v>
      </c>
      <c r="G2181" s="20">
        <v>17.142101022679647</v>
      </c>
      <c r="H2181" s="20">
        <v>17.089694799857654</v>
      </c>
      <c r="I2181" s="20">
        <v>16.759124469935706</v>
      </c>
      <c r="J2181" s="20">
        <v>17.193944555961266</v>
      </c>
      <c r="K2181" s="20">
        <v>16.908236099348393</v>
      </c>
      <c r="L2181" s="20">
        <v>16.671753525603016</v>
      </c>
      <c r="M2181" s="53">
        <v>16.885290472829322</v>
      </c>
    </row>
    <row r="2182" spans="1:13" x14ac:dyDescent="0.35">
      <c r="A2182" s="19" t="str">
        <f>B2178&amp;C2178&amp;D2182</f>
        <v>DISTRIBUCION VOLUMEN X CRITERIO (kg ó litros).T.Alimentos TOTAL INGANDALUCIA</v>
      </c>
      <c r="B2182" s="19">
        <v>0</v>
      </c>
      <c r="C2182" s="19">
        <v>0</v>
      </c>
      <c r="D2182" s="19" t="s">
        <v>4</v>
      </c>
      <c r="E2182" s="20">
        <v>19.732962486141613</v>
      </c>
      <c r="F2182" s="20">
        <v>19.022120451893301</v>
      </c>
      <c r="G2182" s="20">
        <v>18.851704233328149</v>
      </c>
      <c r="H2182" s="20">
        <v>20.520191360741709</v>
      </c>
      <c r="I2182" s="20">
        <v>19.716526707117726</v>
      </c>
      <c r="J2182" s="20">
        <v>19.614176208625651</v>
      </c>
      <c r="K2182" s="20">
        <v>19.303517322331395</v>
      </c>
      <c r="L2182" s="20">
        <v>20.328397729898143</v>
      </c>
      <c r="M2182" s="53">
        <v>19.347452426585019</v>
      </c>
    </row>
    <row r="2183" spans="1:13" x14ac:dyDescent="0.35">
      <c r="A2183" s="19" t="str">
        <f>B2178&amp;C2178&amp;D2183</f>
        <v>DISTRIBUCION VOLUMEN X CRITERIO (kg ó litros).T.Alimentos TOTAL INGMDD AM</v>
      </c>
      <c r="B2183" s="19">
        <v>0</v>
      </c>
      <c r="C2183" s="19">
        <v>0</v>
      </c>
      <c r="D2183" s="19" t="s">
        <v>5</v>
      </c>
      <c r="E2183" s="20">
        <v>16.328921978695476</v>
      </c>
      <c r="F2183" s="20">
        <v>17.430897477287587</v>
      </c>
      <c r="G2183" s="20">
        <v>16.141855976352783</v>
      </c>
      <c r="H2183" s="20">
        <v>16.512164778797818</v>
      </c>
      <c r="I2183" s="20">
        <v>16.580410423836</v>
      </c>
      <c r="J2183" s="20">
        <v>18.068055522027077</v>
      </c>
      <c r="K2183" s="20">
        <v>15.906721542481783</v>
      </c>
      <c r="L2183" s="20">
        <v>16.29716662462182</v>
      </c>
      <c r="M2183" s="53">
        <v>16.908278613692062</v>
      </c>
    </row>
    <row r="2184" spans="1:13" x14ac:dyDescent="0.35">
      <c r="A2184" s="19" t="str">
        <f>B2178&amp;C2178&amp;D2184</f>
        <v>DISTRIBUCION VOLUMEN X CRITERIO (kg ó litros).T.Alimentos TOTAL INGRTO CENTRO</v>
      </c>
      <c r="B2184" s="19">
        <v>0</v>
      </c>
      <c r="C2184" s="19">
        <v>0</v>
      </c>
      <c r="D2184" s="19" t="s">
        <v>6</v>
      </c>
      <c r="E2184" s="20">
        <v>10.339141581961792</v>
      </c>
      <c r="F2184" s="20">
        <v>10.170348377735468</v>
      </c>
      <c r="G2184" s="20">
        <v>9.3002400623903529</v>
      </c>
      <c r="H2184" s="20">
        <v>10.46097693428848</v>
      </c>
      <c r="I2184" s="20">
        <v>10.615027922694477</v>
      </c>
      <c r="J2184" s="20">
        <v>9.521100443505647</v>
      </c>
      <c r="K2184" s="20">
        <v>9.7347664232677094</v>
      </c>
      <c r="L2184" s="20">
        <v>10.893326349413478</v>
      </c>
      <c r="M2184" s="53">
        <v>11.023977360289686</v>
      </c>
    </row>
    <row r="2185" spans="1:13" x14ac:dyDescent="0.35">
      <c r="A2185" s="19" t="str">
        <f>B2178&amp;C2178&amp;D2185</f>
        <v>DISTRIBUCION VOLUMEN X CRITERIO (kg ó litros).T.Alimentos TOTAL INGNORTE-CENTRO</v>
      </c>
      <c r="B2185" s="19">
        <v>0</v>
      </c>
      <c r="C2185" s="19">
        <v>0</v>
      </c>
      <c r="D2185" s="19" t="s">
        <v>7</v>
      </c>
      <c r="E2185" s="20">
        <v>8.484235536073129</v>
      </c>
      <c r="F2185" s="20">
        <v>6.7271772713531535</v>
      </c>
      <c r="G2185" s="20">
        <v>8.6045594750606629</v>
      </c>
      <c r="H2185" s="20">
        <v>8.3174195534483388</v>
      </c>
      <c r="I2185" s="20">
        <v>8.0044884655006356</v>
      </c>
      <c r="J2185" s="20">
        <v>7.223685005801622</v>
      </c>
      <c r="K2185" s="20">
        <v>8.1949034449738587</v>
      </c>
      <c r="L2185" s="20">
        <v>7.5786630942185935</v>
      </c>
      <c r="M2185" s="53">
        <v>8.6593585999586988</v>
      </c>
    </row>
    <row r="2186" spans="1:13" x14ac:dyDescent="0.35">
      <c r="A2186" s="19" t="str">
        <f>B2178&amp;C2178&amp;D2186</f>
        <v>DISTRIBUCION VOLUMEN X CRITERIO (kg ó litros).T.Alimentos TOTAL INGNOROESTE</v>
      </c>
      <c r="B2186" s="19">
        <v>0</v>
      </c>
      <c r="C2186" s="19">
        <v>0</v>
      </c>
      <c r="D2186" s="19" t="s">
        <v>8</v>
      </c>
      <c r="E2186" s="20">
        <v>7.2738800114025546</v>
      </c>
      <c r="F2186" s="20">
        <v>8.1472541439936226</v>
      </c>
      <c r="G2186" s="20">
        <v>8.0598440409371435</v>
      </c>
      <c r="H2186" s="20">
        <v>7.4127814607673495</v>
      </c>
      <c r="I2186" s="20">
        <v>7.3446779277362024</v>
      </c>
      <c r="J2186" s="20">
        <v>7.1709220180284046</v>
      </c>
      <c r="K2186" s="20">
        <v>6.9043474613648126</v>
      </c>
      <c r="L2186" s="20">
        <v>5.3662998082908784</v>
      </c>
      <c r="M2186" s="53">
        <v>5.8650048749396904</v>
      </c>
    </row>
    <row r="2187" spans="1:13" x14ac:dyDescent="0.35">
      <c r="A2187" s="19" t="str">
        <f>B2178&amp;C2178&amp;D2187</f>
        <v>DISTRIBUCION VOLUMEN X CRITERIO (kg ó litros).T.Alimentos TOTAL ING&lt;2MIL</v>
      </c>
      <c r="B2187" s="19">
        <v>0</v>
      </c>
      <c r="C2187" s="19">
        <v>0</v>
      </c>
      <c r="D2187" s="19" t="s">
        <v>9</v>
      </c>
      <c r="E2187" s="20">
        <v>4.7540164356157515</v>
      </c>
      <c r="F2187" s="20">
        <v>4.2993283178078556</v>
      </c>
      <c r="G2187" s="20">
        <v>4.1270811766008686</v>
      </c>
      <c r="H2187" s="20">
        <v>5.0116900038060734</v>
      </c>
      <c r="I2187" s="20">
        <v>6.1105496942789674</v>
      </c>
      <c r="J2187" s="20">
        <v>5.306860363222377</v>
      </c>
      <c r="K2187" s="20">
        <v>5.2980006344461987</v>
      </c>
      <c r="L2187" s="20">
        <v>5.5643192830290431</v>
      </c>
      <c r="M2187" s="53">
        <v>5.3707846662709953</v>
      </c>
    </row>
    <row r="2188" spans="1:13" x14ac:dyDescent="0.35">
      <c r="A2188" s="19" t="str">
        <f>B2178&amp;C2178&amp;D2188</f>
        <v>DISTRIBUCION VOLUMEN X CRITERIO (kg ó litros).T.Alimentos TOTAL ING2-5MIL</v>
      </c>
      <c r="B2188" s="19">
        <v>0</v>
      </c>
      <c r="C2188" s="19">
        <v>0</v>
      </c>
      <c r="D2188" s="19" t="s">
        <v>10</v>
      </c>
      <c r="E2188" s="20">
        <v>5.5066560164153495</v>
      </c>
      <c r="F2188" s="20">
        <v>4.2614407736124473</v>
      </c>
      <c r="G2188" s="20">
        <v>4.7103846838274626</v>
      </c>
      <c r="H2188" s="20">
        <v>4.6549935436642027</v>
      </c>
      <c r="I2188" s="20">
        <v>4.160823794955486</v>
      </c>
      <c r="J2188" s="20">
        <v>4.1518841806977917</v>
      </c>
      <c r="K2188" s="20">
        <v>3.9257207747872962</v>
      </c>
      <c r="L2188" s="20">
        <v>3.4441051794476971</v>
      </c>
      <c r="M2188" s="53">
        <v>3.702445993884329</v>
      </c>
    </row>
    <row r="2189" spans="1:13" x14ac:dyDescent="0.35">
      <c r="A2189" s="19" t="str">
        <f>B2178&amp;C2178&amp;D2189</f>
        <v>DISTRIBUCION VOLUMEN X CRITERIO (kg ó litros).T.Alimentos TOTAL ING5-10MIL</v>
      </c>
      <c r="B2189" s="19">
        <v>0</v>
      </c>
      <c r="C2189" s="19">
        <v>0</v>
      </c>
      <c r="D2189" s="19" t="s">
        <v>11</v>
      </c>
      <c r="E2189" s="20">
        <v>7.6767973101514828</v>
      </c>
      <c r="F2189" s="20">
        <v>7.6969433757446133</v>
      </c>
      <c r="G2189" s="20">
        <v>8.1494866160397255</v>
      </c>
      <c r="H2189" s="20">
        <v>7.7853768310508968</v>
      </c>
      <c r="I2189" s="20">
        <v>9.5309283723967582</v>
      </c>
      <c r="J2189" s="20">
        <v>8.5853474609945302</v>
      </c>
      <c r="K2189" s="20">
        <v>7.70976229029566</v>
      </c>
      <c r="L2189" s="20">
        <v>9.0339567109345911</v>
      </c>
      <c r="M2189" s="53">
        <v>9.0087586831925339</v>
      </c>
    </row>
    <row r="2190" spans="1:13" x14ac:dyDescent="0.35">
      <c r="A2190" s="19" t="str">
        <f>B2178&amp;C2178&amp;D2190</f>
        <v>DISTRIBUCION VOLUMEN X CRITERIO (kg ó litros).T.Alimentos TOTAL ING10-30MIL</v>
      </c>
      <c r="B2190" s="19">
        <v>0</v>
      </c>
      <c r="C2190" s="19">
        <v>0</v>
      </c>
      <c r="D2190" s="19" t="s">
        <v>12</v>
      </c>
      <c r="E2190" s="20">
        <v>16.348706150796701</v>
      </c>
      <c r="F2190" s="20">
        <v>16.488684309634049</v>
      </c>
      <c r="G2190" s="20">
        <v>17.51038264768799</v>
      </c>
      <c r="H2190" s="20">
        <v>17.094691714240124</v>
      </c>
      <c r="I2190" s="20">
        <v>16.534612008399417</v>
      </c>
      <c r="J2190" s="20">
        <v>18.161351641965627</v>
      </c>
      <c r="K2190" s="20">
        <v>18.09943243141797</v>
      </c>
      <c r="L2190" s="20">
        <v>19.566193941887729</v>
      </c>
      <c r="M2190" s="53">
        <v>18.645289572435644</v>
      </c>
    </row>
    <row r="2191" spans="1:13" x14ac:dyDescent="0.35">
      <c r="A2191" s="19" t="str">
        <f>B2178&amp;C2178&amp;D2191</f>
        <v>DISTRIBUCION VOLUMEN X CRITERIO (kg ó litros).T.Alimentos TOTAL ING30-100MIL</v>
      </c>
      <c r="B2191" s="19">
        <v>0</v>
      </c>
      <c r="C2191" s="19">
        <v>0</v>
      </c>
      <c r="D2191" s="19" t="s">
        <v>13</v>
      </c>
      <c r="E2191" s="20">
        <v>22.632248952763923</v>
      </c>
      <c r="F2191" s="20">
        <v>21.932591289211583</v>
      </c>
      <c r="G2191" s="20">
        <v>22.838395273328192</v>
      </c>
      <c r="H2191" s="20">
        <v>20.941781798702781</v>
      </c>
      <c r="I2191" s="20">
        <v>20.453669943802652</v>
      </c>
      <c r="J2191" s="20">
        <v>21.124209392398988</v>
      </c>
      <c r="K2191" s="20">
        <v>24.02633568759407</v>
      </c>
      <c r="L2191" s="20">
        <v>21.591968611702271</v>
      </c>
      <c r="M2191" s="53">
        <v>23.274004439977467</v>
      </c>
    </row>
    <row r="2192" spans="1:13" x14ac:dyDescent="0.35">
      <c r="A2192" s="19" t="str">
        <f>B2178&amp;C2178&amp;D2192</f>
        <v>DISTRIBUCION VOLUMEN X CRITERIO (kg ó litros).T.Alimentos TOTAL ING100-200MIL</v>
      </c>
      <c r="B2192" s="19">
        <v>0</v>
      </c>
      <c r="C2192" s="19">
        <v>0</v>
      </c>
      <c r="D2192" s="19" t="s">
        <v>14</v>
      </c>
      <c r="E2192" s="20">
        <v>9.3254090051372494</v>
      </c>
      <c r="F2192" s="20">
        <v>9.1721249617822043</v>
      </c>
      <c r="G2192" s="20">
        <v>8.8028971504386391</v>
      </c>
      <c r="H2192" s="20">
        <v>9.2900359023865402</v>
      </c>
      <c r="I2192" s="20">
        <v>9.9585716145797107</v>
      </c>
      <c r="J2192" s="20">
        <v>10.715958945140583</v>
      </c>
      <c r="K2192" s="20">
        <v>10.052674001041893</v>
      </c>
      <c r="L2192" s="20">
        <v>8.921061623878737</v>
      </c>
      <c r="M2192" s="53">
        <v>9.0192138968329818</v>
      </c>
    </row>
    <row r="2193" spans="1:13" x14ac:dyDescent="0.35">
      <c r="A2193" s="19" t="str">
        <f>B2178&amp;C2178&amp;D2193</f>
        <v>DISTRIBUCION VOLUMEN X CRITERIO (kg ó litros).T.Alimentos TOTAL ING200-500MIL</v>
      </c>
      <c r="B2193" s="19">
        <v>0</v>
      </c>
      <c r="C2193" s="19">
        <v>0</v>
      </c>
      <c r="D2193" s="19" t="s">
        <v>15</v>
      </c>
      <c r="E2193" s="20">
        <v>14.503372166792863</v>
      </c>
      <c r="F2193" s="20">
        <v>16.302428163565512</v>
      </c>
      <c r="G2193" s="20">
        <v>16.214835813274654</v>
      </c>
      <c r="H2193" s="20">
        <v>16.19245398933149</v>
      </c>
      <c r="I2193" s="20">
        <v>14.014959862623025</v>
      </c>
      <c r="J2193" s="20">
        <v>14.295556606348276</v>
      </c>
      <c r="K2193" s="20">
        <v>13.971525670845972</v>
      </c>
      <c r="L2193" s="20">
        <v>14.492734458588764</v>
      </c>
      <c r="M2193" s="53">
        <v>14.254447182440266</v>
      </c>
    </row>
    <row r="2194" spans="1:13" x14ac:dyDescent="0.35">
      <c r="A2194" s="19" t="str">
        <f>B2178&amp;C2178&amp;D2194</f>
        <v>DISTRIBUCION VOLUMEN X CRITERIO (kg ó litros).T.Alimentos TOTAL ING&gt;500MIL</v>
      </c>
      <c r="B2194" s="19">
        <v>0</v>
      </c>
      <c r="C2194" s="19">
        <v>0</v>
      </c>
      <c r="D2194" s="19" t="s">
        <v>16</v>
      </c>
      <c r="E2194" s="20">
        <v>19.252794766260497</v>
      </c>
      <c r="F2194" s="20">
        <v>19.846458191496176</v>
      </c>
      <c r="G2194" s="20">
        <v>17.646539676412925</v>
      </c>
      <c r="H2194" s="20">
        <v>19.028977316463475</v>
      </c>
      <c r="I2194" s="20">
        <v>19.235886456634947</v>
      </c>
      <c r="J2194" s="20">
        <v>17.658833700820978</v>
      </c>
      <c r="K2194" s="20">
        <v>16.916549856394518</v>
      </c>
      <c r="L2194" s="20">
        <v>17.385661350854885</v>
      </c>
      <c r="M2194" s="53">
        <v>16.725055675703942</v>
      </c>
    </row>
    <row r="2195" spans="1:13" x14ac:dyDescent="0.35">
      <c r="A2195" s="19" t="str">
        <f>B2178&amp;C2178&amp;D2195</f>
        <v>DISTRIBUCION VOLUMEN X CRITERIO (kg ó litros).T.Alimentos TOTAL INGDE 15 A 19 AÑOS</v>
      </c>
      <c r="B2195" s="19">
        <v>0</v>
      </c>
      <c r="C2195" s="19">
        <v>0</v>
      </c>
      <c r="D2195" s="19" t="s">
        <v>39</v>
      </c>
      <c r="E2195" s="20">
        <v>3.2547040305970896</v>
      </c>
      <c r="F2195" s="20">
        <v>3.1419418383589437</v>
      </c>
      <c r="G2195" s="20">
        <v>3.1120746511423358</v>
      </c>
      <c r="H2195" s="20">
        <v>3.5150553131582463</v>
      </c>
      <c r="I2195" s="20">
        <v>2.3225629233627965</v>
      </c>
      <c r="J2195" s="20">
        <v>1.9586209003360209</v>
      </c>
      <c r="K2195" s="20">
        <v>2.4642331260881769</v>
      </c>
      <c r="L2195" s="20">
        <v>3.750978780172586</v>
      </c>
      <c r="M2195" s="53">
        <v>2.6522651697206641</v>
      </c>
    </row>
    <row r="2196" spans="1:13" x14ac:dyDescent="0.35">
      <c r="A2196" s="19" t="str">
        <f>B2178&amp;C2178&amp;D2196</f>
        <v>DISTRIBUCION VOLUMEN X CRITERIO (kg ó litros).T.Alimentos TOTAL INGDE 20 A 24 AÑOS</v>
      </c>
      <c r="B2196" s="19">
        <v>0</v>
      </c>
      <c r="C2196" s="19">
        <v>0</v>
      </c>
      <c r="D2196" s="19" t="s">
        <v>40</v>
      </c>
      <c r="E2196" s="20">
        <v>2.7331291423309358</v>
      </c>
      <c r="F2196" s="20">
        <v>2.2446398022019141</v>
      </c>
      <c r="G2196" s="20">
        <v>3.0532013733776737</v>
      </c>
      <c r="H2196" s="20">
        <v>3.1140643034760886</v>
      </c>
      <c r="I2196" s="20">
        <v>3.1537745490859228</v>
      </c>
      <c r="J2196" s="20">
        <v>2.377323285006042</v>
      </c>
      <c r="K2196" s="20">
        <v>3.1674594060325307</v>
      </c>
      <c r="L2196" s="20">
        <v>3.0794515630179919</v>
      </c>
      <c r="M2196" s="53">
        <v>3.579259068360193</v>
      </c>
    </row>
    <row r="2197" spans="1:13" x14ac:dyDescent="0.35">
      <c r="A2197" s="19" t="str">
        <f>B2178&amp;C2178&amp;D2197</f>
        <v>DISTRIBUCION VOLUMEN X CRITERIO (kg ó litros).T.Alimentos TOTAL INGDE 25 A 34 AÑOS</v>
      </c>
      <c r="B2197" s="19">
        <v>0</v>
      </c>
      <c r="C2197" s="19">
        <v>0</v>
      </c>
      <c r="D2197" s="19" t="s">
        <v>41</v>
      </c>
      <c r="E2197" s="20">
        <v>11.05286404741941</v>
      </c>
      <c r="F2197" s="20">
        <v>10.840348233710825</v>
      </c>
      <c r="G2197" s="20">
        <v>10.386681211710993</v>
      </c>
      <c r="H2197" s="20">
        <v>11.244817834628948</v>
      </c>
      <c r="I2197" s="20">
        <v>9.385432341959012</v>
      </c>
      <c r="J2197" s="20">
        <v>9.11341879540322</v>
      </c>
      <c r="K2197" s="20">
        <v>9.498844795103679</v>
      </c>
      <c r="L2197" s="20">
        <v>9.7609472796736991</v>
      </c>
      <c r="M2197" s="53">
        <v>8.8853969006851994</v>
      </c>
    </row>
    <row r="2198" spans="1:13" x14ac:dyDescent="0.35">
      <c r="A2198" s="19" t="str">
        <f>B2178&amp;C2178&amp;D2198</f>
        <v>DISTRIBUCION VOLUMEN X CRITERIO (kg ó litros).T.Alimentos TOTAL INGDE 35 A 49 AÑOS</v>
      </c>
      <c r="B2198" s="19">
        <v>0</v>
      </c>
      <c r="C2198" s="19">
        <v>0</v>
      </c>
      <c r="D2198" s="19" t="s">
        <v>42</v>
      </c>
      <c r="E2198" s="20">
        <v>26.611689986806081</v>
      </c>
      <c r="F2198" s="20">
        <v>27.402250140092299</v>
      </c>
      <c r="G2198" s="20">
        <v>26.287271502504034</v>
      </c>
      <c r="H2198" s="20">
        <v>26.846391545288263</v>
      </c>
      <c r="I2198" s="20">
        <v>25.997261009696714</v>
      </c>
      <c r="J2198" s="20">
        <v>26.152357890481142</v>
      </c>
      <c r="K2198" s="20">
        <v>25.895541496261242</v>
      </c>
      <c r="L2198" s="20">
        <v>26.936934843946908</v>
      </c>
      <c r="M2198" s="53">
        <v>24.494574705539556</v>
      </c>
    </row>
    <row r="2199" spans="1:13" x14ac:dyDescent="0.35">
      <c r="A2199" s="19" t="str">
        <f>B2178&amp;C2178&amp;D2199</f>
        <v>DISTRIBUCION VOLUMEN X CRITERIO (kg ó litros).T.Alimentos TOTAL INGDE 50 A 59 AÑOS</v>
      </c>
      <c r="B2199" s="19">
        <v>0</v>
      </c>
      <c r="C2199" s="19">
        <v>0</v>
      </c>
      <c r="D2199" s="19" t="s">
        <v>43</v>
      </c>
      <c r="E2199" s="20">
        <v>25.088200076335809</v>
      </c>
      <c r="F2199" s="20">
        <v>24.537360408499001</v>
      </c>
      <c r="G2199" s="20">
        <v>24.711020645670082</v>
      </c>
      <c r="H2199" s="20">
        <v>25.623199043754358</v>
      </c>
      <c r="I2199" s="20">
        <v>26.964722637441447</v>
      </c>
      <c r="J2199" s="20">
        <v>28.324180698629398</v>
      </c>
      <c r="K2199" s="20">
        <v>27.01451712930562</v>
      </c>
      <c r="L2199" s="20">
        <v>25.165051557018213</v>
      </c>
      <c r="M2199" s="53">
        <v>25.038458781340449</v>
      </c>
    </row>
    <row r="2200" spans="1:13" x14ac:dyDescent="0.35">
      <c r="A2200" s="19" t="str">
        <f>B2178&amp;C2178&amp;D2200</f>
        <v>DISTRIBUCION VOLUMEN X CRITERIO (kg ó litros).T.Alimentos TOTAL INGDE 60 A 75 AÑOS</v>
      </c>
      <c r="B2200" s="19">
        <v>0</v>
      </c>
      <c r="C2200" s="19">
        <v>0</v>
      </c>
      <c r="D2200" s="19" t="s">
        <v>44</v>
      </c>
      <c r="E2200" s="20">
        <v>31.259413538510568</v>
      </c>
      <c r="F2200" s="20">
        <v>31.833458156488771</v>
      </c>
      <c r="G2200" s="20">
        <v>32.449752933171972</v>
      </c>
      <c r="H2200" s="20">
        <v>29.656473618348251</v>
      </c>
      <c r="I2200" s="20">
        <v>32.176249327912451</v>
      </c>
      <c r="J2200" s="20">
        <v>32.074099169514639</v>
      </c>
      <c r="K2200" s="20">
        <v>31.959405201171016</v>
      </c>
      <c r="L2200" s="20">
        <v>31.306637362116906</v>
      </c>
      <c r="M2200" s="53">
        <v>35.350046940011879</v>
      </c>
    </row>
    <row r="2201" spans="1:13" x14ac:dyDescent="0.35">
      <c r="A2201" s="19" t="str">
        <f>B2178&amp;C2178&amp;D2201</f>
        <v>DISTRIBUCION VOLUMEN X CRITERIO (kg ó litros).T.Alimentos TOTAL INGNIVEL ALTO</v>
      </c>
      <c r="B2201" s="19">
        <v>0</v>
      </c>
      <c r="C2201" s="19">
        <v>0</v>
      </c>
      <c r="D2201" s="19" t="s">
        <v>256</v>
      </c>
      <c r="E2201" s="20">
        <v>25.853357260110705</v>
      </c>
      <c r="F2201" s="20">
        <v>25.16378916217587</v>
      </c>
      <c r="G2201" s="20">
        <v>24.88519218696138</v>
      </c>
      <c r="H2201" s="20">
        <v>24.427763463606421</v>
      </c>
      <c r="I2201" s="20">
        <v>24.726868687996689</v>
      </c>
      <c r="J2201" s="20">
        <v>23.305572667178588</v>
      </c>
      <c r="K2201" s="20">
        <v>26.444773564300011</v>
      </c>
      <c r="L2201" s="20">
        <v>23.609609038352129</v>
      </c>
      <c r="M2201" s="53">
        <v>24.86839378133897</v>
      </c>
    </row>
    <row r="2202" spans="1:13" x14ac:dyDescent="0.35">
      <c r="A2202" s="19" t="str">
        <f>B2178&amp;C2178&amp;D2202</f>
        <v>DISTRIBUCION VOLUMEN X CRITERIO (kg ó litros).T.Alimentos TOTAL INGNIVEL MEDIO ALTO</v>
      </c>
      <c r="B2202" s="19">
        <v>0</v>
      </c>
      <c r="C2202" s="19">
        <v>0</v>
      </c>
      <c r="D2202" s="19" t="s">
        <v>257</v>
      </c>
      <c r="E2202" s="20">
        <v>14.767441924260035</v>
      </c>
      <c r="F2202" s="20">
        <v>14.196385966283845</v>
      </c>
      <c r="G2202" s="20">
        <v>14.03877140251819</v>
      </c>
      <c r="H2202" s="20">
        <v>14.07211320508986</v>
      </c>
      <c r="I2202" s="20">
        <v>14.047944904758175</v>
      </c>
      <c r="J2202" s="20">
        <v>15.116058035032125</v>
      </c>
      <c r="K2202" s="20">
        <v>15.392225165289537</v>
      </c>
      <c r="L2202" s="20">
        <v>15.98515604845743</v>
      </c>
      <c r="M2202" s="53">
        <v>15.713599848004279</v>
      </c>
    </row>
    <row r="2203" spans="1:13" x14ac:dyDescent="0.35">
      <c r="A2203" s="19" t="str">
        <f>B2178&amp;C2178&amp;D2203</f>
        <v>DISTRIBUCION VOLUMEN X CRITERIO (kg ó litros).T.Alimentos TOTAL INGNIVEL MEDIO</v>
      </c>
      <c r="B2203" s="19">
        <v>0</v>
      </c>
      <c r="C2203" s="19">
        <v>0</v>
      </c>
      <c r="D2203" s="19" t="s">
        <v>258</v>
      </c>
      <c r="E2203" s="20">
        <v>24.36722900830507</v>
      </c>
      <c r="F2203" s="20">
        <v>24.856132966915265</v>
      </c>
      <c r="G2203" s="20">
        <v>27.372462386793416</v>
      </c>
      <c r="H2203" s="20">
        <v>26.778334922028979</v>
      </c>
      <c r="I2203" s="20">
        <v>25.22914530877669</v>
      </c>
      <c r="J2203" s="20">
        <v>25.921162333245778</v>
      </c>
      <c r="K2203" s="20">
        <v>25.271869842580408</v>
      </c>
      <c r="L2203" s="20">
        <v>24.933951139214148</v>
      </c>
      <c r="M2203" s="53">
        <v>27.007310969058416</v>
      </c>
    </row>
    <row r="2204" spans="1:13" x14ac:dyDescent="0.35">
      <c r="A2204" s="19" t="str">
        <f>B2178&amp;C2178&amp;D2204</f>
        <v>DISTRIBUCION VOLUMEN X CRITERIO (kg ó litros).T.Alimentos TOTAL INGNIVEL MEDIO BAJO</v>
      </c>
      <c r="B2204" s="19">
        <v>0</v>
      </c>
      <c r="C2204" s="19">
        <v>0</v>
      </c>
      <c r="D2204" s="19" t="s">
        <v>259</v>
      </c>
      <c r="E2204" s="20">
        <v>14.547996103869659</v>
      </c>
      <c r="F2204" s="20">
        <v>12.959788748033397</v>
      </c>
      <c r="G2204" s="20">
        <v>13.859689786397404</v>
      </c>
      <c r="H2204" s="20">
        <v>14.803365069927057</v>
      </c>
      <c r="I2204" s="20">
        <v>15.395137991473543</v>
      </c>
      <c r="J2204" s="20">
        <v>14.283584888996048</v>
      </c>
      <c r="K2204" s="20">
        <v>13.237889696697639</v>
      </c>
      <c r="L2204" s="20">
        <v>15.309083066763089</v>
      </c>
      <c r="M2204" s="53">
        <v>14.45673425633896</v>
      </c>
    </row>
    <row r="2205" spans="1:13" x14ac:dyDescent="0.35">
      <c r="A2205" s="19" t="str">
        <f>B2178&amp;C2178&amp;D2205</f>
        <v>DISTRIBUCION VOLUMEN X CRITERIO (kg ó litros).T.Alimentos TOTAL INGHOMBRE</v>
      </c>
      <c r="B2205" s="19">
        <v>0</v>
      </c>
      <c r="C2205" s="19">
        <v>0</v>
      </c>
      <c r="D2205" s="19" t="s">
        <v>21</v>
      </c>
      <c r="E2205" s="20">
        <v>49.116710360321299</v>
      </c>
      <c r="F2205" s="20">
        <v>50.613850917918398</v>
      </c>
      <c r="G2205" s="20">
        <v>50.429977059439089</v>
      </c>
      <c r="H2205" s="20">
        <v>49.366492924248526</v>
      </c>
      <c r="I2205" s="20">
        <v>50.432960008708264</v>
      </c>
      <c r="J2205" s="20">
        <v>49.275462030766917</v>
      </c>
      <c r="K2205" s="20">
        <v>49.494348837520477</v>
      </c>
      <c r="L2205" s="20">
        <v>50.660607916666336</v>
      </c>
      <c r="M2205" s="53">
        <v>48.581114830456869</v>
      </c>
    </row>
    <row r="2206" spans="1:13" x14ac:dyDescent="0.35">
      <c r="A2206" s="19" t="str">
        <f>B2178&amp;C2178&amp;D2206</f>
        <v>DISTRIBUCION VOLUMEN X CRITERIO (kg ó litros).T.Alimentos TOTAL INGMUJER</v>
      </c>
      <c r="B2206" s="19">
        <v>0</v>
      </c>
      <c r="C2206" s="19">
        <v>0</v>
      </c>
      <c r="D2206" s="19" t="s">
        <v>22</v>
      </c>
      <c r="E2206" s="20">
        <v>50.883290826095838</v>
      </c>
      <c r="F2206" s="20">
        <v>49.386148114041575</v>
      </c>
      <c r="G2206" s="20">
        <v>49.570023973537864</v>
      </c>
      <c r="H2206" s="20">
        <v>50.633505906159371</v>
      </c>
      <c r="I2206" s="20">
        <v>49.567041211836091</v>
      </c>
      <c r="J2206" s="20">
        <v>50.724538097593367</v>
      </c>
      <c r="K2206" s="20">
        <v>50.505650391897362</v>
      </c>
      <c r="L2206" s="20">
        <v>49.339391725905834</v>
      </c>
      <c r="M2206" s="53">
        <v>51.4188890737477</v>
      </c>
    </row>
    <row r="2207" spans="1:13" x14ac:dyDescent="0.35">
      <c r="A2207" s="19" t="str">
        <f>B2178&amp;C2207&amp;D2207</f>
        <v>DISTRIBUCION VOLUMEN X CRITERIO (kg ó litros).T.Carne Ing.T.ESPAÑA</v>
      </c>
      <c r="B2207" s="19">
        <v>0</v>
      </c>
      <c r="C2207" s="19" t="s">
        <v>126</v>
      </c>
      <c r="D2207" s="19" t="s">
        <v>36</v>
      </c>
      <c r="E2207" s="20">
        <v>100</v>
      </c>
      <c r="F2207" s="20">
        <v>100</v>
      </c>
      <c r="G2207" s="20">
        <v>100</v>
      </c>
      <c r="H2207" s="20">
        <v>100</v>
      </c>
      <c r="I2207" s="20">
        <v>100</v>
      </c>
      <c r="J2207" s="20">
        <v>100</v>
      </c>
      <c r="K2207" s="20">
        <v>100</v>
      </c>
      <c r="L2207" s="20">
        <v>100</v>
      </c>
      <c r="M2207" s="53">
        <v>100</v>
      </c>
    </row>
    <row r="2208" spans="1:13" x14ac:dyDescent="0.35">
      <c r="A2208" s="19" t="str">
        <f>B2178&amp;C2207&amp;D2208</f>
        <v>DISTRIBUCION VOLUMEN X CRITERIO (kg ó litros).T.Carne Ing.BCN AM</v>
      </c>
      <c r="B2208" s="19">
        <v>0</v>
      </c>
      <c r="C2208" s="19">
        <v>0</v>
      </c>
      <c r="D2208" s="19" t="s">
        <v>1</v>
      </c>
      <c r="E2208" s="20">
        <v>7.1973244452040843</v>
      </c>
      <c r="F2208" s="20">
        <v>9.6907963055911992</v>
      </c>
      <c r="G2208" s="20">
        <v>8.1402773100389609</v>
      </c>
      <c r="H2208" s="20">
        <v>7.2054060926093486</v>
      </c>
      <c r="I2208" s="20">
        <v>6.5053047595461448</v>
      </c>
      <c r="J2208" s="20">
        <v>8.0965405651310984</v>
      </c>
      <c r="K2208" s="20">
        <v>9.9253379469204379</v>
      </c>
      <c r="L2208" s="20">
        <v>9.2201462415452013</v>
      </c>
      <c r="M2208" s="53">
        <v>8.0986918305796216</v>
      </c>
    </row>
    <row r="2209" spans="1:13" x14ac:dyDescent="0.35">
      <c r="A2209" s="19" t="str">
        <f>B2178&amp;C2207&amp;D2209</f>
        <v>DISTRIBUCION VOLUMEN X CRITERIO (kg ó litros).T.Carne Ing.REST.CAT ARAGON</v>
      </c>
      <c r="B2209" s="19">
        <v>0</v>
      </c>
      <c r="C2209" s="19">
        <v>0</v>
      </c>
      <c r="D2209" s="19" t="s">
        <v>2</v>
      </c>
      <c r="E2209" s="20">
        <v>12.028021281767497</v>
      </c>
      <c r="F2209" s="20">
        <v>12.583429815785443</v>
      </c>
      <c r="G2209" s="20">
        <v>11.842807144270846</v>
      </c>
      <c r="H2209" s="20">
        <v>11.405366388399941</v>
      </c>
      <c r="I2209" s="20">
        <v>13.66060492063586</v>
      </c>
      <c r="J2209" s="20">
        <v>13.05627246979164</v>
      </c>
      <c r="K2209" s="20">
        <v>12.813464460117791</v>
      </c>
      <c r="L2209" s="20">
        <v>13.138197412635888</v>
      </c>
      <c r="M2209" s="53">
        <v>13.369461110091951</v>
      </c>
    </row>
    <row r="2210" spans="1:13" x14ac:dyDescent="0.35">
      <c r="A2210" s="19" t="str">
        <f>B2178&amp;C2207&amp;D2210</f>
        <v>DISTRIBUCION VOLUMEN X CRITERIO (kg ó litros).T.Carne Ing.LEVANTE</v>
      </c>
      <c r="B2210" s="19">
        <v>0</v>
      </c>
      <c r="C2210" s="19">
        <v>0</v>
      </c>
      <c r="D2210" s="19" t="s">
        <v>3</v>
      </c>
      <c r="E2210" s="20">
        <v>14.74011347402053</v>
      </c>
      <c r="F2210" s="20">
        <v>15.775533689018683</v>
      </c>
      <c r="G2210" s="20">
        <v>16.215740944209475</v>
      </c>
      <c r="H2210" s="20">
        <v>15.93889161716052</v>
      </c>
      <c r="I2210" s="20">
        <v>15.580592536102394</v>
      </c>
      <c r="J2210" s="20">
        <v>17.346770283504593</v>
      </c>
      <c r="K2210" s="20">
        <v>17.121534437003458</v>
      </c>
      <c r="L2210" s="20">
        <v>15.694772348418795</v>
      </c>
      <c r="M2210" s="53">
        <v>16.331995516244334</v>
      </c>
    </row>
    <row r="2211" spans="1:13" x14ac:dyDescent="0.35">
      <c r="A2211" s="19" t="str">
        <f>B2178&amp;C2207&amp;D2211</f>
        <v>DISTRIBUCION VOLUMEN X CRITERIO (kg ó litros).T.Carne Ing.ANDALUCIA</v>
      </c>
      <c r="B2211" s="19">
        <v>0</v>
      </c>
      <c r="C2211" s="19">
        <v>0</v>
      </c>
      <c r="D2211" s="19" t="s">
        <v>4</v>
      </c>
      <c r="E2211" s="20">
        <v>21.974058757705745</v>
      </c>
      <c r="F2211" s="20">
        <v>18.239322952074531</v>
      </c>
      <c r="G2211" s="20">
        <v>20.083080385125978</v>
      </c>
      <c r="H2211" s="20">
        <v>21.680118660691278</v>
      </c>
      <c r="I2211" s="20">
        <v>21.611049940545403</v>
      </c>
      <c r="J2211" s="20">
        <v>19.922247795844239</v>
      </c>
      <c r="K2211" s="20">
        <v>19.007581777898249</v>
      </c>
      <c r="L2211" s="20">
        <v>21.125233237386414</v>
      </c>
      <c r="M2211" s="53">
        <v>20.95964261588659</v>
      </c>
    </row>
    <row r="2212" spans="1:13" x14ac:dyDescent="0.35">
      <c r="A2212" s="19" t="str">
        <f>B2178&amp;C2207&amp;D2212</f>
        <v>DISTRIBUCION VOLUMEN X CRITERIO (kg ó litros).T.Carne Ing.MDD AM</v>
      </c>
      <c r="B2212" s="19">
        <v>0</v>
      </c>
      <c r="C2212" s="19">
        <v>0</v>
      </c>
      <c r="D2212" s="19" t="s">
        <v>5</v>
      </c>
      <c r="E2212" s="20">
        <v>16.872644651203508</v>
      </c>
      <c r="F2212" s="20">
        <v>18.45943964255272</v>
      </c>
      <c r="G2212" s="20">
        <v>17.462334207350583</v>
      </c>
      <c r="H2212" s="20">
        <v>16.413423335752604</v>
      </c>
      <c r="I2212" s="20">
        <v>16.592881394454526</v>
      </c>
      <c r="J2212" s="20">
        <v>17.985677661071076</v>
      </c>
      <c r="K2212" s="20">
        <v>16.970425447612914</v>
      </c>
      <c r="L2212" s="20">
        <v>16.444208202297389</v>
      </c>
      <c r="M2212" s="53">
        <v>16.901427770441025</v>
      </c>
    </row>
    <row r="2213" spans="1:13" x14ac:dyDescent="0.35">
      <c r="A2213" s="19" t="str">
        <f>B2178&amp;C2207&amp;D2213</f>
        <v>DISTRIBUCION VOLUMEN X CRITERIO (kg ó litros).T.Carne Ing.RTO CENTRO</v>
      </c>
      <c r="B2213" s="19">
        <v>0</v>
      </c>
      <c r="C2213" s="19">
        <v>0</v>
      </c>
      <c r="D2213" s="19" t="s">
        <v>6</v>
      </c>
      <c r="E2213" s="20">
        <v>11.224021944575012</v>
      </c>
      <c r="F2213" s="20">
        <v>10.583940104021071</v>
      </c>
      <c r="G2213" s="20">
        <v>9.9349950604406967</v>
      </c>
      <c r="H2213" s="20">
        <v>11.331718313520952</v>
      </c>
      <c r="I2213" s="20">
        <v>11.25643123288917</v>
      </c>
      <c r="J2213" s="20">
        <v>9.7398787928059818</v>
      </c>
      <c r="K2213" s="20">
        <v>10.164802387337058</v>
      </c>
      <c r="L2213" s="20">
        <v>12.745100088522207</v>
      </c>
      <c r="M2213" s="53">
        <v>11.191636270887081</v>
      </c>
    </row>
    <row r="2214" spans="1:13" x14ac:dyDescent="0.35">
      <c r="A2214" s="19" t="str">
        <f>B2178&amp;C2207&amp;D2214</f>
        <v>DISTRIBUCION VOLUMEN X CRITERIO (kg ó litros).T.Carne Ing.NORTE-CENTRO</v>
      </c>
      <c r="B2214" s="19">
        <v>0</v>
      </c>
      <c r="C2214" s="19">
        <v>0</v>
      </c>
      <c r="D2214" s="19" t="s">
        <v>7</v>
      </c>
      <c r="E2214" s="20">
        <v>8.3361133868884441</v>
      </c>
      <c r="F2214" s="20">
        <v>6.4772277907921438</v>
      </c>
      <c r="G2214" s="20">
        <v>7.9766201366058196</v>
      </c>
      <c r="H2214" s="20">
        <v>8.1001227956624557</v>
      </c>
      <c r="I2214" s="20">
        <v>7.6976921982685731</v>
      </c>
      <c r="J2214" s="20">
        <v>7.2938773323342474</v>
      </c>
      <c r="K2214" s="20">
        <v>7.87077596445382</v>
      </c>
      <c r="L2214" s="20">
        <v>7.0064190864938398</v>
      </c>
      <c r="M2214" s="53">
        <v>7.7154845523012492</v>
      </c>
    </row>
    <row r="2215" spans="1:13" x14ac:dyDescent="0.35">
      <c r="A2215" s="19" t="str">
        <f>B2178&amp;C2207&amp;D2215</f>
        <v>DISTRIBUCION VOLUMEN X CRITERIO (kg ó litros).T.Carne Ing.NOROESTE</v>
      </c>
      <c r="B2215" s="19">
        <v>0</v>
      </c>
      <c r="C2215" s="19">
        <v>0</v>
      </c>
      <c r="D2215" s="19" t="s">
        <v>8</v>
      </c>
      <c r="E2215" s="20">
        <v>7.6277077572403442</v>
      </c>
      <c r="F2215" s="20">
        <v>8.1903132190855832</v>
      </c>
      <c r="G2215" s="20">
        <v>8.3441476779708914</v>
      </c>
      <c r="H2215" s="20">
        <v>7.9249552170991295</v>
      </c>
      <c r="I2215" s="20">
        <v>7.0954428850865847</v>
      </c>
      <c r="J2215" s="20">
        <v>6.5587372623654785</v>
      </c>
      <c r="K2215" s="20">
        <v>6.1260805823499576</v>
      </c>
      <c r="L2215" s="20">
        <v>4.6259228203552851</v>
      </c>
      <c r="M2215" s="53">
        <v>5.4316642608002859</v>
      </c>
    </row>
    <row r="2216" spans="1:13" x14ac:dyDescent="0.35">
      <c r="A2216" s="19" t="str">
        <f>B2178&amp;C2207&amp;D2216</f>
        <v>DISTRIBUCION VOLUMEN X CRITERIO (kg ó litros).T.Carne Ing.&lt;2MIL</v>
      </c>
      <c r="B2216" s="19">
        <v>0</v>
      </c>
      <c r="C2216" s="19">
        <v>0</v>
      </c>
      <c r="D2216" s="19" t="s">
        <v>9</v>
      </c>
      <c r="E2216" s="20">
        <v>4.9260910062140661</v>
      </c>
      <c r="F2216" s="20">
        <v>3.4574294370147021</v>
      </c>
      <c r="G2216" s="20">
        <v>3.7906464381713691</v>
      </c>
      <c r="H2216" s="20">
        <v>4.5357537210464747</v>
      </c>
      <c r="I2216" s="20">
        <v>5.4709751625018646</v>
      </c>
      <c r="J2216" s="20">
        <v>5.255016164990634</v>
      </c>
      <c r="K2216" s="20">
        <v>4.7297300518058671</v>
      </c>
      <c r="L2216" s="20">
        <v>5.4767411542348681</v>
      </c>
      <c r="M2216" s="53">
        <v>4.9080145941609787</v>
      </c>
    </row>
    <row r="2217" spans="1:13" x14ac:dyDescent="0.35">
      <c r="A2217" s="19" t="str">
        <f>B2178&amp;C2207&amp;D2217</f>
        <v>DISTRIBUCION VOLUMEN X CRITERIO (kg ó litros).T.Carne Ing.2-5MIL</v>
      </c>
      <c r="B2217" s="19">
        <v>0</v>
      </c>
      <c r="C2217" s="19">
        <v>0</v>
      </c>
      <c r="D2217" s="19" t="s">
        <v>10</v>
      </c>
      <c r="E2217" s="20">
        <v>5.9088999562436912</v>
      </c>
      <c r="F2217" s="20">
        <v>4.9308193458564267</v>
      </c>
      <c r="G2217" s="20">
        <v>5.6255957830982402</v>
      </c>
      <c r="H2217" s="20">
        <v>5.3174154929690456</v>
      </c>
      <c r="I2217" s="20">
        <v>4.7424399740817833</v>
      </c>
      <c r="J2217" s="20">
        <v>4.648380625409235</v>
      </c>
      <c r="K2217" s="20">
        <v>3.7771344275722765</v>
      </c>
      <c r="L2217" s="20">
        <v>3.4428940657555591</v>
      </c>
      <c r="M2217" s="53">
        <v>4.1850145005696229</v>
      </c>
    </row>
    <row r="2218" spans="1:13" x14ac:dyDescent="0.35">
      <c r="A2218" s="19" t="str">
        <f>B2178&amp;C2207&amp;D2218</f>
        <v>DISTRIBUCION VOLUMEN X CRITERIO (kg ó litros).T.Carne Ing.5-10MIL</v>
      </c>
      <c r="B2218" s="19">
        <v>0</v>
      </c>
      <c r="C2218" s="19">
        <v>0</v>
      </c>
      <c r="D2218" s="19" t="s">
        <v>11</v>
      </c>
      <c r="E2218" s="20">
        <v>8.1409783059324248</v>
      </c>
      <c r="F2218" s="20">
        <v>7.1894257820056913</v>
      </c>
      <c r="G2218" s="20">
        <v>7.1545493892670775</v>
      </c>
      <c r="H2218" s="20">
        <v>7.3324387913726445</v>
      </c>
      <c r="I2218" s="20">
        <v>9.7387949059156096</v>
      </c>
      <c r="J2218" s="20">
        <v>8.3591720682302046</v>
      </c>
      <c r="K2218" s="20">
        <v>7.1498311697912529</v>
      </c>
      <c r="L2218" s="20">
        <v>9.6744401039110564</v>
      </c>
      <c r="M2218" s="53">
        <v>9.1600150373957057</v>
      </c>
    </row>
    <row r="2219" spans="1:13" x14ac:dyDescent="0.35">
      <c r="A2219" s="19" t="str">
        <f>B2178&amp;C2207&amp;D2219</f>
        <v>DISTRIBUCION VOLUMEN X CRITERIO (kg ó litros).T.Carne Ing.10-30MIL</v>
      </c>
      <c r="B2219" s="19">
        <v>0</v>
      </c>
      <c r="C2219" s="19">
        <v>0</v>
      </c>
      <c r="D2219" s="19" t="s">
        <v>12</v>
      </c>
      <c r="E2219" s="20">
        <v>16.701669671899445</v>
      </c>
      <c r="F2219" s="20">
        <v>16.243889148871499</v>
      </c>
      <c r="G2219" s="20">
        <v>18.166353797190411</v>
      </c>
      <c r="H2219" s="20">
        <v>17.512225049071123</v>
      </c>
      <c r="I2219" s="20">
        <v>17.237416041260111</v>
      </c>
      <c r="J2219" s="20">
        <v>19.37426862665529</v>
      </c>
      <c r="K2219" s="20">
        <v>18.612897389563013</v>
      </c>
      <c r="L2219" s="20">
        <v>19.144592733575124</v>
      </c>
      <c r="M2219" s="53">
        <v>17.869441492668297</v>
      </c>
    </row>
    <row r="2220" spans="1:13" x14ac:dyDescent="0.35">
      <c r="A2220" s="19" t="str">
        <f>B2178&amp;C2207&amp;D2220</f>
        <v>DISTRIBUCION VOLUMEN X CRITERIO (kg ó litros).T.Carne Ing.30-100MIL</v>
      </c>
      <c r="B2220" s="19">
        <v>0</v>
      </c>
      <c r="C2220" s="19">
        <v>0</v>
      </c>
      <c r="D2220" s="19" t="s">
        <v>13</v>
      </c>
      <c r="E2220" s="20">
        <v>21.862679637055134</v>
      </c>
      <c r="F2220" s="20">
        <v>23.38702583649577</v>
      </c>
      <c r="G2220" s="20">
        <v>23.811817466401234</v>
      </c>
      <c r="H2220" s="20">
        <v>21.031548150826048</v>
      </c>
      <c r="I2220" s="20">
        <v>20.394881387440048</v>
      </c>
      <c r="J2220" s="20">
        <v>21.557710325503848</v>
      </c>
      <c r="K2220" s="20">
        <v>24.808689822600101</v>
      </c>
      <c r="L2220" s="20">
        <v>22.364370760704126</v>
      </c>
      <c r="M2220" s="53">
        <v>23.025376638847121</v>
      </c>
    </row>
    <row r="2221" spans="1:13" x14ac:dyDescent="0.35">
      <c r="A2221" s="19" t="str">
        <f>B2178&amp;C2207&amp;D2221</f>
        <v>DISTRIBUCION VOLUMEN X CRITERIO (kg ó litros).T.Carne Ing.100-200MIL</v>
      </c>
      <c r="B2221" s="19">
        <v>0</v>
      </c>
      <c r="C2221" s="19">
        <v>0</v>
      </c>
      <c r="D2221" s="19" t="s">
        <v>14</v>
      </c>
      <c r="E2221" s="20">
        <v>9.3754059555930738</v>
      </c>
      <c r="F2221" s="20">
        <v>8.9613571305347008</v>
      </c>
      <c r="G2221" s="20">
        <v>8.7208007214699492</v>
      </c>
      <c r="H2221" s="20">
        <v>9.5476537844064904</v>
      </c>
      <c r="I2221" s="20">
        <v>9.4138312622302802</v>
      </c>
      <c r="J2221" s="20">
        <v>10.051579685133055</v>
      </c>
      <c r="K2221" s="20">
        <v>9.3037916549443</v>
      </c>
      <c r="L2221" s="20">
        <v>8.3959926856911604</v>
      </c>
      <c r="M2221" s="53">
        <v>9.9612398080524489</v>
      </c>
    </row>
    <row r="2222" spans="1:13" x14ac:dyDescent="0.35">
      <c r="A2222" s="19" t="str">
        <f>B2178&amp;C2207&amp;D2222</f>
        <v>DISTRIBUCION VOLUMEN X CRITERIO (kg ó litros).T.Carne Ing.200-500MIL</v>
      </c>
      <c r="B2222" s="19">
        <v>0</v>
      </c>
      <c r="C2222" s="19">
        <v>0</v>
      </c>
      <c r="D2222" s="19" t="s">
        <v>15</v>
      </c>
      <c r="E2222" s="20">
        <v>15.572440837463544</v>
      </c>
      <c r="F2222" s="20">
        <v>16.760422593021769</v>
      </c>
      <c r="G2222" s="20">
        <v>16.581950846741602</v>
      </c>
      <c r="H2222" s="20">
        <v>17.69331134270697</v>
      </c>
      <c r="I2222" s="20">
        <v>14.780764081616629</v>
      </c>
      <c r="J2222" s="20">
        <v>14.050991158715137</v>
      </c>
      <c r="K2222" s="20">
        <v>14.166690597304177</v>
      </c>
      <c r="L2222" s="20">
        <v>15.249300540283761</v>
      </c>
      <c r="M2222" s="53">
        <v>15.427340891000091</v>
      </c>
    </row>
    <row r="2223" spans="1:13" x14ac:dyDescent="0.35">
      <c r="A2223" s="19" t="str">
        <f>B2178&amp;C2207&amp;D2223</f>
        <v>DISTRIBUCION VOLUMEN X CRITERIO (kg ó litros).T.Carne Ing.&gt;500MIL</v>
      </c>
      <c r="B2223" s="19">
        <v>0</v>
      </c>
      <c r="C2223" s="19">
        <v>0</v>
      </c>
      <c r="D2223" s="19" t="s">
        <v>16</v>
      </c>
      <c r="E2223" s="20">
        <v>17.511838082808598</v>
      </c>
      <c r="F2223" s="20">
        <v>19.069631719378741</v>
      </c>
      <c r="G2223" s="20">
        <v>16.148287000976509</v>
      </c>
      <c r="H2223" s="20">
        <v>17.029654017465454</v>
      </c>
      <c r="I2223" s="20">
        <v>18.220895187698684</v>
      </c>
      <c r="J2223" s="20">
        <v>16.702883301362331</v>
      </c>
      <c r="K2223" s="20">
        <v>17.45123694743792</v>
      </c>
      <c r="L2223" s="20">
        <v>16.251668583495281</v>
      </c>
      <c r="M2223" s="53">
        <v>15.46356005453123</v>
      </c>
    </row>
    <row r="2224" spans="1:13" x14ac:dyDescent="0.35">
      <c r="A2224" s="19" t="str">
        <f>B2178&amp;C2207&amp;D2224</f>
        <v>DISTRIBUCION VOLUMEN X CRITERIO (kg ó litros).T.Carne Ing.DE 15 A 19 AÑOS</v>
      </c>
      <c r="B2224" s="19">
        <v>0</v>
      </c>
      <c r="C2224" s="19">
        <v>0</v>
      </c>
      <c r="D2224" s="19" t="s">
        <v>39</v>
      </c>
      <c r="E2224" s="20">
        <v>4.384906678266705</v>
      </c>
      <c r="F2224" s="20">
        <v>3.4256906952953226</v>
      </c>
      <c r="G2224" s="20">
        <v>4.0231831126001145</v>
      </c>
      <c r="H2224" s="20">
        <v>4.6552299379479329</v>
      </c>
      <c r="I2224" s="20">
        <v>2.8408166759250553</v>
      </c>
      <c r="J2224" s="20">
        <v>2.3915523337652003</v>
      </c>
      <c r="K2224" s="20">
        <v>3.0983470582074624</v>
      </c>
      <c r="L2224" s="20">
        <v>4.4308883289368373</v>
      </c>
      <c r="M2224" s="53">
        <v>3.1311216605320151</v>
      </c>
    </row>
    <row r="2225" spans="1:13" x14ac:dyDescent="0.35">
      <c r="A2225" s="19" t="str">
        <f>B2178&amp;C2207&amp;D2225</f>
        <v>DISTRIBUCION VOLUMEN X CRITERIO (kg ó litros).T.Carne Ing.DE 20 A 24 AÑOS</v>
      </c>
      <c r="B2225" s="19">
        <v>0</v>
      </c>
      <c r="C2225" s="19">
        <v>0</v>
      </c>
      <c r="D2225" s="19" t="s">
        <v>40</v>
      </c>
      <c r="E2225" s="20">
        <v>3.4681397420708278</v>
      </c>
      <c r="F2225" s="20">
        <v>2.6988669013957156</v>
      </c>
      <c r="G2225" s="20">
        <v>3.9934786451404531</v>
      </c>
      <c r="H2225" s="20">
        <v>4.1591149333761521</v>
      </c>
      <c r="I2225" s="20">
        <v>3.6775401593441384</v>
      </c>
      <c r="J2225" s="20">
        <v>2.8209971047064095</v>
      </c>
      <c r="K2225" s="20">
        <v>4.5370566218406543</v>
      </c>
      <c r="L2225" s="20">
        <v>4.1398864391442967</v>
      </c>
      <c r="M2225" s="53">
        <v>4.5189726185656145</v>
      </c>
    </row>
    <row r="2226" spans="1:13" x14ac:dyDescent="0.35">
      <c r="A2226" s="19" t="str">
        <f>B2178&amp;C2207&amp;D2226</f>
        <v>DISTRIBUCION VOLUMEN X CRITERIO (kg ó litros).T.Carne Ing.DE 25 A 34 AÑOS</v>
      </c>
      <c r="B2226" s="19">
        <v>0</v>
      </c>
      <c r="C2226" s="19">
        <v>0</v>
      </c>
      <c r="D2226" s="19" t="s">
        <v>41</v>
      </c>
      <c r="E2226" s="20">
        <v>13.775278027225015</v>
      </c>
      <c r="F2226" s="20">
        <v>13.183217533359873</v>
      </c>
      <c r="G2226" s="20">
        <v>12.853829361742338</v>
      </c>
      <c r="H2226" s="20">
        <v>13.838625448541556</v>
      </c>
      <c r="I2226" s="20">
        <v>11.419395319945442</v>
      </c>
      <c r="J2226" s="20">
        <v>10.982689594088511</v>
      </c>
      <c r="K2226" s="20">
        <v>11.746337619072387</v>
      </c>
      <c r="L2226" s="20">
        <v>11.456587356209273</v>
      </c>
      <c r="M2226" s="53">
        <v>10.837538572432797</v>
      </c>
    </row>
    <row r="2227" spans="1:13" x14ac:dyDescent="0.35">
      <c r="A2227" s="19" t="str">
        <f>B2178&amp;C2207&amp;D2227</f>
        <v>DISTRIBUCION VOLUMEN X CRITERIO (kg ó litros).T.Carne Ing.DE 35 A 49 AÑOS</v>
      </c>
      <c r="B2227" s="19">
        <v>0</v>
      </c>
      <c r="C2227" s="19">
        <v>0</v>
      </c>
      <c r="D2227" s="19" t="s">
        <v>42</v>
      </c>
      <c r="E2227" s="20">
        <v>30.095166791914679</v>
      </c>
      <c r="F2227" s="20">
        <v>31.109644598731407</v>
      </c>
      <c r="G2227" s="20">
        <v>29.94984399657713</v>
      </c>
      <c r="H2227" s="20">
        <v>29.268508023256533</v>
      </c>
      <c r="I2227" s="20">
        <v>29.283562098912064</v>
      </c>
      <c r="J2227" s="20">
        <v>30.306502752192593</v>
      </c>
      <c r="K2227" s="20">
        <v>28.59996315812597</v>
      </c>
      <c r="L2227" s="20">
        <v>29.885274166885168</v>
      </c>
      <c r="M2227" s="53">
        <v>29.361780188941378</v>
      </c>
    </row>
    <row r="2228" spans="1:13" x14ac:dyDescent="0.35">
      <c r="A2228" s="19" t="str">
        <f>B2178&amp;C2207&amp;D2228</f>
        <v>DISTRIBUCION VOLUMEN X CRITERIO (kg ó litros).T.Carne Ing.DE 50 A 59 AÑOS</v>
      </c>
      <c r="B2228" s="19">
        <v>0</v>
      </c>
      <c r="C2228" s="19">
        <v>0</v>
      </c>
      <c r="D2228" s="19" t="s">
        <v>43</v>
      </c>
      <c r="E2228" s="20">
        <v>25.347725258767419</v>
      </c>
      <c r="F2228" s="20">
        <v>24.240214527465291</v>
      </c>
      <c r="G2228" s="20">
        <v>25.28449602371041</v>
      </c>
      <c r="H2228" s="20">
        <v>25.947660076421226</v>
      </c>
      <c r="I2228" s="20">
        <v>27.753303148185122</v>
      </c>
      <c r="J2228" s="20">
        <v>27.916449416668115</v>
      </c>
      <c r="K2228" s="20">
        <v>26.289795096179031</v>
      </c>
      <c r="L2228" s="20">
        <v>24.367240980342459</v>
      </c>
      <c r="M2228" s="53">
        <v>24.211284311488939</v>
      </c>
    </row>
    <row r="2229" spans="1:13" x14ac:dyDescent="0.35">
      <c r="A2229" s="19" t="str">
        <f>B2178&amp;C2207&amp;D2229</f>
        <v>DISTRIBUCION VOLUMEN X CRITERIO (kg ó litros).T.Carne Ing.DE 60 A 75 AÑOS</v>
      </c>
      <c r="B2229" s="19">
        <v>0</v>
      </c>
      <c r="C2229" s="19">
        <v>0</v>
      </c>
      <c r="D2229" s="19" t="s">
        <v>44</v>
      </c>
      <c r="E2229" s="20">
        <v>22.928784956203522</v>
      </c>
      <c r="F2229" s="20">
        <v>25.342365171767216</v>
      </c>
      <c r="G2229" s="20">
        <v>23.895169212680411</v>
      </c>
      <c r="H2229" s="20">
        <v>22.130863883480703</v>
      </c>
      <c r="I2229" s="20">
        <v>25.025381962405273</v>
      </c>
      <c r="J2229" s="20">
        <v>25.58181104395937</v>
      </c>
      <c r="K2229" s="20">
        <v>25.728504490366628</v>
      </c>
      <c r="L2229" s="20">
        <v>25.720123500697099</v>
      </c>
      <c r="M2229" s="53">
        <v>27.939308929348726</v>
      </c>
    </row>
    <row r="2230" spans="1:13" x14ac:dyDescent="0.35">
      <c r="A2230" s="19" t="str">
        <f>B2178&amp;C2207&amp;D2230</f>
        <v>DISTRIBUCION VOLUMEN X CRITERIO (kg ó litros).T.Carne Ing.NIVEL ALTO</v>
      </c>
      <c r="B2230" s="19">
        <v>0</v>
      </c>
      <c r="C2230" s="19">
        <v>0</v>
      </c>
      <c r="D2230" s="19" t="s">
        <v>256</v>
      </c>
      <c r="E2230" s="20">
        <v>26.074827154766666</v>
      </c>
      <c r="F2230" s="20">
        <v>27.383176360844242</v>
      </c>
      <c r="G2230" s="20">
        <v>24.949897589543763</v>
      </c>
      <c r="H2230" s="20">
        <v>24.959226194774764</v>
      </c>
      <c r="I2230" s="20">
        <v>25.960559222021569</v>
      </c>
      <c r="J2230" s="20">
        <v>23.841724592580615</v>
      </c>
      <c r="K2230" s="20">
        <v>27.498613904329293</v>
      </c>
      <c r="L2230" s="20">
        <v>25.374767510293456</v>
      </c>
      <c r="M2230" s="53">
        <v>26.221713551896318</v>
      </c>
    </row>
    <row r="2231" spans="1:13" x14ac:dyDescent="0.35">
      <c r="A2231" s="19" t="str">
        <f>B2178&amp;C2207&amp;D2231</f>
        <v>DISTRIBUCION VOLUMEN X CRITERIO (kg ó litros).T.Carne Ing.NIVEL MEDIO ALTO</v>
      </c>
      <c r="B2231" s="19">
        <v>0</v>
      </c>
      <c r="C2231" s="19">
        <v>0</v>
      </c>
      <c r="D2231" s="19" t="s">
        <v>257</v>
      </c>
      <c r="E2231" s="20">
        <v>14.903405264716291</v>
      </c>
      <c r="F2231" s="20">
        <v>13.99632029168408</v>
      </c>
      <c r="G2231" s="20">
        <v>14.264845053167141</v>
      </c>
      <c r="H2231" s="20">
        <v>13.22370909422334</v>
      </c>
      <c r="I2231" s="20">
        <v>14.31765296788533</v>
      </c>
      <c r="J2231" s="20">
        <v>14.773103967224857</v>
      </c>
      <c r="K2231" s="20">
        <v>16.045096661282223</v>
      </c>
      <c r="L2231" s="20">
        <v>16.321324048316114</v>
      </c>
      <c r="M2231" s="53">
        <v>16.55451126944396</v>
      </c>
    </row>
    <row r="2232" spans="1:13" x14ac:dyDescent="0.35">
      <c r="A2232" s="19" t="str">
        <f>B2178&amp;C2207&amp;D2232</f>
        <v>DISTRIBUCION VOLUMEN X CRITERIO (kg ó litros).T.Carne Ing.NIVEL MEDIO</v>
      </c>
      <c r="B2232" s="19">
        <v>0</v>
      </c>
      <c r="C2232" s="19">
        <v>0</v>
      </c>
      <c r="D2232" s="19" t="s">
        <v>258</v>
      </c>
      <c r="E2232" s="20">
        <v>25.987207004816543</v>
      </c>
      <c r="F2232" s="20">
        <v>24.945792619495556</v>
      </c>
      <c r="G2232" s="20">
        <v>27.297151000157733</v>
      </c>
      <c r="H2232" s="20">
        <v>27.298509766649897</v>
      </c>
      <c r="I2232" s="20">
        <v>25.226583976422319</v>
      </c>
      <c r="J2232" s="20">
        <v>26.885514519500553</v>
      </c>
      <c r="K2232" s="20">
        <v>25.522124215819282</v>
      </c>
      <c r="L2232" s="20">
        <v>25.436750866204388</v>
      </c>
      <c r="M2232" s="53">
        <v>26.713286506520657</v>
      </c>
    </row>
    <row r="2233" spans="1:13" x14ac:dyDescent="0.35">
      <c r="A2233" s="19" t="str">
        <f>B2178&amp;C2207&amp;D2233</f>
        <v>DISTRIBUCION VOLUMEN X CRITERIO (kg ó litros).T.Carne Ing.NIVEL MEDIO BAJO</v>
      </c>
      <c r="B2233" s="19">
        <v>0</v>
      </c>
      <c r="C2233" s="19">
        <v>0</v>
      </c>
      <c r="D2233" s="19" t="s">
        <v>259</v>
      </c>
      <c r="E2233" s="20">
        <v>13.862403239329632</v>
      </c>
      <c r="F2233" s="20">
        <v>11.522678202115477</v>
      </c>
      <c r="G2233" s="20">
        <v>14.052803145925601</v>
      </c>
      <c r="H2233" s="20">
        <v>15.093021605105497</v>
      </c>
      <c r="I2233" s="20">
        <v>15.285480852263062</v>
      </c>
      <c r="J2233" s="20">
        <v>14.722790448459358</v>
      </c>
      <c r="K2233" s="20">
        <v>12.959089434560886</v>
      </c>
      <c r="L2233" s="20">
        <v>14.630067623526092</v>
      </c>
      <c r="M2233" s="53">
        <v>14.921526682010061</v>
      </c>
    </row>
    <row r="2234" spans="1:13" x14ac:dyDescent="0.35">
      <c r="A2234" s="19" t="str">
        <f>B2178&amp;C2207&amp;D2234</f>
        <v>DISTRIBUCION VOLUMEN X CRITERIO (kg ó litros).T.Carne Ing.HOMBRE</v>
      </c>
      <c r="B2234" s="19">
        <v>0</v>
      </c>
      <c r="C2234" s="19">
        <v>0</v>
      </c>
      <c r="D2234" s="19" t="s">
        <v>21</v>
      </c>
      <c r="E2234" s="20">
        <v>46.435704479231447</v>
      </c>
      <c r="F2234" s="20">
        <v>49.487058913522525</v>
      </c>
      <c r="G2234" s="20">
        <v>48.101672119714699</v>
      </c>
      <c r="H2234" s="20">
        <v>46.623777274218462</v>
      </c>
      <c r="I2234" s="20">
        <v>49.234543970049565</v>
      </c>
      <c r="J2234" s="20">
        <v>48.123194446205531</v>
      </c>
      <c r="K2234" s="20">
        <v>48.687723275899451</v>
      </c>
      <c r="L2234" s="20">
        <v>50.335150819674368</v>
      </c>
      <c r="M2234" s="53">
        <v>47.553630958688444</v>
      </c>
    </row>
    <row r="2235" spans="1:13" x14ac:dyDescent="0.35">
      <c r="A2235" s="19" t="str">
        <f>B2178&amp;C2207&amp;D2235</f>
        <v>DISTRIBUCION VOLUMEN X CRITERIO (kg ó litros).T.Carne Ing.MUJER</v>
      </c>
      <c r="B2235" s="19">
        <v>0</v>
      </c>
      <c r="C2235" s="19">
        <v>0</v>
      </c>
      <c r="D2235" s="19" t="s">
        <v>22</v>
      </c>
      <c r="E2235" s="20">
        <v>53.564298749063951</v>
      </c>
      <c r="F2235" s="20">
        <v>50.512941087161678</v>
      </c>
      <c r="G2235" s="20">
        <v>51.898329587416193</v>
      </c>
      <c r="H2235" s="20">
        <v>53.376225667530605</v>
      </c>
      <c r="I2235" s="20">
        <v>50.765452251225049</v>
      </c>
      <c r="J2235" s="20">
        <v>51.876806197259448</v>
      </c>
      <c r="K2235" s="20">
        <v>51.312275389992813</v>
      </c>
      <c r="L2235" s="20">
        <v>49.664846123906692</v>
      </c>
      <c r="M2235" s="53">
        <v>52.446374741974587</v>
      </c>
    </row>
    <row r="2236" spans="1:13" x14ac:dyDescent="0.35">
      <c r="A2236" s="19" t="str">
        <f>B2178&amp;C2236&amp;D2236</f>
        <v>DISTRIBUCION VOLUMEN X CRITERIO (kg ó litros)T.Carne Fresca IngT.ESPAÑA</v>
      </c>
      <c r="B2236" s="19">
        <v>0</v>
      </c>
      <c r="C2236" s="19" t="s">
        <v>127</v>
      </c>
      <c r="D2236" s="19" t="s">
        <v>36</v>
      </c>
      <c r="E2236" s="20">
        <v>100</v>
      </c>
      <c r="F2236" s="20">
        <v>100</v>
      </c>
      <c r="G2236" s="20">
        <v>100</v>
      </c>
      <c r="H2236" s="20">
        <v>100</v>
      </c>
      <c r="I2236" s="20">
        <v>100</v>
      </c>
      <c r="J2236" s="20">
        <v>100</v>
      </c>
      <c r="K2236" s="20">
        <v>100</v>
      </c>
      <c r="L2236" s="20">
        <v>100</v>
      </c>
      <c r="M2236" s="53">
        <v>100</v>
      </c>
    </row>
    <row r="2237" spans="1:13" x14ac:dyDescent="0.35">
      <c r="A2237" s="19" t="str">
        <f>B2178&amp;C2236&amp;D2237</f>
        <v>DISTRIBUCION VOLUMEN X CRITERIO (kg ó litros)T.Carne Fresca IngBCN AM</v>
      </c>
      <c r="B2237" s="19">
        <v>0</v>
      </c>
      <c r="C2237" s="19">
        <v>0</v>
      </c>
      <c r="D2237" s="19" t="s">
        <v>1</v>
      </c>
      <c r="E2237" s="20">
        <v>7.044965168508778</v>
      </c>
      <c r="F2237" s="20">
        <v>9.5167264088073349</v>
      </c>
      <c r="G2237" s="20">
        <v>7.9548380260079723</v>
      </c>
      <c r="H2237" s="20">
        <v>6.8322564012075686</v>
      </c>
      <c r="I2237" s="20">
        <v>6.1982314458536445</v>
      </c>
      <c r="J2237" s="20">
        <v>7.681974181108858</v>
      </c>
      <c r="K2237" s="20">
        <v>9.6532683582808474</v>
      </c>
      <c r="L2237" s="20">
        <v>8.6946945483359723</v>
      </c>
      <c r="M2237" s="53">
        <v>7.6467014518582621</v>
      </c>
    </row>
    <row r="2238" spans="1:13" x14ac:dyDescent="0.35">
      <c r="A2238" s="19" t="str">
        <f>B2178&amp;C2236&amp;D2238</f>
        <v>DISTRIBUCION VOLUMEN X CRITERIO (kg ó litros)T.Carne Fresca IngREST.CAT ARAGON</v>
      </c>
      <c r="B2238" s="19">
        <v>0</v>
      </c>
      <c r="C2238" s="19">
        <v>0</v>
      </c>
      <c r="D2238" s="19" t="s">
        <v>2</v>
      </c>
      <c r="E2238" s="20">
        <v>12.113531191042652</v>
      </c>
      <c r="F2238" s="20">
        <v>12.650891899382666</v>
      </c>
      <c r="G2238" s="20">
        <v>12.053604156962782</v>
      </c>
      <c r="H2238" s="20">
        <v>11.512417823343952</v>
      </c>
      <c r="I2238" s="20">
        <v>13.98610857383891</v>
      </c>
      <c r="J2238" s="20">
        <v>13.442179258253326</v>
      </c>
      <c r="K2238" s="20">
        <v>12.747968229291113</v>
      </c>
      <c r="L2238" s="20">
        <v>13.153626911854529</v>
      </c>
      <c r="M2238" s="53">
        <v>13.462404732001341</v>
      </c>
    </row>
    <row r="2239" spans="1:13" x14ac:dyDescent="0.35">
      <c r="A2239" s="19" t="str">
        <f>B2178&amp;C2236&amp;D2239</f>
        <v>DISTRIBUCION VOLUMEN X CRITERIO (kg ó litros)T.Carne Fresca IngLEVANTE</v>
      </c>
      <c r="B2239" s="19">
        <v>0</v>
      </c>
      <c r="C2239" s="19">
        <v>0</v>
      </c>
      <c r="D2239" s="19" t="s">
        <v>3</v>
      </c>
      <c r="E2239" s="20">
        <v>14.243385493928015</v>
      </c>
      <c r="F2239" s="20">
        <v>15.746152880611513</v>
      </c>
      <c r="G2239" s="20">
        <v>16.065999985584128</v>
      </c>
      <c r="H2239" s="20">
        <v>15.557676551963967</v>
      </c>
      <c r="I2239" s="20">
        <v>15.453353980890135</v>
      </c>
      <c r="J2239" s="20">
        <v>17.271407115824907</v>
      </c>
      <c r="K2239" s="20">
        <v>17.020781580472807</v>
      </c>
      <c r="L2239" s="20">
        <v>15.079801878113946</v>
      </c>
      <c r="M2239" s="53">
        <v>16.142338202773558</v>
      </c>
    </row>
    <row r="2240" spans="1:13" x14ac:dyDescent="0.35">
      <c r="A2240" s="19" t="str">
        <f>B2178&amp;C2236&amp;D2240</f>
        <v>DISTRIBUCION VOLUMEN X CRITERIO (kg ó litros)T.Carne Fresca IngANDALUCIA</v>
      </c>
      <c r="B2240" s="19">
        <v>0</v>
      </c>
      <c r="C2240" s="19">
        <v>0</v>
      </c>
      <c r="D2240" s="19" t="s">
        <v>4</v>
      </c>
      <c r="E2240" s="20">
        <v>21.756207087327404</v>
      </c>
      <c r="F2240" s="20">
        <v>17.935994723858229</v>
      </c>
      <c r="G2240" s="20">
        <v>19.619555005203697</v>
      </c>
      <c r="H2240" s="20">
        <v>21.666032668462567</v>
      </c>
      <c r="I2240" s="20">
        <v>21.556699227460548</v>
      </c>
      <c r="J2240" s="20">
        <v>19.905423969494667</v>
      </c>
      <c r="K2240" s="20">
        <v>18.780468880169099</v>
      </c>
      <c r="L2240" s="20">
        <v>21.091929820792213</v>
      </c>
      <c r="M2240" s="53">
        <v>20.823996100638634</v>
      </c>
    </row>
    <row r="2241" spans="1:13" x14ac:dyDescent="0.35">
      <c r="A2241" s="19" t="str">
        <f>B2178&amp;C2236&amp;D2241</f>
        <v>DISTRIBUCION VOLUMEN X CRITERIO (kg ó litros)T.Carne Fresca IngMDD AM</v>
      </c>
      <c r="B2241" s="19">
        <v>0</v>
      </c>
      <c r="C2241" s="19">
        <v>0</v>
      </c>
      <c r="D2241" s="19" t="s">
        <v>5</v>
      </c>
      <c r="E2241" s="20">
        <v>17.237982392300705</v>
      </c>
      <c r="F2241" s="20">
        <v>18.445920414985945</v>
      </c>
      <c r="G2241" s="20">
        <v>17.886094355469151</v>
      </c>
      <c r="H2241" s="20">
        <v>16.851431175420579</v>
      </c>
      <c r="I2241" s="20">
        <v>16.708119740597255</v>
      </c>
      <c r="J2241" s="20">
        <v>17.936826284452913</v>
      </c>
      <c r="K2241" s="20">
        <v>17.409669087680246</v>
      </c>
      <c r="L2241" s="20">
        <v>16.719691112655827</v>
      </c>
      <c r="M2241" s="53">
        <v>17.152821372571264</v>
      </c>
    </row>
    <row r="2242" spans="1:13" x14ac:dyDescent="0.35">
      <c r="A2242" s="19" t="str">
        <f>B2178&amp;C2236&amp;D2242</f>
        <v>DISTRIBUCION VOLUMEN X CRITERIO (kg ó litros)T.Carne Fresca IngRTO CENTRO</v>
      </c>
      <c r="B2242" s="19">
        <v>0</v>
      </c>
      <c r="C2242" s="19">
        <v>0</v>
      </c>
      <c r="D2242" s="19" t="s">
        <v>6</v>
      </c>
      <c r="E2242" s="20">
        <v>11.298945549187975</v>
      </c>
      <c r="F2242" s="20">
        <v>10.633876517934663</v>
      </c>
      <c r="G2242" s="20">
        <v>9.9219522676210001</v>
      </c>
      <c r="H2242" s="20">
        <v>11.328647165237726</v>
      </c>
      <c r="I2242" s="20">
        <v>11.128941945984474</v>
      </c>
      <c r="J2242" s="20">
        <v>9.6798539633112881</v>
      </c>
      <c r="K2242" s="20">
        <v>10.253791368744466</v>
      </c>
      <c r="L2242" s="20">
        <v>13.323529876465942</v>
      </c>
      <c r="M2242" s="53">
        <v>11.395454816944998</v>
      </c>
    </row>
    <row r="2243" spans="1:13" x14ac:dyDescent="0.35">
      <c r="A2243" s="19" t="str">
        <f>B2178&amp;C2236&amp;D2243</f>
        <v>DISTRIBUCION VOLUMEN X CRITERIO (kg ó litros)T.Carne Fresca IngNORTE-CENTRO</v>
      </c>
      <c r="B2243" s="19">
        <v>0</v>
      </c>
      <c r="C2243" s="19">
        <v>0</v>
      </c>
      <c r="D2243" s="19" t="s">
        <v>7</v>
      </c>
      <c r="E2243" s="20">
        <v>8.3905027582026435</v>
      </c>
      <c r="F2243" s="20">
        <v>6.501925028597948</v>
      </c>
      <c r="G2243" s="20">
        <v>7.9560442601718337</v>
      </c>
      <c r="H2243" s="20">
        <v>8.1760265562293206</v>
      </c>
      <c r="I2243" s="20">
        <v>7.6330144011249299</v>
      </c>
      <c r="J2243" s="20">
        <v>7.4143858563967493</v>
      </c>
      <c r="K2243" s="20">
        <v>7.9169397843396165</v>
      </c>
      <c r="L2243" s="20">
        <v>7.162341360578754</v>
      </c>
      <c r="M2243" s="53">
        <v>7.7557058741955576</v>
      </c>
    </row>
    <row r="2244" spans="1:13" x14ac:dyDescent="0.35">
      <c r="A2244" s="19" t="str">
        <f>B2178&amp;C2236&amp;D2244</f>
        <v>DISTRIBUCION VOLUMEN X CRITERIO (kg ó litros)T.Carne Fresca IngNOROESTE</v>
      </c>
      <c r="B2244" s="19">
        <v>0</v>
      </c>
      <c r="C2244" s="19">
        <v>0</v>
      </c>
      <c r="D2244" s="19" t="s">
        <v>8</v>
      </c>
      <c r="E2244" s="20">
        <v>7.9144871300503263</v>
      </c>
      <c r="F2244" s="20">
        <v>8.5685168565015779</v>
      </c>
      <c r="G2244" s="20">
        <v>8.5419148988188649</v>
      </c>
      <c r="H2244" s="20">
        <v>8.0755144610755991</v>
      </c>
      <c r="I2244" s="20">
        <v>7.3355315484752399</v>
      </c>
      <c r="J2244" s="20">
        <v>6.6679514218258351</v>
      </c>
      <c r="K2244" s="20">
        <v>6.2171157427764081</v>
      </c>
      <c r="L2244" s="20">
        <v>4.7743829210485735</v>
      </c>
      <c r="M2244" s="53">
        <v>5.6205819510599673</v>
      </c>
    </row>
    <row r="2245" spans="1:13" x14ac:dyDescent="0.35">
      <c r="A2245" s="19" t="str">
        <f>B2178&amp;C2236&amp;D2245</f>
        <v>DISTRIBUCION VOLUMEN X CRITERIO (kg ó litros)T.Carne Fresca Ing&lt;2MIL</v>
      </c>
      <c r="B2245" s="19">
        <v>0</v>
      </c>
      <c r="C2245" s="19">
        <v>0</v>
      </c>
      <c r="D2245" s="19" t="s">
        <v>9</v>
      </c>
      <c r="E2245" s="20">
        <v>4.6601385256686614</v>
      </c>
      <c r="F2245" s="20">
        <v>3.3347261733903952</v>
      </c>
      <c r="G2245" s="20">
        <v>3.7330317614702646</v>
      </c>
      <c r="H2245" s="20">
        <v>4.6326032478625176</v>
      </c>
      <c r="I2245" s="20">
        <v>5.6848064619078418</v>
      </c>
      <c r="J2245" s="20">
        <v>5.4029171777867369</v>
      </c>
      <c r="K2245" s="20">
        <v>4.8300186830910636</v>
      </c>
      <c r="L2245" s="20">
        <v>5.8867748507574511</v>
      </c>
      <c r="M2245" s="53">
        <v>5.1327894804465135</v>
      </c>
    </row>
    <row r="2246" spans="1:13" x14ac:dyDescent="0.35">
      <c r="A2246" s="19" t="str">
        <f>B2178&amp;C2236&amp;D2246</f>
        <v>DISTRIBUCION VOLUMEN X CRITERIO (kg ó litros)T.Carne Fresca Ing2-5MIL</v>
      </c>
      <c r="B2246" s="19">
        <v>0</v>
      </c>
      <c r="C2246" s="19">
        <v>0</v>
      </c>
      <c r="D2246" s="19" t="s">
        <v>10</v>
      </c>
      <c r="E2246" s="20">
        <v>6.0616689372042751</v>
      </c>
      <c r="F2246" s="20">
        <v>4.9410591033675733</v>
      </c>
      <c r="G2246" s="20">
        <v>5.5855103038530372</v>
      </c>
      <c r="H2246" s="20">
        <v>5.412403657597074</v>
      </c>
      <c r="I2246" s="20">
        <v>4.9176658923184329</v>
      </c>
      <c r="J2246" s="20">
        <v>4.6781551187243302</v>
      </c>
      <c r="K2246" s="20">
        <v>3.8418792579626846</v>
      </c>
      <c r="L2246" s="20">
        <v>3.5820999296946461</v>
      </c>
      <c r="M2246" s="53">
        <v>4.141940451349539</v>
      </c>
    </row>
    <row r="2247" spans="1:13" x14ac:dyDescent="0.35">
      <c r="A2247" s="19" t="str">
        <f>B2178&amp;C2236&amp;D2247</f>
        <v>DISTRIBUCION VOLUMEN X CRITERIO (kg ó litros)T.Carne Fresca Ing5-10MIL</v>
      </c>
      <c r="B2247" s="19">
        <v>0</v>
      </c>
      <c r="C2247" s="19">
        <v>0</v>
      </c>
      <c r="D2247" s="19" t="s">
        <v>11</v>
      </c>
      <c r="E2247" s="20">
        <v>8.0814608653638693</v>
      </c>
      <c r="F2247" s="20">
        <v>7.1879331228420327</v>
      </c>
      <c r="G2247" s="20">
        <v>7.0209564233741677</v>
      </c>
      <c r="H2247" s="20">
        <v>7.1715133344183268</v>
      </c>
      <c r="I2247" s="20">
        <v>10.107499871084755</v>
      </c>
      <c r="J2247" s="20">
        <v>8.4374823694548251</v>
      </c>
      <c r="K2247" s="20">
        <v>7.0934885171957482</v>
      </c>
      <c r="L2247" s="20">
        <v>9.8071623849399927</v>
      </c>
      <c r="M2247" s="53">
        <v>9.2867641973917472</v>
      </c>
    </row>
    <row r="2248" spans="1:13" x14ac:dyDescent="0.35">
      <c r="A2248" s="19" t="str">
        <f>B2178&amp;C2236&amp;D2248</f>
        <v>DISTRIBUCION VOLUMEN X CRITERIO (kg ó litros)T.Carne Fresca Ing10-30MIL</v>
      </c>
      <c r="B2248" s="19">
        <v>0</v>
      </c>
      <c r="C2248" s="19">
        <v>0</v>
      </c>
      <c r="D2248" s="19" t="s">
        <v>12</v>
      </c>
      <c r="E2248" s="20">
        <v>16.621195426525656</v>
      </c>
      <c r="F2248" s="20">
        <v>16.344621491519543</v>
      </c>
      <c r="G2248" s="20">
        <v>18.286938661886531</v>
      </c>
      <c r="H2248" s="20">
        <v>17.606507771826141</v>
      </c>
      <c r="I2248" s="20">
        <v>17.235221481289802</v>
      </c>
      <c r="J2248" s="20">
        <v>19.400041367889411</v>
      </c>
      <c r="K2248" s="20">
        <v>18.423291146841795</v>
      </c>
      <c r="L2248" s="20">
        <v>19.070436088456027</v>
      </c>
      <c r="M2248" s="53">
        <v>17.551751974323093</v>
      </c>
    </row>
    <row r="2249" spans="1:13" x14ac:dyDescent="0.35">
      <c r="A2249" s="19" t="str">
        <f>B2178&amp;C2236&amp;D2249</f>
        <v>DISTRIBUCION VOLUMEN X CRITERIO (kg ó litros)T.Carne Fresca Ing30-100MIL</v>
      </c>
      <c r="B2249" s="19">
        <v>0</v>
      </c>
      <c r="C2249" s="19">
        <v>0</v>
      </c>
      <c r="D2249" s="19" t="s">
        <v>13</v>
      </c>
      <c r="E2249" s="20">
        <v>21.877743383941603</v>
      </c>
      <c r="F2249" s="20">
        <v>23.500434656113207</v>
      </c>
      <c r="G2249" s="20">
        <v>24.034962622992285</v>
      </c>
      <c r="H2249" s="20">
        <v>20.731945529585779</v>
      </c>
      <c r="I2249" s="20">
        <v>20.048906060059497</v>
      </c>
      <c r="J2249" s="20">
        <v>21.712819202660153</v>
      </c>
      <c r="K2249" s="20">
        <v>24.858172643442057</v>
      </c>
      <c r="L2249" s="20">
        <v>22.155602715013305</v>
      </c>
      <c r="M2249" s="53">
        <v>23.098068158944095</v>
      </c>
    </row>
    <row r="2250" spans="1:13" x14ac:dyDescent="0.35">
      <c r="A2250" s="19" t="str">
        <f>B2178&amp;C2236&amp;D2250</f>
        <v>DISTRIBUCION VOLUMEN X CRITERIO (kg ó litros)T.Carne Fresca Ing100-200MIL</v>
      </c>
      <c r="B2250" s="19">
        <v>0</v>
      </c>
      <c r="C2250" s="19">
        <v>0</v>
      </c>
      <c r="D2250" s="19" t="s">
        <v>14</v>
      </c>
      <c r="E2250" s="20">
        <v>9.1439199476443029</v>
      </c>
      <c r="F2250" s="20">
        <v>8.6009503006224346</v>
      </c>
      <c r="G2250" s="20">
        <v>8.4062705085228888</v>
      </c>
      <c r="H2250" s="20">
        <v>9.2392053696425904</v>
      </c>
      <c r="I2250" s="20">
        <v>8.973295762958946</v>
      </c>
      <c r="J2250" s="20">
        <v>9.7839021513787419</v>
      </c>
      <c r="K2250" s="20">
        <v>8.9776140424019637</v>
      </c>
      <c r="L2250" s="20">
        <v>7.8475835028161907</v>
      </c>
      <c r="M2250" s="53">
        <v>9.7436313105945764</v>
      </c>
    </row>
    <row r="2251" spans="1:13" x14ac:dyDescent="0.35">
      <c r="A2251" s="19" t="str">
        <f>B2178&amp;C2236&amp;D2251</f>
        <v>DISTRIBUCION VOLUMEN X CRITERIO (kg ó litros)T.Carne Fresca Ing200-500MIL</v>
      </c>
      <c r="B2251" s="19">
        <v>0</v>
      </c>
      <c r="C2251" s="19">
        <v>0</v>
      </c>
      <c r="D2251" s="19" t="s">
        <v>15</v>
      </c>
      <c r="E2251" s="20">
        <v>15.852953970900414</v>
      </c>
      <c r="F2251" s="20">
        <v>17.077357367860021</v>
      </c>
      <c r="G2251" s="20">
        <v>16.799481693143807</v>
      </c>
      <c r="H2251" s="20">
        <v>17.823859671602232</v>
      </c>
      <c r="I2251" s="20">
        <v>14.908749094972368</v>
      </c>
      <c r="J2251" s="20">
        <v>14.318361500064775</v>
      </c>
      <c r="K2251" s="20">
        <v>14.302676711740167</v>
      </c>
      <c r="L2251" s="20">
        <v>15.498758596463064</v>
      </c>
      <c r="M2251" s="53">
        <v>15.570758794519426</v>
      </c>
    </row>
    <row r="2252" spans="1:13" x14ac:dyDescent="0.35">
      <c r="A2252" s="19" t="str">
        <f>B2178&amp;C2236&amp;D2252</f>
        <v>DISTRIBUCION VOLUMEN X CRITERIO (kg ó litros)T.Carne Fresca Ing&gt;500MIL</v>
      </c>
      <c r="B2252" s="19">
        <v>0</v>
      </c>
      <c r="C2252" s="19">
        <v>0</v>
      </c>
      <c r="D2252" s="19" t="s">
        <v>16</v>
      </c>
      <c r="E2252" s="20">
        <v>17.700923109035649</v>
      </c>
      <c r="F2252" s="20">
        <v>19.012919987982794</v>
      </c>
      <c r="G2252" s="20">
        <v>16.132849644997542</v>
      </c>
      <c r="H2252" s="20">
        <v>17.381962121426533</v>
      </c>
      <c r="I2252" s="20">
        <v>18.123853967823202</v>
      </c>
      <c r="J2252" s="20">
        <v>16.266323342777618</v>
      </c>
      <c r="K2252" s="20">
        <v>17.672861158465775</v>
      </c>
      <c r="L2252" s="20">
        <v>16.151581327372735</v>
      </c>
      <c r="M2252" s="53">
        <v>15.474299216195647</v>
      </c>
    </row>
    <row r="2253" spans="1:13" x14ac:dyDescent="0.35">
      <c r="A2253" s="19" t="str">
        <f>B2178&amp;C2236&amp;D2253</f>
        <v>DISTRIBUCION VOLUMEN X CRITERIO (kg ó litros)T.Carne Fresca IngDE 15 A 19 AÑOS</v>
      </c>
      <c r="B2253" s="19">
        <v>0</v>
      </c>
      <c r="C2253" s="19">
        <v>0</v>
      </c>
      <c r="D2253" s="19" t="s">
        <v>39</v>
      </c>
      <c r="E2253" s="20">
        <v>4.4407072085013057</v>
      </c>
      <c r="F2253" s="20">
        <v>3.4023456996148171</v>
      </c>
      <c r="G2253" s="20">
        <v>3.9555431784343127</v>
      </c>
      <c r="H2253" s="20">
        <v>4.4810522074161874</v>
      </c>
      <c r="I2253" s="20">
        <v>2.9245032989390842</v>
      </c>
      <c r="J2253" s="20">
        <v>2.2755772091939295</v>
      </c>
      <c r="K2253" s="20">
        <v>3.1524996305566315</v>
      </c>
      <c r="L2253" s="20">
        <v>4.4349196611416186</v>
      </c>
      <c r="M2253" s="53">
        <v>3.3285935234234993</v>
      </c>
    </row>
    <row r="2254" spans="1:13" x14ac:dyDescent="0.35">
      <c r="A2254" s="19" t="str">
        <f>B2178&amp;C2236&amp;D2254</f>
        <v>DISTRIBUCION VOLUMEN X CRITERIO (kg ó litros)T.Carne Fresca IngDE 20 A 24 AÑOS</v>
      </c>
      <c r="B2254" s="19">
        <v>0</v>
      </c>
      <c r="C2254" s="19">
        <v>0</v>
      </c>
      <c r="D2254" s="19" t="s">
        <v>40</v>
      </c>
      <c r="E2254" s="20">
        <v>3.5013005676479145</v>
      </c>
      <c r="F2254" s="20">
        <v>2.716397162612163</v>
      </c>
      <c r="G2254" s="20">
        <v>3.8949573919885205</v>
      </c>
      <c r="H2254" s="20">
        <v>4.224177891238198</v>
      </c>
      <c r="I2254" s="20">
        <v>3.6514458304471713</v>
      </c>
      <c r="J2254" s="20">
        <v>2.812632198107174</v>
      </c>
      <c r="K2254" s="20">
        <v>4.5466855189569628</v>
      </c>
      <c r="L2254" s="20">
        <v>4.2871813423339908</v>
      </c>
      <c r="M2254" s="53">
        <v>4.4819348237539387</v>
      </c>
    </row>
    <row r="2255" spans="1:13" x14ac:dyDescent="0.35">
      <c r="A2255" s="19" t="str">
        <f>B2178&amp;C2236&amp;D2255</f>
        <v>DISTRIBUCION VOLUMEN X CRITERIO (kg ó litros)T.Carne Fresca IngDE 25 A 34 AÑOS</v>
      </c>
      <c r="B2255" s="19">
        <v>0</v>
      </c>
      <c r="C2255" s="19">
        <v>0</v>
      </c>
      <c r="D2255" s="19" t="s">
        <v>41</v>
      </c>
      <c r="E2255" s="20">
        <v>13.844431963335339</v>
      </c>
      <c r="F2255" s="20">
        <v>12.992485126034461</v>
      </c>
      <c r="G2255" s="20">
        <v>13.022593964394805</v>
      </c>
      <c r="H2255" s="20">
        <v>14.142673137021925</v>
      </c>
      <c r="I2255" s="20">
        <v>11.193126453845165</v>
      </c>
      <c r="J2255" s="20">
        <v>11.030335562892237</v>
      </c>
      <c r="K2255" s="20">
        <v>11.920647484294587</v>
      </c>
      <c r="L2255" s="20">
        <v>11.67676108773567</v>
      </c>
      <c r="M2255" s="53">
        <v>10.575318808419507</v>
      </c>
    </row>
    <row r="2256" spans="1:13" x14ac:dyDescent="0.35">
      <c r="A2256" s="19" t="str">
        <f>B2178&amp;C2236&amp;D2256</f>
        <v>DISTRIBUCION VOLUMEN X CRITERIO (kg ó litros)T.Carne Fresca IngDE 35 A 49 AÑOS</v>
      </c>
      <c r="B2256" s="19">
        <v>0</v>
      </c>
      <c r="C2256" s="19">
        <v>0</v>
      </c>
      <c r="D2256" s="19" t="s">
        <v>42</v>
      </c>
      <c r="E2256" s="20">
        <v>30.196862743939906</v>
      </c>
      <c r="F2256" s="20">
        <v>31.162537243238216</v>
      </c>
      <c r="G2256" s="20">
        <v>30.056143905120347</v>
      </c>
      <c r="H2256" s="20">
        <v>29.41845380450394</v>
      </c>
      <c r="I2256" s="20">
        <v>29.118684953805108</v>
      </c>
      <c r="J2256" s="20">
        <v>30.527972886877524</v>
      </c>
      <c r="K2256" s="20">
        <v>28.559534499054269</v>
      </c>
      <c r="L2256" s="20">
        <v>30.136614445166483</v>
      </c>
      <c r="M2256" s="53">
        <v>29.778780695791941</v>
      </c>
    </row>
    <row r="2257" spans="1:13" x14ac:dyDescent="0.35">
      <c r="A2257" s="19" t="str">
        <f>B2178&amp;C2236&amp;D2257</f>
        <v>DISTRIBUCION VOLUMEN X CRITERIO (kg ó litros)T.Carne Fresca IngDE 50 A 59 AÑOS</v>
      </c>
      <c r="B2257" s="19">
        <v>0</v>
      </c>
      <c r="C2257" s="19">
        <v>0</v>
      </c>
      <c r="D2257" s="19" t="s">
        <v>43</v>
      </c>
      <c r="E2257" s="20">
        <v>25.232015738904717</v>
      </c>
      <c r="F2257" s="20">
        <v>24.299599158482344</v>
      </c>
      <c r="G2257" s="20">
        <v>25.106977048687963</v>
      </c>
      <c r="H2257" s="20">
        <v>25.762527389541951</v>
      </c>
      <c r="I2257" s="20">
        <v>27.788499358449897</v>
      </c>
      <c r="J2257" s="20">
        <v>28.080382803344133</v>
      </c>
      <c r="K2257" s="20">
        <v>26.430477430930271</v>
      </c>
      <c r="L2257" s="20">
        <v>24.525726895796286</v>
      </c>
      <c r="M2257" s="53">
        <v>23.880807911008777</v>
      </c>
    </row>
    <row r="2258" spans="1:13" x14ac:dyDescent="0.35">
      <c r="A2258" s="19" t="str">
        <f>B2178&amp;C2236&amp;D2258</f>
        <v>DISTRIBUCION VOLUMEN X CRITERIO (kg ó litros)T.Carne Fresca IngDE 60 A 75 AÑOS</v>
      </c>
      <c r="B2258" s="19">
        <v>0</v>
      </c>
      <c r="C2258" s="19">
        <v>0</v>
      </c>
      <c r="D2258" s="19" t="s">
        <v>44</v>
      </c>
      <c r="E2258" s="20">
        <v>22.784683784800759</v>
      </c>
      <c r="F2258" s="20">
        <v>25.426635776532464</v>
      </c>
      <c r="G2258" s="20">
        <v>23.963784814794117</v>
      </c>
      <c r="H2258" s="20">
        <v>21.971118544815933</v>
      </c>
      <c r="I2258" s="20">
        <v>25.323740332914547</v>
      </c>
      <c r="J2258" s="20">
        <v>25.273101445550477</v>
      </c>
      <c r="K2258" s="20">
        <v>25.390159965312222</v>
      </c>
      <c r="L2258" s="20">
        <v>24.938796917214869</v>
      </c>
      <c r="M2258" s="53">
        <v>27.954571326528814</v>
      </c>
    </row>
    <row r="2259" spans="1:13" x14ac:dyDescent="0.35">
      <c r="A2259" s="19" t="str">
        <f>B2178&amp;C2236&amp;D2259</f>
        <v>DISTRIBUCION VOLUMEN X CRITERIO (kg ó litros)T.Carne Fresca IngNIVEL ALTO</v>
      </c>
      <c r="B2259" s="19">
        <v>0</v>
      </c>
      <c r="C2259" s="19">
        <v>0</v>
      </c>
      <c r="D2259" s="19" t="s">
        <v>256</v>
      </c>
      <c r="E2259" s="20">
        <v>26.279029161790064</v>
      </c>
      <c r="F2259" s="20">
        <v>27.292916655255244</v>
      </c>
      <c r="G2259" s="20">
        <v>25.030561040630094</v>
      </c>
      <c r="H2259" s="20">
        <v>24.807133646885191</v>
      </c>
      <c r="I2259" s="20">
        <v>25.874130893525365</v>
      </c>
      <c r="J2259" s="20">
        <v>23.855071849002783</v>
      </c>
      <c r="K2259" s="20">
        <v>27.51186534149382</v>
      </c>
      <c r="L2259" s="20">
        <v>25.445628915549296</v>
      </c>
      <c r="M2259" s="53">
        <v>26.280450240810794</v>
      </c>
    </row>
    <row r="2260" spans="1:13" x14ac:dyDescent="0.35">
      <c r="A2260" s="19" t="str">
        <f>B2178&amp;C2236&amp;D2260</f>
        <v>DISTRIBUCION VOLUMEN X CRITERIO (kg ó litros)T.Carne Fresca IngNIVEL MEDIO ALTO</v>
      </c>
      <c r="B2260" s="19">
        <v>0</v>
      </c>
      <c r="C2260" s="19">
        <v>0</v>
      </c>
      <c r="D2260" s="19" t="s">
        <v>257</v>
      </c>
      <c r="E2260" s="20">
        <v>14.854605078195327</v>
      </c>
      <c r="F2260" s="20">
        <v>14.026111351947842</v>
      </c>
      <c r="G2260" s="20">
        <v>14.534401572020139</v>
      </c>
      <c r="H2260" s="20">
        <v>13.300472732616964</v>
      </c>
      <c r="I2260" s="20">
        <v>14.564068660078386</v>
      </c>
      <c r="J2260" s="20">
        <v>14.538038525297736</v>
      </c>
      <c r="K2260" s="20">
        <v>16.116644243720113</v>
      </c>
      <c r="L2260" s="20">
        <v>16.403343912941928</v>
      </c>
      <c r="M2260" s="53">
        <v>16.721923708434609</v>
      </c>
    </row>
    <row r="2261" spans="1:13" x14ac:dyDescent="0.35">
      <c r="A2261" s="19" t="str">
        <f>B2178&amp;C2236&amp;D2261</f>
        <v>DISTRIBUCION VOLUMEN X CRITERIO (kg ó litros)T.Carne Fresca IngNIVEL MEDIO</v>
      </c>
      <c r="B2261" s="19">
        <v>0</v>
      </c>
      <c r="C2261" s="19">
        <v>0</v>
      </c>
      <c r="D2261" s="19" t="s">
        <v>258</v>
      </c>
      <c r="E2261" s="20">
        <v>25.581054508310942</v>
      </c>
      <c r="F2261" s="20">
        <v>24.5872324150967</v>
      </c>
      <c r="G2261" s="20">
        <v>27.169338347750347</v>
      </c>
      <c r="H2261" s="20">
        <v>27.053133624131981</v>
      </c>
      <c r="I2261" s="20">
        <v>24.947890664765655</v>
      </c>
      <c r="J2261" s="20">
        <v>27.020377746690244</v>
      </c>
      <c r="K2261" s="20">
        <v>25.492017617082098</v>
      </c>
      <c r="L2261" s="20">
        <v>25.38000130768966</v>
      </c>
      <c r="M2261" s="53">
        <v>26.645058507417524</v>
      </c>
    </row>
    <row r="2262" spans="1:13" x14ac:dyDescent="0.35">
      <c r="A2262" s="19" t="str">
        <f>B2178&amp;C2236&amp;D2262</f>
        <v>DISTRIBUCION VOLUMEN X CRITERIO (kg ó litros)T.Carne Fresca IngNIVEL MEDIO BAJO</v>
      </c>
      <c r="B2262" s="19">
        <v>0</v>
      </c>
      <c r="C2262" s="19">
        <v>0</v>
      </c>
      <c r="D2262" s="19" t="s">
        <v>259</v>
      </c>
      <c r="E2262" s="20">
        <v>13.888204684632239</v>
      </c>
      <c r="F2262" s="20">
        <v>11.542109486281083</v>
      </c>
      <c r="G2262" s="20">
        <v>13.926059761502197</v>
      </c>
      <c r="H2262" s="20">
        <v>15.263583629793729</v>
      </c>
      <c r="I2262" s="20">
        <v>15.334304855372007</v>
      </c>
      <c r="J2262" s="20">
        <v>14.763396887510433</v>
      </c>
      <c r="K2262" s="20">
        <v>12.768778943776216</v>
      </c>
      <c r="L2262" s="20">
        <v>14.455078905200397</v>
      </c>
      <c r="M2262" s="53">
        <v>14.974586324891339</v>
      </c>
    </row>
    <row r="2263" spans="1:13" x14ac:dyDescent="0.35">
      <c r="A2263" s="19" t="str">
        <f>B2178&amp;C2236&amp;D2263</f>
        <v>DISTRIBUCION VOLUMEN X CRITERIO (kg ó litros)T.Carne Fresca IngHOMBRE</v>
      </c>
      <c r="B2263" s="19">
        <v>0</v>
      </c>
      <c r="C2263" s="19">
        <v>0</v>
      </c>
      <c r="D2263" s="19" t="s">
        <v>21</v>
      </c>
      <c r="E2263" s="20">
        <v>46.38295503200461</v>
      </c>
      <c r="F2263" s="20">
        <v>49.588423666968225</v>
      </c>
      <c r="G2263" s="20">
        <v>48.52861603438074</v>
      </c>
      <c r="H2263" s="20">
        <v>46.694943205079127</v>
      </c>
      <c r="I2263" s="20">
        <v>49.309994564600892</v>
      </c>
      <c r="J2263" s="20">
        <v>47.838701279684777</v>
      </c>
      <c r="K2263" s="20">
        <v>48.617046229835523</v>
      </c>
      <c r="L2263" s="20">
        <v>50.506908612529081</v>
      </c>
      <c r="M2263" s="53">
        <v>48.163541839853131</v>
      </c>
    </row>
    <row r="2264" spans="1:13" x14ac:dyDescent="0.35">
      <c r="A2264" s="19" t="str">
        <f>B2178&amp;C2236&amp;D2264</f>
        <v>DISTRIBUCION VOLUMEN X CRITERIO (kg ó litros)T.Carne Fresca IngMUJER</v>
      </c>
      <c r="B2264" s="19">
        <v>0</v>
      </c>
      <c r="C2264" s="19">
        <v>0</v>
      </c>
      <c r="D2264" s="19" t="s">
        <v>22</v>
      </c>
      <c r="E2264" s="20">
        <v>53.617049172247889</v>
      </c>
      <c r="F2264" s="20">
        <v>50.411576559693451</v>
      </c>
      <c r="G2264" s="20">
        <v>51.471385551338521</v>
      </c>
      <c r="H2264" s="20">
        <v>53.305060332782027</v>
      </c>
      <c r="I2264" s="20">
        <v>50.690002145902213</v>
      </c>
      <c r="J2264" s="20">
        <v>52.161299113859847</v>
      </c>
      <c r="K2264" s="20">
        <v>51.382952850611751</v>
      </c>
      <c r="L2264" s="20">
        <v>49.493087434424396</v>
      </c>
      <c r="M2264" s="53">
        <v>51.836465053828086</v>
      </c>
    </row>
    <row r="2265" spans="1:13" x14ac:dyDescent="0.35">
      <c r="A2265" s="19" t="str">
        <f>B2178&amp;C2265&amp;D2265</f>
        <v>DISTRIBUCION VOLUMEN X CRITERIO (kg ó litros)Ternera Ing.T.ESPAÑA</v>
      </c>
      <c r="B2265" s="19">
        <v>0</v>
      </c>
      <c r="C2265" s="19" t="s">
        <v>128</v>
      </c>
      <c r="D2265" s="19" t="s">
        <v>36</v>
      </c>
      <c r="E2265" s="20">
        <v>100</v>
      </c>
      <c r="F2265" s="20">
        <v>100</v>
      </c>
      <c r="G2265" s="20">
        <v>100</v>
      </c>
      <c r="H2265" s="20">
        <v>100</v>
      </c>
      <c r="I2265" s="20">
        <v>100</v>
      </c>
      <c r="J2265" s="20">
        <v>100</v>
      </c>
      <c r="K2265" s="20">
        <v>100</v>
      </c>
      <c r="L2265" s="20">
        <v>100</v>
      </c>
      <c r="M2265" s="53">
        <v>100</v>
      </c>
    </row>
    <row r="2266" spans="1:13" x14ac:dyDescent="0.35">
      <c r="A2266" s="19" t="str">
        <f>B2178&amp;C2265&amp;D2266</f>
        <v>DISTRIBUCION VOLUMEN X CRITERIO (kg ó litros)Ternera Ing.BCN AM</v>
      </c>
      <c r="B2266" s="19">
        <v>0</v>
      </c>
      <c r="C2266" s="19">
        <v>0</v>
      </c>
      <c r="D2266" s="19" t="s">
        <v>1</v>
      </c>
      <c r="E2266" s="20">
        <v>6.188971644929472</v>
      </c>
      <c r="F2266" s="20">
        <v>6.8812404879614126</v>
      </c>
      <c r="G2266" s="20">
        <v>8.0193340543335978</v>
      </c>
      <c r="H2266" s="20">
        <v>6.6147236295521434</v>
      </c>
      <c r="I2266" s="20">
        <v>5.9456036460503103</v>
      </c>
      <c r="J2266" s="20">
        <v>6.3784229271379376</v>
      </c>
      <c r="K2266" s="20">
        <v>9.8025168774571707</v>
      </c>
      <c r="L2266" s="20">
        <v>8.6771436128197887</v>
      </c>
      <c r="M2266" s="53">
        <v>6.6335962710128609</v>
      </c>
    </row>
    <row r="2267" spans="1:13" x14ac:dyDescent="0.35">
      <c r="A2267" s="19" t="str">
        <f>B2178&amp;C2265&amp;D2267</f>
        <v>DISTRIBUCION VOLUMEN X CRITERIO (kg ó litros)Ternera Ing.REST.CAT ARAGON</v>
      </c>
      <c r="B2267" s="19">
        <v>0</v>
      </c>
      <c r="C2267" s="19">
        <v>0</v>
      </c>
      <c r="D2267" s="19" t="s">
        <v>2</v>
      </c>
      <c r="E2267" s="20">
        <v>9.4255633217808423</v>
      </c>
      <c r="F2267" s="20">
        <v>10.48558159972761</v>
      </c>
      <c r="G2267" s="20">
        <v>9.141663383514528</v>
      </c>
      <c r="H2267" s="20">
        <v>10.610244534992216</v>
      </c>
      <c r="I2267" s="20">
        <v>11.26535862425491</v>
      </c>
      <c r="J2267" s="20">
        <v>12.101543241518245</v>
      </c>
      <c r="K2267" s="20">
        <v>10.465197630982361</v>
      </c>
      <c r="L2267" s="20">
        <v>11.901092753444678</v>
      </c>
      <c r="M2267" s="53">
        <v>10.51854823633032</v>
      </c>
    </row>
    <row r="2268" spans="1:13" x14ac:dyDescent="0.35">
      <c r="A2268" s="19" t="str">
        <f>B2178&amp;C2265&amp;D2268</f>
        <v>DISTRIBUCION VOLUMEN X CRITERIO (kg ó litros)Ternera Ing.LEVANTE</v>
      </c>
      <c r="B2268" s="19">
        <v>0</v>
      </c>
      <c r="C2268" s="19">
        <v>0</v>
      </c>
      <c r="D2268" s="19" t="s">
        <v>3</v>
      </c>
      <c r="E2268" s="20">
        <v>14.97947674462837</v>
      </c>
      <c r="F2268" s="20">
        <v>17.495752060677049</v>
      </c>
      <c r="G2268" s="20">
        <v>17.615815793133834</v>
      </c>
      <c r="H2268" s="20">
        <v>17.991423822248027</v>
      </c>
      <c r="I2268" s="20">
        <v>16.956444146725069</v>
      </c>
      <c r="J2268" s="20">
        <v>19.458191476211191</v>
      </c>
      <c r="K2268" s="20">
        <v>16.837090144219864</v>
      </c>
      <c r="L2268" s="20">
        <v>17.072395396587709</v>
      </c>
      <c r="M2268" s="53">
        <v>17.973474029301411</v>
      </c>
    </row>
    <row r="2269" spans="1:13" x14ac:dyDescent="0.35">
      <c r="A2269" s="19" t="str">
        <f>B2178&amp;C2265&amp;D2269</f>
        <v>DISTRIBUCION VOLUMEN X CRITERIO (kg ó litros)Ternera Ing.ANDALUCIA</v>
      </c>
      <c r="B2269" s="19">
        <v>0</v>
      </c>
      <c r="C2269" s="19">
        <v>0</v>
      </c>
      <c r="D2269" s="19" t="s">
        <v>4</v>
      </c>
      <c r="E2269" s="20">
        <v>20.121410805282324</v>
      </c>
      <c r="F2269" s="20">
        <v>15.784725464197932</v>
      </c>
      <c r="G2269" s="20">
        <v>18.90330540341532</v>
      </c>
      <c r="H2269" s="20">
        <v>15.804749595265132</v>
      </c>
      <c r="I2269" s="20">
        <v>17.251886133888377</v>
      </c>
      <c r="J2269" s="20">
        <v>17.26352353658735</v>
      </c>
      <c r="K2269" s="20">
        <v>17.778306003948906</v>
      </c>
      <c r="L2269" s="20">
        <v>17.348274468037808</v>
      </c>
      <c r="M2269" s="53">
        <v>17.204474518971129</v>
      </c>
    </row>
    <row r="2270" spans="1:13" x14ac:dyDescent="0.35">
      <c r="A2270" s="19" t="str">
        <f>B2178&amp;C2265&amp;D2270</f>
        <v>DISTRIBUCION VOLUMEN X CRITERIO (kg ó litros)Ternera Ing.MDD AM</v>
      </c>
      <c r="B2270" s="19">
        <v>0</v>
      </c>
      <c r="C2270" s="19">
        <v>0</v>
      </c>
      <c r="D2270" s="19" t="s">
        <v>5</v>
      </c>
      <c r="E2270" s="20">
        <v>18.683793054212909</v>
      </c>
      <c r="F2270" s="20">
        <v>21.233338869823616</v>
      </c>
      <c r="G2270" s="20">
        <v>19.201245523328978</v>
      </c>
      <c r="H2270" s="20">
        <v>18.928155056513056</v>
      </c>
      <c r="I2270" s="20">
        <v>18.94825756029045</v>
      </c>
      <c r="J2270" s="20">
        <v>19.527086427326228</v>
      </c>
      <c r="K2270" s="20">
        <v>17.840347098503997</v>
      </c>
      <c r="L2270" s="20">
        <v>17.338375970222629</v>
      </c>
      <c r="M2270" s="53">
        <v>19.392084295881055</v>
      </c>
    </row>
    <row r="2271" spans="1:13" x14ac:dyDescent="0.35">
      <c r="A2271" s="19" t="str">
        <f>B2178&amp;C2265&amp;D2271</f>
        <v>DISTRIBUCION VOLUMEN X CRITERIO (kg ó litros)Ternera Ing.RTO CENTRO</v>
      </c>
      <c r="B2271" s="19">
        <v>0</v>
      </c>
      <c r="C2271" s="19">
        <v>0</v>
      </c>
      <c r="D2271" s="19" t="s">
        <v>6</v>
      </c>
      <c r="E2271" s="20">
        <v>13.394501043656163</v>
      </c>
      <c r="F2271" s="20">
        <v>11.711918891884586</v>
      </c>
      <c r="G2271" s="20">
        <v>9.9307291341622701</v>
      </c>
      <c r="H2271" s="20">
        <v>12.178500952698728</v>
      </c>
      <c r="I2271" s="20">
        <v>12.135531416850933</v>
      </c>
      <c r="J2271" s="20">
        <v>11.276817131538303</v>
      </c>
      <c r="K2271" s="20">
        <v>10.699331171661639</v>
      </c>
      <c r="L2271" s="20">
        <v>13.511478723488127</v>
      </c>
      <c r="M2271" s="53">
        <v>12.722389659909487</v>
      </c>
    </row>
    <row r="2272" spans="1:13" x14ac:dyDescent="0.35">
      <c r="A2272" s="19" t="str">
        <f>B2178&amp;C2265&amp;D2272</f>
        <v>DISTRIBUCION VOLUMEN X CRITERIO (kg ó litros)Ternera Ing.NORTE-CENTRO</v>
      </c>
      <c r="B2272" s="19">
        <v>0</v>
      </c>
      <c r="C2272" s="19">
        <v>0</v>
      </c>
      <c r="D2272" s="19" t="s">
        <v>7</v>
      </c>
      <c r="E2272" s="20">
        <v>8.9663019304087204</v>
      </c>
      <c r="F2272" s="20">
        <v>8.1846785916046514</v>
      </c>
      <c r="G2272" s="20">
        <v>8.9877889633262047</v>
      </c>
      <c r="H2272" s="20">
        <v>9.8047811183789086</v>
      </c>
      <c r="I2272" s="20">
        <v>9.1350311746703099</v>
      </c>
      <c r="J2272" s="20">
        <v>7.9881396081239631</v>
      </c>
      <c r="K2272" s="20">
        <v>10.246340574424027</v>
      </c>
      <c r="L2272" s="20">
        <v>9.1111788366546325</v>
      </c>
      <c r="M2272" s="53">
        <v>10.73897646369508</v>
      </c>
    </row>
    <row r="2273" spans="1:13" x14ac:dyDescent="0.35">
      <c r="A2273" s="19" t="str">
        <f>B2178&amp;C2265&amp;D2273</f>
        <v>DISTRIBUCION VOLUMEN X CRITERIO (kg ó litros)Ternera Ing.NOROESTE</v>
      </c>
      <c r="B2273" s="19">
        <v>0</v>
      </c>
      <c r="C2273" s="19">
        <v>0</v>
      </c>
      <c r="D2273" s="19" t="s">
        <v>8</v>
      </c>
      <c r="E2273" s="20">
        <v>8.2399949750117898</v>
      </c>
      <c r="F2273" s="20">
        <v>8.2227648225732342</v>
      </c>
      <c r="G2273" s="20">
        <v>8.2001211684296695</v>
      </c>
      <c r="H2273" s="20">
        <v>8.0674275950865564</v>
      </c>
      <c r="I2273" s="20">
        <v>8.3618956165295515</v>
      </c>
      <c r="J2273" s="20">
        <v>6.006276374978186</v>
      </c>
      <c r="K2273" s="20">
        <v>6.3308724547544371</v>
      </c>
      <c r="L2273" s="20">
        <v>5.0400693033008359</v>
      </c>
      <c r="M2273" s="53">
        <v>4.8164674527012741</v>
      </c>
    </row>
    <row r="2274" spans="1:13" x14ac:dyDescent="0.35">
      <c r="A2274" s="19" t="str">
        <f>B2178&amp;C2265&amp;D2274</f>
        <v>DISTRIBUCION VOLUMEN X CRITERIO (kg ó litros)Ternera Ing.&lt;2MIL</v>
      </c>
      <c r="B2274" s="19">
        <v>0</v>
      </c>
      <c r="C2274" s="19">
        <v>0</v>
      </c>
      <c r="D2274" s="19" t="s">
        <v>9</v>
      </c>
      <c r="E2274" s="20">
        <v>4.9985400154654913</v>
      </c>
      <c r="F2274" s="20">
        <v>3.3212424920375918</v>
      </c>
      <c r="G2274" s="20">
        <v>3.0271067044716204</v>
      </c>
      <c r="H2274" s="20">
        <v>3.6627347142347131</v>
      </c>
      <c r="I2274" s="20">
        <v>6.3619830738629073</v>
      </c>
      <c r="J2274" s="20">
        <v>5.3396447467245043</v>
      </c>
      <c r="K2274" s="20">
        <v>5.8370011691284027</v>
      </c>
      <c r="L2274" s="20">
        <v>5.7543629687090698</v>
      </c>
      <c r="M2274" s="53">
        <v>4.1600375246074988</v>
      </c>
    </row>
    <row r="2275" spans="1:13" x14ac:dyDescent="0.35">
      <c r="A2275" s="19" t="str">
        <f>B2178&amp;C2265&amp;D2275</f>
        <v>DISTRIBUCION VOLUMEN X CRITERIO (kg ó litros)Ternera Ing.2-5MIL</v>
      </c>
      <c r="B2275" s="19">
        <v>0</v>
      </c>
      <c r="C2275" s="19">
        <v>0</v>
      </c>
      <c r="D2275" s="19" t="s">
        <v>10</v>
      </c>
      <c r="E2275" s="20">
        <v>5.1331486227262637</v>
      </c>
      <c r="F2275" s="20">
        <v>4.6638745772443198</v>
      </c>
      <c r="G2275" s="20">
        <v>4.822451325240416</v>
      </c>
      <c r="H2275" s="20">
        <v>4.5866946079607613</v>
      </c>
      <c r="I2275" s="20">
        <v>3.9204575851429779</v>
      </c>
      <c r="J2275" s="20">
        <v>5.1160734724582397</v>
      </c>
      <c r="K2275" s="20">
        <v>3.5644422902917019</v>
      </c>
      <c r="L2275" s="20">
        <v>3.6960739005705032</v>
      </c>
      <c r="M2275" s="53">
        <v>4.4612321538975337</v>
      </c>
    </row>
    <row r="2276" spans="1:13" x14ac:dyDescent="0.35">
      <c r="A2276" s="19" t="str">
        <f>B2178&amp;C2265&amp;D2276</f>
        <v>DISTRIBUCION VOLUMEN X CRITERIO (kg ó litros)Ternera Ing.5-10MIL</v>
      </c>
      <c r="B2276" s="19">
        <v>0</v>
      </c>
      <c r="C2276" s="19">
        <v>0</v>
      </c>
      <c r="D2276" s="19" t="s">
        <v>11</v>
      </c>
      <c r="E2276" s="20">
        <v>7.7216748900649739</v>
      </c>
      <c r="F2276" s="20">
        <v>6.1872698190420863</v>
      </c>
      <c r="G2276" s="20">
        <v>6.8882792313325609</v>
      </c>
      <c r="H2276" s="20">
        <v>6.9564330994458343</v>
      </c>
      <c r="I2276" s="20">
        <v>9.407499898942028</v>
      </c>
      <c r="J2276" s="20">
        <v>6.8803344670573825</v>
      </c>
      <c r="K2276" s="20">
        <v>6.5269438083199471</v>
      </c>
      <c r="L2276" s="20">
        <v>8.1146203169733138</v>
      </c>
      <c r="M2276" s="53">
        <v>7.0846428128340895</v>
      </c>
    </row>
    <row r="2277" spans="1:13" x14ac:dyDescent="0.35">
      <c r="A2277" s="19" t="str">
        <f>B2178&amp;C2265&amp;D2277</f>
        <v>DISTRIBUCION VOLUMEN X CRITERIO (kg ó litros)Ternera Ing.10-30MIL</v>
      </c>
      <c r="B2277" s="19">
        <v>0</v>
      </c>
      <c r="C2277" s="19">
        <v>0</v>
      </c>
      <c r="D2277" s="19" t="s">
        <v>12</v>
      </c>
      <c r="E2277" s="20">
        <v>14.716397277241617</v>
      </c>
      <c r="F2277" s="20">
        <v>14.47380573899334</v>
      </c>
      <c r="G2277" s="20">
        <v>17.364417034427593</v>
      </c>
      <c r="H2277" s="20">
        <v>17.207989455000934</v>
      </c>
      <c r="I2277" s="20">
        <v>15.979712635779808</v>
      </c>
      <c r="J2277" s="20">
        <v>19.263431554312486</v>
      </c>
      <c r="K2277" s="20">
        <v>19.071741120967133</v>
      </c>
      <c r="L2277" s="20">
        <v>19.20909616760191</v>
      </c>
      <c r="M2277" s="53">
        <v>17.954218389289004</v>
      </c>
    </row>
    <row r="2278" spans="1:13" x14ac:dyDescent="0.35">
      <c r="A2278" s="19" t="str">
        <f>B2178&amp;C2265&amp;D2278</f>
        <v>DISTRIBUCION VOLUMEN X CRITERIO (kg ó litros)Ternera Ing.30-100MIL</v>
      </c>
      <c r="B2278" s="19">
        <v>0</v>
      </c>
      <c r="C2278" s="19">
        <v>0</v>
      </c>
      <c r="D2278" s="19" t="s">
        <v>13</v>
      </c>
      <c r="E2278" s="20">
        <v>22.901248942011488</v>
      </c>
      <c r="F2278" s="20">
        <v>25.490428681273492</v>
      </c>
      <c r="G2278" s="20">
        <v>24.964938947824308</v>
      </c>
      <c r="H2278" s="20">
        <v>21.562246725145169</v>
      </c>
      <c r="I2278" s="20">
        <v>21.917051068676187</v>
      </c>
      <c r="J2278" s="20">
        <v>23.130468351820834</v>
      </c>
      <c r="K2278" s="20">
        <v>24.778235985591333</v>
      </c>
      <c r="L2278" s="20">
        <v>23.681916094417648</v>
      </c>
      <c r="M2278" s="53">
        <v>23.170425786205094</v>
      </c>
    </row>
    <row r="2279" spans="1:13" x14ac:dyDescent="0.35">
      <c r="A2279" s="19" t="str">
        <f>B2178&amp;C2265&amp;D2279</f>
        <v>DISTRIBUCION VOLUMEN X CRITERIO (kg ó litros)Ternera Ing.100-200MIL</v>
      </c>
      <c r="B2279" s="19">
        <v>0</v>
      </c>
      <c r="C2279" s="19">
        <v>0</v>
      </c>
      <c r="D2279" s="19" t="s">
        <v>14</v>
      </c>
      <c r="E2279" s="20">
        <v>8.557507780523272</v>
      </c>
      <c r="F2279" s="20">
        <v>9.4539542277885182</v>
      </c>
      <c r="G2279" s="20">
        <v>8.3952311103097337</v>
      </c>
      <c r="H2279" s="20">
        <v>9.5828553601091571</v>
      </c>
      <c r="I2279" s="20">
        <v>9.1858084433980149</v>
      </c>
      <c r="J2279" s="20">
        <v>10.547323389548124</v>
      </c>
      <c r="K2279" s="20">
        <v>9.7658076966241509</v>
      </c>
      <c r="L2279" s="20">
        <v>7.4997508042311507</v>
      </c>
      <c r="M2279" s="53">
        <v>9.3051797760589849</v>
      </c>
    </row>
    <row r="2280" spans="1:13" x14ac:dyDescent="0.35">
      <c r="A2280" s="19" t="str">
        <f>B2178&amp;C2265&amp;D2280</f>
        <v>DISTRIBUCION VOLUMEN X CRITERIO (kg ó litros)Ternera Ing.200-500MIL</v>
      </c>
      <c r="B2280" s="19">
        <v>0</v>
      </c>
      <c r="C2280" s="19">
        <v>0</v>
      </c>
      <c r="D2280" s="19" t="s">
        <v>15</v>
      </c>
      <c r="E2280" s="20">
        <v>18.345003111777793</v>
      </c>
      <c r="F2280" s="20">
        <v>16.86957433986003</v>
      </c>
      <c r="G2280" s="20">
        <v>17.571602617019792</v>
      </c>
      <c r="H2280" s="20">
        <v>17.619325812478962</v>
      </c>
      <c r="I2280" s="20">
        <v>16.225889719096813</v>
      </c>
      <c r="J2280" s="20">
        <v>14.369283255316203</v>
      </c>
      <c r="K2280" s="20">
        <v>14.071232752042295</v>
      </c>
      <c r="L2280" s="20">
        <v>15.790474159468616</v>
      </c>
      <c r="M2280" s="53">
        <v>16.859507536402283</v>
      </c>
    </row>
    <row r="2281" spans="1:13" x14ac:dyDescent="0.35">
      <c r="A2281" s="19" t="str">
        <f>B2178&amp;C2265&amp;D2281</f>
        <v>DISTRIBUCION VOLUMEN X CRITERIO (kg ó litros)Ternera Ing.&gt;500MIL</v>
      </c>
      <c r="B2281" s="19">
        <v>0</v>
      </c>
      <c r="C2281" s="19">
        <v>0</v>
      </c>
      <c r="D2281" s="19" t="s">
        <v>16</v>
      </c>
      <c r="E2281" s="20">
        <v>17.626488408068017</v>
      </c>
      <c r="F2281" s="20">
        <v>19.539855713161682</v>
      </c>
      <c r="G2281" s="20">
        <v>16.965971110812973</v>
      </c>
      <c r="H2281" s="20">
        <v>18.821721414658128</v>
      </c>
      <c r="I2281" s="20">
        <v>17.001602496644328</v>
      </c>
      <c r="J2281" s="20">
        <v>15.353444629660501</v>
      </c>
      <c r="K2281" s="20">
        <v>16.38459972183572</v>
      </c>
      <c r="L2281" s="20">
        <v>16.253712399382756</v>
      </c>
      <c r="M2281" s="53">
        <v>17.004767960292</v>
      </c>
    </row>
    <row r="2282" spans="1:13" x14ac:dyDescent="0.35">
      <c r="A2282" s="19" t="str">
        <f>B2178&amp;C2265&amp;D2282</f>
        <v>DISTRIBUCION VOLUMEN X CRITERIO (kg ó litros)Ternera Ing.DE 15 A 19 AÑOS</v>
      </c>
      <c r="B2282" s="19">
        <v>0</v>
      </c>
      <c r="C2282" s="19">
        <v>0</v>
      </c>
      <c r="D2282" s="19" t="s">
        <v>39</v>
      </c>
      <c r="E2282" s="20">
        <v>6.3852854674532056</v>
      </c>
      <c r="F2282" s="20">
        <v>4.1510049456504259</v>
      </c>
      <c r="G2282" s="20">
        <v>4.7310108696671591</v>
      </c>
      <c r="H2282" s="20">
        <v>5.3498389362965026</v>
      </c>
      <c r="I2282" s="20">
        <v>3.2455774990328803</v>
      </c>
      <c r="J2282" s="20">
        <v>2.6743190159228605</v>
      </c>
      <c r="K2282" s="20">
        <v>3.5022896736213283</v>
      </c>
      <c r="L2282" s="20">
        <v>4.5088594355067597</v>
      </c>
      <c r="M2282" s="53">
        <v>2.6996529602469277</v>
      </c>
    </row>
    <row r="2283" spans="1:13" x14ac:dyDescent="0.35">
      <c r="A2283" s="19" t="str">
        <f>B2178&amp;C2265&amp;D2283</f>
        <v>DISTRIBUCION VOLUMEN X CRITERIO (kg ó litros)Ternera Ing.DE 20 A 24 AÑOS</v>
      </c>
      <c r="B2283" s="19">
        <v>0</v>
      </c>
      <c r="C2283" s="19">
        <v>0</v>
      </c>
      <c r="D2283" s="19" t="s">
        <v>40</v>
      </c>
      <c r="E2283" s="20">
        <v>4.1186422883393332</v>
      </c>
      <c r="F2283" s="20">
        <v>2.8510069716898307</v>
      </c>
      <c r="G2283" s="20">
        <v>5.1128215066681877</v>
      </c>
      <c r="H2283" s="20">
        <v>4.8050880580651718</v>
      </c>
      <c r="I2283" s="20">
        <v>4.8570514994154106</v>
      </c>
      <c r="J2283" s="20">
        <v>2.5890957370085692</v>
      </c>
      <c r="K2283" s="20">
        <v>4.5488573978061817</v>
      </c>
      <c r="L2283" s="20">
        <v>4.874135422063981</v>
      </c>
      <c r="M2283" s="53">
        <v>4.7209360385084231</v>
      </c>
    </row>
    <row r="2284" spans="1:13" x14ac:dyDescent="0.35">
      <c r="A2284" s="19" t="str">
        <f>B2178&amp;C2265&amp;D2284</f>
        <v>DISTRIBUCION VOLUMEN X CRITERIO (kg ó litros)Ternera Ing.DE 25 A 34 AÑOS</v>
      </c>
      <c r="B2284" s="19">
        <v>0</v>
      </c>
      <c r="C2284" s="19">
        <v>0</v>
      </c>
      <c r="D2284" s="19" t="s">
        <v>41</v>
      </c>
      <c r="E2284" s="20">
        <v>14.897242909325348</v>
      </c>
      <c r="F2284" s="20">
        <v>14.578521555526924</v>
      </c>
      <c r="G2284" s="20">
        <v>14.163380136082479</v>
      </c>
      <c r="H2284" s="20">
        <v>14.00285338478708</v>
      </c>
      <c r="I2284" s="20">
        <v>12.702699111573878</v>
      </c>
      <c r="J2284" s="20">
        <v>12.89177356593485</v>
      </c>
      <c r="K2284" s="20">
        <v>12.437866983983332</v>
      </c>
      <c r="L2284" s="20">
        <v>11.618834212016409</v>
      </c>
      <c r="M2284" s="53">
        <v>12.045857940706329</v>
      </c>
    </row>
    <row r="2285" spans="1:13" x14ac:dyDescent="0.35">
      <c r="A2285" s="19" t="str">
        <f>B2178&amp;C2265&amp;D2285</f>
        <v>DISTRIBUCION VOLUMEN X CRITERIO (kg ó litros)Ternera Ing.DE 35 A 49 AÑOS</v>
      </c>
      <c r="B2285" s="19">
        <v>0</v>
      </c>
      <c r="C2285" s="19">
        <v>0</v>
      </c>
      <c r="D2285" s="19" t="s">
        <v>42</v>
      </c>
      <c r="E2285" s="20">
        <v>28.597204765236246</v>
      </c>
      <c r="F2285" s="20">
        <v>32.056277833392464</v>
      </c>
      <c r="G2285" s="20">
        <v>29.58865573479455</v>
      </c>
      <c r="H2285" s="20">
        <v>31.361952277761308</v>
      </c>
      <c r="I2285" s="20">
        <v>28.697337906138294</v>
      </c>
      <c r="J2285" s="20">
        <v>31.516976987969098</v>
      </c>
      <c r="K2285" s="20">
        <v>29.255366644108445</v>
      </c>
      <c r="L2285" s="20">
        <v>29.171343634440888</v>
      </c>
      <c r="M2285" s="53">
        <v>29.259262681539944</v>
      </c>
    </row>
    <row r="2286" spans="1:13" x14ac:dyDescent="0.35">
      <c r="A2286" s="19" t="str">
        <f>B2178&amp;C2265&amp;D2286</f>
        <v>DISTRIBUCION VOLUMEN X CRITERIO (kg ó litros)Ternera Ing.DE 50 A 59 AÑOS</v>
      </c>
      <c r="B2286" s="19">
        <v>0</v>
      </c>
      <c r="C2286" s="19">
        <v>0</v>
      </c>
      <c r="D2286" s="19" t="s">
        <v>43</v>
      </c>
      <c r="E2286" s="20">
        <v>26.13221019029212</v>
      </c>
      <c r="F2286" s="20">
        <v>25.092792905254147</v>
      </c>
      <c r="G2286" s="20">
        <v>27.514049166062467</v>
      </c>
      <c r="H2286" s="20">
        <v>24.93428013574599</v>
      </c>
      <c r="I2286" s="20">
        <v>26.957429427773821</v>
      </c>
      <c r="J2286" s="20">
        <v>28.752546451966936</v>
      </c>
      <c r="K2286" s="20">
        <v>25.584625139696254</v>
      </c>
      <c r="L2286" s="20">
        <v>25.684658537648403</v>
      </c>
      <c r="M2286" s="53">
        <v>24.767579718054574</v>
      </c>
    </row>
    <row r="2287" spans="1:13" x14ac:dyDescent="0.35">
      <c r="A2287" s="19" t="str">
        <f>B2178&amp;C2265&amp;D2287</f>
        <v>DISTRIBUCION VOLUMEN X CRITERIO (kg ó litros)Ternera Ing.DE 60 A 75 AÑOS</v>
      </c>
      <c r="B2287" s="19">
        <v>0</v>
      </c>
      <c r="C2287" s="19">
        <v>0</v>
      </c>
      <c r="D2287" s="19" t="s">
        <v>44</v>
      </c>
      <c r="E2287" s="20">
        <v>19.869419249836572</v>
      </c>
      <c r="F2287" s="20">
        <v>21.270399167819281</v>
      </c>
      <c r="G2287" s="20">
        <v>18.890080930323901</v>
      </c>
      <c r="H2287" s="20">
        <v>19.545994750398748</v>
      </c>
      <c r="I2287" s="20">
        <v>23.539912921982026</v>
      </c>
      <c r="J2287" s="20">
        <v>21.575288925420249</v>
      </c>
      <c r="K2287" s="20">
        <v>24.671000428748236</v>
      </c>
      <c r="L2287" s="20">
        <v>24.142171599386735</v>
      </c>
      <c r="M2287" s="53">
        <v>26.506722460437143</v>
      </c>
    </row>
    <row r="2288" spans="1:13" x14ac:dyDescent="0.35">
      <c r="A2288" s="19" t="str">
        <f>B2178&amp;C2265&amp;D2288</f>
        <v>DISTRIBUCION VOLUMEN X CRITERIO (kg ó litros)Ternera Ing.NIVEL ALTO</v>
      </c>
      <c r="B2288" s="19">
        <v>0</v>
      </c>
      <c r="C2288" s="19">
        <v>0</v>
      </c>
      <c r="D2288" s="19" t="s">
        <v>256</v>
      </c>
      <c r="E2288" s="20">
        <v>23.34411442862719</v>
      </c>
      <c r="F2288" s="20">
        <v>28.060858274464646</v>
      </c>
      <c r="G2288" s="20">
        <v>23.701778472042431</v>
      </c>
      <c r="H2288" s="20">
        <v>26.146571527412487</v>
      </c>
      <c r="I2288" s="20">
        <v>25.546120315337916</v>
      </c>
      <c r="J2288" s="20">
        <v>24.092551983490846</v>
      </c>
      <c r="K2288" s="20">
        <v>27.7148864117523</v>
      </c>
      <c r="L2288" s="20">
        <v>26.177582003908967</v>
      </c>
      <c r="M2288" s="53">
        <v>28.087875234814803</v>
      </c>
    </row>
    <row r="2289" spans="1:13" x14ac:dyDescent="0.35">
      <c r="A2289" s="19" t="str">
        <f>B2178&amp;C2265&amp;D2289</f>
        <v>DISTRIBUCION VOLUMEN X CRITERIO (kg ó litros)Ternera Ing.NIVEL MEDIO ALTO</v>
      </c>
      <c r="B2289" s="19">
        <v>0</v>
      </c>
      <c r="C2289" s="19">
        <v>0</v>
      </c>
      <c r="D2289" s="19" t="s">
        <v>257</v>
      </c>
      <c r="E2289" s="20">
        <v>14.837000911684392</v>
      </c>
      <c r="F2289" s="20">
        <v>15.918858399870336</v>
      </c>
      <c r="G2289" s="20">
        <v>16.117244171610491</v>
      </c>
      <c r="H2289" s="20">
        <v>14.448015677920159</v>
      </c>
      <c r="I2289" s="20">
        <v>15.770978247306342</v>
      </c>
      <c r="J2289" s="20">
        <v>14.871467227735266</v>
      </c>
      <c r="K2289" s="20">
        <v>15.072465282176326</v>
      </c>
      <c r="L2289" s="20">
        <v>14.395340882517349</v>
      </c>
      <c r="M2289" s="53">
        <v>16.148744418657792</v>
      </c>
    </row>
    <row r="2290" spans="1:13" x14ac:dyDescent="0.35">
      <c r="A2290" s="19" t="str">
        <f>B2178&amp;C2265&amp;D2290</f>
        <v>DISTRIBUCION VOLUMEN X CRITERIO (kg ó litros)Ternera Ing.NIVEL MEDIO</v>
      </c>
      <c r="B2290" s="19">
        <v>0</v>
      </c>
      <c r="C2290" s="19">
        <v>0</v>
      </c>
      <c r="D2290" s="19" t="s">
        <v>258</v>
      </c>
      <c r="E2290" s="20">
        <v>28.715000569864362</v>
      </c>
      <c r="F2290" s="20">
        <v>24.215393717638332</v>
      </c>
      <c r="G2290" s="20">
        <v>27.79962568384909</v>
      </c>
      <c r="H2290" s="20">
        <v>25.648142280713227</v>
      </c>
      <c r="I2290" s="20">
        <v>25.635995269571815</v>
      </c>
      <c r="J2290" s="20">
        <v>27.303637669070834</v>
      </c>
      <c r="K2290" s="20">
        <v>25.62887892729157</v>
      </c>
      <c r="L2290" s="20">
        <v>27.421956092058906</v>
      </c>
      <c r="M2290" s="53">
        <v>26.671978473286888</v>
      </c>
    </row>
    <row r="2291" spans="1:13" x14ac:dyDescent="0.35">
      <c r="A2291" s="19" t="str">
        <f>B2178&amp;C2265&amp;D2291</f>
        <v>DISTRIBUCION VOLUMEN X CRITERIO (kg ó litros)Ternera Ing.NIVEL MEDIO BAJO</v>
      </c>
      <c r="B2291" s="19">
        <v>0</v>
      </c>
      <c r="C2291" s="19">
        <v>0</v>
      </c>
      <c r="D2291" s="19" t="s">
        <v>259</v>
      </c>
      <c r="E2291" s="20">
        <v>13.396992796417825</v>
      </c>
      <c r="F2291" s="20">
        <v>10.054920318660834</v>
      </c>
      <c r="G2291" s="20">
        <v>15.519314372892895</v>
      </c>
      <c r="H2291" s="20">
        <v>14.108206382668815</v>
      </c>
      <c r="I2291" s="20">
        <v>15.261387897451886</v>
      </c>
      <c r="J2291" s="20">
        <v>15.508968279057358</v>
      </c>
      <c r="K2291" s="20">
        <v>13.963099872476938</v>
      </c>
      <c r="L2291" s="20">
        <v>15.114615336664084</v>
      </c>
      <c r="M2291" s="53">
        <v>14.730020545120077</v>
      </c>
    </row>
    <row r="2292" spans="1:13" x14ac:dyDescent="0.35">
      <c r="A2292" s="19" t="str">
        <f>B2178&amp;C2265&amp;D2292</f>
        <v>DISTRIBUCION VOLUMEN X CRITERIO (kg ó litros)Ternera Ing.HOMBRE</v>
      </c>
      <c r="B2292" s="19">
        <v>0</v>
      </c>
      <c r="C2292" s="19">
        <v>0</v>
      </c>
      <c r="D2292" s="19" t="s">
        <v>21</v>
      </c>
      <c r="E2292" s="20">
        <v>49.02088699513363</v>
      </c>
      <c r="F2292" s="20">
        <v>49.40209870456291</v>
      </c>
      <c r="G2292" s="20">
        <v>50.722561094007347</v>
      </c>
      <c r="H2292" s="20">
        <v>48.774657400186832</v>
      </c>
      <c r="I2292" s="20">
        <v>50.504248356279412</v>
      </c>
      <c r="J2292" s="20">
        <v>48.126890446471208</v>
      </c>
      <c r="K2292" s="20">
        <v>47.866562822723374</v>
      </c>
      <c r="L2292" s="20">
        <v>52.127183107469385</v>
      </c>
      <c r="M2292" s="53">
        <v>47.193791038720377</v>
      </c>
    </row>
    <row r="2293" spans="1:13" x14ac:dyDescent="0.35">
      <c r="A2293" s="19" t="str">
        <f>B2178&amp;C2265&amp;D2293</f>
        <v>DISTRIBUCION VOLUMEN X CRITERIO (kg ó litros)Ternera Ing.MUJER</v>
      </c>
      <c r="B2293" s="19">
        <v>0</v>
      </c>
      <c r="C2293" s="19">
        <v>0</v>
      </c>
      <c r="D2293" s="19" t="s">
        <v>22</v>
      </c>
      <c r="E2293" s="20">
        <v>50.979120138646117</v>
      </c>
      <c r="F2293" s="20">
        <v>50.597901481044403</v>
      </c>
      <c r="G2293" s="20">
        <v>49.277441788089327</v>
      </c>
      <c r="H2293" s="20">
        <v>51.225346126868978</v>
      </c>
      <c r="I2293" s="20">
        <v>49.495753013722073</v>
      </c>
      <c r="J2293" s="20">
        <v>51.873115073807242</v>
      </c>
      <c r="K2293" s="20">
        <v>52.133436321104462</v>
      </c>
      <c r="L2293" s="20">
        <v>47.87282543418349</v>
      </c>
      <c r="M2293" s="53">
        <v>52.80621061716996</v>
      </c>
    </row>
    <row r="2294" spans="1:13" x14ac:dyDescent="0.35">
      <c r="A2294" s="19" t="str">
        <f>B2178&amp;C2294&amp;D2294</f>
        <v>DISTRIBUCION VOLUMEN X CRITERIO (kg ó litros)Pollo Ing.T.ESPAÑA</v>
      </c>
      <c r="B2294" s="19">
        <v>0</v>
      </c>
      <c r="C2294" s="19" t="s">
        <v>129</v>
      </c>
      <c r="D2294" s="19" t="s">
        <v>36</v>
      </c>
      <c r="E2294" s="20">
        <v>100</v>
      </c>
      <c r="F2294" s="20">
        <v>100</v>
      </c>
      <c r="G2294" s="20">
        <v>100</v>
      </c>
      <c r="H2294" s="20">
        <v>100</v>
      </c>
      <c r="I2294" s="20">
        <v>100</v>
      </c>
      <c r="J2294" s="20">
        <v>100</v>
      </c>
      <c r="K2294" s="20">
        <v>100</v>
      </c>
      <c r="L2294" s="20">
        <v>100</v>
      </c>
      <c r="M2294" s="53">
        <v>100</v>
      </c>
    </row>
    <row r="2295" spans="1:13" x14ac:dyDescent="0.35">
      <c r="A2295" s="19" t="str">
        <f>B2178&amp;C2294&amp;D2295</f>
        <v>DISTRIBUCION VOLUMEN X CRITERIO (kg ó litros)Pollo Ing.BCN AM</v>
      </c>
      <c r="B2295" s="19">
        <v>0</v>
      </c>
      <c r="C2295" s="19">
        <v>0</v>
      </c>
      <c r="D2295" s="19" t="s">
        <v>1</v>
      </c>
      <c r="E2295" s="20">
        <v>7.9861618172270861</v>
      </c>
      <c r="F2295" s="20">
        <v>10.361268825990457</v>
      </c>
      <c r="G2295" s="20">
        <v>7.6495952256440694</v>
      </c>
      <c r="H2295" s="20">
        <v>6.0954536481594124</v>
      </c>
      <c r="I2295" s="20">
        <v>5.6503547697213916</v>
      </c>
      <c r="J2295" s="20">
        <v>8.6968587947473335</v>
      </c>
      <c r="K2295" s="20">
        <v>10.466685183208856</v>
      </c>
      <c r="L2295" s="20">
        <v>8.4714376878883968</v>
      </c>
      <c r="M2295" s="53">
        <v>8.8569385487607217</v>
      </c>
    </row>
    <row r="2296" spans="1:13" x14ac:dyDescent="0.35">
      <c r="A2296" s="19" t="str">
        <f>B2178&amp;C2294&amp;D2296</f>
        <v>DISTRIBUCION VOLUMEN X CRITERIO (kg ó litros)Pollo Ing.REST.CAT ARAGON</v>
      </c>
      <c r="B2296" s="19">
        <v>0</v>
      </c>
      <c r="C2296" s="19">
        <v>0</v>
      </c>
      <c r="D2296" s="19" t="s">
        <v>2</v>
      </c>
      <c r="E2296" s="20">
        <v>12.864744399327343</v>
      </c>
      <c r="F2296" s="20">
        <v>12.561279681053355</v>
      </c>
      <c r="G2296" s="20">
        <v>10.76154879597302</v>
      </c>
      <c r="H2296" s="20">
        <v>9.9047847224121686</v>
      </c>
      <c r="I2296" s="20">
        <v>14.419959294364537</v>
      </c>
      <c r="J2296" s="20">
        <v>13.431521749823061</v>
      </c>
      <c r="K2296" s="20">
        <v>13.083191741905697</v>
      </c>
      <c r="L2296" s="20">
        <v>12.210616903246766</v>
      </c>
      <c r="M2296" s="53">
        <v>13.913923575823203</v>
      </c>
    </row>
    <row r="2297" spans="1:13" x14ac:dyDescent="0.35">
      <c r="A2297" s="19" t="str">
        <f>B2178&amp;C2294&amp;D2297</f>
        <v>DISTRIBUCION VOLUMEN X CRITERIO (kg ó litros)Pollo Ing.LEVANTE</v>
      </c>
      <c r="B2297" s="19">
        <v>0</v>
      </c>
      <c r="C2297" s="19">
        <v>0</v>
      </c>
      <c r="D2297" s="19" t="s">
        <v>3</v>
      </c>
      <c r="E2297" s="20">
        <v>13.86242009639623</v>
      </c>
      <c r="F2297" s="20">
        <v>15.322834828694598</v>
      </c>
      <c r="G2297" s="20">
        <v>16.197722279680519</v>
      </c>
      <c r="H2297" s="20">
        <v>13.338457605817178</v>
      </c>
      <c r="I2297" s="20">
        <v>13.39833091238182</v>
      </c>
      <c r="J2297" s="20">
        <v>15.324835801734466</v>
      </c>
      <c r="K2297" s="20">
        <v>18.239710827938307</v>
      </c>
      <c r="L2297" s="20">
        <v>14.453712749868414</v>
      </c>
      <c r="M2297" s="53">
        <v>14.119667953958103</v>
      </c>
    </row>
    <row r="2298" spans="1:13" x14ac:dyDescent="0.35">
      <c r="A2298" s="19" t="str">
        <f>B2178&amp;C2294&amp;D2298</f>
        <v>DISTRIBUCION VOLUMEN X CRITERIO (kg ó litros)Pollo Ing.ANDALUCIA</v>
      </c>
      <c r="B2298" s="19">
        <v>0</v>
      </c>
      <c r="C2298" s="19">
        <v>0</v>
      </c>
      <c r="D2298" s="19" t="s">
        <v>4</v>
      </c>
      <c r="E2298" s="20">
        <v>21.583441188847676</v>
      </c>
      <c r="F2298" s="20">
        <v>18.376023235810599</v>
      </c>
      <c r="G2298" s="20">
        <v>19.337459253563829</v>
      </c>
      <c r="H2298" s="20">
        <v>27.215045104500536</v>
      </c>
      <c r="I2298" s="20">
        <v>24.619130940488123</v>
      </c>
      <c r="J2298" s="20">
        <v>21.65007716804049</v>
      </c>
      <c r="K2298" s="20">
        <v>19.311777710659815</v>
      </c>
      <c r="L2298" s="20">
        <v>22.661627799565686</v>
      </c>
      <c r="M2298" s="53">
        <v>24.943708413406462</v>
      </c>
    </row>
    <row r="2299" spans="1:13" x14ac:dyDescent="0.35">
      <c r="A2299" s="19" t="str">
        <f>B2178&amp;C2294&amp;D2299</f>
        <v>DISTRIBUCION VOLUMEN X CRITERIO (kg ó litros)Pollo Ing.MDD AM</v>
      </c>
      <c r="B2299" s="19">
        <v>0</v>
      </c>
      <c r="C2299" s="19">
        <v>0</v>
      </c>
      <c r="D2299" s="19" t="s">
        <v>5</v>
      </c>
      <c r="E2299" s="20">
        <v>17.225180916321904</v>
      </c>
      <c r="F2299" s="20">
        <v>19.381032433701638</v>
      </c>
      <c r="G2299" s="20">
        <v>20.814179105389393</v>
      </c>
      <c r="H2299" s="20">
        <v>17.689741871126763</v>
      </c>
      <c r="I2299" s="20">
        <v>18.296091209333738</v>
      </c>
      <c r="J2299" s="20">
        <v>20.186651026611543</v>
      </c>
      <c r="K2299" s="20">
        <v>17.102482250179818</v>
      </c>
      <c r="L2299" s="20">
        <v>16.843600871076518</v>
      </c>
      <c r="M2299" s="53">
        <v>16.72008955453504</v>
      </c>
    </row>
    <row r="2300" spans="1:13" x14ac:dyDescent="0.35">
      <c r="A2300" s="19" t="str">
        <f>B2178&amp;C2294&amp;D2300</f>
        <v>DISTRIBUCION VOLUMEN X CRITERIO (kg ó litros)Pollo Ing.RTO CENTRO</v>
      </c>
      <c r="B2300" s="19">
        <v>0</v>
      </c>
      <c r="C2300" s="19">
        <v>0</v>
      </c>
      <c r="D2300" s="19" t="s">
        <v>6</v>
      </c>
      <c r="E2300" s="20">
        <v>11.154708792892695</v>
      </c>
      <c r="F2300" s="20">
        <v>11.875981304816094</v>
      </c>
      <c r="G2300" s="20">
        <v>11.185848834429652</v>
      </c>
      <c r="H2300" s="20">
        <v>11.48420473380512</v>
      </c>
      <c r="I2300" s="20">
        <v>11.397021220908538</v>
      </c>
      <c r="J2300" s="20">
        <v>8.6686402282986332</v>
      </c>
      <c r="K2300" s="20">
        <v>10.224825819698838</v>
      </c>
      <c r="L2300" s="20">
        <v>15.458717875807102</v>
      </c>
      <c r="M2300" s="53">
        <v>11.237209485507645</v>
      </c>
    </row>
    <row r="2301" spans="1:13" x14ac:dyDescent="0.35">
      <c r="A2301" s="19" t="str">
        <f>B2178&amp;C2294&amp;D2301</f>
        <v>DISTRIBUCION VOLUMEN X CRITERIO (kg ó litros)Pollo Ing.NORTE-CENTRO</v>
      </c>
      <c r="B2301" s="19">
        <v>0</v>
      </c>
      <c r="C2301" s="19">
        <v>0</v>
      </c>
      <c r="D2301" s="19" t="s">
        <v>7</v>
      </c>
      <c r="E2301" s="20">
        <v>8.096063265954589</v>
      </c>
      <c r="F2301" s="20">
        <v>4.4855252882954932</v>
      </c>
      <c r="G2301" s="20">
        <v>7.0872410169092177</v>
      </c>
      <c r="H2301" s="20">
        <v>5.936287875251403</v>
      </c>
      <c r="I2301" s="20">
        <v>6.1512391706470426</v>
      </c>
      <c r="J2301" s="20">
        <v>5.7947429361843055</v>
      </c>
      <c r="K2301" s="20">
        <v>6.2227114424517787</v>
      </c>
      <c r="L2301" s="20">
        <v>5.3649891934752096</v>
      </c>
      <c r="M2301" s="53">
        <v>5.2070839601758321</v>
      </c>
    </row>
    <row r="2302" spans="1:13" x14ac:dyDescent="0.35">
      <c r="A2302" s="19" t="str">
        <f>B2178&amp;C2294&amp;D2302</f>
        <v>DISTRIBUCION VOLUMEN X CRITERIO (kg ó litros)Pollo Ing.NOROESTE</v>
      </c>
      <c r="B2302" s="19">
        <v>0</v>
      </c>
      <c r="C2302" s="19">
        <v>0</v>
      </c>
      <c r="D2302" s="19" t="s">
        <v>8</v>
      </c>
      <c r="E2302" s="20">
        <v>7.2272810364536006</v>
      </c>
      <c r="F2302" s="20">
        <v>7.6360674031291804</v>
      </c>
      <c r="G2302" s="20">
        <v>6.9664108028766645</v>
      </c>
      <c r="H2302" s="20">
        <v>8.3360241540745736</v>
      </c>
      <c r="I2302" s="20">
        <v>6.0678706099121085</v>
      </c>
      <c r="J2302" s="20">
        <v>6.2466688871971598</v>
      </c>
      <c r="K2302" s="20">
        <v>5.3486218407596482</v>
      </c>
      <c r="L2302" s="20">
        <v>4.5352853521650269</v>
      </c>
      <c r="M2302" s="53">
        <v>5.0013795916109238</v>
      </c>
    </row>
    <row r="2303" spans="1:13" x14ac:dyDescent="0.35">
      <c r="A2303" s="19" t="str">
        <f>B2178&amp;C2294&amp;D2303</f>
        <v>DISTRIBUCION VOLUMEN X CRITERIO (kg ó litros)Pollo Ing.&lt;2MIL</v>
      </c>
      <c r="B2303" s="19">
        <v>0</v>
      </c>
      <c r="C2303" s="19">
        <v>0</v>
      </c>
      <c r="D2303" s="19" t="s">
        <v>9</v>
      </c>
      <c r="E2303" s="20">
        <v>4.5324736621915607</v>
      </c>
      <c r="F2303" s="20">
        <v>3.1833396371782245</v>
      </c>
      <c r="G2303" s="20">
        <v>3.254918802480669</v>
      </c>
      <c r="H2303" s="20">
        <v>4.0561804043230696</v>
      </c>
      <c r="I2303" s="20">
        <v>4.5101282868112786</v>
      </c>
      <c r="J2303" s="20">
        <v>4.9028262747125924</v>
      </c>
      <c r="K2303" s="20">
        <v>3.8881772585666363</v>
      </c>
      <c r="L2303" s="20">
        <v>4.7114995994452649</v>
      </c>
      <c r="M2303" s="53">
        <v>3.9426278933300125</v>
      </c>
    </row>
    <row r="2304" spans="1:13" x14ac:dyDescent="0.35">
      <c r="A2304" s="19" t="str">
        <f>B2178&amp;C2294&amp;D2304</f>
        <v>DISTRIBUCION VOLUMEN X CRITERIO (kg ó litros)Pollo Ing.2-5MIL</v>
      </c>
      <c r="B2304" s="19">
        <v>0</v>
      </c>
      <c r="C2304" s="19">
        <v>0</v>
      </c>
      <c r="D2304" s="19" t="s">
        <v>10</v>
      </c>
      <c r="E2304" s="20">
        <v>5.145679022327208</v>
      </c>
      <c r="F2304" s="20">
        <v>4.0290728120856318</v>
      </c>
      <c r="G2304" s="20">
        <v>5.5233842625331073</v>
      </c>
      <c r="H2304" s="20">
        <v>4.5692873149638924</v>
      </c>
      <c r="I2304" s="20">
        <v>4.3683116534570852</v>
      </c>
      <c r="J2304" s="20">
        <v>3.8957146105132132</v>
      </c>
      <c r="K2304" s="20">
        <v>3.7038782088803215</v>
      </c>
      <c r="L2304" s="20">
        <v>3.1531991483712765</v>
      </c>
      <c r="M2304" s="53">
        <v>3.7333596048104871</v>
      </c>
    </row>
    <row r="2305" spans="1:13" x14ac:dyDescent="0.35">
      <c r="A2305" s="19" t="str">
        <f>B2178&amp;C2294&amp;D2305</f>
        <v>DISTRIBUCION VOLUMEN X CRITERIO (kg ó litros)Pollo Ing.5-10MIL</v>
      </c>
      <c r="B2305" s="19">
        <v>0</v>
      </c>
      <c r="C2305" s="19">
        <v>0</v>
      </c>
      <c r="D2305" s="19" t="s">
        <v>11</v>
      </c>
      <c r="E2305" s="20">
        <v>6.7920702223414899</v>
      </c>
      <c r="F2305" s="20">
        <v>5.2893512997620347</v>
      </c>
      <c r="G2305" s="20">
        <v>5.7719024482040311</v>
      </c>
      <c r="H2305" s="20">
        <v>6.7535105852346105</v>
      </c>
      <c r="I2305" s="20">
        <v>8.9363011966202421</v>
      </c>
      <c r="J2305" s="20">
        <v>7.501990143099893</v>
      </c>
      <c r="K2305" s="20">
        <v>6.7197483124529027</v>
      </c>
      <c r="L2305" s="20">
        <v>10.32463690525204</v>
      </c>
      <c r="M2305" s="53">
        <v>10.989328475081924</v>
      </c>
    </row>
    <row r="2306" spans="1:13" x14ac:dyDescent="0.35">
      <c r="A2306" s="19" t="str">
        <f>B2178&amp;C2294&amp;D2306</f>
        <v>DISTRIBUCION VOLUMEN X CRITERIO (kg ó litros)Pollo Ing.10-30MIL</v>
      </c>
      <c r="B2306" s="19">
        <v>0</v>
      </c>
      <c r="C2306" s="19">
        <v>0</v>
      </c>
      <c r="D2306" s="19" t="s">
        <v>12</v>
      </c>
      <c r="E2306" s="20">
        <v>18.21038515228814</v>
      </c>
      <c r="F2306" s="20">
        <v>17.779013810823418</v>
      </c>
      <c r="G2306" s="20">
        <v>18.590039727633386</v>
      </c>
      <c r="H2306" s="20">
        <v>17.929841698327834</v>
      </c>
      <c r="I2306" s="20">
        <v>17.458665767751249</v>
      </c>
      <c r="J2306" s="20">
        <v>19.395291028847538</v>
      </c>
      <c r="K2306" s="20">
        <v>17.958026445086123</v>
      </c>
      <c r="L2306" s="20">
        <v>20.41760326945564</v>
      </c>
      <c r="M2306" s="53">
        <v>16.624873007298806</v>
      </c>
    </row>
    <row r="2307" spans="1:13" x14ac:dyDescent="0.35">
      <c r="A2307" s="19" t="str">
        <f>B2178&amp;C2294&amp;D2307</f>
        <v>DISTRIBUCION VOLUMEN X CRITERIO (kg ó litros)Pollo Ing.30-100MIL</v>
      </c>
      <c r="B2307" s="19">
        <v>0</v>
      </c>
      <c r="C2307" s="19">
        <v>0</v>
      </c>
      <c r="D2307" s="19" t="s">
        <v>13</v>
      </c>
      <c r="E2307" s="20">
        <v>22.346861995261946</v>
      </c>
      <c r="F2307" s="20">
        <v>25.094229775886394</v>
      </c>
      <c r="G2307" s="20">
        <v>25.583132738223092</v>
      </c>
      <c r="H2307" s="20">
        <v>22.427935765323806</v>
      </c>
      <c r="I2307" s="20">
        <v>20.611802177066085</v>
      </c>
      <c r="J2307" s="20">
        <v>24.10431757437755</v>
      </c>
      <c r="K2307" s="20">
        <v>26.061923597987569</v>
      </c>
      <c r="L2307" s="20">
        <v>23.349567407711831</v>
      </c>
      <c r="M2307" s="53">
        <v>25.294123877098823</v>
      </c>
    </row>
    <row r="2308" spans="1:13" x14ac:dyDescent="0.35">
      <c r="A2308" s="19" t="str">
        <f>B2178&amp;C2294&amp;D2308</f>
        <v>DISTRIBUCION VOLUMEN X CRITERIO (kg ó litros)Pollo Ing.100-200MIL</v>
      </c>
      <c r="B2308" s="19">
        <v>0</v>
      </c>
      <c r="C2308" s="19">
        <v>0</v>
      </c>
      <c r="D2308" s="19" t="s">
        <v>14</v>
      </c>
      <c r="E2308" s="20">
        <v>8.9560129754461801</v>
      </c>
      <c r="F2308" s="20">
        <v>6.313995631022042</v>
      </c>
      <c r="G2308" s="20">
        <v>6.9803216200318348</v>
      </c>
      <c r="H2308" s="20">
        <v>8.1289248601463999</v>
      </c>
      <c r="I2308" s="20">
        <v>8.1391231913592126</v>
      </c>
      <c r="J2308" s="20">
        <v>8.4852507021749854</v>
      </c>
      <c r="K2308" s="20">
        <v>7.140993200161212</v>
      </c>
      <c r="L2308" s="20">
        <v>6.5583862944137286</v>
      </c>
      <c r="M2308" s="53">
        <v>10.891655408273815</v>
      </c>
    </row>
    <row r="2309" spans="1:13" x14ac:dyDescent="0.35">
      <c r="A2309" s="19" t="str">
        <f>B2178&amp;C2294&amp;D2309</f>
        <v>DISTRIBUCION VOLUMEN X CRITERIO (kg ó litros)Pollo Ing.200-500MIL</v>
      </c>
      <c r="B2309" s="19">
        <v>0</v>
      </c>
      <c r="C2309" s="19">
        <v>0</v>
      </c>
      <c r="D2309" s="19" t="s">
        <v>15</v>
      </c>
      <c r="E2309" s="20">
        <v>16.422840243683254</v>
      </c>
      <c r="F2309" s="20">
        <v>19.668706064906591</v>
      </c>
      <c r="G2309" s="20">
        <v>18.264546542098465</v>
      </c>
      <c r="H2309" s="20">
        <v>20.520207160829802</v>
      </c>
      <c r="I2309" s="20">
        <v>16.593430693697883</v>
      </c>
      <c r="J2309" s="20">
        <v>14.754385293226965</v>
      </c>
      <c r="K2309" s="20">
        <v>15.121018223186111</v>
      </c>
      <c r="L2309" s="20">
        <v>16.924863502441127</v>
      </c>
      <c r="M2309" s="53">
        <v>15.417908764163288</v>
      </c>
    </row>
    <row r="2310" spans="1:13" x14ac:dyDescent="0.35">
      <c r="A2310" s="19" t="str">
        <f>B2178&amp;C2294&amp;D2310</f>
        <v>DISTRIBUCION VOLUMEN X CRITERIO (kg ó litros)Pollo Ing.&gt;500MIL</v>
      </c>
      <c r="B2310" s="19">
        <v>0</v>
      </c>
      <c r="C2310" s="19">
        <v>0</v>
      </c>
      <c r="D2310" s="19" t="s">
        <v>16</v>
      </c>
      <c r="E2310" s="20">
        <v>17.593677753243909</v>
      </c>
      <c r="F2310" s="20">
        <v>18.642294543365495</v>
      </c>
      <c r="G2310" s="20">
        <v>16.031762115718042</v>
      </c>
      <c r="H2310" s="20">
        <v>15.614112769468427</v>
      </c>
      <c r="I2310" s="20">
        <v>19.382234808962128</v>
      </c>
      <c r="J2310" s="20">
        <v>16.960220988159268</v>
      </c>
      <c r="K2310" s="20">
        <v>19.406239230145246</v>
      </c>
      <c r="L2310" s="20">
        <v>14.560236510763847</v>
      </c>
      <c r="M2310" s="53">
        <v>13.106121370730381</v>
      </c>
    </row>
    <row r="2311" spans="1:13" x14ac:dyDescent="0.35">
      <c r="A2311" s="19" t="str">
        <f>B2178&amp;C2294&amp;D2311</f>
        <v>DISTRIBUCION VOLUMEN X CRITERIO (kg ó litros)Pollo Ing.DE 15 A 19 AÑOS</v>
      </c>
      <c r="B2311" s="19">
        <v>0</v>
      </c>
      <c r="C2311" s="19">
        <v>0</v>
      </c>
      <c r="D2311" s="19" t="s">
        <v>39</v>
      </c>
      <c r="E2311" s="20">
        <v>4.6744779925185664</v>
      </c>
      <c r="F2311" s="20">
        <v>3.5803064901517452</v>
      </c>
      <c r="G2311" s="20">
        <v>5.2442445147868888</v>
      </c>
      <c r="H2311" s="20">
        <v>5.3808453600212101</v>
      </c>
      <c r="I2311" s="20">
        <v>3.3684840049781499</v>
      </c>
      <c r="J2311" s="20">
        <v>2.1968172959953414</v>
      </c>
      <c r="K2311" s="20">
        <v>4.4807226627084979</v>
      </c>
      <c r="L2311" s="20">
        <v>5.7107726813336948</v>
      </c>
      <c r="M2311" s="53">
        <v>5.0976133172167808</v>
      </c>
    </row>
    <row r="2312" spans="1:13" x14ac:dyDescent="0.35">
      <c r="A2312" s="19" t="str">
        <f>B2178&amp;C2294&amp;D2312</f>
        <v>DISTRIBUCION VOLUMEN X CRITERIO (kg ó litros)Pollo Ing.DE 20 A 24 AÑOS</v>
      </c>
      <c r="B2312" s="19">
        <v>0</v>
      </c>
      <c r="C2312" s="19">
        <v>0</v>
      </c>
      <c r="D2312" s="19" t="s">
        <v>40</v>
      </c>
      <c r="E2312" s="20">
        <v>4.4527975168659859</v>
      </c>
      <c r="F2312" s="20">
        <v>3.2449030866315729</v>
      </c>
      <c r="G2312" s="20">
        <v>4.2499300163616427</v>
      </c>
      <c r="H2312" s="20">
        <v>6.1548684734415549</v>
      </c>
      <c r="I2312" s="20">
        <v>4.3858473952318393</v>
      </c>
      <c r="J2312" s="20">
        <v>3.9655629542203648</v>
      </c>
      <c r="K2312" s="20">
        <v>5.725135907179979</v>
      </c>
      <c r="L2312" s="20">
        <v>5.0199272055331132</v>
      </c>
      <c r="M2312" s="53">
        <v>5.7605610859091776</v>
      </c>
    </row>
    <row r="2313" spans="1:13" x14ac:dyDescent="0.35">
      <c r="A2313" s="19" t="str">
        <f>B2178&amp;C2294&amp;D2313</f>
        <v>DISTRIBUCION VOLUMEN X CRITERIO (kg ó litros)Pollo Ing.DE 25 A 34 AÑOS</v>
      </c>
      <c r="B2313" s="19">
        <v>0</v>
      </c>
      <c r="C2313" s="19">
        <v>0</v>
      </c>
      <c r="D2313" s="19" t="s">
        <v>41</v>
      </c>
      <c r="E2313" s="20">
        <v>15.733155764340564</v>
      </c>
      <c r="F2313" s="20">
        <v>14.833217500377909</v>
      </c>
      <c r="G2313" s="20">
        <v>15.007684205644949</v>
      </c>
      <c r="H2313" s="20">
        <v>18.075708438537657</v>
      </c>
      <c r="I2313" s="20">
        <v>12.89087269009506</v>
      </c>
      <c r="J2313" s="20">
        <v>11.462020569115994</v>
      </c>
      <c r="K2313" s="20">
        <v>13.479655027590612</v>
      </c>
      <c r="L2313" s="20">
        <v>13.107319834451205</v>
      </c>
      <c r="M2313" s="53">
        <v>10.30141409956429</v>
      </c>
    </row>
    <row r="2314" spans="1:13" x14ac:dyDescent="0.35">
      <c r="A2314" s="19" t="str">
        <f>B2178&amp;C2294&amp;D2314</f>
        <v>DISTRIBUCION VOLUMEN X CRITERIO (kg ó litros)Pollo Ing.DE 35 A 49 AÑOS</v>
      </c>
      <c r="B2314" s="19">
        <v>0</v>
      </c>
      <c r="C2314" s="19">
        <v>0</v>
      </c>
      <c r="D2314" s="19" t="s">
        <v>42</v>
      </c>
      <c r="E2314" s="20">
        <v>35.591515938336407</v>
      </c>
      <c r="F2314" s="20">
        <v>36.661512903429816</v>
      </c>
      <c r="G2314" s="20">
        <v>34.083935490476001</v>
      </c>
      <c r="H2314" s="20">
        <v>31.470806587889143</v>
      </c>
      <c r="I2314" s="20">
        <v>34.802441338072313</v>
      </c>
      <c r="J2314" s="20">
        <v>35.564341726254774</v>
      </c>
      <c r="K2314" s="20">
        <v>32.490769456988609</v>
      </c>
      <c r="L2314" s="20">
        <v>37.759537836653166</v>
      </c>
      <c r="M2314" s="53">
        <v>35.644368926965072</v>
      </c>
    </row>
    <row r="2315" spans="1:13" x14ac:dyDescent="0.35">
      <c r="A2315" s="19" t="str">
        <f>B2178&amp;C2294&amp;D2315</f>
        <v>DISTRIBUCION VOLUMEN X CRITERIO (kg ó litros)Pollo Ing.DE 50 A 59 AÑOS</v>
      </c>
      <c r="B2315" s="19">
        <v>0</v>
      </c>
      <c r="C2315" s="19">
        <v>0</v>
      </c>
      <c r="D2315" s="19" t="s">
        <v>43</v>
      </c>
      <c r="E2315" s="20">
        <v>23.781229055579974</v>
      </c>
      <c r="F2315" s="20">
        <v>22.645203283858162</v>
      </c>
      <c r="G2315" s="20">
        <v>22.351031537793663</v>
      </c>
      <c r="H2315" s="20">
        <v>25.260723776359917</v>
      </c>
      <c r="I2315" s="20">
        <v>26.779905994673779</v>
      </c>
      <c r="J2315" s="20">
        <v>27.288553384286928</v>
      </c>
      <c r="K2315" s="20">
        <v>25.12950223664933</v>
      </c>
      <c r="L2315" s="20">
        <v>22.576844134310068</v>
      </c>
      <c r="M2315" s="53">
        <v>22.644223533501908</v>
      </c>
    </row>
    <row r="2316" spans="1:13" x14ac:dyDescent="0.35">
      <c r="A2316" s="19" t="str">
        <f>B2178&amp;C2294&amp;D2316</f>
        <v>DISTRIBUCION VOLUMEN X CRITERIO (kg ó litros)Pollo Ing.DE 60 A 75 AÑOS</v>
      </c>
      <c r="B2316" s="19">
        <v>0</v>
      </c>
      <c r="C2316" s="19">
        <v>0</v>
      </c>
      <c r="D2316" s="19" t="s">
        <v>44</v>
      </c>
      <c r="E2316" s="20">
        <v>15.766822116711563</v>
      </c>
      <c r="F2316" s="20">
        <v>19.03485917548214</v>
      </c>
      <c r="G2316" s="20">
        <v>19.063180921751563</v>
      </c>
      <c r="H2316" s="20">
        <v>13.657045623745736</v>
      </c>
      <c r="I2316" s="20">
        <v>17.77244786525457</v>
      </c>
      <c r="J2316" s="20">
        <v>19.522701954192808</v>
      </c>
      <c r="K2316" s="20">
        <v>18.694221133196621</v>
      </c>
      <c r="L2316" s="20">
        <v>15.825596527878078</v>
      </c>
      <c r="M2316" s="53">
        <v>20.551825617044944</v>
      </c>
    </row>
    <row r="2317" spans="1:13" x14ac:dyDescent="0.35">
      <c r="A2317" s="19" t="str">
        <f>B2178&amp;C2294&amp;D2317</f>
        <v>DISTRIBUCION VOLUMEN X CRITERIO (kg ó litros)Pollo Ing.NIVEL ALTO</v>
      </c>
      <c r="B2317" s="19">
        <v>0</v>
      </c>
      <c r="C2317" s="19">
        <v>0</v>
      </c>
      <c r="D2317" s="19" t="s">
        <v>256</v>
      </c>
      <c r="E2317" s="20">
        <v>25.879247212252565</v>
      </c>
      <c r="F2317" s="20">
        <v>26.607386989181375</v>
      </c>
      <c r="G2317" s="20">
        <v>23.315680442644144</v>
      </c>
      <c r="H2317" s="20">
        <v>22.406303797941522</v>
      </c>
      <c r="I2317" s="20">
        <v>26.675180585075697</v>
      </c>
      <c r="J2317" s="20">
        <v>23.628602860887177</v>
      </c>
      <c r="K2317" s="20">
        <v>26.304929295640424</v>
      </c>
      <c r="L2317" s="20">
        <v>25.711707673925204</v>
      </c>
      <c r="M2317" s="53">
        <v>24.302137744429057</v>
      </c>
    </row>
    <row r="2318" spans="1:13" x14ac:dyDescent="0.35">
      <c r="A2318" s="19" t="str">
        <f>B2178&amp;C2294&amp;D2318</f>
        <v>DISTRIBUCION VOLUMEN X CRITERIO (kg ó litros)Pollo Ing.NIVEL MEDIO ALTO</v>
      </c>
      <c r="B2318" s="19">
        <v>0</v>
      </c>
      <c r="C2318" s="19">
        <v>0</v>
      </c>
      <c r="D2318" s="19" t="s">
        <v>257</v>
      </c>
      <c r="E2318" s="20">
        <v>14.515428309342798</v>
      </c>
      <c r="F2318" s="20">
        <v>12.881296331337797</v>
      </c>
      <c r="G2318" s="20">
        <v>14.408255072360673</v>
      </c>
      <c r="H2318" s="20">
        <v>12.715730395500497</v>
      </c>
      <c r="I2318" s="20">
        <v>14.20176026098747</v>
      </c>
      <c r="J2318" s="20">
        <v>14.66681805560855</v>
      </c>
      <c r="K2318" s="20">
        <v>17.903244397337158</v>
      </c>
      <c r="L2318" s="20">
        <v>18.698922140937889</v>
      </c>
      <c r="M2318" s="53">
        <v>19.399710561072023</v>
      </c>
    </row>
    <row r="2319" spans="1:13" x14ac:dyDescent="0.35">
      <c r="A2319" s="19" t="str">
        <f>B2178&amp;C2294&amp;D2319</f>
        <v>DISTRIBUCION VOLUMEN X CRITERIO (kg ó litros)Pollo Ing.NIVEL MEDIO</v>
      </c>
      <c r="B2319" s="19">
        <v>0</v>
      </c>
      <c r="C2319" s="19">
        <v>0</v>
      </c>
      <c r="D2319" s="19" t="s">
        <v>258</v>
      </c>
      <c r="E2319" s="20">
        <v>24.911769933730852</v>
      </c>
      <c r="F2319" s="20">
        <v>23.917643630634132</v>
      </c>
      <c r="G2319" s="20">
        <v>27.575358511848417</v>
      </c>
      <c r="H2319" s="20">
        <v>28.761340704892202</v>
      </c>
      <c r="I2319" s="20">
        <v>23.947575368937652</v>
      </c>
      <c r="J2319" s="20">
        <v>28.279963124831458</v>
      </c>
      <c r="K2319" s="20">
        <v>24.959473934875376</v>
      </c>
      <c r="L2319" s="20">
        <v>23.31100841270964</v>
      </c>
      <c r="M2319" s="53">
        <v>24.754410353825179</v>
      </c>
    </row>
    <row r="2320" spans="1:13" x14ac:dyDescent="0.35">
      <c r="A2320" s="19" t="str">
        <f>B2178&amp;C2294&amp;D2320</f>
        <v>DISTRIBUCION VOLUMEN X CRITERIO (kg ó litros)Pollo Ing.NIVEL MEDIO BAJO</v>
      </c>
      <c r="B2320" s="19">
        <v>0</v>
      </c>
      <c r="C2320" s="19">
        <v>0</v>
      </c>
      <c r="D2320" s="19" t="s">
        <v>259</v>
      </c>
      <c r="E2320" s="20">
        <v>13.637503733644419</v>
      </c>
      <c r="F2320" s="20">
        <v>11.707257951285827</v>
      </c>
      <c r="G2320" s="20">
        <v>12.125879233207096</v>
      </c>
      <c r="H2320" s="20">
        <v>16.435903278462966</v>
      </c>
      <c r="I2320" s="20">
        <v>14.925200702116829</v>
      </c>
      <c r="J2320" s="20">
        <v>15.255027027681034</v>
      </c>
      <c r="K2320" s="20">
        <v>11.64157672414126</v>
      </c>
      <c r="L2320" s="20">
        <v>13.537659037006966</v>
      </c>
      <c r="M2320" s="53">
        <v>14.973605656613023</v>
      </c>
    </row>
    <row r="2321" spans="1:13" x14ac:dyDescent="0.35">
      <c r="A2321" s="19" t="str">
        <f>B2178&amp;C2294&amp;D2321</f>
        <v>DISTRIBUCION VOLUMEN X CRITERIO (kg ó litros)Pollo Ing.HOMBRE</v>
      </c>
      <c r="B2321" s="19">
        <v>0</v>
      </c>
      <c r="C2321" s="19">
        <v>0</v>
      </c>
      <c r="D2321" s="19" t="s">
        <v>21</v>
      </c>
      <c r="E2321" s="20">
        <v>39.978054687932364</v>
      </c>
      <c r="F2321" s="20">
        <v>46.305411969668434</v>
      </c>
      <c r="G2321" s="20">
        <v>44.365772418287122</v>
      </c>
      <c r="H2321" s="20">
        <v>38.53082781225902</v>
      </c>
      <c r="I2321" s="20">
        <v>41.777085143159454</v>
      </c>
      <c r="J2321" s="20">
        <v>42.4460348950183</v>
      </c>
      <c r="K2321" s="20">
        <v>44.637512090833241</v>
      </c>
      <c r="L2321" s="20">
        <v>45.089372989895189</v>
      </c>
      <c r="M2321" s="53">
        <v>45.475013925509614</v>
      </c>
    </row>
    <row r="2322" spans="1:13" x14ac:dyDescent="0.35">
      <c r="A2322" s="19" t="str">
        <f>B2178&amp;C2294&amp;D2322</f>
        <v>DISTRIBUCION VOLUMEN X CRITERIO (kg ó litros)Pollo Ing.MUJER</v>
      </c>
      <c r="B2322" s="19">
        <v>0</v>
      </c>
      <c r="C2322" s="19">
        <v>0</v>
      </c>
      <c r="D2322" s="19" t="s">
        <v>22</v>
      </c>
      <c r="E2322" s="20">
        <v>60.021943706803029</v>
      </c>
      <c r="F2322" s="20">
        <v>53.694588762411044</v>
      </c>
      <c r="G2322" s="20">
        <v>55.634229947830718</v>
      </c>
      <c r="H2322" s="20">
        <v>61.469178368440758</v>
      </c>
      <c r="I2322" s="20">
        <v>58.222909513213651</v>
      </c>
      <c r="J2322" s="20">
        <v>57.553955977349936</v>
      </c>
      <c r="K2322" s="20">
        <v>55.362483915432378</v>
      </c>
      <c r="L2322" s="20">
        <v>54.910614319572147</v>
      </c>
      <c r="M2322" s="53">
        <v>54.524995774607589</v>
      </c>
    </row>
    <row r="2323" spans="1:13" x14ac:dyDescent="0.35">
      <c r="A2323" s="19" t="str">
        <f>B2178&amp;C2323&amp;D2323</f>
        <v>DISTRIBUCION VOLUMEN X CRITERIO (kg ó litros)Porcino Ing.T.ESPAÑA</v>
      </c>
      <c r="B2323" s="19">
        <v>0</v>
      </c>
      <c r="C2323" s="19" t="s">
        <v>130</v>
      </c>
      <c r="D2323" s="19" t="s">
        <v>36</v>
      </c>
      <c r="E2323" s="20">
        <v>100</v>
      </c>
      <c r="F2323" s="20">
        <v>100</v>
      </c>
      <c r="G2323" s="20">
        <v>100</v>
      </c>
      <c r="H2323" s="20">
        <v>100</v>
      </c>
      <c r="I2323" s="20">
        <v>100</v>
      </c>
      <c r="J2323" s="20">
        <v>100</v>
      </c>
      <c r="K2323" s="20">
        <v>100</v>
      </c>
      <c r="L2323" s="20">
        <v>100</v>
      </c>
      <c r="M2323" s="53">
        <v>100</v>
      </c>
    </row>
    <row r="2324" spans="1:13" x14ac:dyDescent="0.35">
      <c r="A2324" s="19" t="str">
        <f>B2178&amp;C2323&amp;D2324</f>
        <v>DISTRIBUCION VOLUMEN X CRITERIO (kg ó litros)Porcino Ing.BCN AM</v>
      </c>
      <c r="B2324" s="19">
        <v>0</v>
      </c>
      <c r="C2324" s="19">
        <v>0</v>
      </c>
      <c r="D2324" s="19" t="s">
        <v>1</v>
      </c>
      <c r="E2324" s="20">
        <v>8.2607390487411294</v>
      </c>
      <c r="F2324" s="20">
        <v>11.45732581660813</v>
      </c>
      <c r="G2324" s="20">
        <v>8.0620733581391555</v>
      </c>
      <c r="H2324" s="20">
        <v>9.1325878254989785</v>
      </c>
      <c r="I2324" s="20">
        <v>6.1793190425921622</v>
      </c>
      <c r="J2324" s="20">
        <v>7.6041017090409317</v>
      </c>
      <c r="K2324" s="20">
        <v>8.4795997407858668</v>
      </c>
      <c r="L2324" s="20">
        <v>7.7819198275266022</v>
      </c>
      <c r="M2324" s="53">
        <v>7.0387005803330336</v>
      </c>
    </row>
    <row r="2325" spans="1:13" x14ac:dyDescent="0.35">
      <c r="A2325" s="19" t="str">
        <f>B2178&amp;C2323&amp;D2325</f>
        <v>DISTRIBUCION VOLUMEN X CRITERIO (kg ó litros)Porcino Ing.REST.CAT ARAGON</v>
      </c>
      <c r="B2325" s="19">
        <v>0</v>
      </c>
      <c r="C2325" s="19">
        <v>0</v>
      </c>
      <c r="D2325" s="19" t="s">
        <v>2</v>
      </c>
      <c r="E2325" s="20">
        <v>9.3864063074041262</v>
      </c>
      <c r="F2325" s="20">
        <v>10.058932959849711</v>
      </c>
      <c r="G2325" s="20">
        <v>15.048876394432389</v>
      </c>
      <c r="H2325" s="20">
        <v>11.468198756139577</v>
      </c>
      <c r="I2325" s="20">
        <v>12.353256370117151</v>
      </c>
      <c r="J2325" s="20">
        <v>11.073054766886518</v>
      </c>
      <c r="K2325" s="20">
        <v>14.053312054461866</v>
      </c>
      <c r="L2325" s="20">
        <v>13.379870801468947</v>
      </c>
      <c r="M2325" s="53">
        <v>11.661863769314021</v>
      </c>
    </row>
    <row r="2326" spans="1:13" x14ac:dyDescent="0.35">
      <c r="A2326" s="19" t="str">
        <f>B2178&amp;C2323&amp;D2326</f>
        <v>DISTRIBUCION VOLUMEN X CRITERIO (kg ó litros)Porcino Ing.LEVANTE</v>
      </c>
      <c r="B2326" s="19">
        <v>0</v>
      </c>
      <c r="C2326" s="19">
        <v>0</v>
      </c>
      <c r="D2326" s="19" t="s">
        <v>3</v>
      </c>
      <c r="E2326" s="20">
        <v>13.362371473821138</v>
      </c>
      <c r="F2326" s="20">
        <v>12.170750075048282</v>
      </c>
      <c r="G2326" s="20">
        <v>13.08821702565057</v>
      </c>
      <c r="H2326" s="20">
        <v>14.686638063430827</v>
      </c>
      <c r="I2326" s="20">
        <v>13.727607911667745</v>
      </c>
      <c r="J2326" s="20">
        <v>17.186640930160188</v>
      </c>
      <c r="K2326" s="20">
        <v>14.126200492220251</v>
      </c>
      <c r="L2326" s="20">
        <v>12.588510974342917</v>
      </c>
      <c r="M2326" s="53">
        <v>15.896095989665426</v>
      </c>
    </row>
    <row r="2327" spans="1:13" x14ac:dyDescent="0.35">
      <c r="A2327" s="19" t="str">
        <f>B2178&amp;C2323&amp;D2327</f>
        <v>DISTRIBUCION VOLUMEN X CRITERIO (kg ó litros)Porcino Ing.ANDALUCIA</v>
      </c>
      <c r="B2327" s="19">
        <v>0</v>
      </c>
      <c r="C2327" s="19">
        <v>0</v>
      </c>
      <c r="D2327" s="19" t="s">
        <v>4</v>
      </c>
      <c r="E2327" s="20">
        <v>28.530211144632712</v>
      </c>
      <c r="F2327" s="20">
        <v>27.893092395401741</v>
      </c>
      <c r="G2327" s="20">
        <v>27.508912075800279</v>
      </c>
      <c r="H2327" s="20">
        <v>29.962830879652429</v>
      </c>
      <c r="I2327" s="20">
        <v>28.734455261489387</v>
      </c>
      <c r="J2327" s="20">
        <v>27.667453242115265</v>
      </c>
      <c r="K2327" s="20">
        <v>25.259286442475208</v>
      </c>
      <c r="L2327" s="20">
        <v>30.138809744477239</v>
      </c>
      <c r="M2327" s="53">
        <v>23.643355417640784</v>
      </c>
    </row>
    <row r="2328" spans="1:13" x14ac:dyDescent="0.35">
      <c r="A2328" s="19" t="str">
        <f>B2178&amp;C2323&amp;D2328</f>
        <v>DISTRIBUCION VOLUMEN X CRITERIO (kg ó litros)Porcino Ing.MDD AM</v>
      </c>
      <c r="B2328" s="19">
        <v>0</v>
      </c>
      <c r="C2328" s="19">
        <v>0</v>
      </c>
      <c r="D2328" s="19" t="s">
        <v>5</v>
      </c>
      <c r="E2328" s="20">
        <v>13.845896575008309</v>
      </c>
      <c r="F2328" s="20">
        <v>11.786126260977046</v>
      </c>
      <c r="G2328" s="20">
        <v>10.125780931885773</v>
      </c>
      <c r="H2328" s="20">
        <v>11.143409651830396</v>
      </c>
      <c r="I2328" s="20">
        <v>11.319750140666374</v>
      </c>
      <c r="J2328" s="20">
        <v>10.429490228615249</v>
      </c>
      <c r="K2328" s="20">
        <v>13.609889096276904</v>
      </c>
      <c r="L2328" s="20">
        <v>12.051919698411144</v>
      </c>
      <c r="M2328" s="53">
        <v>13.691562664819784</v>
      </c>
    </row>
    <row r="2329" spans="1:13" x14ac:dyDescent="0.35">
      <c r="A2329" s="19" t="str">
        <f>B2178&amp;C2323&amp;D2329</f>
        <v>DISTRIBUCION VOLUMEN X CRITERIO (kg ó litros)Porcino Ing.RTO CENTRO</v>
      </c>
      <c r="B2329" s="19">
        <v>0</v>
      </c>
      <c r="C2329" s="19">
        <v>0</v>
      </c>
      <c r="D2329" s="19" t="s">
        <v>6</v>
      </c>
      <c r="E2329" s="20">
        <v>7.5718952160383299</v>
      </c>
      <c r="F2329" s="20">
        <v>9.4602329754342644</v>
      </c>
      <c r="G2329" s="20">
        <v>7.9576454551312015</v>
      </c>
      <c r="H2329" s="20">
        <v>7.9353726830897475</v>
      </c>
      <c r="I2329" s="20">
        <v>11.13544906990243</v>
      </c>
      <c r="J2329" s="20">
        <v>10.890167576307363</v>
      </c>
      <c r="K2329" s="20">
        <v>10.895131773366082</v>
      </c>
      <c r="L2329" s="20">
        <v>10.411361096202047</v>
      </c>
      <c r="M2329" s="53">
        <v>11.662086424496964</v>
      </c>
    </row>
    <row r="2330" spans="1:13" x14ac:dyDescent="0.35">
      <c r="A2330" s="19" t="str">
        <f>B2178&amp;C2323&amp;D2330</f>
        <v>DISTRIBUCION VOLUMEN X CRITERIO (kg ó litros)Porcino Ing.NORTE-CENTRO</v>
      </c>
      <c r="B2330" s="19">
        <v>0</v>
      </c>
      <c r="C2330" s="19">
        <v>0</v>
      </c>
      <c r="D2330" s="19" t="s">
        <v>7</v>
      </c>
      <c r="E2330" s="20">
        <v>7.4605220508061345</v>
      </c>
      <c r="F2330" s="20">
        <v>5.3909386067133127</v>
      </c>
      <c r="G2330" s="20">
        <v>6.5538793693888682</v>
      </c>
      <c r="H2330" s="20">
        <v>7.2943054575865931</v>
      </c>
      <c r="I2330" s="20">
        <v>7.1928364977839001</v>
      </c>
      <c r="J2330" s="20">
        <v>5.7565711853894985</v>
      </c>
      <c r="K2330" s="20">
        <v>5.4010396140254695</v>
      </c>
      <c r="L2330" s="20">
        <v>6.6685398031593541</v>
      </c>
      <c r="M2330" s="53">
        <v>6.6319992871479663</v>
      </c>
    </row>
    <row r="2331" spans="1:13" x14ac:dyDescent="0.35">
      <c r="A2331" s="19" t="str">
        <f>B2178&amp;C2323&amp;D2331</f>
        <v>DISTRIBUCION VOLUMEN X CRITERIO (kg ó litros)Porcino Ing.NOROESTE</v>
      </c>
      <c r="B2331" s="19">
        <v>0</v>
      </c>
      <c r="C2331" s="19">
        <v>0</v>
      </c>
      <c r="D2331" s="19" t="s">
        <v>8</v>
      </c>
      <c r="E2331" s="20">
        <v>11.581966630263626</v>
      </c>
      <c r="F2331" s="20">
        <v>11.782596923749551</v>
      </c>
      <c r="G2331" s="20">
        <v>11.654615300257817</v>
      </c>
      <c r="H2331" s="20">
        <v>8.3766647513328607</v>
      </c>
      <c r="I2331" s="20">
        <v>9.3573199184048086</v>
      </c>
      <c r="J2331" s="20">
        <v>9.392529842596959</v>
      </c>
      <c r="K2331" s="20">
        <v>8.1755361386344294</v>
      </c>
      <c r="L2331" s="20">
        <v>6.9790681938183674</v>
      </c>
      <c r="M2331" s="53">
        <v>9.7743423596417554</v>
      </c>
    </row>
    <row r="2332" spans="1:13" x14ac:dyDescent="0.35">
      <c r="A2332" s="19" t="str">
        <f>B2178&amp;C2323&amp;D2332</f>
        <v>DISTRIBUCION VOLUMEN X CRITERIO (kg ó litros)Porcino Ing.&lt;2MIL</v>
      </c>
      <c r="B2332" s="19">
        <v>0</v>
      </c>
      <c r="C2332" s="19">
        <v>0</v>
      </c>
      <c r="D2332" s="19" t="s">
        <v>9</v>
      </c>
      <c r="E2332" s="20">
        <v>4.1932577980959511</v>
      </c>
      <c r="F2332" s="20">
        <v>3.9632072373613894</v>
      </c>
      <c r="G2332" s="20">
        <v>5.53995488679465</v>
      </c>
      <c r="H2332" s="20">
        <v>6.5058047298274007</v>
      </c>
      <c r="I2332" s="20">
        <v>8.4245446527382306</v>
      </c>
      <c r="J2332" s="20">
        <v>8.3228449367672468</v>
      </c>
      <c r="K2332" s="20">
        <v>6.4127962410634236</v>
      </c>
      <c r="L2332" s="20">
        <v>8.5585362117269135</v>
      </c>
      <c r="M2332" s="53">
        <v>10.121126195608035</v>
      </c>
    </row>
    <row r="2333" spans="1:13" x14ac:dyDescent="0.35">
      <c r="A2333" s="19" t="str">
        <f>B2178&amp;C2323&amp;D2333</f>
        <v>DISTRIBUCION VOLUMEN X CRITERIO (kg ó litros)Porcino Ing.2-5MIL</v>
      </c>
      <c r="B2333" s="19">
        <v>0</v>
      </c>
      <c r="C2333" s="19">
        <v>0</v>
      </c>
      <c r="D2333" s="19" t="s">
        <v>10</v>
      </c>
      <c r="E2333" s="20">
        <v>6.8019397130286974</v>
      </c>
      <c r="F2333" s="20">
        <v>6.2071501723046829</v>
      </c>
      <c r="G2333" s="20">
        <v>6.5693984898743247</v>
      </c>
      <c r="H2333" s="20">
        <v>6.6247610953606175</v>
      </c>
      <c r="I2333" s="20">
        <v>7.6566030565497423</v>
      </c>
      <c r="J2333" s="20">
        <v>4.9397562340871985</v>
      </c>
      <c r="K2333" s="20">
        <v>4.1553193916973425</v>
      </c>
      <c r="L2333" s="20">
        <v>4.9487904838748271</v>
      </c>
      <c r="M2333" s="53">
        <v>4.0869095261806558</v>
      </c>
    </row>
    <row r="2334" spans="1:13" x14ac:dyDescent="0.35">
      <c r="A2334" s="19" t="str">
        <f>B2178&amp;C2323&amp;D2334</f>
        <v>DISTRIBUCION VOLUMEN X CRITERIO (kg ó litros)Porcino Ing.5-10MIL</v>
      </c>
      <c r="B2334" s="19">
        <v>0</v>
      </c>
      <c r="C2334" s="19">
        <v>0</v>
      </c>
      <c r="D2334" s="19" t="s">
        <v>11</v>
      </c>
      <c r="E2334" s="20">
        <v>9.794367464398281</v>
      </c>
      <c r="F2334" s="20">
        <v>11.254643747207824</v>
      </c>
      <c r="G2334" s="20">
        <v>9.8642367807428784</v>
      </c>
      <c r="H2334" s="20">
        <v>9.8562706625062528</v>
      </c>
      <c r="I2334" s="20">
        <v>11.670623047980325</v>
      </c>
      <c r="J2334" s="20">
        <v>11.238202238240644</v>
      </c>
      <c r="K2334" s="20">
        <v>9.9543552641031638</v>
      </c>
      <c r="L2334" s="20">
        <v>12.948947470008731</v>
      </c>
      <c r="M2334" s="53">
        <v>7.861301402253237</v>
      </c>
    </row>
    <row r="2335" spans="1:13" x14ac:dyDescent="0.35">
      <c r="A2335" s="19" t="str">
        <f>B2178&amp;C2323&amp;D2335</f>
        <v>DISTRIBUCION VOLUMEN X CRITERIO (kg ó litros)Porcino Ing.10-30MIL</v>
      </c>
      <c r="B2335" s="19">
        <v>0</v>
      </c>
      <c r="C2335" s="19">
        <v>0</v>
      </c>
      <c r="D2335" s="19" t="s">
        <v>12</v>
      </c>
      <c r="E2335" s="20">
        <v>19.355328672015322</v>
      </c>
      <c r="F2335" s="20">
        <v>18.433956948474584</v>
      </c>
      <c r="G2335" s="20">
        <v>21.837503393644205</v>
      </c>
      <c r="H2335" s="20">
        <v>19.293020961060321</v>
      </c>
      <c r="I2335" s="20">
        <v>19.438051587580844</v>
      </c>
      <c r="J2335" s="20">
        <v>20.455340594039093</v>
      </c>
      <c r="K2335" s="20">
        <v>19.857957524297323</v>
      </c>
      <c r="L2335" s="20">
        <v>17.118587625087983</v>
      </c>
      <c r="M2335" s="53">
        <v>20.27872852822922</v>
      </c>
    </row>
    <row r="2336" spans="1:13" x14ac:dyDescent="0.35">
      <c r="A2336" s="19" t="str">
        <f>B2178&amp;C2323&amp;D2336</f>
        <v>DISTRIBUCION VOLUMEN X CRITERIO (kg ó litros)Porcino Ing.30-100MIL</v>
      </c>
      <c r="B2336" s="19">
        <v>0</v>
      </c>
      <c r="C2336" s="19">
        <v>0</v>
      </c>
      <c r="D2336" s="19" t="s">
        <v>13</v>
      </c>
      <c r="E2336" s="20">
        <v>22.030359272287111</v>
      </c>
      <c r="F2336" s="20">
        <v>22.17912987759469</v>
      </c>
      <c r="G2336" s="20">
        <v>22.427425620935555</v>
      </c>
      <c r="H2336" s="20">
        <v>17.721882591455827</v>
      </c>
      <c r="I2336" s="20">
        <v>15.321048690627856</v>
      </c>
      <c r="J2336" s="20">
        <v>16.419617054116902</v>
      </c>
      <c r="K2336" s="20">
        <v>22.500425039260495</v>
      </c>
      <c r="L2336" s="20">
        <v>20.323223086808088</v>
      </c>
      <c r="M2336" s="53">
        <v>20.921001148696678</v>
      </c>
    </row>
    <row r="2337" spans="1:13" x14ac:dyDescent="0.35">
      <c r="A2337" s="19" t="str">
        <f>B2178&amp;C2323&amp;D2337</f>
        <v>DISTRIBUCION VOLUMEN X CRITERIO (kg ó litros)Porcino Ing.100-200MIL</v>
      </c>
      <c r="B2337" s="19">
        <v>0</v>
      </c>
      <c r="C2337" s="19">
        <v>0</v>
      </c>
      <c r="D2337" s="19" t="s">
        <v>14</v>
      </c>
      <c r="E2337" s="20">
        <v>9.2678488095568614</v>
      </c>
      <c r="F2337" s="20">
        <v>7.4929028575972829</v>
      </c>
      <c r="G2337" s="20">
        <v>9.1728971873620342</v>
      </c>
      <c r="H2337" s="20">
        <v>8.8094940001729558</v>
      </c>
      <c r="I2337" s="20">
        <v>10.061623872891044</v>
      </c>
      <c r="J2337" s="20">
        <v>9.2985579516411274</v>
      </c>
      <c r="K2337" s="20">
        <v>10.208646471003727</v>
      </c>
      <c r="L2337" s="20">
        <v>7.3848258864534788</v>
      </c>
      <c r="M2337" s="53">
        <v>7.2769691227215212</v>
      </c>
    </row>
    <row r="2338" spans="1:13" x14ac:dyDescent="0.35">
      <c r="A2338" s="19" t="str">
        <f>B2178&amp;C2323&amp;D2338</f>
        <v>DISTRIBUCION VOLUMEN X CRITERIO (kg ó litros)Porcino Ing.200-500MIL</v>
      </c>
      <c r="B2338" s="19">
        <v>0</v>
      </c>
      <c r="C2338" s="19">
        <v>0</v>
      </c>
      <c r="D2338" s="19" t="s">
        <v>15</v>
      </c>
      <c r="E2338" s="20">
        <v>10.227183104193102</v>
      </c>
      <c r="F2338" s="20">
        <v>11.15128542432322</v>
      </c>
      <c r="G2338" s="20">
        <v>12.642890459228187</v>
      </c>
      <c r="H2338" s="20">
        <v>13.095872366048763</v>
      </c>
      <c r="I2338" s="20">
        <v>10.626313159058748</v>
      </c>
      <c r="J2338" s="20">
        <v>12.891194332655154</v>
      </c>
      <c r="K2338" s="20">
        <v>11.450854406685785</v>
      </c>
      <c r="L2338" s="20">
        <v>11.508699987881844</v>
      </c>
      <c r="M2338" s="53">
        <v>12.465882933987976</v>
      </c>
    </row>
    <row r="2339" spans="1:13" x14ac:dyDescent="0.35">
      <c r="A2339" s="19" t="str">
        <f>B2178&amp;C2323&amp;D2339</f>
        <v>DISTRIBUCION VOLUMEN X CRITERIO (kg ó litros)Porcino Ing.&gt;500MIL</v>
      </c>
      <c r="B2339" s="19">
        <v>0</v>
      </c>
      <c r="C2339" s="19">
        <v>0</v>
      </c>
      <c r="D2339" s="19" t="s">
        <v>16</v>
      </c>
      <c r="E2339" s="20">
        <v>18.329721413911184</v>
      </c>
      <c r="F2339" s="20">
        <v>19.317718251634744</v>
      </c>
      <c r="G2339" s="20">
        <v>11.94569141224196</v>
      </c>
      <c r="H2339" s="20">
        <v>18.09289924033618</v>
      </c>
      <c r="I2339" s="20">
        <v>16.801180992830947</v>
      </c>
      <c r="J2339" s="20">
        <v>16.434491367788993</v>
      </c>
      <c r="K2339" s="20">
        <v>15.459639192090274</v>
      </c>
      <c r="L2339" s="20">
        <v>17.20839098689413</v>
      </c>
      <c r="M2339" s="53">
        <v>16.988085619855031</v>
      </c>
    </row>
    <row r="2340" spans="1:13" x14ac:dyDescent="0.35">
      <c r="A2340" s="19" t="str">
        <f>B2178&amp;C2323&amp;D2340</f>
        <v>DISTRIBUCION VOLUMEN X CRITERIO (kg ó litros)Porcino Ing.DE 15 A 19 AÑOS</v>
      </c>
      <c r="B2340" s="19">
        <v>0</v>
      </c>
      <c r="C2340" s="19">
        <v>0</v>
      </c>
      <c r="D2340" s="19" t="s">
        <v>39</v>
      </c>
      <c r="E2340" s="20">
        <v>2.2888450952862249</v>
      </c>
      <c r="F2340" s="20">
        <v>3.2802271849760345</v>
      </c>
      <c r="G2340" s="20">
        <v>1.7393272989695501</v>
      </c>
      <c r="H2340" s="20">
        <v>0.95749820848141154</v>
      </c>
      <c r="I2340" s="20">
        <v>2.789499217230158</v>
      </c>
      <c r="J2340" s="20">
        <v>1.5531347328805509</v>
      </c>
      <c r="K2340" s="20">
        <v>0.94535143541451472</v>
      </c>
      <c r="L2340" s="20">
        <v>2.7056535189883588</v>
      </c>
      <c r="M2340" s="53">
        <v>2.0395437677325563</v>
      </c>
    </row>
    <row r="2341" spans="1:13" x14ac:dyDescent="0.35">
      <c r="A2341" s="19" t="str">
        <f>B2178&amp;C2323&amp;D2341</f>
        <v>DISTRIBUCION VOLUMEN X CRITERIO (kg ó litros)Porcino Ing.DE 20 A 24 AÑOS</v>
      </c>
      <c r="B2341" s="19">
        <v>0</v>
      </c>
      <c r="C2341" s="19">
        <v>0</v>
      </c>
      <c r="D2341" s="19" t="s">
        <v>40</v>
      </c>
      <c r="E2341" s="20">
        <v>1.0437496902835597</v>
      </c>
      <c r="F2341" s="20">
        <v>1.8804302198108307</v>
      </c>
      <c r="G2341" s="20">
        <v>2.3052491404128812</v>
      </c>
      <c r="H2341" s="20">
        <v>1.4753319379223573</v>
      </c>
      <c r="I2341" s="20">
        <v>2.0902777280319662</v>
      </c>
      <c r="J2341" s="20">
        <v>1.8794090165940605</v>
      </c>
      <c r="K2341" s="20">
        <v>2.4465564801755786</v>
      </c>
      <c r="L2341" s="20">
        <v>2.7084953257177249</v>
      </c>
      <c r="M2341" s="53">
        <v>1.0546621586452951</v>
      </c>
    </row>
    <row r="2342" spans="1:13" x14ac:dyDescent="0.35">
      <c r="A2342" s="19" t="str">
        <f>B2178&amp;C2323&amp;D2342</f>
        <v>DISTRIBUCION VOLUMEN X CRITERIO (kg ó litros)Porcino Ing.DE 25 A 34 AÑOS</v>
      </c>
      <c r="B2342" s="19">
        <v>0</v>
      </c>
      <c r="C2342" s="19">
        <v>0</v>
      </c>
      <c r="D2342" s="19" t="s">
        <v>41</v>
      </c>
      <c r="E2342" s="20">
        <v>9.5737522055332249</v>
      </c>
      <c r="F2342" s="20">
        <v>9.3799963963395303</v>
      </c>
      <c r="G2342" s="20">
        <v>8.5439294979431697</v>
      </c>
      <c r="H2342" s="20">
        <v>10.09250309439531</v>
      </c>
      <c r="I2342" s="20">
        <v>7.6226603983111314</v>
      </c>
      <c r="J2342" s="20">
        <v>6.9327511239470976</v>
      </c>
      <c r="K2342" s="20">
        <v>8.4332874688450232</v>
      </c>
      <c r="L2342" s="20">
        <v>10.277731766677379</v>
      </c>
      <c r="M2342" s="53">
        <v>8.2483772915939664</v>
      </c>
    </row>
    <row r="2343" spans="1:13" x14ac:dyDescent="0.35">
      <c r="A2343" s="19" t="str">
        <f>B2178&amp;C2323&amp;D2343</f>
        <v>DISTRIBUCION VOLUMEN X CRITERIO (kg ó litros)Porcino Ing.DE 35 A 49 AÑOS</v>
      </c>
      <c r="B2343" s="19">
        <v>0</v>
      </c>
      <c r="C2343" s="19">
        <v>0</v>
      </c>
      <c r="D2343" s="19" t="s">
        <v>42</v>
      </c>
      <c r="E2343" s="20">
        <v>24.161867677110848</v>
      </c>
      <c r="F2343" s="20">
        <v>25.877045995214232</v>
      </c>
      <c r="G2343" s="20">
        <v>27.79275528811192</v>
      </c>
      <c r="H2343" s="20">
        <v>28.78158314678242</v>
      </c>
      <c r="I2343" s="20">
        <v>25.499415253763573</v>
      </c>
      <c r="J2343" s="20">
        <v>21.892064501660613</v>
      </c>
      <c r="K2343" s="20">
        <v>23.523035332948229</v>
      </c>
      <c r="L2343" s="20">
        <v>20.581362891688844</v>
      </c>
      <c r="M2343" s="53">
        <v>20.863244103393384</v>
      </c>
    </row>
    <row r="2344" spans="1:13" x14ac:dyDescent="0.35">
      <c r="A2344" s="19" t="str">
        <f>B2178&amp;C2323&amp;D2344</f>
        <v>DISTRIBUCION VOLUMEN X CRITERIO (kg ó litros)Porcino Ing.DE 50 A 59 AÑOS</v>
      </c>
      <c r="B2344" s="19">
        <v>0</v>
      </c>
      <c r="C2344" s="19">
        <v>0</v>
      </c>
      <c r="D2344" s="19" t="s">
        <v>43</v>
      </c>
      <c r="E2344" s="20">
        <v>25.781848694125419</v>
      </c>
      <c r="F2344" s="20">
        <v>23.738049545568799</v>
      </c>
      <c r="G2344" s="20">
        <v>24.231737349349526</v>
      </c>
      <c r="H2344" s="20">
        <v>23.421920092527021</v>
      </c>
      <c r="I2344" s="20">
        <v>24.29722668371199</v>
      </c>
      <c r="J2344" s="20">
        <v>28.460456482095843</v>
      </c>
      <c r="K2344" s="20">
        <v>28.94977027636353</v>
      </c>
      <c r="L2344" s="20">
        <v>27.766323736780752</v>
      </c>
      <c r="M2344" s="53">
        <v>27.254377037454308</v>
      </c>
    </row>
    <row r="2345" spans="1:13" x14ac:dyDescent="0.35">
      <c r="A2345" s="19" t="str">
        <f>B2178&amp;C2323&amp;D2345</f>
        <v>DISTRIBUCION VOLUMEN X CRITERIO (kg ó litros)Porcino Ing.DE 60 A 75 AÑOS</v>
      </c>
      <c r="B2345" s="19">
        <v>0</v>
      </c>
      <c r="C2345" s="19">
        <v>0</v>
      </c>
      <c r="D2345" s="19" t="s">
        <v>44</v>
      </c>
      <c r="E2345" s="20">
        <v>37.149945898517487</v>
      </c>
      <c r="F2345" s="20">
        <v>35.84424574778491</v>
      </c>
      <c r="G2345" s="20">
        <v>35.386992148914771</v>
      </c>
      <c r="H2345" s="20">
        <v>35.271173658152186</v>
      </c>
      <c r="I2345" s="20">
        <v>37.700908686792616</v>
      </c>
      <c r="J2345" s="20">
        <v>39.28219238737897</v>
      </c>
      <c r="K2345" s="20">
        <v>35.701997753457974</v>
      </c>
      <c r="L2345" s="20">
        <v>35.960435471344127</v>
      </c>
      <c r="M2345" s="53">
        <v>40.539804203982747</v>
      </c>
    </row>
    <row r="2346" spans="1:13" x14ac:dyDescent="0.35">
      <c r="A2346" s="19" t="str">
        <f>B2178&amp;C2323&amp;D2346</f>
        <v>DISTRIBUCION VOLUMEN X CRITERIO (kg ó litros)Porcino Ing.NIVEL ALTO</v>
      </c>
      <c r="B2346" s="19">
        <v>0</v>
      </c>
      <c r="C2346" s="19">
        <v>0</v>
      </c>
      <c r="D2346" s="19" t="s">
        <v>256</v>
      </c>
      <c r="E2346" s="20">
        <v>26.325321271854541</v>
      </c>
      <c r="F2346" s="20">
        <v>27.421063773260219</v>
      </c>
      <c r="G2346" s="20">
        <v>27.726418872650633</v>
      </c>
      <c r="H2346" s="20">
        <v>25.710018872312158</v>
      </c>
      <c r="I2346" s="20">
        <v>26.685678246812344</v>
      </c>
      <c r="J2346" s="20">
        <v>23.172508475379384</v>
      </c>
      <c r="K2346" s="20">
        <v>27.596867518899099</v>
      </c>
      <c r="L2346" s="20">
        <v>23.92209716443039</v>
      </c>
      <c r="M2346" s="53">
        <v>22.377938441790516</v>
      </c>
    </row>
    <row r="2347" spans="1:13" x14ac:dyDescent="0.35">
      <c r="A2347" s="19" t="str">
        <f>B2178&amp;C2323&amp;D2347</f>
        <v>DISTRIBUCION VOLUMEN X CRITERIO (kg ó litros)Porcino Ing.NIVEL MEDIO ALTO</v>
      </c>
      <c r="B2347" s="19">
        <v>0</v>
      </c>
      <c r="C2347" s="19">
        <v>0</v>
      </c>
      <c r="D2347" s="19" t="s">
        <v>257</v>
      </c>
      <c r="E2347" s="20">
        <v>15.037941151639847</v>
      </c>
      <c r="F2347" s="20">
        <v>13.176407385767741</v>
      </c>
      <c r="G2347" s="20">
        <v>11.931919427362599</v>
      </c>
      <c r="H2347" s="20">
        <v>12.566213185890987</v>
      </c>
      <c r="I2347" s="20">
        <v>13.48832337474013</v>
      </c>
      <c r="J2347" s="20">
        <v>10.630087876292411</v>
      </c>
      <c r="K2347" s="20">
        <v>12.682645750317221</v>
      </c>
      <c r="L2347" s="20">
        <v>13.915039006309252</v>
      </c>
      <c r="M2347" s="53">
        <v>13.659423648069509</v>
      </c>
    </row>
    <row r="2348" spans="1:13" x14ac:dyDescent="0.35">
      <c r="A2348" s="19" t="str">
        <f>B2178&amp;C2323&amp;D2348</f>
        <v>DISTRIBUCION VOLUMEN X CRITERIO (kg ó litros)Porcino Ing.NIVEL MEDIO</v>
      </c>
      <c r="B2348" s="19">
        <v>0</v>
      </c>
      <c r="C2348" s="19">
        <v>0</v>
      </c>
      <c r="D2348" s="19" t="s">
        <v>258</v>
      </c>
      <c r="E2348" s="20">
        <v>25.191971829458936</v>
      </c>
      <c r="F2348" s="20">
        <v>27.444988223801797</v>
      </c>
      <c r="G2348" s="20">
        <v>27.951871435538457</v>
      </c>
      <c r="H2348" s="20">
        <v>27.723692395908667</v>
      </c>
      <c r="I2348" s="20">
        <v>23.107589836136313</v>
      </c>
      <c r="J2348" s="20">
        <v>25.365251846382797</v>
      </c>
      <c r="K2348" s="20">
        <v>27.86369261263626</v>
      </c>
      <c r="L2348" s="20">
        <v>27.692608788971505</v>
      </c>
      <c r="M2348" s="53">
        <v>30.497063616756577</v>
      </c>
    </row>
    <row r="2349" spans="1:13" x14ac:dyDescent="0.35">
      <c r="A2349" s="19" t="str">
        <f>B2178&amp;C2323&amp;D2349</f>
        <v>DISTRIBUCION VOLUMEN X CRITERIO (kg ó litros)Porcino Ing.NIVEL MEDIO BAJO</v>
      </c>
      <c r="B2349" s="19">
        <v>0</v>
      </c>
      <c r="C2349" s="19">
        <v>0</v>
      </c>
      <c r="D2349" s="19" t="s">
        <v>259</v>
      </c>
      <c r="E2349" s="20">
        <v>19.08437566859973</v>
      </c>
      <c r="F2349" s="20">
        <v>12.864460246660286</v>
      </c>
      <c r="G2349" s="20">
        <v>16.502847362268007</v>
      </c>
      <c r="H2349" s="20">
        <v>16.892309700896575</v>
      </c>
      <c r="I2349" s="20">
        <v>15.986711812205511</v>
      </c>
      <c r="J2349" s="20">
        <v>15.818786652188221</v>
      </c>
      <c r="K2349" s="20">
        <v>13.570735584221641</v>
      </c>
      <c r="L2349" s="20">
        <v>16.955313540484731</v>
      </c>
      <c r="M2349" s="53">
        <v>15.36136164863113</v>
      </c>
    </row>
    <row r="2350" spans="1:13" x14ac:dyDescent="0.35">
      <c r="A2350" s="19" t="str">
        <f>B2178&amp;C2323&amp;D2350</f>
        <v>DISTRIBUCION VOLUMEN X CRITERIO (kg ó litros)Porcino Ing.HOMBRE</v>
      </c>
      <c r="B2350" s="19">
        <v>0</v>
      </c>
      <c r="C2350" s="19">
        <v>0</v>
      </c>
      <c r="D2350" s="19" t="s">
        <v>21</v>
      </c>
      <c r="E2350" s="20">
        <v>53.731438934770225</v>
      </c>
      <c r="F2350" s="20">
        <v>57.157811812577656</v>
      </c>
      <c r="G2350" s="20">
        <v>51.774567621303255</v>
      </c>
      <c r="H2350" s="20">
        <v>56.147315437995182</v>
      </c>
      <c r="I2350" s="20">
        <v>60.80190033095635</v>
      </c>
      <c r="J2350" s="20">
        <v>55.820905186155279</v>
      </c>
      <c r="K2350" s="20">
        <v>57.069817056612578</v>
      </c>
      <c r="L2350" s="20">
        <v>54.7541761621018</v>
      </c>
      <c r="M2350" s="53">
        <v>54.240212024137293</v>
      </c>
    </row>
    <row r="2351" spans="1:13" x14ac:dyDescent="0.35">
      <c r="A2351" s="19" t="str">
        <f>B2178&amp;C2323&amp;D2351</f>
        <v>DISTRIBUCION VOLUMEN X CRITERIO (kg ó litros)Porcino Ing.MUJER</v>
      </c>
      <c r="B2351" s="19">
        <v>0</v>
      </c>
      <c r="C2351" s="19">
        <v>0</v>
      </c>
      <c r="D2351" s="19" t="s">
        <v>22</v>
      </c>
      <c r="E2351" s="20">
        <v>46.268574119176613</v>
      </c>
      <c r="F2351" s="20">
        <v>42.842186600054696</v>
      </c>
      <c r="G2351" s="20">
        <v>48.225431979634436</v>
      </c>
      <c r="H2351" s="20">
        <v>43.852685259388679</v>
      </c>
      <c r="I2351" s="20">
        <v>39.198087008730134</v>
      </c>
      <c r="J2351" s="20">
        <v>44.179097414407721</v>
      </c>
      <c r="K2351" s="20">
        <v>42.930183695689557</v>
      </c>
      <c r="L2351" s="20">
        <v>45.245813470107819</v>
      </c>
      <c r="M2351" s="53">
        <v>45.759807123372887</v>
      </c>
    </row>
    <row r="2352" spans="1:13" x14ac:dyDescent="0.35">
      <c r="A2352" s="19" t="str">
        <f>B2178&amp;C2352&amp;D2352</f>
        <v>DISTRIBUCION VOLUMEN X CRITERIO (kg ó litros)Ovino Ing.T.ESPAÑA</v>
      </c>
      <c r="B2352" s="19">
        <v>0</v>
      </c>
      <c r="C2352" s="19" t="s">
        <v>131</v>
      </c>
      <c r="D2352" s="19" t="s">
        <v>36</v>
      </c>
      <c r="E2352" s="20">
        <v>100</v>
      </c>
      <c r="F2352" s="20">
        <v>100</v>
      </c>
      <c r="G2352" s="20">
        <v>100</v>
      </c>
      <c r="H2352" s="20">
        <v>100</v>
      </c>
      <c r="I2352" s="20">
        <v>100</v>
      </c>
      <c r="J2352" s="20">
        <v>100</v>
      </c>
      <c r="K2352" s="20">
        <v>100</v>
      </c>
      <c r="L2352" s="20">
        <v>100</v>
      </c>
      <c r="M2352" s="53">
        <v>100</v>
      </c>
    </row>
    <row r="2353" spans="1:13" x14ac:dyDescent="0.35">
      <c r="A2353" s="19" t="str">
        <f>B2178&amp;C2352&amp;D2353</f>
        <v>DISTRIBUCION VOLUMEN X CRITERIO (kg ó litros)Ovino Ing.BCN AM</v>
      </c>
      <c r="B2353" s="19">
        <v>0</v>
      </c>
      <c r="C2353" s="19">
        <v>0</v>
      </c>
      <c r="D2353" s="19" t="s">
        <v>1</v>
      </c>
      <c r="E2353" s="20">
        <v>4.668964551642361</v>
      </c>
      <c r="F2353" s="20">
        <v>8.6816870130855097</v>
      </c>
      <c r="G2353" s="20">
        <v>8.6897602131422342</v>
      </c>
      <c r="H2353" s="20">
        <v>4.7435914212101364</v>
      </c>
      <c r="I2353" s="20">
        <v>7.402157267378394</v>
      </c>
      <c r="J2353" s="20">
        <v>10.171614864609918</v>
      </c>
      <c r="K2353" s="20">
        <v>4.6410442362466737</v>
      </c>
      <c r="L2353" s="20">
        <v>9.2188486511353052</v>
      </c>
      <c r="M2353" s="53">
        <v>4.5566233895735122</v>
      </c>
    </row>
    <row r="2354" spans="1:13" x14ac:dyDescent="0.35">
      <c r="A2354" s="19" t="str">
        <f>B2178&amp;C2352&amp;D2354</f>
        <v>DISTRIBUCION VOLUMEN X CRITERIO (kg ó litros)Ovino Ing.REST.CAT ARAGON</v>
      </c>
      <c r="B2354" s="19">
        <v>0</v>
      </c>
      <c r="C2354" s="19">
        <v>0</v>
      </c>
      <c r="D2354" s="19" t="s">
        <v>2</v>
      </c>
      <c r="E2354" s="20">
        <v>25.620107831368959</v>
      </c>
      <c r="F2354" s="20">
        <v>21.114496473002283</v>
      </c>
      <c r="G2354" s="20">
        <v>24.446531491215751</v>
      </c>
      <c r="H2354" s="20">
        <v>15.240111689083474</v>
      </c>
      <c r="I2354" s="20">
        <v>36.862764252423638</v>
      </c>
      <c r="J2354" s="20">
        <v>13.839755565282349</v>
      </c>
      <c r="K2354" s="20">
        <v>21.264929601365331</v>
      </c>
      <c r="L2354" s="20">
        <v>19.825977870317697</v>
      </c>
      <c r="M2354" s="53">
        <v>36.739739230063883</v>
      </c>
    </row>
    <row r="2355" spans="1:13" x14ac:dyDescent="0.35">
      <c r="A2355" s="19" t="str">
        <f>B2178&amp;C2352&amp;D2355</f>
        <v>DISTRIBUCION VOLUMEN X CRITERIO (kg ó litros)Ovino Ing.LEVANTE</v>
      </c>
      <c r="B2355" s="19">
        <v>0</v>
      </c>
      <c r="C2355" s="19">
        <v>0</v>
      </c>
      <c r="D2355" s="19" t="s">
        <v>3</v>
      </c>
      <c r="E2355" s="20">
        <v>11.135376924198734</v>
      </c>
      <c r="F2355" s="20">
        <v>14.764769550971277</v>
      </c>
      <c r="G2355" s="20">
        <v>14.967971819876244</v>
      </c>
      <c r="H2355" s="20">
        <v>13.856341054288659</v>
      </c>
      <c r="I2355" s="20">
        <v>15.391194099890605</v>
      </c>
      <c r="J2355" s="20">
        <v>23.74711814814318</v>
      </c>
      <c r="K2355" s="20">
        <v>16.759981320615378</v>
      </c>
      <c r="L2355" s="20">
        <v>11.781578623531692</v>
      </c>
      <c r="M2355" s="53">
        <v>17.52661414227255</v>
      </c>
    </row>
    <row r="2356" spans="1:13" x14ac:dyDescent="0.35">
      <c r="A2356" s="19" t="str">
        <f>B2178&amp;C2352&amp;D2356</f>
        <v>DISTRIBUCION VOLUMEN X CRITERIO (kg ó litros)Ovino Ing.ANDALUCIA</v>
      </c>
      <c r="B2356" s="19">
        <v>0</v>
      </c>
      <c r="C2356" s="19">
        <v>0</v>
      </c>
      <c r="D2356" s="19" t="s">
        <v>4</v>
      </c>
      <c r="E2356" s="20">
        <v>6.377945055799163</v>
      </c>
      <c r="F2356" s="20">
        <v>5.6650786199217302</v>
      </c>
      <c r="G2356" s="20">
        <v>6.768279489424657</v>
      </c>
      <c r="H2356" s="20">
        <v>6.5871304768485546</v>
      </c>
      <c r="I2356" s="20">
        <v>7.5743418078515017</v>
      </c>
      <c r="J2356" s="20">
        <v>8.9669838116276459</v>
      </c>
      <c r="K2356" s="20">
        <v>10.974589941472599</v>
      </c>
      <c r="L2356" s="20">
        <v>4.0865388429827521</v>
      </c>
      <c r="M2356" s="53">
        <v>4.9909213928308249</v>
      </c>
    </row>
    <row r="2357" spans="1:13" x14ac:dyDescent="0.35">
      <c r="A2357" s="19" t="str">
        <f>B2178&amp;C2352&amp;D2357</f>
        <v>DISTRIBUCION VOLUMEN X CRITERIO (kg ó litros)Ovino Ing.MDD AM</v>
      </c>
      <c r="B2357" s="19">
        <v>0</v>
      </c>
      <c r="C2357" s="19">
        <v>0</v>
      </c>
      <c r="D2357" s="19" t="s">
        <v>5</v>
      </c>
      <c r="E2357" s="20">
        <v>24.946495676542408</v>
      </c>
      <c r="F2357" s="20">
        <v>19.147974587846562</v>
      </c>
      <c r="G2357" s="20">
        <v>12.968603980357067</v>
      </c>
      <c r="H2357" s="20">
        <v>20.253682834801126</v>
      </c>
      <c r="I2357" s="20">
        <v>11.708289389188883</v>
      </c>
      <c r="J2357" s="20">
        <v>10.923928187598298</v>
      </c>
      <c r="K2357" s="20">
        <v>16.32198104784564</v>
      </c>
      <c r="L2357" s="20">
        <v>29.19643230032807</v>
      </c>
      <c r="M2357" s="53">
        <v>14.513755563636026</v>
      </c>
    </row>
    <row r="2358" spans="1:13" x14ac:dyDescent="0.35">
      <c r="A2358" s="19" t="str">
        <f>B2178&amp;C2352&amp;D2358</f>
        <v>DISTRIBUCION VOLUMEN X CRITERIO (kg ó litros)Ovino Ing.RTO CENTRO</v>
      </c>
      <c r="B2358" s="19">
        <v>0</v>
      </c>
      <c r="C2358" s="19">
        <v>0</v>
      </c>
      <c r="D2358" s="19" t="s">
        <v>6</v>
      </c>
      <c r="E2358" s="20">
        <v>8.9100012102262998</v>
      </c>
      <c r="F2358" s="20">
        <v>5.1459007167814583</v>
      </c>
      <c r="G2358" s="20">
        <v>12.120748379908578</v>
      </c>
      <c r="H2358" s="20">
        <v>16.15685982775787</v>
      </c>
      <c r="I2358" s="20">
        <v>8.6970022839843111</v>
      </c>
      <c r="J2358" s="20">
        <v>7.1210058651343635</v>
      </c>
      <c r="K2358" s="20">
        <v>12.245354206793801</v>
      </c>
      <c r="L2358" s="20">
        <v>15.208806413227787</v>
      </c>
      <c r="M2358" s="53">
        <v>8.6046294372821492</v>
      </c>
    </row>
    <row r="2359" spans="1:13" x14ac:dyDescent="0.35">
      <c r="A2359" s="19" t="str">
        <f>B2178&amp;C2352&amp;D2359</f>
        <v>DISTRIBUCION VOLUMEN X CRITERIO (kg ó litros)Ovino Ing.NORTE-CENTRO</v>
      </c>
      <c r="B2359" s="19">
        <v>0</v>
      </c>
      <c r="C2359" s="19">
        <v>0</v>
      </c>
      <c r="D2359" s="19" t="s">
        <v>7</v>
      </c>
      <c r="E2359" s="20">
        <v>15.603608216441165</v>
      </c>
      <c r="F2359" s="20">
        <v>16.568423512649158</v>
      </c>
      <c r="G2359" s="20">
        <v>11.532221293352704</v>
      </c>
      <c r="H2359" s="20">
        <v>14.812599281347666</v>
      </c>
      <c r="I2359" s="20">
        <v>8.9004438719374406</v>
      </c>
      <c r="J2359" s="20">
        <v>21.191216145810273</v>
      </c>
      <c r="K2359" s="20">
        <v>14.662226266107629</v>
      </c>
      <c r="L2359" s="20">
        <v>9.5192346036175444</v>
      </c>
      <c r="M2359" s="53">
        <v>9.597562734939185</v>
      </c>
    </row>
    <row r="2360" spans="1:13" x14ac:dyDescent="0.35">
      <c r="A2360" s="19" t="str">
        <f>B2178&amp;C2352&amp;D2360</f>
        <v>DISTRIBUCION VOLUMEN X CRITERIO (kg ó litros)Ovino Ing.NOROESTE</v>
      </c>
      <c r="B2360" s="19">
        <v>0</v>
      </c>
      <c r="C2360" s="19">
        <v>0</v>
      </c>
      <c r="D2360" s="19" t="s">
        <v>8</v>
      </c>
      <c r="E2360" s="20">
        <v>2.7374898091062314</v>
      </c>
      <c r="F2360" s="20">
        <v>8.9116806768623942</v>
      </c>
      <c r="G2360" s="20">
        <v>8.505884905721361</v>
      </c>
      <c r="H2360" s="20">
        <v>8.3496802428225596</v>
      </c>
      <c r="I2360" s="20">
        <v>3.463813971829012</v>
      </c>
      <c r="J2360" s="20">
        <v>4.038383786742668</v>
      </c>
      <c r="K2360" s="20">
        <v>3.1298923527106801</v>
      </c>
      <c r="L2360" s="20">
        <v>1.1625838383709481</v>
      </c>
      <c r="M2360" s="53">
        <v>3.4701434684873131</v>
      </c>
    </row>
    <row r="2361" spans="1:13" x14ac:dyDescent="0.35">
      <c r="A2361" s="19" t="str">
        <f>B2178&amp;C2352&amp;D2361</f>
        <v>DISTRIBUCION VOLUMEN X CRITERIO (kg ó litros)Ovino Ing.&lt;2MIL</v>
      </c>
      <c r="B2361" s="19">
        <v>0</v>
      </c>
      <c r="C2361" s="19">
        <v>0</v>
      </c>
      <c r="D2361" s="19" t="s">
        <v>9</v>
      </c>
      <c r="E2361" s="20">
        <v>8.4207080359448536</v>
      </c>
      <c r="F2361" s="20">
        <v>4.0762021186174024</v>
      </c>
      <c r="G2361" s="20">
        <v>11.728493926231545</v>
      </c>
      <c r="H2361" s="20">
        <v>8.1202086834482401</v>
      </c>
      <c r="I2361" s="20">
        <v>1.6966242084893799</v>
      </c>
      <c r="J2361" s="20">
        <v>3.1147843216888544</v>
      </c>
      <c r="K2361" s="20">
        <v>5.9148075718991393</v>
      </c>
      <c r="L2361" s="20">
        <v>14.465399767524204</v>
      </c>
      <c r="M2361" s="53">
        <v>19.098952039499792</v>
      </c>
    </row>
    <row r="2362" spans="1:13" x14ac:dyDescent="0.35">
      <c r="A2362" s="19" t="str">
        <f>B2178&amp;C2352&amp;D2362</f>
        <v>DISTRIBUCION VOLUMEN X CRITERIO (kg ó litros)Ovino Ing.2-5MIL</v>
      </c>
      <c r="B2362" s="19">
        <v>0</v>
      </c>
      <c r="C2362" s="19">
        <v>0</v>
      </c>
      <c r="D2362" s="19" t="s">
        <v>10</v>
      </c>
      <c r="E2362" s="20">
        <v>7.8349168448679753</v>
      </c>
      <c r="F2362" s="20">
        <v>8.9550924869416644</v>
      </c>
      <c r="G2362" s="20">
        <v>2.6334988251905913</v>
      </c>
      <c r="H2362" s="20">
        <v>9.4078377679538772</v>
      </c>
      <c r="I2362" s="20">
        <v>4.5513439705236669</v>
      </c>
      <c r="J2362" s="20">
        <v>3.8374619903520446</v>
      </c>
      <c r="K2362" s="20">
        <v>3.2239493588972366</v>
      </c>
      <c r="L2362" s="20">
        <v>2.2605001913004887</v>
      </c>
      <c r="M2362" s="53">
        <v>0.41778409684876883</v>
      </c>
    </row>
    <row r="2363" spans="1:13" x14ac:dyDescent="0.35">
      <c r="A2363" s="19" t="str">
        <f>B2178&amp;C2352&amp;D2363</f>
        <v>DISTRIBUCION VOLUMEN X CRITERIO (kg ó litros)Ovino Ing.5-10MIL</v>
      </c>
      <c r="B2363" s="19">
        <v>0</v>
      </c>
      <c r="C2363" s="19">
        <v>0</v>
      </c>
      <c r="D2363" s="19" t="s">
        <v>11</v>
      </c>
      <c r="E2363" s="20">
        <v>21.237511839978918</v>
      </c>
      <c r="F2363" s="20">
        <v>8.9635846755208224</v>
      </c>
      <c r="G2363" s="20">
        <v>8.6818757050413691</v>
      </c>
      <c r="H2363" s="20">
        <v>4.1016213771906873</v>
      </c>
      <c r="I2363" s="20">
        <v>28.886729802218525</v>
      </c>
      <c r="J2363" s="20">
        <v>27.836956847546524</v>
      </c>
      <c r="K2363" s="20">
        <v>6.8532747898526019</v>
      </c>
      <c r="L2363" s="20">
        <v>9.9379511862690002</v>
      </c>
      <c r="M2363" s="53">
        <v>13.597834980916948</v>
      </c>
    </row>
    <row r="2364" spans="1:13" x14ac:dyDescent="0.35">
      <c r="A2364" s="19" t="str">
        <f>B2178&amp;C2352&amp;D2364</f>
        <v>DISTRIBUCION VOLUMEN X CRITERIO (kg ó litros)Ovino Ing.10-30MIL</v>
      </c>
      <c r="B2364" s="19">
        <v>0</v>
      </c>
      <c r="C2364" s="19">
        <v>0</v>
      </c>
      <c r="D2364" s="19" t="s">
        <v>12</v>
      </c>
      <c r="E2364" s="20">
        <v>10.181060875637609</v>
      </c>
      <c r="F2364" s="20">
        <v>14.564949559594679</v>
      </c>
      <c r="G2364" s="20">
        <v>12.443756826873372</v>
      </c>
      <c r="H2364" s="20">
        <v>16.668829654947405</v>
      </c>
      <c r="I2364" s="20">
        <v>15.104496997215247</v>
      </c>
      <c r="J2364" s="20">
        <v>8.6600811996574283</v>
      </c>
      <c r="K2364" s="20">
        <v>19.089359556669006</v>
      </c>
      <c r="L2364" s="20">
        <v>6.6472929532305187</v>
      </c>
      <c r="M2364" s="53">
        <v>16.861659619754903</v>
      </c>
    </row>
    <row r="2365" spans="1:13" x14ac:dyDescent="0.35">
      <c r="A2365" s="19" t="str">
        <f>B2178&amp;C2352&amp;D2365</f>
        <v>DISTRIBUCION VOLUMEN X CRITERIO (kg ó litros)Ovino Ing.30-100MIL</v>
      </c>
      <c r="B2365" s="19">
        <v>0</v>
      </c>
      <c r="C2365" s="19">
        <v>0</v>
      </c>
      <c r="D2365" s="19" t="s">
        <v>13</v>
      </c>
      <c r="E2365" s="20">
        <v>10.151074896820296</v>
      </c>
      <c r="F2365" s="20">
        <v>8.1013621231421755</v>
      </c>
      <c r="G2365" s="20">
        <v>17.490645886235317</v>
      </c>
      <c r="H2365" s="20">
        <v>17.850064117885118</v>
      </c>
      <c r="I2365" s="20">
        <v>12.759538574953149</v>
      </c>
      <c r="J2365" s="20">
        <v>11.461792003645181</v>
      </c>
      <c r="K2365" s="20">
        <v>21.611499963242132</v>
      </c>
      <c r="L2365" s="20">
        <v>16.386738706988954</v>
      </c>
      <c r="M2365" s="53">
        <v>15.605594950093785</v>
      </c>
    </row>
    <row r="2366" spans="1:13" x14ac:dyDescent="0.35">
      <c r="A2366" s="19" t="str">
        <f>B2178&amp;C2352&amp;D2366</f>
        <v>DISTRIBUCION VOLUMEN X CRITERIO (kg ó litros)Ovino Ing.100-200MIL</v>
      </c>
      <c r="B2366" s="19">
        <v>0</v>
      </c>
      <c r="C2366" s="19">
        <v>0</v>
      </c>
      <c r="D2366" s="19" t="s">
        <v>14</v>
      </c>
      <c r="E2366" s="20">
        <v>8.9562680501933798</v>
      </c>
      <c r="F2366" s="20">
        <v>18.309774693521252</v>
      </c>
      <c r="G2366" s="20">
        <v>10.624890348795578</v>
      </c>
      <c r="H2366" s="20">
        <v>4.9987814317306993</v>
      </c>
      <c r="I2366" s="20">
        <v>5.9141764777423678</v>
      </c>
      <c r="J2366" s="20">
        <v>8.4305935555550597</v>
      </c>
      <c r="K2366" s="20">
        <v>4.6362419644489803</v>
      </c>
      <c r="L2366" s="20">
        <v>15.441226757116331</v>
      </c>
      <c r="M2366" s="53">
        <v>6.6927315687267317</v>
      </c>
    </row>
    <row r="2367" spans="1:13" x14ac:dyDescent="0.35">
      <c r="A2367" s="19" t="str">
        <f>B2178&amp;C2352&amp;D2367</f>
        <v>DISTRIBUCION VOLUMEN X CRITERIO (kg ó litros)Ovino Ing.200-500MIL</v>
      </c>
      <c r="B2367" s="19">
        <v>0</v>
      </c>
      <c r="C2367" s="19">
        <v>0</v>
      </c>
      <c r="D2367" s="19" t="s">
        <v>15</v>
      </c>
      <c r="E2367" s="20">
        <v>7.4048824691767825</v>
      </c>
      <c r="F2367" s="20">
        <v>14.588435461321941</v>
      </c>
      <c r="G2367" s="20">
        <v>16.795581713149055</v>
      </c>
      <c r="H2367" s="20">
        <v>16.395635537185427</v>
      </c>
      <c r="I2367" s="20">
        <v>8.2683343999520496</v>
      </c>
      <c r="J2367" s="20">
        <v>23.159040903516821</v>
      </c>
      <c r="K2367" s="20">
        <v>17.825413851276583</v>
      </c>
      <c r="L2367" s="20">
        <v>12.870880226403731</v>
      </c>
      <c r="M2367" s="53">
        <v>13.976503997769424</v>
      </c>
    </row>
    <row r="2368" spans="1:13" x14ac:dyDescent="0.35">
      <c r="A2368" s="19" t="str">
        <f>B2178&amp;C2352&amp;D2368</f>
        <v>DISTRIBUCION VOLUMEN X CRITERIO (kg ó litros)Ovino Ing.&gt;500MIL</v>
      </c>
      <c r="B2368" s="19">
        <v>0</v>
      </c>
      <c r="C2368" s="19">
        <v>0</v>
      </c>
      <c r="D2368" s="19" t="s">
        <v>16</v>
      </c>
      <c r="E2368" s="20">
        <v>25.813562413175127</v>
      </c>
      <c r="F2368" s="20">
        <v>22.440611279767793</v>
      </c>
      <c r="G2368" s="20">
        <v>19.601263076343507</v>
      </c>
      <c r="H2368" s="20">
        <v>22.457018049916471</v>
      </c>
      <c r="I2368" s="20">
        <v>22.818759242130277</v>
      </c>
      <c r="J2368" s="20">
        <v>13.499291022113455</v>
      </c>
      <c r="K2368" s="20">
        <v>20.845454144037895</v>
      </c>
      <c r="L2368" s="20">
        <v>21.99000954783093</v>
      </c>
      <c r="M2368" s="53">
        <v>13.74892557499405</v>
      </c>
    </row>
    <row r="2369" spans="1:13" x14ac:dyDescent="0.35">
      <c r="A2369" s="19" t="str">
        <f>B2178&amp;C2352&amp;D2369</f>
        <v>DISTRIBUCION VOLUMEN X CRITERIO (kg ó litros)Ovino Ing.DE 15 A 19 AÑOS</v>
      </c>
      <c r="B2369" s="19">
        <v>0</v>
      </c>
      <c r="C2369" s="19">
        <v>0</v>
      </c>
      <c r="D2369" s="19" t="s">
        <v>39</v>
      </c>
      <c r="E2369" s="20" t="s">
        <v>284</v>
      </c>
      <c r="F2369" s="20" t="s">
        <v>284</v>
      </c>
      <c r="G2369" s="20" t="s">
        <v>284</v>
      </c>
      <c r="H2369" s="20" t="s">
        <v>284</v>
      </c>
      <c r="I2369" s="20" t="s">
        <v>284</v>
      </c>
      <c r="J2369" s="20" t="s">
        <v>284</v>
      </c>
      <c r="K2369" s="20" t="s">
        <v>284</v>
      </c>
      <c r="L2369" s="20" t="s">
        <v>284</v>
      </c>
      <c r="M2369" s="53">
        <v>2.2958803089185942</v>
      </c>
    </row>
    <row r="2370" spans="1:13" x14ac:dyDescent="0.35">
      <c r="A2370" s="19" t="str">
        <f>B2178&amp;C2352&amp;D2370</f>
        <v>DISTRIBUCION VOLUMEN X CRITERIO (kg ó litros)Ovino Ing.DE 20 A 24 AÑOS</v>
      </c>
      <c r="B2370" s="19">
        <v>0</v>
      </c>
      <c r="C2370" s="19">
        <v>0</v>
      </c>
      <c r="D2370" s="19" t="s">
        <v>40</v>
      </c>
      <c r="E2370" s="20">
        <v>3.9951331043099394</v>
      </c>
      <c r="F2370" s="20" t="s">
        <v>284</v>
      </c>
      <c r="G2370" s="20">
        <v>1.4467026343688703</v>
      </c>
      <c r="H2370" s="20">
        <v>0.28651911337290625</v>
      </c>
      <c r="I2370" s="20" t="s">
        <v>284</v>
      </c>
      <c r="J2370" s="20" t="s">
        <v>284</v>
      </c>
      <c r="K2370" s="20">
        <v>0.64258261641901704</v>
      </c>
      <c r="L2370" s="20">
        <v>1.5137207922116747</v>
      </c>
      <c r="M2370" s="53">
        <v>0.16314210515064539</v>
      </c>
    </row>
    <row r="2371" spans="1:13" x14ac:dyDescent="0.35">
      <c r="A2371" s="19" t="str">
        <f>B2178&amp;C2352&amp;D2371</f>
        <v>DISTRIBUCION VOLUMEN X CRITERIO (kg ó litros)Ovino Ing.DE 25 A 34 AÑOS</v>
      </c>
      <c r="B2371" s="19">
        <v>0</v>
      </c>
      <c r="C2371" s="19">
        <v>0</v>
      </c>
      <c r="D2371" s="19" t="s">
        <v>41</v>
      </c>
      <c r="E2371" s="20">
        <v>2.2875931295108658</v>
      </c>
      <c r="F2371" s="20">
        <v>4.353876140703437</v>
      </c>
      <c r="G2371" s="20">
        <v>1.4865661833868455</v>
      </c>
      <c r="H2371" s="20">
        <v>2.3545618460485542</v>
      </c>
      <c r="I2371" s="20">
        <v>2.0142552973451013</v>
      </c>
      <c r="J2371" s="20">
        <v>9.7288308555314948</v>
      </c>
      <c r="K2371" s="20">
        <v>6.2239772917592804</v>
      </c>
      <c r="L2371" s="20">
        <v>1.5046692033228399</v>
      </c>
      <c r="M2371" s="53">
        <v>9.4480893019920735</v>
      </c>
    </row>
    <row r="2372" spans="1:13" x14ac:dyDescent="0.35">
      <c r="A2372" s="19" t="str">
        <f>B2178&amp;C2352&amp;D2372</f>
        <v>DISTRIBUCION VOLUMEN X CRITERIO (kg ó litros)Ovino Ing.DE 35 A 49 AÑOS</v>
      </c>
      <c r="B2372" s="19">
        <v>0</v>
      </c>
      <c r="C2372" s="19">
        <v>0</v>
      </c>
      <c r="D2372" s="19" t="s">
        <v>42</v>
      </c>
      <c r="E2372" s="20">
        <v>11.491443770812298</v>
      </c>
      <c r="F2372" s="20">
        <v>6.4894689725479324</v>
      </c>
      <c r="G2372" s="20">
        <v>14.406131499814387</v>
      </c>
      <c r="H2372" s="20">
        <v>9.9005131434266307</v>
      </c>
      <c r="I2372" s="20">
        <v>7.0137450670014454</v>
      </c>
      <c r="J2372" s="20">
        <v>20.81424270516705</v>
      </c>
      <c r="K2372" s="20">
        <v>17.846450893475769</v>
      </c>
      <c r="L2372" s="20">
        <v>15.066151670932809</v>
      </c>
      <c r="M2372" s="53">
        <v>16.974744883551164</v>
      </c>
    </row>
    <row r="2373" spans="1:13" x14ac:dyDescent="0.35">
      <c r="A2373" s="19" t="str">
        <f>B2178&amp;C2352&amp;D2373</f>
        <v>DISTRIBUCION VOLUMEN X CRITERIO (kg ó litros)Ovino Ing.DE 50 A 59 AÑOS</v>
      </c>
      <c r="B2373" s="19">
        <v>0</v>
      </c>
      <c r="C2373" s="19">
        <v>0</v>
      </c>
      <c r="D2373" s="19" t="s">
        <v>43</v>
      </c>
      <c r="E2373" s="20">
        <v>27.27877902251911</v>
      </c>
      <c r="F2373" s="20">
        <v>18.97635731665051</v>
      </c>
      <c r="G2373" s="20">
        <v>19.688501498764616</v>
      </c>
      <c r="H2373" s="20">
        <v>37.616623912376397</v>
      </c>
      <c r="I2373" s="20">
        <v>35.332182659220386</v>
      </c>
      <c r="J2373" s="20">
        <v>24.219257202266999</v>
      </c>
      <c r="K2373" s="20">
        <v>30.833564000432983</v>
      </c>
      <c r="L2373" s="20">
        <v>29.242331393519283</v>
      </c>
      <c r="M2373" s="53">
        <v>21.293814255666263</v>
      </c>
    </row>
    <row r="2374" spans="1:13" x14ac:dyDescent="0.35">
      <c r="A2374" s="19" t="str">
        <f>B2178&amp;C2352&amp;D2374</f>
        <v>DISTRIBUCION VOLUMEN X CRITERIO (kg ó litros)Ovino Ing.DE 60 A 75 AÑOS</v>
      </c>
      <c r="B2374" s="19">
        <v>0</v>
      </c>
      <c r="C2374" s="19">
        <v>0</v>
      </c>
      <c r="D2374" s="19" t="s">
        <v>44</v>
      </c>
      <c r="E2374" s="20">
        <v>54.947040820958456</v>
      </c>
      <c r="F2374" s="20">
        <v>70.180296200467964</v>
      </c>
      <c r="G2374" s="20">
        <v>62.972100275708073</v>
      </c>
      <c r="H2374" s="20">
        <v>49.841775598449019</v>
      </c>
      <c r="I2374" s="20">
        <v>55.639819591853666</v>
      </c>
      <c r="J2374" s="20">
        <v>45.237663479256135</v>
      </c>
      <c r="K2374" s="20">
        <v>44.453422143958747</v>
      </c>
      <c r="L2374" s="20">
        <v>52.673125467308815</v>
      </c>
      <c r="M2374" s="53">
        <v>49.824312298486944</v>
      </c>
    </row>
    <row r="2375" spans="1:13" x14ac:dyDescent="0.35">
      <c r="A2375" s="19" t="str">
        <f>B2178&amp;C2352&amp;D2375</f>
        <v>DISTRIBUCION VOLUMEN X CRITERIO (kg ó litros)Ovino Ing.NIVEL ALTO</v>
      </c>
      <c r="B2375" s="19">
        <v>0</v>
      </c>
      <c r="C2375" s="19">
        <v>0</v>
      </c>
      <c r="D2375" s="19" t="s">
        <v>256</v>
      </c>
      <c r="E2375" s="20">
        <v>28.798680078912863</v>
      </c>
      <c r="F2375" s="20">
        <v>19.659791773917</v>
      </c>
      <c r="G2375" s="20">
        <v>23.392753258329339</v>
      </c>
      <c r="H2375" s="20">
        <v>28.92532728394367</v>
      </c>
      <c r="I2375" s="20">
        <v>16.499734803532164</v>
      </c>
      <c r="J2375" s="20">
        <v>22.410336242685059</v>
      </c>
      <c r="K2375" s="20">
        <v>30.194328102141771</v>
      </c>
      <c r="L2375" s="20">
        <v>24.261309571918609</v>
      </c>
      <c r="M2375" s="53">
        <v>36.557681466414735</v>
      </c>
    </row>
    <row r="2376" spans="1:13" x14ac:dyDescent="0.35">
      <c r="A2376" s="19" t="str">
        <f>B2178&amp;C2352&amp;D2376</f>
        <v>DISTRIBUCION VOLUMEN X CRITERIO (kg ó litros)Ovino Ing.NIVEL MEDIO ALTO</v>
      </c>
      <c r="B2376" s="19">
        <v>0</v>
      </c>
      <c r="C2376" s="19">
        <v>0</v>
      </c>
      <c r="D2376" s="19" t="s">
        <v>257</v>
      </c>
      <c r="E2376" s="20">
        <v>16.621866751772256</v>
      </c>
      <c r="F2376" s="20">
        <v>10.969330856569149</v>
      </c>
      <c r="G2376" s="20">
        <v>13.864322344426691</v>
      </c>
      <c r="H2376" s="20">
        <v>15.819110432144209</v>
      </c>
      <c r="I2376" s="20">
        <v>8.2628332845433849</v>
      </c>
      <c r="J2376" s="20">
        <v>14.482075885204489</v>
      </c>
      <c r="K2376" s="20">
        <v>15.88246545842639</v>
      </c>
      <c r="L2376" s="20">
        <v>16.490595549484123</v>
      </c>
      <c r="M2376" s="53">
        <v>8.4988669826886234</v>
      </c>
    </row>
    <row r="2377" spans="1:13" x14ac:dyDescent="0.35">
      <c r="A2377" s="19" t="str">
        <f>B2178&amp;C2352&amp;D2377</f>
        <v>DISTRIBUCION VOLUMEN X CRITERIO (kg ó litros)Ovino Ing.NIVEL MEDIO</v>
      </c>
      <c r="B2377" s="19">
        <v>0</v>
      </c>
      <c r="C2377" s="19">
        <v>0</v>
      </c>
      <c r="D2377" s="19" t="s">
        <v>258</v>
      </c>
      <c r="E2377" s="20">
        <v>27.683844965749238</v>
      </c>
      <c r="F2377" s="20">
        <v>30.202710548634311</v>
      </c>
      <c r="G2377" s="20">
        <v>27.109959212051386</v>
      </c>
      <c r="H2377" s="20">
        <v>25.057451211280547</v>
      </c>
      <c r="I2377" s="20">
        <v>42.331604857991671</v>
      </c>
      <c r="J2377" s="20">
        <v>21.278195120557129</v>
      </c>
      <c r="K2377" s="20">
        <v>23.594577052307312</v>
      </c>
      <c r="L2377" s="20">
        <v>18.662229877537008</v>
      </c>
      <c r="M2377" s="53">
        <v>28.932773717486665</v>
      </c>
    </row>
    <row r="2378" spans="1:13" x14ac:dyDescent="0.35">
      <c r="A2378" s="19" t="str">
        <f>B2178&amp;C2352&amp;D2378</f>
        <v>DISTRIBUCION VOLUMEN X CRITERIO (kg ó litros)Ovino Ing.NIVEL MEDIO BAJO</v>
      </c>
      <c r="B2378" s="19">
        <v>0</v>
      </c>
      <c r="C2378" s="19">
        <v>0</v>
      </c>
      <c r="D2378" s="19" t="s">
        <v>259</v>
      </c>
      <c r="E2378" s="20">
        <v>5.1009211192896347</v>
      </c>
      <c r="F2378" s="20">
        <v>11.087100974503937</v>
      </c>
      <c r="G2378" s="20">
        <v>8.0086388932919395</v>
      </c>
      <c r="H2378" s="20">
        <v>6.7679620437459009</v>
      </c>
      <c r="I2378" s="20">
        <v>10.561067159811573</v>
      </c>
      <c r="J2378" s="20">
        <v>7.4584348173519306</v>
      </c>
      <c r="K2378" s="20">
        <v>10.65160236384858</v>
      </c>
      <c r="L2378" s="20">
        <v>9.7125041035335311</v>
      </c>
      <c r="M2378" s="53">
        <v>11.022974223486088</v>
      </c>
    </row>
    <row r="2379" spans="1:13" x14ac:dyDescent="0.35">
      <c r="A2379" s="19" t="str">
        <f>B2178&amp;C2352&amp;D2379</f>
        <v>DISTRIBUCION VOLUMEN X CRITERIO (kg ó litros)Ovino Ing.HOMBRE</v>
      </c>
      <c r="B2379" s="19">
        <v>0</v>
      </c>
      <c r="C2379" s="19">
        <v>0</v>
      </c>
      <c r="D2379" s="19" t="s">
        <v>21</v>
      </c>
      <c r="E2379" s="20">
        <v>63.508977499913108</v>
      </c>
      <c r="F2379" s="20">
        <v>70.051403826483096</v>
      </c>
      <c r="G2379" s="20">
        <v>57.504395845419523</v>
      </c>
      <c r="H2379" s="20">
        <v>62.141650804258397</v>
      </c>
      <c r="I2379" s="20">
        <v>68.866924690862291</v>
      </c>
      <c r="J2379" s="20">
        <v>65.479390516758301</v>
      </c>
      <c r="K2379" s="20">
        <v>60.42004118858155</v>
      </c>
      <c r="L2379" s="20">
        <v>63.301048324758682</v>
      </c>
      <c r="M2379" s="53">
        <v>52.060927206914364</v>
      </c>
    </row>
    <row r="2380" spans="1:13" x14ac:dyDescent="0.35">
      <c r="A2380" s="19" t="str">
        <f>B2178&amp;C2352&amp;D2380</f>
        <v>DISTRIBUCION VOLUMEN X CRITERIO (kg ó litros)Ovino Ing.MUJER</v>
      </c>
      <c r="B2380" s="19">
        <v>0</v>
      </c>
      <c r="C2380" s="19">
        <v>0</v>
      </c>
      <c r="D2380" s="19" t="s">
        <v>22</v>
      </c>
      <c r="E2380" s="20">
        <v>36.491023499451117</v>
      </c>
      <c r="F2380" s="20">
        <v>29.948612942336229</v>
      </c>
      <c r="G2380" s="20">
        <v>42.495604746154882</v>
      </c>
      <c r="H2380" s="20">
        <v>37.85835021392888</v>
      </c>
      <c r="I2380" s="20">
        <v>31.133075309137698</v>
      </c>
      <c r="J2380" s="20">
        <v>34.520610972877854</v>
      </c>
      <c r="K2380" s="20">
        <v>39.579969326587033</v>
      </c>
      <c r="L2380" s="20">
        <v>36.698951858401223</v>
      </c>
      <c r="M2380" s="53">
        <v>47.93907311221637</v>
      </c>
    </row>
    <row r="2381" spans="1:13" x14ac:dyDescent="0.35">
      <c r="A2381" s="19" t="str">
        <f>B2178&amp;C2381&amp;D2381</f>
        <v>DISTRIBUCION VOLUMEN X CRITERIO (kg ó litros)Resto Carne Ing.T.ESPAÑA</v>
      </c>
      <c r="B2381" s="19">
        <v>0</v>
      </c>
      <c r="C2381" s="19" t="s">
        <v>132</v>
      </c>
      <c r="D2381" s="19" t="s">
        <v>36</v>
      </c>
      <c r="E2381" s="20">
        <v>100</v>
      </c>
      <c r="F2381" s="20">
        <v>100</v>
      </c>
      <c r="G2381" s="20">
        <v>100</v>
      </c>
      <c r="H2381" s="20">
        <v>100</v>
      </c>
      <c r="I2381" s="20">
        <v>100</v>
      </c>
      <c r="J2381" s="20">
        <v>100</v>
      </c>
      <c r="K2381" s="20">
        <v>100</v>
      </c>
      <c r="L2381" s="20">
        <v>100</v>
      </c>
      <c r="M2381" s="53">
        <v>100</v>
      </c>
    </row>
    <row r="2382" spans="1:13" x14ac:dyDescent="0.35">
      <c r="A2382" s="19" t="str">
        <f>B2178&amp;C2381&amp;D2382</f>
        <v>DISTRIBUCION VOLUMEN X CRITERIO (kg ó litros)Resto Carne Ing.BCN AM</v>
      </c>
      <c r="B2382" s="19">
        <v>0</v>
      </c>
      <c r="C2382" s="19">
        <v>0</v>
      </c>
      <c r="D2382" s="19" t="s">
        <v>1</v>
      </c>
      <c r="E2382" s="20">
        <v>5.5888588011750109</v>
      </c>
      <c r="F2382" s="20">
        <v>12.274631765005257</v>
      </c>
      <c r="G2382" s="20">
        <v>8.5363861465135784</v>
      </c>
      <c r="H2382" s="20">
        <v>7.6539527400229872</v>
      </c>
      <c r="I2382" s="20">
        <v>8.7283486825893259</v>
      </c>
      <c r="J2382" s="20">
        <v>7.611899607562755</v>
      </c>
      <c r="K2382" s="20">
        <v>9.3524577085939899</v>
      </c>
      <c r="L2382" s="20">
        <v>10.988773726963046</v>
      </c>
      <c r="M2382" s="53">
        <v>8.3742914101109989</v>
      </c>
    </row>
    <row r="2383" spans="1:13" x14ac:dyDescent="0.35">
      <c r="A2383" s="19" t="str">
        <f>B2178&amp;C2381&amp;D2383</f>
        <v>DISTRIBUCION VOLUMEN X CRITERIO (kg ó litros)Resto Carne Ing.REST.CAT ARAGON</v>
      </c>
      <c r="B2383" s="19">
        <v>0</v>
      </c>
      <c r="C2383" s="19">
        <v>0</v>
      </c>
      <c r="D2383" s="19" t="s">
        <v>2</v>
      </c>
      <c r="E2383" s="20">
        <v>17.697801281244871</v>
      </c>
      <c r="F2383" s="20">
        <v>19.683378704660985</v>
      </c>
      <c r="G2383" s="20">
        <v>18.819667546746196</v>
      </c>
      <c r="H2383" s="20">
        <v>18.267641700588729</v>
      </c>
      <c r="I2383" s="20">
        <v>15.912854409107451</v>
      </c>
      <c r="J2383" s="20">
        <v>20.866915245562048</v>
      </c>
      <c r="K2383" s="20">
        <v>14.692823781226959</v>
      </c>
      <c r="L2383" s="20">
        <v>18.718896192275327</v>
      </c>
      <c r="M2383" s="53">
        <v>18.210815111857379</v>
      </c>
    </row>
    <row r="2384" spans="1:13" x14ac:dyDescent="0.35">
      <c r="A2384" s="19" t="str">
        <f>B2178&amp;C2381&amp;D2384</f>
        <v>DISTRIBUCION VOLUMEN X CRITERIO (kg ó litros)Resto Carne Ing.LEVANTE</v>
      </c>
      <c r="B2384" s="19">
        <v>0</v>
      </c>
      <c r="C2384" s="19">
        <v>0</v>
      </c>
      <c r="D2384" s="19" t="s">
        <v>3</v>
      </c>
      <c r="E2384" s="20">
        <v>15.187414283436432</v>
      </c>
      <c r="F2384" s="20">
        <v>16.944192807084161</v>
      </c>
      <c r="G2384" s="20">
        <v>15.023064667224743</v>
      </c>
      <c r="H2384" s="20">
        <v>16.941233498883999</v>
      </c>
      <c r="I2384" s="20">
        <v>20.698177847585349</v>
      </c>
      <c r="J2384" s="20">
        <v>14.777952077359149</v>
      </c>
      <c r="K2384" s="20">
        <v>17.199236277611355</v>
      </c>
      <c r="L2384" s="20">
        <v>15.662957251361521</v>
      </c>
      <c r="M2384" s="53">
        <v>17.580634558087954</v>
      </c>
    </row>
    <row r="2385" spans="1:13" x14ac:dyDescent="0.35">
      <c r="A2385" s="19" t="str">
        <f>B2178&amp;C2381&amp;D2385</f>
        <v>DISTRIBUCION VOLUMEN X CRITERIO (kg ó litros)Resto Carne Ing.ANDALUCIA</v>
      </c>
      <c r="B2385" s="19">
        <v>0</v>
      </c>
      <c r="C2385" s="19">
        <v>0</v>
      </c>
      <c r="D2385" s="19" t="s">
        <v>4</v>
      </c>
      <c r="E2385" s="20">
        <v>23.25166470962267</v>
      </c>
      <c r="F2385" s="20">
        <v>14.838845426353872</v>
      </c>
      <c r="G2385" s="20">
        <v>15.275297350033378</v>
      </c>
      <c r="H2385" s="20">
        <v>16.05537481002931</v>
      </c>
      <c r="I2385" s="20">
        <v>18.931688299453103</v>
      </c>
      <c r="J2385" s="20">
        <v>15.739405698675805</v>
      </c>
      <c r="K2385" s="20">
        <v>13.077820019505698</v>
      </c>
      <c r="L2385" s="20">
        <v>20.661245657575321</v>
      </c>
      <c r="M2385" s="53">
        <v>17.887421488507147</v>
      </c>
    </row>
    <row r="2386" spans="1:13" x14ac:dyDescent="0.35">
      <c r="A2386" s="19" t="str">
        <f>B2178&amp;C2381&amp;D2386</f>
        <v>DISTRIBUCION VOLUMEN X CRITERIO (kg ó litros)Resto Carne Ing.MDD AM</v>
      </c>
      <c r="B2386" s="19">
        <v>0</v>
      </c>
      <c r="C2386" s="19">
        <v>0</v>
      </c>
      <c r="D2386" s="19" t="s">
        <v>5</v>
      </c>
      <c r="E2386" s="20">
        <v>14.857832668211731</v>
      </c>
      <c r="F2386" s="20">
        <v>14.695865215072851</v>
      </c>
      <c r="G2386" s="20">
        <v>15.162064944296578</v>
      </c>
      <c r="H2386" s="20">
        <v>13.906136048647586</v>
      </c>
      <c r="I2386" s="20">
        <v>13.315536370124553</v>
      </c>
      <c r="J2386" s="20">
        <v>17.675772421599163</v>
      </c>
      <c r="K2386" s="20">
        <v>23.388054683793502</v>
      </c>
      <c r="L2386" s="20">
        <v>16.451390983480728</v>
      </c>
      <c r="M2386" s="53">
        <v>16.827259479353291</v>
      </c>
    </row>
    <row r="2387" spans="1:13" x14ac:dyDescent="0.35">
      <c r="A2387" s="19" t="str">
        <f>B2178&amp;C2381&amp;D2387</f>
        <v>DISTRIBUCION VOLUMEN X CRITERIO (kg ó litros)Resto Carne Ing.RTO CENTRO</v>
      </c>
      <c r="B2387" s="19">
        <v>0</v>
      </c>
      <c r="C2387" s="19">
        <v>0</v>
      </c>
      <c r="D2387" s="19" t="s">
        <v>6</v>
      </c>
      <c r="E2387" s="20">
        <v>10.473651681305254</v>
      </c>
      <c r="F2387" s="20">
        <v>6.3230643744863517</v>
      </c>
      <c r="G2387" s="20">
        <v>7.1918893357922311</v>
      </c>
      <c r="H2387" s="20">
        <v>10.949203206554413</v>
      </c>
      <c r="I2387" s="20">
        <v>7.4892688028400798</v>
      </c>
      <c r="J2387" s="20">
        <v>7.2830616992412622</v>
      </c>
      <c r="K2387" s="20">
        <v>6.9968383963239456</v>
      </c>
      <c r="L2387" s="20">
        <v>7.6881401787358268</v>
      </c>
      <c r="M2387" s="53">
        <v>7.5240511382469206</v>
      </c>
    </row>
    <row r="2388" spans="1:13" x14ac:dyDescent="0.35">
      <c r="A2388" s="19" t="str">
        <f>B2178&amp;C2381&amp;D2388</f>
        <v>DISTRIBUCION VOLUMEN X CRITERIO (kg ó litros)Resto Carne Ing.NORTE-CENTRO</v>
      </c>
      <c r="B2388" s="19">
        <v>0</v>
      </c>
      <c r="C2388" s="19">
        <v>0</v>
      </c>
      <c r="D2388" s="19" t="s">
        <v>7</v>
      </c>
      <c r="E2388" s="20">
        <v>6.8108103852195816</v>
      </c>
      <c r="F2388" s="20">
        <v>6.395815692312862</v>
      </c>
      <c r="G2388" s="20">
        <v>8.7742554548180607</v>
      </c>
      <c r="H2388" s="20">
        <v>9.4239677775716348</v>
      </c>
      <c r="I2388" s="20">
        <v>8.1756919609108127</v>
      </c>
      <c r="J2388" s="20">
        <v>8.554451127123377</v>
      </c>
      <c r="K2388" s="20">
        <v>7.7827278192342391</v>
      </c>
      <c r="L2388" s="20">
        <v>7.2081711905520969</v>
      </c>
      <c r="M2388" s="53">
        <v>8.2863415372062441</v>
      </c>
    </row>
    <row r="2389" spans="1:13" x14ac:dyDescent="0.35">
      <c r="A2389" s="19" t="str">
        <f>B2178&amp;C2381&amp;D2389</f>
        <v>DISTRIBUCION VOLUMEN X CRITERIO (kg ó litros)Resto Carne Ing.NOROESTE</v>
      </c>
      <c r="B2389" s="19">
        <v>0</v>
      </c>
      <c r="C2389" s="19">
        <v>0</v>
      </c>
      <c r="D2389" s="19" t="s">
        <v>8</v>
      </c>
      <c r="E2389" s="20">
        <v>6.1319726898163669</v>
      </c>
      <c r="F2389" s="20">
        <v>8.8442006497081866</v>
      </c>
      <c r="G2389" s="20">
        <v>11.217371641855992</v>
      </c>
      <c r="H2389" s="20">
        <v>6.8024876807877304</v>
      </c>
      <c r="I2389" s="20">
        <v>6.7484269640547598</v>
      </c>
      <c r="J2389" s="20">
        <v>7.4905557054887995</v>
      </c>
      <c r="K2389" s="20">
        <v>7.5100459319484214</v>
      </c>
      <c r="L2389" s="20">
        <v>2.6204211870527385</v>
      </c>
      <c r="M2389" s="53">
        <v>5.3091813795924852</v>
      </c>
    </row>
    <row r="2390" spans="1:13" x14ac:dyDescent="0.35">
      <c r="A2390" s="19" t="str">
        <f>B2178&amp;C2381&amp;D2390</f>
        <v>DISTRIBUCION VOLUMEN X CRITERIO (kg ó litros)Resto Carne Ing.&lt;2MIL</v>
      </c>
      <c r="B2390" s="19">
        <v>0</v>
      </c>
      <c r="C2390" s="19">
        <v>0</v>
      </c>
      <c r="D2390" s="19" t="s">
        <v>9</v>
      </c>
      <c r="E2390" s="20">
        <v>3.6037008449033499</v>
      </c>
      <c r="F2390" s="20">
        <v>2.8446782904140782</v>
      </c>
      <c r="G2390" s="20">
        <v>2.7600233731768729</v>
      </c>
      <c r="H2390" s="20">
        <v>5.9748583390192156</v>
      </c>
      <c r="I2390" s="20">
        <v>4.872982746875187</v>
      </c>
      <c r="J2390" s="20">
        <v>4.1843156335754808</v>
      </c>
      <c r="K2390" s="20">
        <v>2.1705644445714238</v>
      </c>
      <c r="L2390" s="20">
        <v>3.3880281138805772</v>
      </c>
      <c r="M2390" s="53">
        <v>1.4626320051368313</v>
      </c>
    </row>
    <row r="2391" spans="1:13" x14ac:dyDescent="0.35">
      <c r="A2391" s="19" t="str">
        <f>B2178&amp;C2381&amp;D2391</f>
        <v>DISTRIBUCION VOLUMEN X CRITERIO (kg ó litros)Resto Carne Ing.2-5MIL</v>
      </c>
      <c r="B2391" s="19">
        <v>0</v>
      </c>
      <c r="C2391" s="19">
        <v>0</v>
      </c>
      <c r="D2391" s="19" t="s">
        <v>10</v>
      </c>
      <c r="E2391" s="20">
        <v>10.785569755257548</v>
      </c>
      <c r="F2391" s="20">
        <v>6.0122152537607718</v>
      </c>
      <c r="G2391" s="20">
        <v>7.9531595274816453</v>
      </c>
      <c r="H2391" s="20">
        <v>7.8352976993275618</v>
      </c>
      <c r="I2391" s="20">
        <v>6.2645657091456881</v>
      </c>
      <c r="J2391" s="20">
        <v>5.9078383597480064</v>
      </c>
      <c r="K2391" s="20">
        <v>5.188248783379362</v>
      </c>
      <c r="L2391" s="20">
        <v>3.2392980574356613</v>
      </c>
      <c r="M2391" s="53">
        <v>5.8802816661378623</v>
      </c>
    </row>
    <row r="2392" spans="1:13" x14ac:dyDescent="0.35">
      <c r="A2392" s="19" t="str">
        <f>B2178&amp;C2381&amp;D2392</f>
        <v>DISTRIBUCION VOLUMEN X CRITERIO (kg ó litros)Resto Carne Ing.5-10MIL</v>
      </c>
      <c r="B2392" s="19">
        <v>0</v>
      </c>
      <c r="C2392" s="19">
        <v>0</v>
      </c>
      <c r="D2392" s="19" t="s">
        <v>11</v>
      </c>
      <c r="E2392" s="20">
        <v>8.0350064444067488</v>
      </c>
      <c r="F2392" s="20">
        <v>11.432649076824198</v>
      </c>
      <c r="G2392" s="20">
        <v>7.5352751135437321</v>
      </c>
      <c r="H2392" s="20">
        <v>6.79652932679915</v>
      </c>
      <c r="I2392" s="20">
        <v>7.4467960705679292</v>
      </c>
      <c r="J2392" s="20">
        <v>6.073445511929684</v>
      </c>
      <c r="K2392" s="20">
        <v>6.4067666006786599</v>
      </c>
      <c r="L2392" s="20">
        <v>8.7754149427166883</v>
      </c>
      <c r="M2392" s="53">
        <v>11.419852127109847</v>
      </c>
    </row>
    <row r="2393" spans="1:13" x14ac:dyDescent="0.35">
      <c r="A2393" s="19" t="str">
        <f>B2178&amp;C2381&amp;D2393</f>
        <v>DISTRIBUCION VOLUMEN X CRITERIO (kg ó litros)Resto Carne Ing.10-30MIL</v>
      </c>
      <c r="B2393" s="19">
        <v>0</v>
      </c>
      <c r="C2393" s="19">
        <v>0</v>
      </c>
      <c r="D2393" s="19" t="s">
        <v>12</v>
      </c>
      <c r="E2393" s="20">
        <v>15.419918347544916</v>
      </c>
      <c r="F2393" s="20">
        <v>14.72443270906</v>
      </c>
      <c r="G2393" s="20">
        <v>16.756590012808918</v>
      </c>
      <c r="H2393" s="20">
        <v>15.973370612774159</v>
      </c>
      <c r="I2393" s="20">
        <v>18.089878387260697</v>
      </c>
      <c r="J2393" s="20">
        <v>22.203735919033164</v>
      </c>
      <c r="K2393" s="20">
        <v>15.487717293723488</v>
      </c>
      <c r="L2393" s="20">
        <v>21.213975796620282</v>
      </c>
      <c r="M2393" s="53">
        <v>15.781349488090862</v>
      </c>
    </row>
    <row r="2394" spans="1:13" x14ac:dyDescent="0.35">
      <c r="A2394" s="19" t="str">
        <f>B2178&amp;C2381&amp;D2394</f>
        <v>DISTRIBUCION VOLUMEN X CRITERIO (kg ó litros)Resto Carne Ing.30-100MIL</v>
      </c>
      <c r="B2394" s="19">
        <v>0</v>
      </c>
      <c r="C2394" s="19">
        <v>0</v>
      </c>
      <c r="D2394" s="19" t="s">
        <v>13</v>
      </c>
      <c r="E2394" s="20">
        <v>19.993785808753977</v>
      </c>
      <c r="F2394" s="20">
        <v>19.116083990042064</v>
      </c>
      <c r="G2394" s="20">
        <v>19.206869392207285</v>
      </c>
      <c r="H2394" s="20">
        <v>17.44317598916362</v>
      </c>
      <c r="I2394" s="20">
        <v>21.632985894889142</v>
      </c>
      <c r="J2394" s="20">
        <v>19.660570180825427</v>
      </c>
      <c r="K2394" s="20">
        <v>24.971481621504385</v>
      </c>
      <c r="L2394" s="20">
        <v>16.785376852402067</v>
      </c>
      <c r="M2394" s="53">
        <v>19.537167641811177</v>
      </c>
    </row>
    <row r="2395" spans="1:13" x14ac:dyDescent="0.35">
      <c r="A2395" s="19" t="str">
        <f>B2178&amp;C2381&amp;D2395</f>
        <v>DISTRIBUCION VOLUMEN X CRITERIO (kg ó litros)Resto Carne Ing.100-200MIL</v>
      </c>
      <c r="B2395" s="19">
        <v>0</v>
      </c>
      <c r="C2395" s="19">
        <v>0</v>
      </c>
      <c r="D2395" s="19" t="s">
        <v>14</v>
      </c>
      <c r="E2395" s="20">
        <v>11.543886477547643</v>
      </c>
      <c r="F2395" s="20">
        <v>12.189335517146102</v>
      </c>
      <c r="G2395" s="20">
        <v>12.20384925067972</v>
      </c>
      <c r="H2395" s="20">
        <v>13.643222982118115</v>
      </c>
      <c r="I2395" s="20">
        <v>10.787716484132362</v>
      </c>
      <c r="J2395" s="20">
        <v>12.936828445832807</v>
      </c>
      <c r="K2395" s="20">
        <v>13.396245136014656</v>
      </c>
      <c r="L2395" s="20">
        <v>12.215319399804242</v>
      </c>
      <c r="M2395" s="53">
        <v>11.493380856929965</v>
      </c>
    </row>
    <row r="2396" spans="1:13" x14ac:dyDescent="0.35">
      <c r="A2396" s="19" t="str">
        <f>B2178&amp;C2381&amp;D2396</f>
        <v>DISTRIBUCION VOLUMEN X CRITERIO (kg ó litros)Resto Carne Ing.200-500MIL</v>
      </c>
      <c r="B2396" s="19">
        <v>0</v>
      </c>
      <c r="C2396" s="19">
        <v>0</v>
      </c>
      <c r="D2396" s="19" t="s">
        <v>15</v>
      </c>
      <c r="E2396" s="20">
        <v>15.280206271343827</v>
      </c>
      <c r="F2396" s="20">
        <v>16.623917957419604</v>
      </c>
      <c r="G2396" s="20">
        <v>14.665081872858412</v>
      </c>
      <c r="H2396" s="20">
        <v>16.131820320495013</v>
      </c>
      <c r="I2396" s="20">
        <v>13.244268613810858</v>
      </c>
      <c r="J2396" s="20">
        <v>11.473818490806615</v>
      </c>
      <c r="K2396" s="20">
        <v>14.884234325180504</v>
      </c>
      <c r="L2396" s="20">
        <v>16.078325381682138</v>
      </c>
      <c r="M2396" s="53">
        <v>16.765506671439766</v>
      </c>
    </row>
    <row r="2397" spans="1:13" x14ac:dyDescent="0.35">
      <c r="A2397" s="19" t="str">
        <f>B2178&amp;C2381&amp;D2397</f>
        <v>DISTRIBUCION VOLUMEN X CRITERIO (kg ó litros)Resto Carne Ing.&gt;500MIL</v>
      </c>
      <c r="B2397" s="19">
        <v>0</v>
      </c>
      <c r="C2397" s="19">
        <v>0</v>
      </c>
      <c r="D2397" s="19" t="s">
        <v>16</v>
      </c>
      <c r="E2397" s="20">
        <v>15.337928272665705</v>
      </c>
      <c r="F2397" s="20">
        <v>17.056679825264091</v>
      </c>
      <c r="G2397" s="20">
        <v>18.919142915358588</v>
      </c>
      <c r="H2397" s="20">
        <v>16.201719579420157</v>
      </c>
      <c r="I2397" s="20">
        <v>17.66079882990655</v>
      </c>
      <c r="J2397" s="20">
        <v>17.559460572272901</v>
      </c>
      <c r="K2397" s="20">
        <v>17.494739175358674</v>
      </c>
      <c r="L2397" s="20">
        <v>18.304257419221912</v>
      </c>
      <c r="M2397" s="53">
        <v>17.659827008709645</v>
      </c>
    </row>
    <row r="2398" spans="1:13" x14ac:dyDescent="0.35">
      <c r="A2398" s="19" t="str">
        <f>B2178&amp;C2381&amp;D2398</f>
        <v>DISTRIBUCION VOLUMEN X CRITERIO (kg ó litros)Resto Carne Ing.DE 15 A 19 AÑOS</v>
      </c>
      <c r="B2398" s="19">
        <v>0</v>
      </c>
      <c r="C2398" s="19">
        <v>0</v>
      </c>
      <c r="D2398" s="19" t="s">
        <v>39</v>
      </c>
      <c r="E2398" s="20">
        <v>1.370072579463208</v>
      </c>
      <c r="F2398" s="20">
        <v>1.9177139824984906</v>
      </c>
      <c r="G2398" s="20">
        <v>0.80020482066618837</v>
      </c>
      <c r="H2398" s="20">
        <v>4.7768081519526344</v>
      </c>
      <c r="I2398" s="20">
        <v>1.4362770755197107</v>
      </c>
      <c r="J2398" s="20">
        <v>3.039988593198625</v>
      </c>
      <c r="K2398" s="20">
        <v>0.88110665266453103</v>
      </c>
      <c r="L2398" s="20">
        <v>3.4763303634956193</v>
      </c>
      <c r="M2398" s="53">
        <v>0.74205717596870413</v>
      </c>
    </row>
    <row r="2399" spans="1:13" x14ac:dyDescent="0.35">
      <c r="A2399" s="19" t="str">
        <f>B2178&amp;C2381&amp;D2399</f>
        <v>DISTRIBUCION VOLUMEN X CRITERIO (kg ó litros)Resto Carne Ing.DE 20 A 24 AÑOS</v>
      </c>
      <c r="B2399" s="19">
        <v>0</v>
      </c>
      <c r="C2399" s="19">
        <v>0</v>
      </c>
      <c r="D2399" s="19" t="s">
        <v>40</v>
      </c>
      <c r="E2399" s="20">
        <v>1.1537220451393031</v>
      </c>
      <c r="F2399" s="20">
        <v>2.4588789530181123</v>
      </c>
      <c r="G2399" s="20">
        <v>1.43703758873715</v>
      </c>
      <c r="H2399" s="20">
        <v>0.94701973683241314</v>
      </c>
      <c r="I2399" s="20">
        <v>0.5082814417475443</v>
      </c>
      <c r="J2399" s="20">
        <v>1.8070305809458977</v>
      </c>
      <c r="K2399" s="20">
        <v>4.3007971781418615</v>
      </c>
      <c r="L2399" s="20">
        <v>2.7440751313523979</v>
      </c>
      <c r="M2399" s="53">
        <v>5.0639741412788117</v>
      </c>
    </row>
    <row r="2400" spans="1:13" x14ac:dyDescent="0.35">
      <c r="A2400" s="19" t="str">
        <f>B2178&amp;C2381&amp;D2400</f>
        <v>DISTRIBUCION VOLUMEN X CRITERIO (kg ó litros)Resto Carne Ing.DE 25 A 34 AÑOS</v>
      </c>
      <c r="B2400" s="19">
        <v>0</v>
      </c>
      <c r="C2400" s="19">
        <v>0</v>
      </c>
      <c r="D2400" s="19" t="s">
        <v>41</v>
      </c>
      <c r="E2400" s="20">
        <v>12.359870627278168</v>
      </c>
      <c r="F2400" s="20">
        <v>9.2487914664817392</v>
      </c>
      <c r="G2400" s="20">
        <v>11.738650454587312</v>
      </c>
      <c r="H2400" s="20">
        <v>10.735912389549332</v>
      </c>
      <c r="I2400" s="20">
        <v>8.6232819938779119</v>
      </c>
      <c r="J2400" s="20">
        <v>9.5453323649308057</v>
      </c>
      <c r="K2400" s="20">
        <v>10.979152791658603</v>
      </c>
      <c r="L2400" s="20">
        <v>12.375197735263392</v>
      </c>
      <c r="M2400" s="53">
        <v>10.215053593056568</v>
      </c>
    </row>
    <row r="2401" spans="1:13" x14ac:dyDescent="0.35">
      <c r="A2401" s="19" t="str">
        <f>B2178&amp;C2381&amp;D2401</f>
        <v>DISTRIBUCION VOLUMEN X CRITERIO (kg ó litros)Resto Carne Ing.DE 35 A 49 AÑOS</v>
      </c>
      <c r="B2401" s="19">
        <v>0</v>
      </c>
      <c r="C2401" s="19">
        <v>0</v>
      </c>
      <c r="D2401" s="19" t="s">
        <v>42</v>
      </c>
      <c r="E2401" s="20">
        <v>28.95356678760313</v>
      </c>
      <c r="F2401" s="20">
        <v>24.24870004558592</v>
      </c>
      <c r="G2401" s="20">
        <v>24.25327091341163</v>
      </c>
      <c r="H2401" s="20">
        <v>23.9520776395849</v>
      </c>
      <c r="I2401" s="20">
        <v>23.221042491963502</v>
      </c>
      <c r="J2401" s="20">
        <v>25.067335146418884</v>
      </c>
      <c r="K2401" s="20">
        <v>21.280358428290182</v>
      </c>
      <c r="L2401" s="20">
        <v>23.740431630273154</v>
      </c>
      <c r="M2401" s="53">
        <v>25.581642366905644</v>
      </c>
    </row>
    <row r="2402" spans="1:13" x14ac:dyDescent="0.35">
      <c r="A2402" s="19" t="str">
        <f>B2178&amp;C2381&amp;D2402</f>
        <v>DISTRIBUCION VOLUMEN X CRITERIO (kg ó litros)Resto Carne Ing.DE 50 A 59 AÑOS</v>
      </c>
      <c r="B2402" s="19">
        <v>0</v>
      </c>
      <c r="C2402" s="19">
        <v>0</v>
      </c>
      <c r="D2402" s="19" t="s">
        <v>43</v>
      </c>
      <c r="E2402" s="20">
        <v>26.224067704461756</v>
      </c>
      <c r="F2402" s="20">
        <v>30.843397017525032</v>
      </c>
      <c r="G2402" s="20">
        <v>30.654812131753097</v>
      </c>
      <c r="H2402" s="20">
        <v>29.02362278218175</v>
      </c>
      <c r="I2402" s="20">
        <v>37.233399057735852</v>
      </c>
      <c r="J2402" s="20">
        <v>29.488895883038939</v>
      </c>
      <c r="K2402" s="20">
        <v>29.489929505178779</v>
      </c>
      <c r="L2402" s="20">
        <v>21.053105062954796</v>
      </c>
      <c r="M2402" s="53">
        <v>21.144813275889859</v>
      </c>
    </row>
    <row r="2403" spans="1:13" x14ac:dyDescent="0.35">
      <c r="A2403" s="19" t="str">
        <f>B2178&amp;C2381&amp;D2403</f>
        <v>DISTRIBUCION VOLUMEN X CRITERIO (kg ó litros)Resto Carne Ing.DE 60 A 75 AÑOS</v>
      </c>
      <c r="B2403" s="19">
        <v>0</v>
      </c>
      <c r="C2403" s="19">
        <v>0</v>
      </c>
      <c r="D2403" s="19" t="s">
        <v>44</v>
      </c>
      <c r="E2403" s="20">
        <v>29.938700164072863</v>
      </c>
      <c r="F2403" s="20">
        <v>31.282507471149852</v>
      </c>
      <c r="G2403" s="20">
        <v>31.116020125985816</v>
      </c>
      <c r="H2403" s="20">
        <v>30.564557640235861</v>
      </c>
      <c r="I2403" s="20">
        <v>28.977711786630273</v>
      </c>
      <c r="J2403" s="20">
        <v>31.051433141982308</v>
      </c>
      <c r="K2403" s="20">
        <v>33.068657338763373</v>
      </c>
      <c r="L2403" s="20">
        <v>36.610856821467443</v>
      </c>
      <c r="M2403" s="53">
        <v>37.252456120381886</v>
      </c>
    </row>
    <row r="2404" spans="1:13" x14ac:dyDescent="0.35">
      <c r="A2404" s="19" t="str">
        <f>B2178&amp;C2381&amp;D2404</f>
        <v>DISTRIBUCION VOLUMEN X CRITERIO (kg ó litros)Resto Carne Ing.NIVEL ALTO</v>
      </c>
      <c r="B2404" s="19">
        <v>0</v>
      </c>
      <c r="C2404" s="19">
        <v>0</v>
      </c>
      <c r="D2404" s="19" t="s">
        <v>256</v>
      </c>
      <c r="E2404" s="20">
        <v>36.182059829466276</v>
      </c>
      <c r="F2404" s="20">
        <v>30.3001140573807</v>
      </c>
      <c r="G2404" s="20">
        <v>32.88356909391949</v>
      </c>
      <c r="H2404" s="20">
        <v>26.025608447327009</v>
      </c>
      <c r="I2404" s="20">
        <v>26.229165884334847</v>
      </c>
      <c r="J2404" s="20">
        <v>25.302833776171358</v>
      </c>
      <c r="K2404" s="20">
        <v>30.688337597559194</v>
      </c>
      <c r="L2404" s="20">
        <v>24.571151406737926</v>
      </c>
      <c r="M2404" s="53">
        <v>30.616690990629714</v>
      </c>
    </row>
    <row r="2405" spans="1:13" x14ac:dyDescent="0.35">
      <c r="A2405" s="19" t="str">
        <f>B2178&amp;C2381&amp;D2405</f>
        <v>DISTRIBUCION VOLUMEN X CRITERIO (kg ó litros)Resto Carne Ing.NIVEL MEDIO ALTO</v>
      </c>
      <c r="B2405" s="19">
        <v>0</v>
      </c>
      <c r="C2405" s="19">
        <v>0</v>
      </c>
      <c r="D2405" s="19" t="s">
        <v>257</v>
      </c>
      <c r="E2405" s="20">
        <v>15.388885322104256</v>
      </c>
      <c r="F2405" s="20">
        <v>14.778770790084883</v>
      </c>
      <c r="G2405" s="20">
        <v>13.683024432231521</v>
      </c>
      <c r="H2405" s="20">
        <v>11.819803245763074</v>
      </c>
      <c r="I2405" s="20">
        <v>15.771999014929438</v>
      </c>
      <c r="J2405" s="20">
        <v>18.328458061498321</v>
      </c>
      <c r="K2405" s="20">
        <v>17.948116431377905</v>
      </c>
      <c r="L2405" s="20">
        <v>18.408011459511844</v>
      </c>
      <c r="M2405" s="53">
        <v>15.21811926544984</v>
      </c>
    </row>
    <row r="2406" spans="1:13" x14ac:dyDescent="0.35">
      <c r="A2406" s="19" t="str">
        <f>B2178&amp;C2381&amp;D2406</f>
        <v>DISTRIBUCION VOLUMEN X CRITERIO (kg ó litros)Resto Carne Ing.NIVEL MEDIO</v>
      </c>
      <c r="B2406" s="19">
        <v>0</v>
      </c>
      <c r="C2406" s="19">
        <v>0</v>
      </c>
      <c r="D2406" s="19" t="s">
        <v>258</v>
      </c>
      <c r="E2406" s="20">
        <v>17.959365515409875</v>
      </c>
      <c r="F2406" s="20">
        <v>22.370109814310705</v>
      </c>
      <c r="G2406" s="20">
        <v>22.162167631221259</v>
      </c>
      <c r="H2406" s="20">
        <v>25.621915691286173</v>
      </c>
      <c r="I2406" s="20">
        <v>22.714345444974445</v>
      </c>
      <c r="J2406" s="20">
        <v>26.020343981864137</v>
      </c>
      <c r="K2406" s="20">
        <v>24.21976829716154</v>
      </c>
      <c r="L2406" s="20">
        <v>25.30739362794646</v>
      </c>
      <c r="M2406" s="53">
        <v>27.555690989477444</v>
      </c>
    </row>
    <row r="2407" spans="1:13" x14ac:dyDescent="0.35">
      <c r="A2407" s="19" t="str">
        <f>B2178&amp;C2381&amp;D2407</f>
        <v>DISTRIBUCION VOLUMEN X CRITERIO (kg ó litros)Resto Carne Ing.NIVEL MEDIO BAJO</v>
      </c>
      <c r="B2407" s="19">
        <v>0</v>
      </c>
      <c r="C2407" s="19">
        <v>0</v>
      </c>
      <c r="D2407" s="19" t="s">
        <v>259</v>
      </c>
      <c r="E2407" s="20">
        <v>12.232101327482702</v>
      </c>
      <c r="F2407" s="20">
        <v>13.964017661939554</v>
      </c>
      <c r="G2407" s="20">
        <v>13.406175473299889</v>
      </c>
      <c r="H2407" s="20">
        <v>15.668889813683656</v>
      </c>
      <c r="I2407" s="20">
        <v>17.884218335053561</v>
      </c>
      <c r="J2407" s="20">
        <v>11.803476982762708</v>
      </c>
      <c r="K2407" s="20">
        <v>12.568767177430626</v>
      </c>
      <c r="L2407" s="20">
        <v>13.639543831773802</v>
      </c>
      <c r="M2407" s="53">
        <v>16.518871362541731</v>
      </c>
    </row>
    <row r="2408" spans="1:13" x14ac:dyDescent="0.35">
      <c r="A2408" s="19" t="str">
        <f>B2178&amp;C2381&amp;D2408</f>
        <v>DISTRIBUCION VOLUMEN X CRITERIO (kg ó litros)Resto Carne Ing.HOMBRE</v>
      </c>
      <c r="B2408" s="19">
        <v>0</v>
      </c>
      <c r="C2408" s="19">
        <v>0</v>
      </c>
      <c r="D2408" s="19" t="s">
        <v>21</v>
      </c>
      <c r="E2408" s="20">
        <v>46.67695480060943</v>
      </c>
      <c r="F2408" s="20">
        <v>44.737401896687523</v>
      </c>
      <c r="G2408" s="20">
        <v>49.437326511515664</v>
      </c>
      <c r="H2408" s="20">
        <v>49.921372147705789</v>
      </c>
      <c r="I2408" s="20">
        <v>47.892802769077917</v>
      </c>
      <c r="J2408" s="20">
        <v>48.510504230563001</v>
      </c>
      <c r="K2408" s="20">
        <v>50.600343113414247</v>
      </c>
      <c r="L2408" s="20">
        <v>54.874451309814695</v>
      </c>
      <c r="M2408" s="53">
        <v>52.091652811384584</v>
      </c>
    </row>
    <row r="2409" spans="1:13" x14ac:dyDescent="0.35">
      <c r="A2409" s="19" t="str">
        <f>B2178&amp;C2381&amp;D2409</f>
        <v>DISTRIBUCION VOLUMEN X CRITERIO (kg ó litros)Resto Carne Ing.MUJER</v>
      </c>
      <c r="B2409" s="19">
        <v>0</v>
      </c>
      <c r="C2409" s="19">
        <v>0</v>
      </c>
      <c r="D2409" s="19" t="s">
        <v>22</v>
      </c>
      <c r="E2409" s="20">
        <v>53.323050328060695</v>
      </c>
      <c r="F2409" s="20">
        <v>55.262592474129036</v>
      </c>
      <c r="G2409" s="20">
        <v>50.562670793197547</v>
      </c>
      <c r="H2409" s="20">
        <v>50.078627281573318</v>
      </c>
      <c r="I2409" s="20">
        <v>52.107199022226368</v>
      </c>
      <c r="J2409" s="20">
        <v>51.48950911784236</v>
      </c>
      <c r="K2409" s="20">
        <v>49.399661804205444</v>
      </c>
      <c r="L2409" s="20">
        <v>45.125543205616417</v>
      </c>
      <c r="M2409" s="53">
        <v>47.908344859247492</v>
      </c>
    </row>
    <row r="2410" spans="1:13" x14ac:dyDescent="0.35">
      <c r="A2410" s="19" t="str">
        <f>B2178&amp;C2410&amp;D2410</f>
        <v>DISTRIBUCION VOLUMEN X CRITERIO (kg ó litros)Carnes Transform.IngT.ESPAÑA</v>
      </c>
      <c r="B2410" s="19">
        <v>0</v>
      </c>
      <c r="C2410" s="19" t="s">
        <v>177</v>
      </c>
      <c r="D2410" s="19" t="s">
        <v>36</v>
      </c>
      <c r="E2410" s="20">
        <v>100</v>
      </c>
      <c r="F2410" s="20">
        <v>100</v>
      </c>
      <c r="G2410" s="20">
        <v>100</v>
      </c>
      <c r="H2410" s="20">
        <v>100</v>
      </c>
      <c r="I2410" s="20">
        <v>100</v>
      </c>
      <c r="J2410" s="20">
        <v>100</v>
      </c>
      <c r="K2410" s="20">
        <v>100</v>
      </c>
      <c r="L2410" s="20">
        <v>100</v>
      </c>
      <c r="M2410" s="53">
        <v>100</v>
      </c>
    </row>
    <row r="2411" spans="1:13" x14ac:dyDescent="0.35">
      <c r="A2411" s="19" t="str">
        <f>B2178&amp;C2410&amp;D2411</f>
        <v>DISTRIBUCION VOLUMEN X CRITERIO (kg ó litros)Carnes Transform.IngBCN AM</v>
      </c>
      <c r="B2411" s="19">
        <v>0</v>
      </c>
      <c r="C2411" s="19">
        <v>0</v>
      </c>
      <c r="D2411" s="19" t="s">
        <v>1</v>
      </c>
      <c r="E2411" s="20">
        <v>8.4062962035493314</v>
      </c>
      <c r="F2411" s="20">
        <v>11.089701942855859</v>
      </c>
      <c r="G2411" s="20">
        <v>9.6152739918195191</v>
      </c>
      <c r="H2411" s="20">
        <v>10.036808776971199</v>
      </c>
      <c r="I2411" s="20">
        <v>8.8790759789984275</v>
      </c>
      <c r="J2411" s="20">
        <v>11.34268858278184</v>
      </c>
      <c r="K2411" s="20">
        <v>12.04241973970322</v>
      </c>
      <c r="L2411" s="20">
        <v>13.169003927067418</v>
      </c>
      <c r="M2411" s="53">
        <v>11.651999160550096</v>
      </c>
    </row>
    <row r="2412" spans="1:13" x14ac:dyDescent="0.35">
      <c r="A2412" s="19" t="str">
        <f>B2178&amp;C2410&amp;D2412</f>
        <v>DISTRIBUCION VOLUMEN X CRITERIO (kg ó litros)Carnes Transform.IngREST.CAT ARAGON</v>
      </c>
      <c r="B2412" s="19">
        <v>0</v>
      </c>
      <c r="C2412" s="19">
        <v>0</v>
      </c>
      <c r="D2412" s="19" t="s">
        <v>2</v>
      </c>
      <c r="E2412" s="20">
        <v>11.349499647807077</v>
      </c>
      <c r="F2412" s="20">
        <v>12.041273528056069</v>
      </c>
      <c r="G2412" s="20">
        <v>10.16611336347569</v>
      </c>
      <c r="H2412" s="20">
        <v>10.593076502465394</v>
      </c>
      <c r="I2412" s="20">
        <v>11.144361504662175</v>
      </c>
      <c r="J2412" s="20">
        <v>10.034535530561985</v>
      </c>
      <c r="K2412" s="20">
        <v>13.32311670928094</v>
      </c>
      <c r="L2412" s="20">
        <v>13.02224213575562</v>
      </c>
      <c r="M2412" s="53">
        <v>12.63878791758086</v>
      </c>
    </row>
    <row r="2413" spans="1:13" x14ac:dyDescent="0.35">
      <c r="A2413" s="19" t="str">
        <f>B2178&amp;C2410&amp;D2413</f>
        <v>DISTRIBUCION VOLUMEN X CRITERIO (kg ó litros)Carnes Transform.IngLEVANTE</v>
      </c>
      <c r="B2413" s="19">
        <v>0</v>
      </c>
      <c r="C2413" s="19">
        <v>0</v>
      </c>
      <c r="D2413" s="19" t="s">
        <v>3</v>
      </c>
      <c r="E2413" s="20">
        <v>18.681652922994722</v>
      </c>
      <c r="F2413" s="20">
        <v>16.011651359377378</v>
      </c>
      <c r="G2413" s="20">
        <v>17.406790716932484</v>
      </c>
      <c r="H2413" s="20">
        <v>18.831493122100575</v>
      </c>
      <c r="I2413" s="20">
        <v>16.564185726717458</v>
      </c>
      <c r="J2413" s="20">
        <v>17.936880834663402</v>
      </c>
      <c r="K2413" s="20">
        <v>17.90553252807441</v>
      </c>
      <c r="L2413" s="20">
        <v>20.316378671924419</v>
      </c>
      <c r="M2413" s="53">
        <v>17.822980178450329</v>
      </c>
    </row>
    <row r="2414" spans="1:13" x14ac:dyDescent="0.35">
      <c r="A2414" s="19" t="str">
        <f>B2178&amp;C2410&amp;D2414</f>
        <v>DISTRIBUCION VOLUMEN X CRITERIO (kg ó litros)Carnes Transform.IngANDALUCIA</v>
      </c>
      <c r="B2414" s="19">
        <v>0</v>
      </c>
      <c r="C2414" s="19">
        <v>0</v>
      </c>
      <c r="D2414" s="19" t="s">
        <v>4</v>
      </c>
      <c r="E2414" s="20">
        <v>23.702713045835882</v>
      </c>
      <c r="F2414" s="20">
        <v>20.677007906413067</v>
      </c>
      <c r="G2414" s="20">
        <v>23.769992793567972</v>
      </c>
      <c r="H2414" s="20">
        <v>21.787001011467034</v>
      </c>
      <c r="I2414" s="20">
        <v>22.031197679618327</v>
      </c>
      <c r="J2414" s="20">
        <v>20.053982139627934</v>
      </c>
      <c r="K2414" s="20">
        <v>20.774837659353857</v>
      </c>
      <c r="L2414" s="20">
        <v>21.375514003956894</v>
      </c>
      <c r="M2414" s="53">
        <v>22.026023184161126</v>
      </c>
    </row>
    <row r="2415" spans="1:13" x14ac:dyDescent="0.35">
      <c r="A2415" s="19" t="str">
        <f>B2178&amp;C2410&amp;D2415</f>
        <v>DISTRIBUCION VOLUMEN X CRITERIO (kg ó litros)Carnes Transform.IngMDD AM</v>
      </c>
      <c r="B2415" s="19">
        <v>0</v>
      </c>
      <c r="C2415" s="19">
        <v>0</v>
      </c>
      <c r="D2415" s="19" t="s">
        <v>5</v>
      </c>
      <c r="E2415" s="20">
        <v>13.973687522866312</v>
      </c>
      <c r="F2415" s="20">
        <v>18.568086364381376</v>
      </c>
      <c r="G2415" s="20">
        <v>14.091717158153594</v>
      </c>
      <c r="H2415" s="20">
        <v>13.089886959912169</v>
      </c>
      <c r="I2415" s="20">
        <v>15.70205351312055</v>
      </c>
      <c r="J2415" s="20">
        <v>18.368194926050407</v>
      </c>
      <c r="K2415" s="20">
        <v>13.552495800892849</v>
      </c>
      <c r="L2415" s="20">
        <v>14.373907883813535</v>
      </c>
      <c r="M2415" s="53">
        <v>14.925105328171217</v>
      </c>
    </row>
    <row r="2416" spans="1:13" x14ac:dyDescent="0.35">
      <c r="A2416" s="19" t="str">
        <f>B2178&amp;C2410&amp;D2416</f>
        <v>DISTRIBUCION VOLUMEN X CRITERIO (kg ó litros)Carnes Transform.IngRTO CENTRO</v>
      </c>
      <c r="B2416" s="19">
        <v>0</v>
      </c>
      <c r="C2416" s="19">
        <v>0</v>
      </c>
      <c r="D2416" s="19" t="s">
        <v>6</v>
      </c>
      <c r="E2416" s="20">
        <v>10.629502700488255</v>
      </c>
      <c r="F2416" s="20">
        <v>10.182628147047584</v>
      </c>
      <c r="G2416" s="20">
        <v>10.038738321911588</v>
      </c>
      <c r="H2416" s="20">
        <v>11.35502171613274</v>
      </c>
      <c r="I2416" s="20">
        <v>12.241962656651737</v>
      </c>
      <c r="J2416" s="20">
        <v>10.209886706577329</v>
      </c>
      <c r="K2416" s="20">
        <v>9.4723436923468096</v>
      </c>
      <c r="L2416" s="20">
        <v>8.3981031272866034</v>
      </c>
      <c r="M2416" s="53">
        <v>9.5893235496731641</v>
      </c>
    </row>
    <row r="2417" spans="1:13" x14ac:dyDescent="0.35">
      <c r="A2417" s="19" t="str">
        <f>B2178&amp;C2410&amp;D2417</f>
        <v>DISTRIBUCION VOLUMEN X CRITERIO (kg ó litros)Carnes Transform.IngNORTE-CENTRO</v>
      </c>
      <c r="B2417" s="19">
        <v>0</v>
      </c>
      <c r="C2417" s="19">
        <v>0</v>
      </c>
      <c r="D2417" s="19" t="s">
        <v>7</v>
      </c>
      <c r="E2417" s="20">
        <v>7.9045334050241349</v>
      </c>
      <c r="F2417" s="20">
        <v>6.2787494448532977</v>
      </c>
      <c r="G2417" s="20">
        <v>8.1402820576677186</v>
      </c>
      <c r="H2417" s="20">
        <v>7.5241766904550937</v>
      </c>
      <c r="I2417" s="20">
        <v>8.1976714753701128</v>
      </c>
      <c r="J2417" s="20">
        <v>6.3502684880760993</v>
      </c>
      <c r="K2417" s="20">
        <v>7.5115569019551316</v>
      </c>
      <c r="L2417" s="20">
        <v>5.8346370210411527</v>
      </c>
      <c r="M2417" s="53">
        <v>7.3992859679144267</v>
      </c>
    </row>
    <row r="2418" spans="1:13" x14ac:dyDescent="0.35">
      <c r="A2418" s="19" t="str">
        <f>B2178&amp;C2410&amp;D2418</f>
        <v>DISTRIBUCION VOLUMEN X CRITERIO (kg ó litros)Carnes Transform.IngNOROESTE</v>
      </c>
      <c r="B2418" s="19">
        <v>0</v>
      </c>
      <c r="C2418" s="19">
        <v>0</v>
      </c>
      <c r="D2418" s="19" t="s">
        <v>8</v>
      </c>
      <c r="E2418" s="20">
        <v>5.352111744162694</v>
      </c>
      <c r="F2418" s="20">
        <v>5.1508950876889132</v>
      </c>
      <c r="G2418" s="20">
        <v>6.7710937480011388</v>
      </c>
      <c r="H2418" s="20">
        <v>6.7825347424926932</v>
      </c>
      <c r="I2418" s="20">
        <v>5.2394836276192853</v>
      </c>
      <c r="J2418" s="20">
        <v>5.7035658329024193</v>
      </c>
      <c r="K2418" s="20">
        <v>5.4176997537333262</v>
      </c>
      <c r="L2418" s="20">
        <v>3.5102202406651322</v>
      </c>
      <c r="M2418" s="53">
        <v>3.9464941218698444</v>
      </c>
    </row>
    <row r="2419" spans="1:13" x14ac:dyDescent="0.35">
      <c r="A2419" s="19" t="str">
        <f>B2178&amp;C2410&amp;D2419</f>
        <v>DISTRIBUCION VOLUMEN X CRITERIO (kg ó litros)Carnes Transform.Ing&lt;2MIL</v>
      </c>
      <c r="B2419" s="19">
        <v>0</v>
      </c>
      <c r="C2419" s="19">
        <v>0</v>
      </c>
      <c r="D2419" s="19" t="s">
        <v>9</v>
      </c>
      <c r="E2419" s="20">
        <v>7.036425506451037</v>
      </c>
      <c r="F2419" s="20">
        <v>4.443529218575117</v>
      </c>
      <c r="G2419" s="20">
        <v>4.2489174965399208</v>
      </c>
      <c r="H2419" s="20">
        <v>3.8008743508506102</v>
      </c>
      <c r="I2419" s="20">
        <v>3.817993409563595</v>
      </c>
      <c r="J2419" s="20">
        <v>4.0969179737227872</v>
      </c>
      <c r="K2419" s="20">
        <v>3.9493442821995033</v>
      </c>
      <c r="L2419" s="20">
        <v>2.3952690897960989</v>
      </c>
      <c r="M2419" s="53">
        <v>3.1409543012160026</v>
      </c>
    </row>
    <row r="2420" spans="1:13" x14ac:dyDescent="0.35">
      <c r="A2420" s="19" t="str">
        <f>B2178&amp;C2410&amp;D2420</f>
        <v>DISTRIBUCION VOLUMEN X CRITERIO (kg ó litros)Carnes Transform.Ing2-5MIL</v>
      </c>
      <c r="B2420" s="19">
        <v>0</v>
      </c>
      <c r="C2420" s="19">
        <v>0</v>
      </c>
      <c r="D2420" s="19" t="s">
        <v>10</v>
      </c>
      <c r="E2420" s="20">
        <v>4.6966771921393056</v>
      </c>
      <c r="F2420" s="20">
        <v>4.848527951587652</v>
      </c>
      <c r="G2420" s="20">
        <v>5.9444384122812677</v>
      </c>
      <c r="H2420" s="20">
        <v>4.5966598538579362</v>
      </c>
      <c r="I2420" s="20">
        <v>3.3878896987401008</v>
      </c>
      <c r="J2420" s="20">
        <v>4.4152396468436166</v>
      </c>
      <c r="K2420" s="20">
        <v>3.2733291243712657</v>
      </c>
      <c r="L2420" s="20">
        <v>2.3967386288432282</v>
      </c>
      <c r="M2420" s="53">
        <v>4.5236397059516733</v>
      </c>
    </row>
    <row r="2421" spans="1:13" x14ac:dyDescent="0.35">
      <c r="A2421" s="19" t="str">
        <f>B2178&amp;C2410&amp;D2421</f>
        <v>DISTRIBUCION VOLUMEN X CRITERIO (kg ó litros)Carnes Transform.Ing5-10MIL</v>
      </c>
      <c r="B2421" s="19">
        <v>0</v>
      </c>
      <c r="C2421" s="19">
        <v>0</v>
      </c>
      <c r="D2421" s="19" t="s">
        <v>11</v>
      </c>
      <c r="E2421" s="20">
        <v>8.6132495475468769</v>
      </c>
      <c r="F2421" s="20">
        <v>7.2014214765923885</v>
      </c>
      <c r="G2421" s="20">
        <v>8.2171569291470199</v>
      </c>
      <c r="H2421" s="20">
        <v>8.5535165017438803</v>
      </c>
      <c r="I2421" s="20">
        <v>6.8885920528467617</v>
      </c>
      <c r="J2421" s="20">
        <v>7.7459847986413077</v>
      </c>
      <c r="K2421" s="20">
        <v>7.5882557822716956</v>
      </c>
      <c r="L2421" s="20">
        <v>8.6770098810104841</v>
      </c>
      <c r="M2421" s="53">
        <v>8.1635807315248101</v>
      </c>
    </row>
    <row r="2422" spans="1:13" x14ac:dyDescent="0.35">
      <c r="A2422" s="19" t="str">
        <f>B2178&amp;C2410&amp;D2422</f>
        <v>DISTRIBUCION VOLUMEN X CRITERIO (kg ó litros)Carnes Transform.Ing10-30MIL</v>
      </c>
      <c r="B2422" s="19">
        <v>0</v>
      </c>
      <c r="C2422" s="19">
        <v>0</v>
      </c>
      <c r="D2422" s="19" t="s">
        <v>12</v>
      </c>
      <c r="E2422" s="20">
        <v>17.340233283130164</v>
      </c>
      <c r="F2422" s="20">
        <v>15.434357779066715</v>
      </c>
      <c r="G2422" s="20">
        <v>17.207213579252482</v>
      </c>
      <c r="H2422" s="20">
        <v>16.796822194804619</v>
      </c>
      <c r="I2422" s="20">
        <v>17.254380665226428</v>
      </c>
      <c r="J2422" s="20">
        <v>19.172462266827324</v>
      </c>
      <c r="K2422" s="20">
        <v>20.088299055255209</v>
      </c>
      <c r="L2422" s="20">
        <v>19.701892370812118</v>
      </c>
      <c r="M2422" s="53">
        <v>20.366947075384928</v>
      </c>
    </row>
    <row r="2423" spans="1:13" x14ac:dyDescent="0.35">
      <c r="A2423" s="19" t="str">
        <f>B2178&amp;C2410&amp;D2423</f>
        <v>DISTRIBUCION VOLUMEN X CRITERIO (kg ó litros)Carnes Transform.Ing30-100MIL</v>
      </c>
      <c r="B2423" s="19">
        <v>0</v>
      </c>
      <c r="C2423" s="19">
        <v>0</v>
      </c>
      <c r="D2423" s="19" t="s">
        <v>13</v>
      </c>
      <c r="E2423" s="20">
        <v>21.743148716748699</v>
      </c>
      <c r="F2423" s="20">
        <v>22.475620475720813</v>
      </c>
      <c r="G2423" s="20">
        <v>22.036905708910815</v>
      </c>
      <c r="H2423" s="20">
        <v>23.304886935684284</v>
      </c>
      <c r="I2423" s="20">
        <v>23.069377145150007</v>
      </c>
      <c r="J2423" s="20">
        <v>20.343172935337741</v>
      </c>
      <c r="K2423" s="20">
        <v>24.423644292212607</v>
      </c>
      <c r="L2423" s="20">
        <v>23.933297671344782</v>
      </c>
      <c r="M2423" s="53">
        <v>22.453914671187572</v>
      </c>
    </row>
    <row r="2424" spans="1:13" x14ac:dyDescent="0.35">
      <c r="A2424" s="19" t="str">
        <f>B2178&amp;C2410&amp;D2424</f>
        <v>DISTRIBUCION VOLUMEN X CRITERIO (kg ó litros)Carnes Transform.Ing100-200MIL</v>
      </c>
      <c r="B2424" s="19">
        <v>0</v>
      </c>
      <c r="C2424" s="19">
        <v>0</v>
      </c>
      <c r="D2424" s="19" t="s">
        <v>14</v>
      </c>
      <c r="E2424" s="20">
        <v>11.212248792684109</v>
      </c>
      <c r="F2424" s="20">
        <v>11.857751943125189</v>
      </c>
      <c r="G2424" s="20">
        <v>11.222595434714854</v>
      </c>
      <c r="H2424" s="20">
        <v>11.888113095169569</v>
      </c>
      <c r="I2424" s="20">
        <v>12.819306250410175</v>
      </c>
      <c r="J2424" s="20">
        <v>12.147554971734184</v>
      </c>
      <c r="K2424" s="20">
        <v>11.841909524639384</v>
      </c>
      <c r="L2424" s="20">
        <v>12.517379760077205</v>
      </c>
      <c r="M2424" s="53">
        <v>11.671961773569317</v>
      </c>
    </row>
    <row r="2425" spans="1:13" x14ac:dyDescent="0.35">
      <c r="A2425" s="19" t="str">
        <f>B2178&amp;C2410&amp;D2425</f>
        <v>DISTRIBUCION VOLUMEN X CRITERIO (kg ó litros)Carnes Transform.Ing200-500MIL</v>
      </c>
      <c r="B2425" s="19">
        <v>0</v>
      </c>
      <c r="C2425" s="19">
        <v>0</v>
      </c>
      <c r="D2425" s="19" t="s">
        <v>15</v>
      </c>
      <c r="E2425" s="20">
        <v>13.346567470734993</v>
      </c>
      <c r="F2425" s="20">
        <v>14.213389180823366</v>
      </c>
      <c r="G2425" s="20">
        <v>14.851695694469999</v>
      </c>
      <c r="H2425" s="20">
        <v>16.702730625664387</v>
      </c>
      <c r="I2425" s="20">
        <v>13.791400539823156</v>
      </c>
      <c r="J2425" s="20">
        <v>11.957421257726295</v>
      </c>
      <c r="K2425" s="20">
        <v>13.108528498470411</v>
      </c>
      <c r="L2425" s="20">
        <v>13.374581369920676</v>
      </c>
      <c r="M2425" s="53">
        <v>14.29986581229182</v>
      </c>
    </row>
    <row r="2426" spans="1:13" x14ac:dyDescent="0.35">
      <c r="A2426" s="19" t="str">
        <f>B2178&amp;C2410&amp;D2426</f>
        <v>DISTRIBUCION VOLUMEN X CRITERIO (kg ó litros)Carnes Transform.Ing&gt;500MIL</v>
      </c>
      <c r="B2426" s="19">
        <v>0</v>
      </c>
      <c r="C2426" s="19">
        <v>0</v>
      </c>
      <c r="D2426" s="19" t="s">
        <v>16</v>
      </c>
      <c r="E2426" s="20">
        <v>16.011447285524628</v>
      </c>
      <c r="F2426" s="20">
        <v>19.525393239403861</v>
      </c>
      <c r="G2426" s="20">
        <v>16.271076780733399</v>
      </c>
      <c r="H2426" s="20">
        <v>14.356394105255665</v>
      </c>
      <c r="I2426" s="20">
        <v>18.971053682655455</v>
      </c>
      <c r="J2426" s="20">
        <v>20.12124595391505</v>
      </c>
      <c r="K2426" s="20">
        <v>15.726690722507017</v>
      </c>
      <c r="L2426" s="20">
        <v>17.003841115566587</v>
      </c>
      <c r="M2426" s="53">
        <v>15.379134492270676</v>
      </c>
    </row>
    <row r="2427" spans="1:13" x14ac:dyDescent="0.35">
      <c r="A2427" s="19" t="str">
        <f>B2178&amp;C2410&amp;D2427</f>
        <v>DISTRIBUCION VOLUMEN X CRITERIO (kg ó litros)Carnes Transform.IngDE 15 A 19 AÑOS</v>
      </c>
      <c r="B2427" s="19">
        <v>0</v>
      </c>
      <c r="C2427" s="19">
        <v>0</v>
      </c>
      <c r="D2427" s="19" t="s">
        <v>39</v>
      </c>
      <c r="E2427" s="20">
        <v>3.9421291420538358</v>
      </c>
      <c r="F2427" s="20">
        <v>3.6133018024583694</v>
      </c>
      <c r="G2427" s="20">
        <v>4.5611957509240479</v>
      </c>
      <c r="H2427" s="20">
        <v>5.9768638697113632</v>
      </c>
      <c r="I2427" s="20">
        <v>2.1938933247061243</v>
      </c>
      <c r="J2427" s="20">
        <v>3.2996636405025903</v>
      </c>
      <c r="K2427" s="20">
        <v>2.6769643320967291</v>
      </c>
      <c r="L2427" s="20">
        <v>4.4005921906514711</v>
      </c>
      <c r="M2427" s="53">
        <v>1.5787031779523089</v>
      </c>
    </row>
    <row r="2428" spans="1:13" x14ac:dyDescent="0.35">
      <c r="A2428" s="19" t="str">
        <f>B2178&amp;C2410&amp;D2428</f>
        <v>DISTRIBUCION VOLUMEN X CRITERIO (kg ó litros)Carnes Transform.IngDE 20 A 24 AÑOS</v>
      </c>
      <c r="B2428" s="19">
        <v>0</v>
      </c>
      <c r="C2428" s="19">
        <v>0</v>
      </c>
      <c r="D2428" s="19" t="s">
        <v>40</v>
      </c>
      <c r="E2428" s="20">
        <v>3.2050083957184472</v>
      </c>
      <c r="F2428" s="20">
        <v>2.5579856709733133</v>
      </c>
      <c r="G2428" s="20">
        <v>4.7771233957299843</v>
      </c>
      <c r="H2428" s="20">
        <v>3.6654271780651886</v>
      </c>
      <c r="I2428" s="20">
        <v>3.8792573524850953</v>
      </c>
      <c r="J2428" s="20">
        <v>2.8864962045405278</v>
      </c>
      <c r="K2428" s="20">
        <v>4.4621303396661416</v>
      </c>
      <c r="L2428" s="20">
        <v>3.0329405143030819</v>
      </c>
      <c r="M2428" s="53">
        <v>4.8101440106704088</v>
      </c>
    </row>
    <row r="2429" spans="1:13" x14ac:dyDescent="0.35">
      <c r="A2429" s="19" t="str">
        <f>B2178&amp;C2410&amp;D2429</f>
        <v>DISTRIBUCION VOLUMEN X CRITERIO (kg ó litros)Carnes Transform.IngDE 25 A 34 AÑOS</v>
      </c>
      <c r="B2429" s="19">
        <v>0</v>
      </c>
      <c r="C2429" s="19">
        <v>0</v>
      </c>
      <c r="D2429" s="19" t="s">
        <v>41</v>
      </c>
      <c r="E2429" s="20">
        <v>13.226541136704153</v>
      </c>
      <c r="F2429" s="20">
        <v>14.716030758083434</v>
      </c>
      <c r="G2429" s="20">
        <v>11.511464230129738</v>
      </c>
      <c r="H2429" s="20">
        <v>11.531558174538635</v>
      </c>
      <c r="I2429" s="20">
        <v>13.168523291205073</v>
      </c>
      <c r="J2429" s="20">
        <v>10.609610943377231</v>
      </c>
      <c r="K2429" s="20">
        <v>10.389963156900549</v>
      </c>
      <c r="L2429" s="20">
        <v>9.801944801766254</v>
      </c>
      <c r="M2429" s="53">
        <v>12.898970526288487</v>
      </c>
    </row>
    <row r="2430" spans="1:13" x14ac:dyDescent="0.35">
      <c r="A2430" s="19" t="str">
        <f>B2178&amp;C2410&amp;D2430</f>
        <v>DISTRIBUCION VOLUMEN X CRITERIO (kg ó litros)Carnes Transform.IngDE 35 A 49 AÑOS</v>
      </c>
      <c r="B2430" s="19">
        <v>0</v>
      </c>
      <c r="C2430" s="19">
        <v>0</v>
      </c>
      <c r="D2430" s="19" t="s">
        <v>42</v>
      </c>
      <c r="E2430" s="20">
        <v>29.288208813357102</v>
      </c>
      <c r="F2430" s="20">
        <v>30.684575014975231</v>
      </c>
      <c r="G2430" s="20">
        <v>29.104327291774545</v>
      </c>
      <c r="H2430" s="20">
        <v>28.130742409843467</v>
      </c>
      <c r="I2430" s="20">
        <v>30.558113173031948</v>
      </c>
      <c r="J2430" s="20">
        <v>28.572341791766643</v>
      </c>
      <c r="K2430" s="20">
        <v>28.914554650895528</v>
      </c>
      <c r="L2430" s="20">
        <v>27.996409781444378</v>
      </c>
      <c r="M2430" s="53">
        <v>26.083544572986</v>
      </c>
    </row>
    <row r="2431" spans="1:13" x14ac:dyDescent="0.35">
      <c r="A2431" s="19" t="str">
        <f>B2178&amp;C2410&amp;D2431</f>
        <v>DISTRIBUCION VOLUMEN X CRITERIO (kg ó litros)Carnes Transform.IngDE 50 A 59 AÑOS</v>
      </c>
      <c r="B2431" s="19">
        <v>0</v>
      </c>
      <c r="C2431" s="19">
        <v>0</v>
      </c>
      <c r="D2431" s="19" t="s">
        <v>43</v>
      </c>
      <c r="E2431" s="20">
        <v>26.26588098068936</v>
      </c>
      <c r="F2431" s="20">
        <v>23.762972358477349</v>
      </c>
      <c r="G2431" s="20">
        <v>26.696494028768736</v>
      </c>
      <c r="H2431" s="20">
        <v>27.352418538431323</v>
      </c>
      <c r="I2431" s="20">
        <v>27.481225610884092</v>
      </c>
      <c r="J2431" s="20">
        <v>26.632814132441613</v>
      </c>
      <c r="K2431" s="20">
        <v>25.195089837288176</v>
      </c>
      <c r="L2431" s="20">
        <v>23.176192719626957</v>
      </c>
      <c r="M2431" s="53">
        <v>26.809313542841966</v>
      </c>
    </row>
    <row r="2432" spans="1:13" x14ac:dyDescent="0.35">
      <c r="A2432" s="19" t="str">
        <f>B2178&amp;C2410&amp;D2432</f>
        <v>DISTRIBUCION VOLUMEN X CRITERIO (kg ó litros)Carnes Transform.IngDE 60 A 75 AÑOS</v>
      </c>
      <c r="B2432" s="19">
        <v>0</v>
      </c>
      <c r="C2432" s="19">
        <v>0</v>
      </c>
      <c r="D2432" s="19" t="s">
        <v>44</v>
      </c>
      <c r="E2432" s="20">
        <v>24.072228600392016</v>
      </c>
      <c r="F2432" s="20">
        <v>24.6651278881249</v>
      </c>
      <c r="G2432" s="20">
        <v>23.349396045118041</v>
      </c>
      <c r="H2432" s="20">
        <v>23.342987037088569</v>
      </c>
      <c r="I2432" s="20">
        <v>22.718979935862485</v>
      </c>
      <c r="J2432" s="20">
        <v>27.9990766244002</v>
      </c>
      <c r="K2432" s="20">
        <v>28.361297950532794</v>
      </c>
      <c r="L2432" s="20">
        <v>31.591923942032984</v>
      </c>
      <c r="M2432" s="53">
        <v>27.819324101515946</v>
      </c>
    </row>
    <row r="2433" spans="1:13" x14ac:dyDescent="0.35">
      <c r="A2433" s="19" t="str">
        <f>B2178&amp;C2410&amp;D2433</f>
        <v>DISTRIBUCION VOLUMEN X CRITERIO (kg ó litros)Carnes Transform.IngNIVEL ALTO</v>
      </c>
      <c r="B2433" s="19">
        <v>0</v>
      </c>
      <c r="C2433" s="19">
        <v>0</v>
      </c>
      <c r="D2433" s="19" t="s">
        <v>256</v>
      </c>
      <c r="E2433" s="20">
        <v>24.454483025787781</v>
      </c>
      <c r="F2433" s="20">
        <v>28.108544809376586</v>
      </c>
      <c r="G2433" s="20">
        <v>24.308295011562304</v>
      </c>
      <c r="H2433" s="20">
        <v>26.113281144541013</v>
      </c>
      <c r="I2433" s="20">
        <v>26.628676800402541</v>
      </c>
      <c r="J2433" s="20">
        <v>23.737212573165213</v>
      </c>
      <c r="K2433" s="20">
        <v>27.395499195737678</v>
      </c>
      <c r="L2433" s="20">
        <v>24.842232153822525</v>
      </c>
      <c r="M2433" s="53">
        <v>25.759957025466662</v>
      </c>
    </row>
    <row r="2434" spans="1:13" x14ac:dyDescent="0.35">
      <c r="A2434" s="19" t="str">
        <f>B2178&amp;C2410&amp;D2434</f>
        <v>DISTRIBUCION VOLUMEN X CRITERIO (kg ó litros)Carnes Transform.IngNIVEL MEDIO ALTO</v>
      </c>
      <c r="B2434" s="19">
        <v>0</v>
      </c>
      <c r="C2434" s="19">
        <v>0</v>
      </c>
      <c r="D2434" s="19" t="s">
        <v>257</v>
      </c>
      <c r="E2434" s="20">
        <v>15.290635032312332</v>
      </c>
      <c r="F2434" s="20">
        <v>13.756905648985635</v>
      </c>
      <c r="G2434" s="20">
        <v>12.120774162589042</v>
      </c>
      <c r="H2434" s="20">
        <v>12.641238367817031</v>
      </c>
      <c r="I2434" s="20">
        <v>12.412783830559263</v>
      </c>
      <c r="J2434" s="20">
        <v>16.6137192407705</v>
      </c>
      <c r="K2434" s="20">
        <v>15.488356435907255</v>
      </c>
      <c r="L2434" s="20">
        <v>15.704930996435376</v>
      </c>
      <c r="M2434" s="53">
        <v>15.23840394814091</v>
      </c>
    </row>
    <row r="2435" spans="1:13" x14ac:dyDescent="0.35">
      <c r="A2435" s="19" t="str">
        <f>B2178&amp;C2410&amp;D2435</f>
        <v>DISTRIBUCION VOLUMEN X CRITERIO (kg ó litros)Carnes Transform.IngNIVEL MEDIO</v>
      </c>
      <c r="B2435" s="19">
        <v>0</v>
      </c>
      <c r="C2435" s="19">
        <v>0</v>
      </c>
      <c r="D2435" s="19" t="s">
        <v>258</v>
      </c>
      <c r="E2435" s="20">
        <v>29.210029457817953</v>
      </c>
      <c r="F2435" s="20">
        <v>27.827347101343332</v>
      </c>
      <c r="G2435" s="20">
        <v>28.313781533302816</v>
      </c>
      <c r="H2435" s="20">
        <v>29.160386339543848</v>
      </c>
      <c r="I2435" s="20">
        <v>27.380969045933423</v>
      </c>
      <c r="J2435" s="20">
        <v>25.829505121564601</v>
      </c>
      <c r="K2435" s="20">
        <v>25.756395647432818</v>
      </c>
      <c r="L2435" s="20">
        <v>25.863233325366679</v>
      </c>
      <c r="M2435" s="53">
        <v>27.249658652335373</v>
      </c>
    </row>
    <row r="2436" spans="1:13" x14ac:dyDescent="0.35">
      <c r="A2436" s="19" t="str">
        <f>B2178&amp;C2410&amp;D2436</f>
        <v>DISTRIBUCION VOLUMEN X CRITERIO (kg ó litros)Carnes Transform.IngNIVEL MEDIO BAJO</v>
      </c>
      <c r="B2436" s="19">
        <v>0</v>
      </c>
      <c r="C2436" s="19">
        <v>0</v>
      </c>
      <c r="D2436" s="19" t="s">
        <v>259</v>
      </c>
      <c r="E2436" s="20">
        <v>13.657668618819944</v>
      </c>
      <c r="F2436" s="20">
        <v>11.366519478173039</v>
      </c>
      <c r="G2436" s="20">
        <v>15.060928648777097</v>
      </c>
      <c r="H2436" s="20">
        <v>13.798823095284224</v>
      </c>
      <c r="I2436" s="20">
        <v>14.908056282199219</v>
      </c>
      <c r="J2436" s="20">
        <v>14.404832898812911</v>
      </c>
      <c r="K2436" s="20">
        <v>14.439971134828761</v>
      </c>
      <c r="L2436" s="20">
        <v>15.945137218258445</v>
      </c>
      <c r="M2436" s="53">
        <v>14.504400064162512</v>
      </c>
    </row>
    <row r="2437" spans="1:13" x14ac:dyDescent="0.35">
      <c r="A2437" s="19" t="str">
        <f>B2178&amp;C2410&amp;D2437</f>
        <v>DISTRIBUCION VOLUMEN X CRITERIO (kg ó litros)Carnes Transform.IngHOMBRE</v>
      </c>
      <c r="B2437" s="19">
        <v>0</v>
      </c>
      <c r="C2437" s="19">
        <v>0</v>
      </c>
      <c r="D2437" s="19" t="s">
        <v>21</v>
      </c>
      <c r="E2437" s="20">
        <v>46.854271653799358</v>
      </c>
      <c r="F2437" s="20">
        <v>48.672445200094508</v>
      </c>
      <c r="G2437" s="20">
        <v>44.705731174787552</v>
      </c>
      <c r="H2437" s="20">
        <v>46.083781094891449</v>
      </c>
      <c r="I2437" s="20">
        <v>48.651287653560054</v>
      </c>
      <c r="J2437" s="20">
        <v>50.350839918991809</v>
      </c>
      <c r="K2437" s="20">
        <v>49.237689511147721</v>
      </c>
      <c r="L2437" s="20">
        <v>49.044362172253223</v>
      </c>
      <c r="M2437" s="53">
        <v>42.758836850897758</v>
      </c>
    </row>
    <row r="2438" spans="1:13" x14ac:dyDescent="0.35">
      <c r="A2438" s="19" t="str">
        <f>B2178&amp;C2410&amp;D2438</f>
        <v>DISTRIBUCION VOLUMEN X CRITERIO (kg ó litros)Carnes Transform.IngMUJER</v>
      </c>
      <c r="B2438" s="19">
        <v>0</v>
      </c>
      <c r="C2438" s="19">
        <v>0</v>
      </c>
      <c r="D2438" s="19" t="s">
        <v>22</v>
      </c>
      <c r="E2438" s="20">
        <v>53.145723830270633</v>
      </c>
      <c r="F2438" s="20">
        <v>51.327552984530925</v>
      </c>
      <c r="G2438" s="20">
        <v>55.294271498059665</v>
      </c>
      <c r="H2438" s="20">
        <v>53.916217323650372</v>
      </c>
      <c r="I2438" s="20">
        <v>51.348704785827707</v>
      </c>
      <c r="J2438" s="20">
        <v>49.649162681405635</v>
      </c>
      <c r="K2438" s="20">
        <v>50.762305928927162</v>
      </c>
      <c r="L2438" s="20">
        <v>50.955641509634596</v>
      </c>
      <c r="M2438" s="53">
        <v>57.241159470892498</v>
      </c>
    </row>
    <row r="2439" spans="1:13" x14ac:dyDescent="0.35">
      <c r="A2439" s="19" t="str">
        <f>B2178&amp;C2439&amp;D2439</f>
        <v>DISTRIBUCION VOLUMEN X CRITERIO (kg ó litros)Jamón Curado Ing.T.ESPAÑA</v>
      </c>
      <c r="B2439" s="19">
        <v>0</v>
      </c>
      <c r="C2439" s="19" t="s">
        <v>133</v>
      </c>
      <c r="D2439" s="19" t="s">
        <v>36</v>
      </c>
      <c r="E2439" s="20">
        <v>100</v>
      </c>
      <c r="F2439" s="20">
        <v>100</v>
      </c>
      <c r="G2439" s="20">
        <v>100</v>
      </c>
      <c r="H2439" s="20">
        <v>100</v>
      </c>
      <c r="I2439" s="20">
        <v>100</v>
      </c>
      <c r="J2439" s="20">
        <v>100</v>
      </c>
      <c r="K2439" s="20">
        <v>100</v>
      </c>
      <c r="L2439" s="20">
        <v>100</v>
      </c>
      <c r="M2439" s="53">
        <v>100</v>
      </c>
    </row>
    <row r="2440" spans="1:13" x14ac:dyDescent="0.35">
      <c r="A2440" s="19" t="str">
        <f>B2178&amp;C2439&amp;D2440</f>
        <v>DISTRIBUCION VOLUMEN X CRITERIO (kg ó litros)Jamón Curado Ing.BCN AM</v>
      </c>
      <c r="B2440" s="19">
        <v>0</v>
      </c>
      <c r="C2440" s="19">
        <v>0</v>
      </c>
      <c r="D2440" s="19" t="s">
        <v>1</v>
      </c>
      <c r="E2440" s="20">
        <v>10.584472593398953</v>
      </c>
      <c r="F2440" s="20">
        <v>10.093496638255148</v>
      </c>
      <c r="G2440" s="20">
        <v>10.394237741881668</v>
      </c>
      <c r="H2440" s="20">
        <v>12.122731587328687</v>
      </c>
      <c r="I2440" s="20">
        <v>9.9544669005686242</v>
      </c>
      <c r="J2440" s="20">
        <v>13.15516080585194</v>
      </c>
      <c r="K2440" s="20">
        <v>11.163123995117319</v>
      </c>
      <c r="L2440" s="20">
        <v>11.707740534273626</v>
      </c>
      <c r="M2440" s="53">
        <v>11.038091088884538</v>
      </c>
    </row>
    <row r="2441" spans="1:13" x14ac:dyDescent="0.35">
      <c r="A2441" s="19" t="str">
        <f>B2178&amp;C2439&amp;D2441</f>
        <v>DISTRIBUCION VOLUMEN X CRITERIO (kg ó litros)Jamón Curado Ing.REST.CAT ARAGON</v>
      </c>
      <c r="B2441" s="19">
        <v>0</v>
      </c>
      <c r="C2441" s="19">
        <v>0</v>
      </c>
      <c r="D2441" s="19" t="s">
        <v>2</v>
      </c>
      <c r="E2441" s="20">
        <v>8.2609478790996747</v>
      </c>
      <c r="F2441" s="20">
        <v>13.201762335218911</v>
      </c>
      <c r="G2441" s="20">
        <v>10.936142703110574</v>
      </c>
      <c r="H2441" s="20">
        <v>8.7383528558518719</v>
      </c>
      <c r="I2441" s="20">
        <v>6.8561017260393982</v>
      </c>
      <c r="J2441" s="20">
        <v>9.3494036012697208</v>
      </c>
      <c r="K2441" s="20">
        <v>12.157041689507594</v>
      </c>
      <c r="L2441" s="20">
        <v>9.9414363212674939</v>
      </c>
      <c r="M2441" s="53">
        <v>15.119911845251597</v>
      </c>
    </row>
    <row r="2442" spans="1:13" x14ac:dyDescent="0.35">
      <c r="A2442" s="19" t="str">
        <f>B2178&amp;C2439&amp;D2442</f>
        <v>DISTRIBUCION VOLUMEN X CRITERIO (kg ó litros)Jamón Curado Ing.LEVANTE</v>
      </c>
      <c r="B2442" s="19">
        <v>0</v>
      </c>
      <c r="C2442" s="19">
        <v>0</v>
      </c>
      <c r="D2442" s="19" t="s">
        <v>3</v>
      </c>
      <c r="E2442" s="20">
        <v>14.481095595629112</v>
      </c>
      <c r="F2442" s="20">
        <v>8.89031541682205</v>
      </c>
      <c r="G2442" s="20">
        <v>12.921039178925151</v>
      </c>
      <c r="H2442" s="20">
        <v>13.679521570267655</v>
      </c>
      <c r="I2442" s="20">
        <v>13.66085625153784</v>
      </c>
      <c r="J2442" s="20">
        <v>13.137508113474421</v>
      </c>
      <c r="K2442" s="20">
        <v>12.777127903653884</v>
      </c>
      <c r="L2442" s="20">
        <v>18.466237779661547</v>
      </c>
      <c r="M2442" s="53">
        <v>17.562007384723493</v>
      </c>
    </row>
    <row r="2443" spans="1:13" x14ac:dyDescent="0.35">
      <c r="A2443" s="19" t="str">
        <f>B2178&amp;C2439&amp;D2443</f>
        <v>DISTRIBUCION VOLUMEN X CRITERIO (kg ó litros)Jamón Curado Ing.ANDALUCIA</v>
      </c>
      <c r="B2443" s="19">
        <v>0</v>
      </c>
      <c r="C2443" s="19">
        <v>0</v>
      </c>
      <c r="D2443" s="19" t="s">
        <v>4</v>
      </c>
      <c r="E2443" s="20">
        <v>28.66313540661573</v>
      </c>
      <c r="F2443" s="20">
        <v>21.993759999089438</v>
      </c>
      <c r="G2443" s="20">
        <v>24.542997646930107</v>
      </c>
      <c r="H2443" s="20">
        <v>24.169703111838047</v>
      </c>
      <c r="I2443" s="20">
        <v>30.442846730309668</v>
      </c>
      <c r="J2443" s="20">
        <v>23.454158005197868</v>
      </c>
      <c r="K2443" s="20">
        <v>27.801791427658429</v>
      </c>
      <c r="L2443" s="20">
        <v>28.596447520207768</v>
      </c>
      <c r="M2443" s="53">
        <v>22.676465041200291</v>
      </c>
    </row>
    <row r="2444" spans="1:13" x14ac:dyDescent="0.35">
      <c r="A2444" s="19" t="str">
        <f>B2178&amp;C2439&amp;D2444</f>
        <v>DISTRIBUCION VOLUMEN X CRITERIO (kg ó litros)Jamón Curado Ing.MDD AM</v>
      </c>
      <c r="B2444" s="19">
        <v>0</v>
      </c>
      <c r="C2444" s="19">
        <v>0</v>
      </c>
      <c r="D2444" s="19" t="s">
        <v>5</v>
      </c>
      <c r="E2444" s="20">
        <v>11.485126124152135</v>
      </c>
      <c r="F2444" s="20">
        <v>20.479897259065162</v>
      </c>
      <c r="G2444" s="20">
        <v>13.817717585517686</v>
      </c>
      <c r="H2444" s="20">
        <v>15.228942983399982</v>
      </c>
      <c r="I2444" s="20">
        <v>14.079135887179458</v>
      </c>
      <c r="J2444" s="20">
        <v>16.821894662347919</v>
      </c>
      <c r="K2444" s="20">
        <v>14.91776223920597</v>
      </c>
      <c r="L2444" s="20">
        <v>14.887538338206644</v>
      </c>
      <c r="M2444" s="53">
        <v>12.01262685596075</v>
      </c>
    </row>
    <row r="2445" spans="1:13" x14ac:dyDescent="0.35">
      <c r="A2445" s="19" t="str">
        <f>B2178&amp;C2439&amp;D2445</f>
        <v>DISTRIBUCION VOLUMEN X CRITERIO (kg ó litros)Jamón Curado Ing.RTO CENTRO</v>
      </c>
      <c r="B2445" s="19">
        <v>0</v>
      </c>
      <c r="C2445" s="19">
        <v>0</v>
      </c>
      <c r="D2445" s="19" t="s">
        <v>6</v>
      </c>
      <c r="E2445" s="20">
        <v>13.415989644845702</v>
      </c>
      <c r="F2445" s="20">
        <v>10.965918542208602</v>
      </c>
      <c r="G2445" s="20">
        <v>8.8363305328506012</v>
      </c>
      <c r="H2445" s="20">
        <v>11.483622059882286</v>
      </c>
      <c r="I2445" s="20">
        <v>11.668056233986354</v>
      </c>
      <c r="J2445" s="20">
        <v>10.459910206758646</v>
      </c>
      <c r="K2445" s="20">
        <v>7.8088614931784868</v>
      </c>
      <c r="L2445" s="20">
        <v>6.922947745601447</v>
      </c>
      <c r="M2445" s="53">
        <v>6.5503650035795182</v>
      </c>
    </row>
    <row r="2446" spans="1:13" x14ac:dyDescent="0.35">
      <c r="A2446" s="19" t="str">
        <f>B2178&amp;C2439&amp;D2446</f>
        <v>DISTRIBUCION VOLUMEN X CRITERIO (kg ó litros)Jamón Curado Ing.NORTE-CENTRO</v>
      </c>
      <c r="B2446" s="19">
        <v>0</v>
      </c>
      <c r="C2446" s="19">
        <v>0</v>
      </c>
      <c r="D2446" s="19" t="s">
        <v>7</v>
      </c>
      <c r="E2446" s="20">
        <v>8.2065279710120347</v>
      </c>
      <c r="F2446" s="20">
        <v>9.8129271515530654</v>
      </c>
      <c r="G2446" s="20">
        <v>11.646345393527731</v>
      </c>
      <c r="H2446" s="20">
        <v>8.5107598788792629</v>
      </c>
      <c r="I2446" s="20">
        <v>8.5341637181389469</v>
      </c>
      <c r="J2446" s="20">
        <v>10.138120771398331</v>
      </c>
      <c r="K2446" s="20">
        <v>6.8602805443336745</v>
      </c>
      <c r="L2446" s="20">
        <v>6.1438449888101587</v>
      </c>
      <c r="M2446" s="53">
        <v>9.256317829217938</v>
      </c>
    </row>
    <row r="2447" spans="1:13" x14ac:dyDescent="0.35">
      <c r="A2447" s="19" t="str">
        <f>B2178&amp;C2439&amp;D2447</f>
        <v>DISTRIBUCION VOLUMEN X CRITERIO (kg ó litros)Jamón Curado Ing.NOROESTE</v>
      </c>
      <c r="B2447" s="19">
        <v>0</v>
      </c>
      <c r="C2447" s="19">
        <v>0</v>
      </c>
      <c r="D2447" s="19" t="s">
        <v>8</v>
      </c>
      <c r="E2447" s="20">
        <v>4.9027090583522712</v>
      </c>
      <c r="F2447" s="20">
        <v>4.5619198038903752</v>
      </c>
      <c r="G2447" s="20">
        <v>6.9051826934069984</v>
      </c>
      <c r="H2447" s="20">
        <v>6.0663579173104196</v>
      </c>
      <c r="I2447" s="20">
        <v>4.8043764121123349</v>
      </c>
      <c r="J2447" s="20">
        <v>3.4838440340385626</v>
      </c>
      <c r="K2447" s="20">
        <v>6.514007273469991</v>
      </c>
      <c r="L2447" s="20">
        <v>3.3338056556923941</v>
      </c>
      <c r="M2447" s="53">
        <v>5.7842042764085857</v>
      </c>
    </row>
    <row r="2448" spans="1:13" x14ac:dyDescent="0.35">
      <c r="A2448" s="19" t="str">
        <f>B2178&amp;C2439&amp;D2448</f>
        <v>DISTRIBUCION VOLUMEN X CRITERIO (kg ó litros)Jamón Curado Ing.&lt;2MIL</v>
      </c>
      <c r="B2448" s="19">
        <v>0</v>
      </c>
      <c r="C2448" s="19">
        <v>0</v>
      </c>
      <c r="D2448" s="19" t="s">
        <v>9</v>
      </c>
      <c r="E2448" s="20">
        <v>7.6247114680655192</v>
      </c>
      <c r="F2448" s="20">
        <v>5.2862478268208886</v>
      </c>
      <c r="G2448" s="20">
        <v>5.2629401871680495</v>
      </c>
      <c r="H2448" s="20">
        <v>5.8360687081954872</v>
      </c>
      <c r="I2448" s="20">
        <v>5.7362213290274973</v>
      </c>
      <c r="J2448" s="20">
        <v>5.0833205160318551</v>
      </c>
      <c r="K2448" s="20">
        <v>5.1597479677615903</v>
      </c>
      <c r="L2448" s="20">
        <v>2.1850123075503509</v>
      </c>
      <c r="M2448" s="53">
        <v>1.8386754070571494</v>
      </c>
    </row>
    <row r="2449" spans="1:13" x14ac:dyDescent="0.35">
      <c r="A2449" s="19" t="str">
        <f>B2178&amp;C2439&amp;D2449</f>
        <v>DISTRIBUCION VOLUMEN X CRITERIO (kg ó litros)Jamón Curado Ing.2-5MIL</v>
      </c>
      <c r="B2449" s="19">
        <v>0</v>
      </c>
      <c r="C2449" s="19">
        <v>0</v>
      </c>
      <c r="D2449" s="19" t="s">
        <v>10</v>
      </c>
      <c r="E2449" s="20">
        <v>3.6396180254301398</v>
      </c>
      <c r="F2449" s="20">
        <v>3.2185126551187175</v>
      </c>
      <c r="G2449" s="20">
        <v>7.6911281238666067</v>
      </c>
      <c r="H2449" s="20">
        <v>3.3352353059588182</v>
      </c>
      <c r="I2449" s="20">
        <v>4.5947202902198452</v>
      </c>
      <c r="J2449" s="20">
        <v>3.784323769591575</v>
      </c>
      <c r="K2449" s="20">
        <v>3.5037041544864325</v>
      </c>
      <c r="L2449" s="20">
        <v>1.6183256505755255</v>
      </c>
      <c r="M2449" s="53">
        <v>3.7111916528666975</v>
      </c>
    </row>
    <row r="2450" spans="1:13" x14ac:dyDescent="0.35">
      <c r="A2450" s="19" t="str">
        <f>B2178&amp;C2439&amp;D2450</f>
        <v>DISTRIBUCION VOLUMEN X CRITERIO (kg ó litros)Jamón Curado Ing.5-10MIL</v>
      </c>
      <c r="B2450" s="19">
        <v>0</v>
      </c>
      <c r="C2450" s="19">
        <v>0</v>
      </c>
      <c r="D2450" s="19" t="s">
        <v>11</v>
      </c>
      <c r="E2450" s="20">
        <v>9.5476150228637451</v>
      </c>
      <c r="F2450" s="20">
        <v>7.2376231210985562</v>
      </c>
      <c r="G2450" s="20">
        <v>7.1875178766812775</v>
      </c>
      <c r="H2450" s="20">
        <v>7.9475691891506743</v>
      </c>
      <c r="I2450" s="20">
        <v>5.9494328283400053</v>
      </c>
      <c r="J2450" s="20">
        <v>9.1215116226522781</v>
      </c>
      <c r="K2450" s="20">
        <v>6.6211776922311145</v>
      </c>
      <c r="L2450" s="20">
        <v>9.4065409479103099</v>
      </c>
      <c r="M2450" s="53">
        <v>9.5902393125937717</v>
      </c>
    </row>
    <row r="2451" spans="1:13" x14ac:dyDescent="0.35">
      <c r="A2451" s="19" t="str">
        <f>B2178&amp;C2439&amp;D2451</f>
        <v>DISTRIBUCION VOLUMEN X CRITERIO (kg ó litros)Jamón Curado Ing.10-30MIL</v>
      </c>
      <c r="B2451" s="19">
        <v>0</v>
      </c>
      <c r="C2451" s="19">
        <v>0</v>
      </c>
      <c r="D2451" s="19" t="s">
        <v>12</v>
      </c>
      <c r="E2451" s="20">
        <v>18.660330357404899</v>
      </c>
      <c r="F2451" s="20">
        <v>13.90858767713199</v>
      </c>
      <c r="G2451" s="20">
        <v>15.697117997945304</v>
      </c>
      <c r="H2451" s="20">
        <v>17.139556881790053</v>
      </c>
      <c r="I2451" s="20">
        <v>21.55403093309301</v>
      </c>
      <c r="J2451" s="20">
        <v>16.227958907054131</v>
      </c>
      <c r="K2451" s="20">
        <v>16.742171212335926</v>
      </c>
      <c r="L2451" s="20">
        <v>22.407836975825841</v>
      </c>
      <c r="M2451" s="53">
        <v>24.94906503218947</v>
      </c>
    </row>
    <row r="2452" spans="1:13" x14ac:dyDescent="0.35">
      <c r="A2452" s="19" t="str">
        <f>B2178&amp;C2439&amp;D2452</f>
        <v>DISTRIBUCION VOLUMEN X CRITERIO (kg ó litros)Jamón Curado Ing.30-100MIL</v>
      </c>
      <c r="B2452" s="19">
        <v>0</v>
      </c>
      <c r="C2452" s="19">
        <v>0</v>
      </c>
      <c r="D2452" s="19" t="s">
        <v>13</v>
      </c>
      <c r="E2452" s="20">
        <v>22.90268459807395</v>
      </c>
      <c r="F2452" s="20">
        <v>23.274352212563628</v>
      </c>
      <c r="G2452" s="20">
        <v>23.365484819367506</v>
      </c>
      <c r="H2452" s="20">
        <v>28.47913371498262</v>
      </c>
      <c r="I2452" s="20">
        <v>22.018282106223573</v>
      </c>
      <c r="J2452" s="20">
        <v>18.843465954997775</v>
      </c>
      <c r="K2452" s="20">
        <v>26.681061551496931</v>
      </c>
      <c r="L2452" s="20">
        <v>24.562807043795264</v>
      </c>
      <c r="M2452" s="53">
        <v>22.606624300766427</v>
      </c>
    </row>
    <row r="2453" spans="1:13" x14ac:dyDescent="0.35">
      <c r="A2453" s="19" t="str">
        <f>B2178&amp;C2439&amp;D2453</f>
        <v>DISTRIBUCION VOLUMEN X CRITERIO (kg ó litros)Jamón Curado Ing.100-200MIL</v>
      </c>
      <c r="B2453" s="19">
        <v>0</v>
      </c>
      <c r="C2453" s="19">
        <v>0</v>
      </c>
      <c r="D2453" s="19" t="s">
        <v>14</v>
      </c>
      <c r="E2453" s="20">
        <v>10.906256388118706</v>
      </c>
      <c r="F2453" s="20">
        <v>10.642791875769756</v>
      </c>
      <c r="G2453" s="20">
        <v>10.449060643433207</v>
      </c>
      <c r="H2453" s="20">
        <v>10.162382541189038</v>
      </c>
      <c r="I2453" s="20">
        <v>10.638860718625079</v>
      </c>
      <c r="J2453" s="20">
        <v>10.571875561129591</v>
      </c>
      <c r="K2453" s="20">
        <v>13.277600257664304</v>
      </c>
      <c r="L2453" s="20">
        <v>11.86327892089979</v>
      </c>
      <c r="M2453" s="53">
        <v>9.9707446572212888</v>
      </c>
    </row>
    <row r="2454" spans="1:13" x14ac:dyDescent="0.35">
      <c r="A2454" s="19" t="str">
        <f>B2178&amp;C2439&amp;D2454</f>
        <v>DISTRIBUCION VOLUMEN X CRITERIO (kg ó litros)Jamón Curado Ing.200-500MIL</v>
      </c>
      <c r="B2454" s="19">
        <v>0</v>
      </c>
      <c r="C2454" s="19">
        <v>0</v>
      </c>
      <c r="D2454" s="19" t="s">
        <v>15</v>
      </c>
      <c r="E2454" s="20">
        <v>10.895117477820198</v>
      </c>
      <c r="F2454" s="20">
        <v>13.771655770814665</v>
      </c>
      <c r="G2454" s="20">
        <v>13.434492640602835</v>
      </c>
      <c r="H2454" s="20">
        <v>12.050137965641756</v>
      </c>
      <c r="I2454" s="20">
        <v>10.782872302901158</v>
      </c>
      <c r="J2454" s="20">
        <v>10.190861967182926</v>
      </c>
      <c r="K2454" s="20">
        <v>10.641257177522407</v>
      </c>
      <c r="L2454" s="20">
        <v>7.2472954152345919</v>
      </c>
      <c r="M2454" s="53">
        <v>13.897167972271857</v>
      </c>
    </row>
    <row r="2455" spans="1:13" x14ac:dyDescent="0.35">
      <c r="A2455" s="19" t="str">
        <f>B2178&amp;C2439&amp;D2455</f>
        <v>DISTRIBUCION VOLUMEN X CRITERIO (kg ó litros)Jamón Curado Ing.&gt;500MIL</v>
      </c>
      <c r="B2455" s="19">
        <v>0</v>
      </c>
      <c r="C2455" s="19">
        <v>0</v>
      </c>
      <c r="D2455" s="19" t="s">
        <v>16</v>
      </c>
      <c r="E2455" s="20">
        <v>15.823668823547274</v>
      </c>
      <c r="F2455" s="20">
        <v>22.660223352626257</v>
      </c>
      <c r="G2455" s="20">
        <v>16.912254108184722</v>
      </c>
      <c r="H2455" s="20">
        <v>15.049916091791177</v>
      </c>
      <c r="I2455" s="20">
        <v>18.725585498743612</v>
      </c>
      <c r="J2455" s="20">
        <v>26.176680363392148</v>
      </c>
      <c r="K2455" s="20">
        <v>17.373276789445587</v>
      </c>
      <c r="L2455" s="20">
        <v>20.708901602515866</v>
      </c>
      <c r="M2455" s="53">
        <v>13.43628175128781</v>
      </c>
    </row>
    <row r="2456" spans="1:13" x14ac:dyDescent="0.35">
      <c r="A2456" s="19" t="str">
        <f>B2178&amp;C2439&amp;D2456</f>
        <v>DISTRIBUCION VOLUMEN X CRITERIO (kg ó litros)Jamón Curado Ing.DE 15 A 19 AÑOS</v>
      </c>
      <c r="B2456" s="19">
        <v>0</v>
      </c>
      <c r="C2456" s="19">
        <v>0</v>
      </c>
      <c r="D2456" s="19" t="s">
        <v>39</v>
      </c>
      <c r="E2456" s="20">
        <v>2.8275712022524506</v>
      </c>
      <c r="F2456" s="20">
        <v>2.5265518116550187</v>
      </c>
      <c r="G2456" s="20">
        <v>3.3452006570284776</v>
      </c>
      <c r="H2456" s="20">
        <v>1.3607159034877041</v>
      </c>
      <c r="I2456" s="20" t="s">
        <v>284</v>
      </c>
      <c r="J2456" s="20">
        <v>1.944946723728028</v>
      </c>
      <c r="K2456" s="20" t="s">
        <v>284</v>
      </c>
      <c r="L2456" s="20">
        <v>0.70853280046553979</v>
      </c>
      <c r="M2456" s="53" t="s">
        <v>284</v>
      </c>
    </row>
    <row r="2457" spans="1:13" x14ac:dyDescent="0.35">
      <c r="A2457" s="19" t="str">
        <f>B2178&amp;C2439&amp;D2457</f>
        <v>DISTRIBUCION VOLUMEN X CRITERIO (kg ó litros)Jamón Curado Ing.DE 20 A 24 AÑOS</v>
      </c>
      <c r="B2457" s="19">
        <v>0</v>
      </c>
      <c r="C2457" s="19">
        <v>0</v>
      </c>
      <c r="D2457" s="19" t="s">
        <v>40</v>
      </c>
      <c r="E2457" s="20">
        <v>2.2882535020173522</v>
      </c>
      <c r="F2457" s="20">
        <v>0.40417368201668491</v>
      </c>
      <c r="G2457" s="20">
        <v>1.060605699348723</v>
      </c>
      <c r="H2457" s="20">
        <v>0.89585877967772143</v>
      </c>
      <c r="I2457" s="20">
        <v>2.8403967856319197</v>
      </c>
      <c r="J2457" s="20">
        <v>1.5412891005230422</v>
      </c>
      <c r="K2457" s="20">
        <v>2.42789963707548</v>
      </c>
      <c r="L2457" s="20">
        <v>1.7710671033251371</v>
      </c>
      <c r="M2457" s="53">
        <v>5.1612473927242517</v>
      </c>
    </row>
    <row r="2458" spans="1:13" x14ac:dyDescent="0.35">
      <c r="A2458" s="19" t="str">
        <f>B2178&amp;C2439&amp;D2458</f>
        <v>DISTRIBUCION VOLUMEN X CRITERIO (kg ó litros)Jamón Curado Ing.DE 25 A 34 AÑOS</v>
      </c>
      <c r="B2458" s="19">
        <v>0</v>
      </c>
      <c r="C2458" s="19">
        <v>0</v>
      </c>
      <c r="D2458" s="19" t="s">
        <v>41</v>
      </c>
      <c r="E2458" s="20">
        <v>8.5770418324349595</v>
      </c>
      <c r="F2458" s="20">
        <v>7.906449112238799</v>
      </c>
      <c r="G2458" s="20">
        <v>7.2067387728795742</v>
      </c>
      <c r="H2458" s="20">
        <v>6.0317661031852783</v>
      </c>
      <c r="I2458" s="20">
        <v>5.5634510457742614</v>
      </c>
      <c r="J2458" s="20">
        <v>5.8112192096493303</v>
      </c>
      <c r="K2458" s="20">
        <v>4.9970987237019315</v>
      </c>
      <c r="L2458" s="20">
        <v>5.5571680697837067</v>
      </c>
      <c r="M2458" s="53">
        <v>7.8471338699147477</v>
      </c>
    </row>
    <row r="2459" spans="1:13" x14ac:dyDescent="0.35">
      <c r="A2459" s="19" t="str">
        <f>B2178&amp;C2439&amp;D2459</f>
        <v>DISTRIBUCION VOLUMEN X CRITERIO (kg ó litros)Jamón Curado Ing.DE 35 A 49 AÑOS</v>
      </c>
      <c r="B2459" s="19">
        <v>0</v>
      </c>
      <c r="C2459" s="19">
        <v>0</v>
      </c>
      <c r="D2459" s="19" t="s">
        <v>42</v>
      </c>
      <c r="E2459" s="20">
        <v>23.437021970501323</v>
      </c>
      <c r="F2459" s="20">
        <v>21.790148411846481</v>
      </c>
      <c r="G2459" s="20">
        <v>20.734063504154175</v>
      </c>
      <c r="H2459" s="20">
        <v>22.728324798637171</v>
      </c>
      <c r="I2459" s="20">
        <v>24.339893073571332</v>
      </c>
      <c r="J2459" s="20">
        <v>24.576131026853655</v>
      </c>
      <c r="K2459" s="20">
        <v>23.461852343909779</v>
      </c>
      <c r="L2459" s="20">
        <v>19.819597692646969</v>
      </c>
      <c r="M2459" s="53">
        <v>17.322085994563913</v>
      </c>
    </row>
    <row r="2460" spans="1:13" x14ac:dyDescent="0.35">
      <c r="A2460" s="19" t="str">
        <f>B2178&amp;C2439&amp;D2460</f>
        <v>DISTRIBUCION VOLUMEN X CRITERIO (kg ó litros)Jamón Curado Ing.DE 50 A 59 AÑOS</v>
      </c>
      <c r="B2460" s="19">
        <v>0</v>
      </c>
      <c r="C2460" s="19">
        <v>0</v>
      </c>
      <c r="D2460" s="19" t="s">
        <v>43</v>
      </c>
      <c r="E2460" s="20">
        <v>24.973578199771286</v>
      </c>
      <c r="F2460" s="20">
        <v>22.691044939205423</v>
      </c>
      <c r="G2460" s="20">
        <v>31.257246425097929</v>
      </c>
      <c r="H2460" s="20">
        <v>31.014361407466051</v>
      </c>
      <c r="I2460" s="20">
        <v>31.316069074204389</v>
      </c>
      <c r="J2460" s="20">
        <v>26.563502124109856</v>
      </c>
      <c r="K2460" s="20">
        <v>27.859694428522889</v>
      </c>
      <c r="L2460" s="20">
        <v>24.876426457735075</v>
      </c>
      <c r="M2460" s="53">
        <v>29.874056059500624</v>
      </c>
    </row>
    <row r="2461" spans="1:13" x14ac:dyDescent="0.35">
      <c r="A2461" s="19" t="str">
        <f>B2178&amp;C2439&amp;D2461</f>
        <v>DISTRIBUCION VOLUMEN X CRITERIO (kg ó litros)Jamón Curado Ing.DE 60 A 75 AÑOS</v>
      </c>
      <c r="B2461" s="19">
        <v>0</v>
      </c>
      <c r="C2461" s="19">
        <v>0</v>
      </c>
      <c r="D2461" s="19" t="s">
        <v>44</v>
      </c>
      <c r="E2461" s="20">
        <v>37.896532240228495</v>
      </c>
      <c r="F2461" s="20">
        <v>44.681629809346724</v>
      </c>
      <c r="G2461" s="20">
        <v>36.396139289155315</v>
      </c>
      <c r="H2461" s="20">
        <v>37.968963941463549</v>
      </c>
      <c r="I2461" s="20">
        <v>35.940193307637969</v>
      </c>
      <c r="J2461" s="20">
        <v>39.562910424699041</v>
      </c>
      <c r="K2461" s="20">
        <v>41.25345346919935</v>
      </c>
      <c r="L2461" s="20">
        <v>47.267203177965371</v>
      </c>
      <c r="M2461" s="53">
        <v>39.795469120583114</v>
      </c>
    </row>
    <row r="2462" spans="1:13" x14ac:dyDescent="0.35">
      <c r="A2462" s="19" t="str">
        <f>B2178&amp;C2439&amp;D2462</f>
        <v>DISTRIBUCION VOLUMEN X CRITERIO (kg ó litros)Jamón Curado Ing.NIVEL ALTO</v>
      </c>
      <c r="B2462" s="19">
        <v>0</v>
      </c>
      <c r="C2462" s="19">
        <v>0</v>
      </c>
      <c r="D2462" s="19" t="s">
        <v>256</v>
      </c>
      <c r="E2462" s="20">
        <v>23.081066266363706</v>
      </c>
      <c r="F2462" s="20">
        <v>27.930580039703194</v>
      </c>
      <c r="G2462" s="20">
        <v>26.779736306507338</v>
      </c>
      <c r="H2462" s="20">
        <v>29.973024008958255</v>
      </c>
      <c r="I2462" s="20">
        <v>34.370210219175874</v>
      </c>
      <c r="J2462" s="20">
        <v>26.110217860249019</v>
      </c>
      <c r="K2462" s="20">
        <v>28.737619342802688</v>
      </c>
      <c r="L2462" s="20">
        <v>25.495648862091191</v>
      </c>
      <c r="M2462" s="53">
        <v>27.942444516802283</v>
      </c>
    </row>
    <row r="2463" spans="1:13" x14ac:dyDescent="0.35">
      <c r="A2463" s="19" t="str">
        <f>B2178&amp;C2439&amp;D2463</f>
        <v>DISTRIBUCION VOLUMEN X CRITERIO (kg ó litros)Jamón Curado Ing.NIVEL MEDIO ALTO</v>
      </c>
      <c r="B2463" s="19">
        <v>0</v>
      </c>
      <c r="C2463" s="19">
        <v>0</v>
      </c>
      <c r="D2463" s="19" t="s">
        <v>257</v>
      </c>
      <c r="E2463" s="20">
        <v>14.434752131947912</v>
      </c>
      <c r="F2463" s="20">
        <v>13.961370015934103</v>
      </c>
      <c r="G2463" s="20">
        <v>11.950191136713046</v>
      </c>
      <c r="H2463" s="20">
        <v>12.568875889208488</v>
      </c>
      <c r="I2463" s="20">
        <v>11.138741664608352</v>
      </c>
      <c r="J2463" s="20">
        <v>11.796117931326444</v>
      </c>
      <c r="K2463" s="20">
        <v>14.233432098361323</v>
      </c>
      <c r="L2463" s="20">
        <v>11.825340779517228</v>
      </c>
      <c r="M2463" s="53">
        <v>15.296520693008972</v>
      </c>
    </row>
    <row r="2464" spans="1:13" x14ac:dyDescent="0.35">
      <c r="A2464" s="19" t="str">
        <f>B2178&amp;C2439&amp;D2464</f>
        <v>DISTRIBUCION VOLUMEN X CRITERIO (kg ó litros)Jamón Curado Ing.NIVEL MEDIO</v>
      </c>
      <c r="B2464" s="19">
        <v>0</v>
      </c>
      <c r="C2464" s="19">
        <v>0</v>
      </c>
      <c r="D2464" s="19" t="s">
        <v>258</v>
      </c>
      <c r="E2464" s="20">
        <v>31.143781149658718</v>
      </c>
      <c r="F2464" s="20">
        <v>25.955185344744937</v>
      </c>
      <c r="G2464" s="20">
        <v>25.263169069259046</v>
      </c>
      <c r="H2464" s="20">
        <v>31.75130866181189</v>
      </c>
      <c r="I2464" s="20">
        <v>22.473638591505026</v>
      </c>
      <c r="J2464" s="20">
        <v>30.011793624997551</v>
      </c>
      <c r="K2464" s="20">
        <v>23.2874278000609</v>
      </c>
      <c r="L2464" s="20">
        <v>25.511619136851916</v>
      </c>
      <c r="M2464" s="53">
        <v>24.733968292752714</v>
      </c>
    </row>
    <row r="2465" spans="1:13" x14ac:dyDescent="0.35">
      <c r="A2465" s="19" t="str">
        <f>B2178&amp;C2439&amp;D2465</f>
        <v>DISTRIBUCION VOLUMEN X CRITERIO (kg ó litros)Jamón Curado Ing.NIVEL MEDIO BAJO</v>
      </c>
      <c r="B2465" s="19">
        <v>0</v>
      </c>
      <c r="C2465" s="19">
        <v>0</v>
      </c>
      <c r="D2465" s="19" t="s">
        <v>259</v>
      </c>
      <c r="E2465" s="20">
        <v>12.888613935564589</v>
      </c>
      <c r="F2465" s="20">
        <v>11.66244968376358</v>
      </c>
      <c r="G2465" s="20">
        <v>14.391680483829186</v>
      </c>
      <c r="H2465" s="20">
        <v>10.021890406427881</v>
      </c>
      <c r="I2465" s="20">
        <v>15.083193823967722</v>
      </c>
      <c r="J2465" s="20">
        <v>17.55358886094163</v>
      </c>
      <c r="K2465" s="20">
        <v>17.89562051194849</v>
      </c>
      <c r="L2465" s="20">
        <v>15.957196407892487</v>
      </c>
      <c r="M2465" s="53">
        <v>15.645425202551138</v>
      </c>
    </row>
    <row r="2466" spans="1:13" x14ac:dyDescent="0.35">
      <c r="A2466" s="19" t="str">
        <f>B2178&amp;C2439&amp;D2466</f>
        <v>DISTRIBUCION VOLUMEN X CRITERIO (kg ó litros)Jamón Curado Ing.HOMBRE</v>
      </c>
      <c r="B2466" s="19">
        <v>0</v>
      </c>
      <c r="C2466" s="19">
        <v>0</v>
      </c>
      <c r="D2466" s="19" t="s">
        <v>21</v>
      </c>
      <c r="E2466" s="20">
        <v>48.781120851634014</v>
      </c>
      <c r="F2466" s="20">
        <v>57.58482937125742</v>
      </c>
      <c r="G2466" s="20">
        <v>52.559905495249524</v>
      </c>
      <c r="H2466" s="20">
        <v>48.382886999470983</v>
      </c>
      <c r="I2466" s="20">
        <v>52.083097785594234</v>
      </c>
      <c r="J2466" s="20">
        <v>58.8481996853928</v>
      </c>
      <c r="K2466" s="20">
        <v>56.142874121701361</v>
      </c>
      <c r="L2466" s="20">
        <v>58.482747861180151</v>
      </c>
      <c r="M2466" s="53">
        <v>50.903778528387747</v>
      </c>
    </row>
    <row r="2467" spans="1:13" x14ac:dyDescent="0.35">
      <c r="A2467" s="19" t="str">
        <f>B2178&amp;C2439&amp;D2467</f>
        <v>DISTRIBUCION VOLUMEN X CRITERIO (kg ó litros)Jamón Curado Ing.MUJER</v>
      </c>
      <c r="B2467" s="19">
        <v>0</v>
      </c>
      <c r="C2467" s="19">
        <v>0</v>
      </c>
      <c r="D2467" s="19" t="s">
        <v>22</v>
      </c>
      <c r="E2467" s="20">
        <v>51.218886641783079</v>
      </c>
      <c r="F2467" s="20">
        <v>42.415173015453803</v>
      </c>
      <c r="G2467" s="20">
        <v>47.440089563703211</v>
      </c>
      <c r="H2467" s="20">
        <v>51.617109354449944</v>
      </c>
      <c r="I2467" s="20">
        <v>47.916906956911383</v>
      </c>
      <c r="J2467" s="20">
        <v>41.151801769438414</v>
      </c>
      <c r="K2467" s="20">
        <v>43.857124504031141</v>
      </c>
      <c r="L2467" s="20">
        <v>41.517248906464388</v>
      </c>
      <c r="M2467" s="53">
        <v>49.096211666584985</v>
      </c>
    </row>
    <row r="2468" spans="1:13" x14ac:dyDescent="0.35">
      <c r="A2468" s="19" t="str">
        <f>B2178&amp;C2468&amp;D2468</f>
        <v>DISTRIBUCION VOLUMEN X CRITERIO (kg ó litros)J.Curado Normal IngT.ESPAÑA</v>
      </c>
      <c r="B2468" s="19">
        <v>0</v>
      </c>
      <c r="C2468" s="19" t="s">
        <v>178</v>
      </c>
      <c r="D2468" s="19" t="s">
        <v>36</v>
      </c>
      <c r="E2468" s="20">
        <v>100</v>
      </c>
      <c r="F2468" s="20">
        <v>100</v>
      </c>
      <c r="G2468" s="20">
        <v>100</v>
      </c>
      <c r="H2468" s="20">
        <v>100</v>
      </c>
      <c r="I2468" s="20">
        <v>100</v>
      </c>
      <c r="J2468" s="20">
        <v>100</v>
      </c>
      <c r="K2468" s="20">
        <v>100</v>
      </c>
      <c r="L2468" s="20">
        <v>100</v>
      </c>
      <c r="M2468" s="53">
        <v>100</v>
      </c>
    </row>
    <row r="2469" spans="1:13" x14ac:dyDescent="0.35">
      <c r="A2469" s="19" t="str">
        <f>B2178&amp;C2468&amp;D2469</f>
        <v>DISTRIBUCION VOLUMEN X CRITERIO (kg ó litros)J.Curado Normal IngBCN AM</v>
      </c>
      <c r="B2469" s="19">
        <v>0</v>
      </c>
      <c r="C2469" s="19">
        <v>0</v>
      </c>
      <c r="D2469" s="19" t="s">
        <v>1</v>
      </c>
      <c r="E2469" s="20">
        <v>8.24293955157356</v>
      </c>
      <c r="F2469" s="20">
        <v>8.8931568398399499</v>
      </c>
      <c r="G2469" s="20">
        <v>9.9884229429420888</v>
      </c>
      <c r="H2469" s="20">
        <v>10.533134392566728</v>
      </c>
      <c r="I2469" s="20">
        <v>9.841768659640115</v>
      </c>
      <c r="J2469" s="20">
        <v>12.334575843695113</v>
      </c>
      <c r="K2469" s="20">
        <v>11.403036182236907</v>
      </c>
      <c r="L2469" s="20">
        <v>12.546066654886149</v>
      </c>
      <c r="M2469" s="53">
        <v>10.716959358284713</v>
      </c>
    </row>
    <row r="2470" spans="1:13" x14ac:dyDescent="0.35">
      <c r="A2470" s="19" t="str">
        <f>B2178&amp;C2468&amp;D2470</f>
        <v>DISTRIBUCION VOLUMEN X CRITERIO (kg ó litros)J.Curado Normal IngREST.CAT ARAGON</v>
      </c>
      <c r="B2470" s="19">
        <v>0</v>
      </c>
      <c r="C2470" s="19">
        <v>0</v>
      </c>
      <c r="D2470" s="19" t="s">
        <v>2</v>
      </c>
      <c r="E2470" s="20">
        <v>7.1314367455223335</v>
      </c>
      <c r="F2470" s="20">
        <v>13.813811743095236</v>
      </c>
      <c r="G2470" s="20">
        <v>11.201161168188367</v>
      </c>
      <c r="H2470" s="20">
        <v>8.5957392649376025</v>
      </c>
      <c r="I2470" s="20">
        <v>5.9944921333011898</v>
      </c>
      <c r="J2470" s="20">
        <v>7.7271900609877138</v>
      </c>
      <c r="K2470" s="20">
        <v>11.858897554726267</v>
      </c>
      <c r="L2470" s="20">
        <v>8.8235003371420664</v>
      </c>
      <c r="M2470" s="53">
        <v>14.533673471911468</v>
      </c>
    </row>
    <row r="2471" spans="1:13" x14ac:dyDescent="0.35">
      <c r="A2471" s="19" t="str">
        <f>B2178&amp;C2468&amp;D2471</f>
        <v>DISTRIBUCION VOLUMEN X CRITERIO (kg ó litros)J.Curado Normal IngLEVANTE</v>
      </c>
      <c r="B2471" s="19">
        <v>0</v>
      </c>
      <c r="C2471" s="19">
        <v>0</v>
      </c>
      <c r="D2471" s="19" t="s">
        <v>3</v>
      </c>
      <c r="E2471" s="20">
        <v>15.440566900587985</v>
      </c>
      <c r="F2471" s="20">
        <v>10.011797519589118</v>
      </c>
      <c r="G2471" s="20">
        <v>13.798616534342436</v>
      </c>
      <c r="H2471" s="20">
        <v>14.713520625686066</v>
      </c>
      <c r="I2471" s="20">
        <v>12.430849825398795</v>
      </c>
      <c r="J2471" s="20">
        <v>11.790699493365848</v>
      </c>
      <c r="K2471" s="20">
        <v>12.380460726194787</v>
      </c>
      <c r="L2471" s="20">
        <v>18.602943279962776</v>
      </c>
      <c r="M2471" s="53">
        <v>14.976456521411667</v>
      </c>
    </row>
    <row r="2472" spans="1:13" x14ac:dyDescent="0.35">
      <c r="A2472" s="19" t="str">
        <f>B2178&amp;C2468&amp;D2472</f>
        <v>DISTRIBUCION VOLUMEN X CRITERIO (kg ó litros)J.Curado Normal IngANDALUCIA</v>
      </c>
      <c r="B2472" s="19">
        <v>0</v>
      </c>
      <c r="C2472" s="19">
        <v>0</v>
      </c>
      <c r="D2472" s="19" t="s">
        <v>4</v>
      </c>
      <c r="E2472" s="20">
        <v>29.934307716075686</v>
      </c>
      <c r="F2472" s="20">
        <v>22.249094921537473</v>
      </c>
      <c r="G2472" s="20">
        <v>22.662851821352323</v>
      </c>
      <c r="H2472" s="20">
        <v>22.663466892304022</v>
      </c>
      <c r="I2472" s="20">
        <v>28.205194698652704</v>
      </c>
      <c r="J2472" s="20">
        <v>23.32752638822992</v>
      </c>
      <c r="K2472" s="20">
        <v>27.075136876374295</v>
      </c>
      <c r="L2472" s="20">
        <v>26.306782289540831</v>
      </c>
      <c r="M2472" s="53">
        <v>23.646601961010276</v>
      </c>
    </row>
    <row r="2473" spans="1:13" x14ac:dyDescent="0.35">
      <c r="A2473" s="19" t="str">
        <f>B2178&amp;C2468&amp;D2473</f>
        <v>DISTRIBUCION VOLUMEN X CRITERIO (kg ó litros)J.Curado Normal IngMDD AM</v>
      </c>
      <c r="B2473" s="19">
        <v>0</v>
      </c>
      <c r="C2473" s="19">
        <v>0</v>
      </c>
      <c r="D2473" s="19" t="s">
        <v>5</v>
      </c>
      <c r="E2473" s="20">
        <v>11.637808677386637</v>
      </c>
      <c r="F2473" s="20">
        <v>20.795477508802982</v>
      </c>
      <c r="G2473" s="20">
        <v>15.410712365776853</v>
      </c>
      <c r="H2473" s="20">
        <v>17.696692604039395</v>
      </c>
      <c r="I2473" s="20">
        <v>15.53099767857409</v>
      </c>
      <c r="J2473" s="20">
        <v>18.053816369246537</v>
      </c>
      <c r="K2473" s="20">
        <v>15.824359340152998</v>
      </c>
      <c r="L2473" s="20">
        <v>15.844767251904754</v>
      </c>
      <c r="M2473" s="53">
        <v>13.394850652310234</v>
      </c>
    </row>
    <row r="2474" spans="1:13" x14ac:dyDescent="0.35">
      <c r="A2474" s="19" t="str">
        <f>B2178&amp;C2468&amp;D2474</f>
        <v>DISTRIBUCION VOLUMEN X CRITERIO (kg ó litros)J.Curado Normal IngRTO CENTRO</v>
      </c>
      <c r="B2474" s="19">
        <v>0</v>
      </c>
      <c r="C2474" s="19">
        <v>0</v>
      </c>
      <c r="D2474" s="19" t="s">
        <v>6</v>
      </c>
      <c r="E2474" s="20">
        <v>14.825896425167295</v>
      </c>
      <c r="F2474" s="20">
        <v>9.0629923118598086</v>
      </c>
      <c r="G2474" s="20">
        <v>9.2451749747465044</v>
      </c>
      <c r="H2474" s="20">
        <v>11.594066573323907</v>
      </c>
      <c r="I2474" s="20">
        <v>14.071536882626065</v>
      </c>
      <c r="J2474" s="20">
        <v>12.488502733237645</v>
      </c>
      <c r="K2474" s="20">
        <v>8.5365392654858638</v>
      </c>
      <c r="L2474" s="20">
        <v>8.3758825164187236</v>
      </c>
      <c r="M2474" s="53">
        <v>6.8722990737708445</v>
      </c>
    </row>
    <row r="2475" spans="1:13" x14ac:dyDescent="0.35">
      <c r="A2475" s="19" t="str">
        <f>B2178&amp;C2468&amp;D2475</f>
        <v>DISTRIBUCION VOLUMEN X CRITERIO (kg ó litros)J.Curado Normal IngNORTE-CENTRO</v>
      </c>
      <c r="B2475" s="19">
        <v>0</v>
      </c>
      <c r="C2475" s="19">
        <v>0</v>
      </c>
      <c r="D2475" s="19" t="s">
        <v>7</v>
      </c>
      <c r="E2475" s="20">
        <v>7.4613165601802951</v>
      </c>
      <c r="F2475" s="20">
        <v>9.7994193280749808</v>
      </c>
      <c r="G2475" s="20">
        <v>10.130844519383453</v>
      </c>
      <c r="H2475" s="20">
        <v>8.4379740865025585</v>
      </c>
      <c r="I2475" s="20">
        <v>9.0032428843412919</v>
      </c>
      <c r="J2475" s="20">
        <v>9.7244777262240341</v>
      </c>
      <c r="K2475" s="20">
        <v>5.983424703829975</v>
      </c>
      <c r="L2475" s="20">
        <v>5.1817185242846069</v>
      </c>
      <c r="M2475" s="53">
        <v>8.6757697995511229</v>
      </c>
    </row>
    <row r="2476" spans="1:13" x14ac:dyDescent="0.35">
      <c r="A2476" s="19" t="str">
        <f>B2178&amp;C2468&amp;D2476</f>
        <v>DISTRIBUCION VOLUMEN X CRITERIO (kg ó litros)J.Curado Normal IngNOROESTE</v>
      </c>
      <c r="B2476" s="19">
        <v>0</v>
      </c>
      <c r="C2476" s="19">
        <v>0</v>
      </c>
      <c r="D2476" s="19" t="s">
        <v>8</v>
      </c>
      <c r="E2476" s="20">
        <v>5.3257320371945189</v>
      </c>
      <c r="F2476" s="20">
        <v>5.3742480218222921</v>
      </c>
      <c r="G2476" s="20">
        <v>7.5622057434164445</v>
      </c>
      <c r="H2476" s="20">
        <v>5.7653970462557291</v>
      </c>
      <c r="I2476" s="20">
        <v>4.9219241329526584</v>
      </c>
      <c r="J2476" s="20">
        <v>4.5532094067394837</v>
      </c>
      <c r="K2476" s="20">
        <v>6.9381371674393097</v>
      </c>
      <c r="L2476" s="20">
        <v>4.3183404713743903</v>
      </c>
      <c r="M2476" s="53">
        <v>7.1833785130063426</v>
      </c>
    </row>
    <row r="2477" spans="1:13" x14ac:dyDescent="0.35">
      <c r="A2477" s="19" t="str">
        <f>B2178&amp;C2468&amp;D2477</f>
        <v>DISTRIBUCION VOLUMEN X CRITERIO (kg ó litros)J.Curado Normal Ing&lt;2MIL</v>
      </c>
      <c r="B2477" s="19">
        <v>0</v>
      </c>
      <c r="C2477" s="19">
        <v>0</v>
      </c>
      <c r="D2477" s="19" t="s">
        <v>9</v>
      </c>
      <c r="E2477" s="20">
        <v>8.557583877767156</v>
      </c>
      <c r="F2477" s="20">
        <v>4.5934891826576747</v>
      </c>
      <c r="G2477" s="20">
        <v>6.2335034675648702</v>
      </c>
      <c r="H2477" s="20">
        <v>5.0630759280834949</v>
      </c>
      <c r="I2477" s="20">
        <v>5.5260080897358757</v>
      </c>
      <c r="J2477" s="20">
        <v>4.9467014954325341</v>
      </c>
      <c r="K2477" s="20">
        <v>5.0972324752861029</v>
      </c>
      <c r="L2477" s="20">
        <v>1.2700895361666462</v>
      </c>
      <c r="M2477" s="53">
        <v>1.5325742063791863</v>
      </c>
    </row>
    <row r="2478" spans="1:13" x14ac:dyDescent="0.35">
      <c r="A2478" s="19" t="str">
        <f>B2178&amp;C2468&amp;D2478</f>
        <v>DISTRIBUCION VOLUMEN X CRITERIO (kg ó litros)J.Curado Normal Ing2-5MIL</v>
      </c>
      <c r="B2478" s="19">
        <v>0</v>
      </c>
      <c r="C2478" s="19">
        <v>0</v>
      </c>
      <c r="D2478" s="19" t="s">
        <v>10</v>
      </c>
      <c r="E2478" s="20">
        <v>3.3450706329993118</v>
      </c>
      <c r="F2478" s="20">
        <v>3.2732103570237876</v>
      </c>
      <c r="G2478" s="20">
        <v>8.2306296740620795</v>
      </c>
      <c r="H2478" s="20">
        <v>3.530757310605336</v>
      </c>
      <c r="I2478" s="20">
        <v>5.0215343225132374</v>
      </c>
      <c r="J2478" s="20">
        <v>3.7649543109186929</v>
      </c>
      <c r="K2478" s="20">
        <v>4.0789999707933813</v>
      </c>
      <c r="L2478" s="20">
        <v>1.4716653510340196</v>
      </c>
      <c r="M2478" s="53">
        <v>3.3305800065112536</v>
      </c>
    </row>
    <row r="2479" spans="1:13" x14ac:dyDescent="0.35">
      <c r="A2479" s="19" t="str">
        <f>B2178&amp;C2468&amp;D2479</f>
        <v>DISTRIBUCION VOLUMEN X CRITERIO (kg ó litros)J.Curado Normal Ing5-10MIL</v>
      </c>
      <c r="B2479" s="19">
        <v>0</v>
      </c>
      <c r="C2479" s="19">
        <v>0</v>
      </c>
      <c r="D2479" s="19" t="s">
        <v>11</v>
      </c>
      <c r="E2479" s="20">
        <v>10.192876746249151</v>
      </c>
      <c r="F2479" s="20">
        <v>8.3315623720297172</v>
      </c>
      <c r="G2479" s="20">
        <v>6.275677872956706</v>
      </c>
      <c r="H2479" s="20">
        <v>9.2837567882363849</v>
      </c>
      <c r="I2479" s="20">
        <v>4.7867136695765051</v>
      </c>
      <c r="J2479" s="20">
        <v>6.2223074920937691</v>
      </c>
      <c r="K2479" s="20">
        <v>5.9578775748182551</v>
      </c>
      <c r="L2479" s="20">
        <v>8.4374062625611082</v>
      </c>
      <c r="M2479" s="53">
        <v>6.0331722197787521</v>
      </c>
    </row>
    <row r="2480" spans="1:13" x14ac:dyDescent="0.35">
      <c r="A2480" s="19" t="str">
        <f>B2178&amp;C2468&amp;D2480</f>
        <v>DISTRIBUCION VOLUMEN X CRITERIO (kg ó litros)J.Curado Normal Ing10-30MIL</v>
      </c>
      <c r="B2480" s="19">
        <v>0</v>
      </c>
      <c r="C2480" s="19">
        <v>0</v>
      </c>
      <c r="D2480" s="19" t="s">
        <v>12</v>
      </c>
      <c r="E2480" s="20">
        <v>18.045116644802523</v>
      </c>
      <c r="F2480" s="20">
        <v>13.948420536420276</v>
      </c>
      <c r="G2480" s="20">
        <v>14.202836374339295</v>
      </c>
      <c r="H2480" s="20">
        <v>16.314950729378214</v>
      </c>
      <c r="I2480" s="20">
        <v>21.185616833363657</v>
      </c>
      <c r="J2480" s="20">
        <v>13.845225570097931</v>
      </c>
      <c r="K2480" s="20">
        <v>14.203753575829312</v>
      </c>
      <c r="L2480" s="20">
        <v>20.987030765256517</v>
      </c>
      <c r="M2480" s="53">
        <v>23.448715228340976</v>
      </c>
    </row>
    <row r="2481" spans="1:13" x14ac:dyDescent="0.35">
      <c r="A2481" s="19" t="str">
        <f>B2178&amp;C2468&amp;D2481</f>
        <v>DISTRIBUCION VOLUMEN X CRITERIO (kg ó litros)J.Curado Normal Ing30-100MIL</v>
      </c>
      <c r="B2481" s="19">
        <v>0</v>
      </c>
      <c r="C2481" s="19">
        <v>0</v>
      </c>
      <c r="D2481" s="19" t="s">
        <v>13</v>
      </c>
      <c r="E2481" s="20">
        <v>23.797195624837478</v>
      </c>
      <c r="F2481" s="20">
        <v>23.172328963479348</v>
      </c>
      <c r="G2481" s="20">
        <v>24.501517284058348</v>
      </c>
      <c r="H2481" s="20">
        <v>31.495760823821939</v>
      </c>
      <c r="I2481" s="20">
        <v>22.714359453274639</v>
      </c>
      <c r="J2481" s="20">
        <v>17.857074953929892</v>
      </c>
      <c r="K2481" s="20">
        <v>28.449123090200967</v>
      </c>
      <c r="L2481" s="20">
        <v>29.077980396795265</v>
      </c>
      <c r="M2481" s="53">
        <v>26.360527377354366</v>
      </c>
    </row>
    <row r="2482" spans="1:13" x14ac:dyDescent="0.35">
      <c r="A2482" s="19" t="str">
        <f>B2178&amp;C2468&amp;D2482</f>
        <v>DISTRIBUCION VOLUMEN X CRITERIO (kg ó litros)J.Curado Normal Ing100-200MIL</v>
      </c>
      <c r="B2482" s="19">
        <v>0</v>
      </c>
      <c r="C2482" s="19">
        <v>0</v>
      </c>
      <c r="D2482" s="19" t="s">
        <v>14</v>
      </c>
      <c r="E2482" s="20">
        <v>9.0547032779750793</v>
      </c>
      <c r="F2482" s="20">
        <v>9.6852360397777186</v>
      </c>
      <c r="G2482" s="20">
        <v>9.1263212478856097</v>
      </c>
      <c r="H2482" s="20">
        <v>8.5538585185771794</v>
      </c>
      <c r="I2482" s="20">
        <v>10.546440331982188</v>
      </c>
      <c r="J2482" s="20">
        <v>10.743641425193932</v>
      </c>
      <c r="K2482" s="20">
        <v>13.690322324559624</v>
      </c>
      <c r="L2482" s="20">
        <v>9.1605389135095834</v>
      </c>
      <c r="M2482" s="53">
        <v>10.59883324442881</v>
      </c>
    </row>
    <row r="2483" spans="1:13" x14ac:dyDescent="0.35">
      <c r="A2483" s="19" t="str">
        <f>B2178&amp;C2468&amp;D2483</f>
        <v>DISTRIBUCION VOLUMEN X CRITERIO (kg ó litros)J.Curado Normal Ing200-500MIL</v>
      </c>
      <c r="B2483" s="19">
        <v>0</v>
      </c>
      <c r="C2483" s="19">
        <v>0</v>
      </c>
      <c r="D2483" s="19" t="s">
        <v>15</v>
      </c>
      <c r="E2483" s="20">
        <v>11.010557940214314</v>
      </c>
      <c r="F2483" s="20">
        <v>12.992118101542561</v>
      </c>
      <c r="G2483" s="20">
        <v>13.859594744740688</v>
      </c>
      <c r="H2483" s="20">
        <v>9.8861554320569809</v>
      </c>
      <c r="I2483" s="20">
        <v>11.783961298962184</v>
      </c>
      <c r="J2483" s="20">
        <v>11.359497091101115</v>
      </c>
      <c r="K2483" s="20">
        <v>10.280449242986663</v>
      </c>
      <c r="L2483" s="20">
        <v>7.3670053995793614</v>
      </c>
      <c r="M2483" s="53">
        <v>14.854306044846266</v>
      </c>
    </row>
    <row r="2484" spans="1:13" x14ac:dyDescent="0.35">
      <c r="A2484" s="19" t="str">
        <f>B2178&amp;C2468&amp;D2484</f>
        <v>DISTRIBUCION VOLUMEN X CRITERIO (kg ó litros)J.Curado Normal Ing&gt;500MIL</v>
      </c>
      <c r="B2484" s="19">
        <v>0</v>
      </c>
      <c r="C2484" s="19">
        <v>0</v>
      </c>
      <c r="D2484" s="19" t="s">
        <v>16</v>
      </c>
      <c r="E2484" s="20">
        <v>15.996895824503749</v>
      </c>
      <c r="F2484" s="20">
        <v>24.003629539244802</v>
      </c>
      <c r="G2484" s="20">
        <v>17.569913459975737</v>
      </c>
      <c r="H2484" s="20">
        <v>15.871685657733842</v>
      </c>
      <c r="I2484" s="20">
        <v>18.435374438490161</v>
      </c>
      <c r="J2484" s="20">
        <v>31.260595927794288</v>
      </c>
      <c r="K2484" s="20">
        <v>18.242234848164433</v>
      </c>
      <c r="L2484" s="20">
        <v>22.228282147252678</v>
      </c>
      <c r="M2484" s="53">
        <v>13.841282380625064</v>
      </c>
    </row>
    <row r="2485" spans="1:13" x14ac:dyDescent="0.35">
      <c r="A2485" s="19" t="str">
        <f>B2178&amp;C2468&amp;D2485</f>
        <v>DISTRIBUCION VOLUMEN X CRITERIO (kg ó litros)J.Curado Normal IngDE 15 A 19 AÑOS</v>
      </c>
      <c r="B2485" s="19">
        <v>0</v>
      </c>
      <c r="C2485" s="19">
        <v>0</v>
      </c>
      <c r="D2485" s="19" t="s">
        <v>39</v>
      </c>
      <c r="E2485" s="20">
        <v>3.0344070265414587</v>
      </c>
      <c r="F2485" s="20">
        <v>0.63393666265189275</v>
      </c>
      <c r="G2485" s="20">
        <v>3.383766762629794</v>
      </c>
      <c r="H2485" s="20">
        <v>0.49727450200457746</v>
      </c>
      <c r="I2485" s="20" t="s">
        <v>284</v>
      </c>
      <c r="J2485" s="20">
        <v>0.68088074060244386</v>
      </c>
      <c r="K2485" s="20" t="s">
        <v>284</v>
      </c>
      <c r="L2485" s="20">
        <v>1.0184644919929973</v>
      </c>
      <c r="M2485" s="53" t="s">
        <v>284</v>
      </c>
    </row>
    <row r="2486" spans="1:13" x14ac:dyDescent="0.35">
      <c r="A2486" s="19" t="str">
        <f>B2178&amp;C2468&amp;D2486</f>
        <v>DISTRIBUCION VOLUMEN X CRITERIO (kg ó litros)J.Curado Normal IngDE 20 A 24 AÑOS</v>
      </c>
      <c r="B2486" s="19">
        <v>0</v>
      </c>
      <c r="C2486" s="19">
        <v>0</v>
      </c>
      <c r="D2486" s="19" t="s">
        <v>40</v>
      </c>
      <c r="E2486" s="20">
        <v>2.16901291339616</v>
      </c>
      <c r="F2486" s="20">
        <v>0.23315088127700551</v>
      </c>
      <c r="G2486" s="20">
        <v>1.1085233240772718</v>
      </c>
      <c r="H2486" s="20">
        <v>0.95344557886684267</v>
      </c>
      <c r="I2486" s="20">
        <v>3.8646053022789908</v>
      </c>
      <c r="J2486" s="20">
        <v>2.109672712705938</v>
      </c>
      <c r="K2486" s="20">
        <v>2.7727498209666175</v>
      </c>
      <c r="L2486" s="20">
        <v>2.2246733501620004</v>
      </c>
      <c r="M2486" s="53">
        <v>5.5558714949744399</v>
      </c>
    </row>
    <row r="2487" spans="1:13" x14ac:dyDescent="0.35">
      <c r="A2487" s="19" t="str">
        <f>B2178&amp;C2468&amp;D2487</f>
        <v>DISTRIBUCION VOLUMEN X CRITERIO (kg ó litros)J.Curado Normal IngDE 25 A 34 AÑOS</v>
      </c>
      <c r="B2487" s="19">
        <v>0</v>
      </c>
      <c r="C2487" s="19">
        <v>0</v>
      </c>
      <c r="D2487" s="19" t="s">
        <v>41</v>
      </c>
      <c r="E2487" s="20">
        <v>8.5813350078344044</v>
      </c>
      <c r="F2487" s="20">
        <v>8.3121703408254071</v>
      </c>
      <c r="G2487" s="20">
        <v>7.9927000660040868</v>
      </c>
      <c r="H2487" s="20">
        <v>6.3725499428815366</v>
      </c>
      <c r="I2487" s="20">
        <v>6.5166191635606285</v>
      </c>
      <c r="J2487" s="20">
        <v>5.8379471115380746</v>
      </c>
      <c r="K2487" s="20">
        <v>5.0379610592104358</v>
      </c>
      <c r="L2487" s="20">
        <v>5.1297753687555669</v>
      </c>
      <c r="M2487" s="53">
        <v>9.4611573792961519</v>
      </c>
    </row>
    <row r="2488" spans="1:13" x14ac:dyDescent="0.35">
      <c r="A2488" s="19" t="str">
        <f>B2178&amp;C2468&amp;D2488</f>
        <v>DISTRIBUCION VOLUMEN X CRITERIO (kg ó litros)J.Curado Normal IngDE 35 A 49 AÑOS</v>
      </c>
      <c r="B2488" s="19">
        <v>0</v>
      </c>
      <c r="C2488" s="19">
        <v>0</v>
      </c>
      <c r="D2488" s="19" t="s">
        <v>42</v>
      </c>
      <c r="E2488" s="20">
        <v>23.007893399544653</v>
      </c>
      <c r="F2488" s="20">
        <v>23.494170948178279</v>
      </c>
      <c r="G2488" s="20">
        <v>20.836531138150235</v>
      </c>
      <c r="H2488" s="20">
        <v>22.437720765613005</v>
      </c>
      <c r="I2488" s="20">
        <v>24.085635808872606</v>
      </c>
      <c r="J2488" s="20">
        <v>24.517422428151086</v>
      </c>
      <c r="K2488" s="20">
        <v>22.456418251888323</v>
      </c>
      <c r="L2488" s="20">
        <v>18.678061612367866</v>
      </c>
      <c r="M2488" s="53">
        <v>17.321396286199032</v>
      </c>
    </row>
    <row r="2489" spans="1:13" x14ac:dyDescent="0.35">
      <c r="A2489" s="19" t="str">
        <f>B2178&amp;C2468&amp;D2489</f>
        <v>DISTRIBUCION VOLUMEN X CRITERIO (kg ó litros)J.Curado Normal IngDE 50 A 59 AÑOS</v>
      </c>
      <c r="B2489" s="19">
        <v>0</v>
      </c>
      <c r="C2489" s="19">
        <v>0</v>
      </c>
      <c r="D2489" s="19" t="s">
        <v>43</v>
      </c>
      <c r="E2489" s="20">
        <v>24.491938668580953</v>
      </c>
      <c r="F2489" s="20">
        <v>24.29782767887194</v>
      </c>
      <c r="G2489" s="20">
        <v>30.994550649435638</v>
      </c>
      <c r="H2489" s="20">
        <v>31.861224660655978</v>
      </c>
      <c r="I2489" s="20">
        <v>34.456765681101885</v>
      </c>
      <c r="J2489" s="20">
        <v>29.434944988796406</v>
      </c>
      <c r="K2489" s="20">
        <v>27.652221528148257</v>
      </c>
      <c r="L2489" s="20">
        <v>28.489912574001885</v>
      </c>
      <c r="M2489" s="53">
        <v>31.844777229389955</v>
      </c>
    </row>
    <row r="2490" spans="1:13" x14ac:dyDescent="0.35">
      <c r="A2490" s="19" t="str">
        <f>B2178&amp;C2468&amp;D2490</f>
        <v>DISTRIBUCION VOLUMEN X CRITERIO (kg ó litros)J.Curado Normal IngDE 60 A 75 AÑOS</v>
      </c>
      <c r="B2490" s="19">
        <v>0</v>
      </c>
      <c r="C2490" s="19">
        <v>0</v>
      </c>
      <c r="D2490" s="19" t="s">
        <v>44</v>
      </c>
      <c r="E2490" s="20">
        <v>38.715409901765909</v>
      </c>
      <c r="F2490" s="20">
        <v>43.028742121015888</v>
      </c>
      <c r="G2490" s="20">
        <v>35.683919638711778</v>
      </c>
      <c r="H2490" s="20">
        <v>37.877776047231691</v>
      </c>
      <c r="I2490" s="20">
        <v>31.076381139278997</v>
      </c>
      <c r="J2490" s="20">
        <v>37.41913145345135</v>
      </c>
      <c r="K2490" s="20">
        <v>42.080646926937206</v>
      </c>
      <c r="L2490" s="20">
        <v>44.459111598119371</v>
      </c>
      <c r="M2490" s="53">
        <v>35.816786829465762</v>
      </c>
    </row>
    <row r="2491" spans="1:13" x14ac:dyDescent="0.35">
      <c r="A2491" s="19" t="str">
        <f>B2178&amp;C2468&amp;D2491</f>
        <v>DISTRIBUCION VOLUMEN X CRITERIO (kg ó litros)J.Curado Normal IngNIVEL ALTO</v>
      </c>
      <c r="B2491" s="19">
        <v>0</v>
      </c>
      <c r="C2491" s="19">
        <v>0</v>
      </c>
      <c r="D2491" s="19" t="s">
        <v>256</v>
      </c>
      <c r="E2491" s="20">
        <v>23.10835925557187</v>
      </c>
      <c r="F2491" s="20">
        <v>25.981894960654927</v>
      </c>
      <c r="G2491" s="20">
        <v>27.788057285993645</v>
      </c>
      <c r="H2491" s="20">
        <v>26.753729090877592</v>
      </c>
      <c r="I2491" s="20">
        <v>33.150855256893983</v>
      </c>
      <c r="J2491" s="20">
        <v>22.830043959397408</v>
      </c>
      <c r="K2491" s="20">
        <v>27.370842816394646</v>
      </c>
      <c r="L2491" s="20">
        <v>20.672920548026369</v>
      </c>
      <c r="M2491" s="53">
        <v>26.010813241902863</v>
      </c>
    </row>
    <row r="2492" spans="1:13" x14ac:dyDescent="0.35">
      <c r="A2492" s="19" t="str">
        <f>B2178&amp;C2468&amp;D2492</f>
        <v>DISTRIBUCION VOLUMEN X CRITERIO (kg ó litros)J.Curado Normal IngNIVEL MEDIO ALTO</v>
      </c>
      <c r="B2492" s="19">
        <v>0</v>
      </c>
      <c r="C2492" s="19">
        <v>0</v>
      </c>
      <c r="D2492" s="19" t="s">
        <v>257</v>
      </c>
      <c r="E2492" s="20">
        <v>14.891111901091037</v>
      </c>
      <c r="F2492" s="20">
        <v>15.246121171445253</v>
      </c>
      <c r="G2492" s="20">
        <v>12.993602444393613</v>
      </c>
      <c r="H2492" s="20">
        <v>12.968118543807181</v>
      </c>
      <c r="I2492" s="20">
        <v>10.068787123586675</v>
      </c>
      <c r="J2492" s="20">
        <v>14.071752268436086</v>
      </c>
      <c r="K2492" s="20">
        <v>15.457494693654533</v>
      </c>
      <c r="L2492" s="20">
        <v>12.398242872587383</v>
      </c>
      <c r="M2492" s="53">
        <v>16.688990904195428</v>
      </c>
    </row>
    <row r="2493" spans="1:13" x14ac:dyDescent="0.35">
      <c r="A2493" s="19" t="str">
        <f>B2178&amp;C2468&amp;D2493</f>
        <v>DISTRIBUCION VOLUMEN X CRITERIO (kg ó litros)J.Curado Normal IngNIVEL MEDIO</v>
      </c>
      <c r="B2493" s="19">
        <v>0</v>
      </c>
      <c r="C2493" s="19">
        <v>0</v>
      </c>
      <c r="D2493" s="19" t="s">
        <v>258</v>
      </c>
      <c r="E2493" s="20">
        <v>30.894179132527107</v>
      </c>
      <c r="F2493" s="20">
        <v>24.601914225187876</v>
      </c>
      <c r="G2493" s="20">
        <v>24.066715272596149</v>
      </c>
      <c r="H2493" s="20">
        <v>33.437259279381379</v>
      </c>
      <c r="I2493" s="20">
        <v>22.618080164953518</v>
      </c>
      <c r="J2493" s="20">
        <v>28.3706164361558</v>
      </c>
      <c r="K2493" s="20">
        <v>22.617283143009338</v>
      </c>
      <c r="L2493" s="20">
        <v>27.46759457125907</v>
      </c>
      <c r="M2493" s="53">
        <v>22.219716692285445</v>
      </c>
    </row>
    <row r="2494" spans="1:13" x14ac:dyDescent="0.35">
      <c r="A2494" s="19" t="str">
        <f>B2178&amp;C2468&amp;D2494</f>
        <v>DISTRIBUCION VOLUMEN X CRITERIO (kg ó litros)J.Curado Normal IngNIVEL MEDIO BAJO</v>
      </c>
      <c r="B2494" s="19">
        <v>0</v>
      </c>
      <c r="C2494" s="19">
        <v>0</v>
      </c>
      <c r="D2494" s="19" t="s">
        <v>259</v>
      </c>
      <c r="E2494" s="20">
        <v>12.564805630701038</v>
      </c>
      <c r="F2494" s="20">
        <v>12.771016901227652</v>
      </c>
      <c r="G2494" s="20">
        <v>13.397234532601434</v>
      </c>
      <c r="H2494" s="20">
        <v>10.341994850896381</v>
      </c>
      <c r="I2494" s="20">
        <v>17.800055795086305</v>
      </c>
      <c r="J2494" s="20">
        <v>20.641808713667963</v>
      </c>
      <c r="K2494" s="20">
        <v>18.660561242130676</v>
      </c>
      <c r="L2494" s="20">
        <v>18.164783547914272</v>
      </c>
      <c r="M2494" s="53">
        <v>17.024998504970622</v>
      </c>
    </row>
    <row r="2495" spans="1:13" x14ac:dyDescent="0.35">
      <c r="A2495" s="19" t="str">
        <f>B2178&amp;C2468&amp;D2495</f>
        <v>DISTRIBUCION VOLUMEN X CRITERIO (kg ó litros)J.Curado Normal IngHOMBRE</v>
      </c>
      <c r="B2495" s="19">
        <v>0</v>
      </c>
      <c r="C2495" s="19">
        <v>0</v>
      </c>
      <c r="D2495" s="19" t="s">
        <v>21</v>
      </c>
      <c r="E2495" s="20">
        <v>50.124000103477762</v>
      </c>
      <c r="F2495" s="20">
        <v>56.773039759086217</v>
      </c>
      <c r="G2495" s="20">
        <v>51.787685783827655</v>
      </c>
      <c r="H2495" s="20">
        <v>48.872443629276049</v>
      </c>
      <c r="I2495" s="20">
        <v>48.399931679370631</v>
      </c>
      <c r="J2495" s="20">
        <v>57.599894663030014</v>
      </c>
      <c r="K2495" s="20">
        <v>54.726041013430816</v>
      </c>
      <c r="L2495" s="20">
        <v>53.445953583210979</v>
      </c>
      <c r="M2495" s="53">
        <v>47.183636834556687</v>
      </c>
    </row>
    <row r="2496" spans="1:13" x14ac:dyDescent="0.35">
      <c r="A2496" s="19" t="str">
        <f>B2178&amp;C2468&amp;D2496</f>
        <v>DISTRIBUCION VOLUMEN X CRITERIO (kg ó litros)J.Curado Normal IngMUJER</v>
      </c>
      <c r="B2496" s="19">
        <v>0</v>
      </c>
      <c r="C2496" s="19">
        <v>0</v>
      </c>
      <c r="D2496" s="19" t="s">
        <v>22</v>
      </c>
      <c r="E2496" s="20">
        <v>49.876007298056265</v>
      </c>
      <c r="F2496" s="20">
        <v>43.226966165358554</v>
      </c>
      <c r="G2496" s="20">
        <v>48.212304554695187</v>
      </c>
      <c r="H2496" s="20">
        <v>51.127553614059387</v>
      </c>
      <c r="I2496" s="20">
        <v>51.600072584943646</v>
      </c>
      <c r="J2496" s="20">
        <v>42.400107834295689</v>
      </c>
      <c r="K2496" s="20">
        <v>45.273957346911772</v>
      </c>
      <c r="L2496" s="20">
        <v>46.554045900536082</v>
      </c>
      <c r="M2496" s="53">
        <v>52.816356757349979</v>
      </c>
    </row>
    <row r="2497" spans="1:13" x14ac:dyDescent="0.35">
      <c r="A2497" s="19" t="str">
        <f>B2178&amp;C2497&amp;D2497</f>
        <v>DISTRIBUCION VOLUMEN X CRITERIO (kg ó litros)J.Iberico Ing.T.ESPAÑA</v>
      </c>
      <c r="B2497" s="19">
        <v>0</v>
      </c>
      <c r="C2497" s="19" t="s">
        <v>134</v>
      </c>
      <c r="D2497" s="19" t="s">
        <v>36</v>
      </c>
      <c r="E2497" s="20">
        <v>100</v>
      </c>
      <c r="F2497" s="20">
        <v>100</v>
      </c>
      <c r="G2497" s="20">
        <v>100</v>
      </c>
      <c r="H2497" s="20">
        <v>100</v>
      </c>
      <c r="I2497" s="20">
        <v>100</v>
      </c>
      <c r="J2497" s="20">
        <v>100</v>
      </c>
      <c r="K2497" s="20">
        <v>100</v>
      </c>
      <c r="L2497" s="20">
        <v>100</v>
      </c>
      <c r="M2497" s="53">
        <v>100</v>
      </c>
    </row>
    <row r="2498" spans="1:13" x14ac:dyDescent="0.35">
      <c r="A2498" s="19" t="str">
        <f>B2178&amp;C2497&amp;D2498</f>
        <v>DISTRIBUCION VOLUMEN X CRITERIO (kg ó litros)J.Iberico Ing.BCN AM</v>
      </c>
      <c r="B2498" s="19">
        <v>0</v>
      </c>
      <c r="C2498" s="19">
        <v>0</v>
      </c>
      <c r="D2498" s="19" t="s">
        <v>1</v>
      </c>
      <c r="E2498" s="20">
        <v>19.319005628310826</v>
      </c>
      <c r="F2498" s="20">
        <v>14.171080303143984</v>
      </c>
      <c r="G2498" s="20">
        <v>11.803925635368406</v>
      </c>
      <c r="H2498" s="20">
        <v>18.265517164139766</v>
      </c>
      <c r="I2498" s="20">
        <v>10.25304447124098</v>
      </c>
      <c r="J2498" s="20">
        <v>15.380345753334998</v>
      </c>
      <c r="K2498" s="20">
        <v>10.511456752324163</v>
      </c>
      <c r="L2498" s="20">
        <v>9.7912487066272096</v>
      </c>
      <c r="M2498" s="53">
        <v>11.868156124176304</v>
      </c>
    </row>
    <row r="2499" spans="1:13" x14ac:dyDescent="0.35">
      <c r="A2499" s="19" t="str">
        <f>B2178&amp;C2497&amp;D2499</f>
        <v>DISTRIBUCION VOLUMEN X CRITERIO (kg ó litros)J.Iberico Ing.REST.CAT ARAGON</v>
      </c>
      <c r="B2499" s="19">
        <v>0</v>
      </c>
      <c r="C2499" s="19">
        <v>0</v>
      </c>
      <c r="D2499" s="19" t="s">
        <v>2</v>
      </c>
      <c r="E2499" s="20">
        <v>12.474320969850936</v>
      </c>
      <c r="F2499" s="20">
        <v>11.122615521161389</v>
      </c>
      <c r="G2499" s="20">
        <v>10.015542166247881</v>
      </c>
      <c r="H2499" s="20">
        <v>9.2894639877865099</v>
      </c>
      <c r="I2499" s="20">
        <v>9.1388108166893964</v>
      </c>
      <c r="J2499" s="20">
        <v>13.748369360952825</v>
      </c>
      <c r="K2499" s="20">
        <v>12.966882859314657</v>
      </c>
      <c r="L2499" s="20">
        <v>12.497142417891101</v>
      </c>
      <c r="M2499" s="53">
        <v>16.635227616592637</v>
      </c>
    </row>
    <row r="2500" spans="1:13" x14ac:dyDescent="0.35">
      <c r="A2500" s="19" t="str">
        <f>B2178&amp;C2497&amp;D2500</f>
        <v>DISTRIBUCION VOLUMEN X CRITERIO (kg ó litros)J.Iberico Ing.LEVANTE</v>
      </c>
      <c r="B2500" s="19">
        <v>0</v>
      </c>
      <c r="C2500" s="19">
        <v>0</v>
      </c>
      <c r="D2500" s="19" t="s">
        <v>3</v>
      </c>
      <c r="E2500" s="20">
        <v>10.902015710990753</v>
      </c>
      <c r="F2500" s="20">
        <v>5.0806132735241194</v>
      </c>
      <c r="G2500" s="20">
        <v>9.8725791997363537</v>
      </c>
      <c r="H2500" s="20">
        <v>9.6837706309791454</v>
      </c>
      <c r="I2500" s="20">
        <v>16.919579081656813</v>
      </c>
      <c r="J2500" s="20">
        <v>16.789656771827833</v>
      </c>
      <c r="K2500" s="20">
        <v>13.854584655413058</v>
      </c>
      <c r="L2500" s="20">
        <v>18.153716235026636</v>
      </c>
      <c r="M2500" s="53">
        <v>24.245169352539182</v>
      </c>
    </row>
    <row r="2501" spans="1:13" x14ac:dyDescent="0.35">
      <c r="A2501" s="19" t="str">
        <f>B2178&amp;C2497&amp;D2501</f>
        <v>DISTRIBUCION VOLUMEN X CRITERIO (kg ó litros)J.Iberico Ing.ANDALUCIA</v>
      </c>
      <c r="B2501" s="19">
        <v>0</v>
      </c>
      <c r="C2501" s="19">
        <v>0</v>
      </c>
      <c r="D2501" s="19" t="s">
        <v>4</v>
      </c>
      <c r="E2501" s="20">
        <v>23.921328935506679</v>
      </c>
      <c r="F2501" s="20">
        <v>21.126381020050015</v>
      </c>
      <c r="G2501" s="20">
        <v>31.074102020729054</v>
      </c>
      <c r="H2501" s="20">
        <v>29.990351358521451</v>
      </c>
      <c r="I2501" s="20">
        <v>36.371179791391064</v>
      </c>
      <c r="J2501" s="20">
        <v>23.797545687092367</v>
      </c>
      <c r="K2501" s="20">
        <v>29.775584312395821</v>
      </c>
      <c r="L2501" s="20">
        <v>33.830836136672652</v>
      </c>
      <c r="M2501" s="53">
        <v>20.168843838288371</v>
      </c>
    </row>
    <row r="2502" spans="1:13" x14ac:dyDescent="0.35">
      <c r="A2502" s="19" t="str">
        <f>B2178&amp;C2497&amp;D2502</f>
        <v>DISTRIBUCION VOLUMEN X CRITERIO (kg ó litros)J.Iberico Ing.MDD AM</v>
      </c>
      <c r="B2502" s="19">
        <v>0</v>
      </c>
      <c r="C2502" s="19">
        <v>0</v>
      </c>
      <c r="D2502" s="19" t="s">
        <v>5</v>
      </c>
      <c r="E2502" s="20">
        <v>10.91558011251788</v>
      </c>
      <c r="F2502" s="20">
        <v>19.407863429151796</v>
      </c>
      <c r="G2502" s="20">
        <v>8.2840961848519541</v>
      </c>
      <c r="H2502" s="20">
        <v>5.6926549056427946</v>
      </c>
      <c r="I2502" s="20">
        <v>10.232639588256642</v>
      </c>
      <c r="J2502" s="20">
        <v>13.481285505359059</v>
      </c>
      <c r="K2502" s="20">
        <v>12.455196080347497</v>
      </c>
      <c r="L2502" s="20">
        <v>12.699223617738555</v>
      </c>
      <c r="M2502" s="53">
        <v>8.4398386977961763</v>
      </c>
    </row>
    <row r="2503" spans="1:13" x14ac:dyDescent="0.35">
      <c r="A2503" s="19" t="str">
        <f>B2178&amp;C2497&amp;D2503</f>
        <v>DISTRIBUCION VOLUMEN X CRITERIO (kg ó litros)J.Iberico Ing.RTO CENTRO</v>
      </c>
      <c r="B2503" s="19">
        <v>0</v>
      </c>
      <c r="C2503" s="19">
        <v>0</v>
      </c>
      <c r="D2503" s="19" t="s">
        <v>6</v>
      </c>
      <c r="E2503" s="20">
        <v>8.1566671715378369</v>
      </c>
      <c r="F2503" s="20">
        <v>17.430205507119151</v>
      </c>
      <c r="G2503" s="20">
        <v>7.4161185012390867</v>
      </c>
      <c r="H2503" s="20">
        <v>11.056824021710927</v>
      </c>
      <c r="I2503" s="20">
        <v>5.3003844112815894</v>
      </c>
      <c r="J2503" s="20">
        <v>4.9589642198457033</v>
      </c>
      <c r="K2503" s="20">
        <v>5.8322892597510894</v>
      </c>
      <c r="L2503" s="20">
        <v>3.6014031272134317</v>
      </c>
      <c r="M2503" s="53">
        <v>5.7182260715722464</v>
      </c>
    </row>
    <row r="2504" spans="1:13" x14ac:dyDescent="0.35">
      <c r="A2504" s="19" t="str">
        <f>B2178&amp;C2497&amp;D2504</f>
        <v>DISTRIBUCION VOLUMEN X CRITERIO (kg ó litros)J.Iberico Ing.NORTE-CENTRO</v>
      </c>
      <c r="B2504" s="19">
        <v>0</v>
      </c>
      <c r="C2504" s="19">
        <v>0</v>
      </c>
      <c r="D2504" s="19" t="s">
        <v>7</v>
      </c>
      <c r="E2504" s="20">
        <v>10.986362194845501</v>
      </c>
      <c r="F2504" s="20">
        <v>9.8588135584148144</v>
      </c>
      <c r="G2504" s="20">
        <v>16.910774488849707</v>
      </c>
      <c r="H2504" s="20">
        <v>8.7920308304647854</v>
      </c>
      <c r="I2504" s="20">
        <v>7.2914068060185961</v>
      </c>
      <c r="J2504" s="20">
        <v>11.259798989012301</v>
      </c>
      <c r="K2504" s="20">
        <v>9.2420612898999277</v>
      </c>
      <c r="L2504" s="20">
        <v>8.3433559679960556</v>
      </c>
      <c r="M2504" s="53">
        <v>10.756925133995479</v>
      </c>
    </row>
    <row r="2505" spans="1:13" x14ac:dyDescent="0.35">
      <c r="A2505" s="19" t="str">
        <f>B2178&amp;C2497&amp;D2505</f>
        <v>DISTRIBUCION VOLUMEN X CRITERIO (kg ó litros)J.Iberico Ing.NOROESTE</v>
      </c>
      <c r="B2505" s="19">
        <v>0</v>
      </c>
      <c r="C2505" s="19">
        <v>0</v>
      </c>
      <c r="D2505" s="19" t="s">
        <v>8</v>
      </c>
      <c r="E2505" s="20">
        <v>3.324722279082224</v>
      </c>
      <c r="F2505" s="20">
        <v>1.8024209716924418</v>
      </c>
      <c r="G2505" s="20">
        <v>4.6228671106331198</v>
      </c>
      <c r="H2505" s="20">
        <v>7.2293809170937706</v>
      </c>
      <c r="I2505" s="20">
        <v>4.4929508509197715</v>
      </c>
      <c r="J2505" s="20">
        <v>0.58403982066457105</v>
      </c>
      <c r="K2505" s="20">
        <v>5.3619542581249702</v>
      </c>
      <c r="L2505" s="20">
        <v>1.083067092388069</v>
      </c>
      <c r="M2505" s="53">
        <v>2.1676024229837667</v>
      </c>
    </row>
    <row r="2506" spans="1:13" x14ac:dyDescent="0.35">
      <c r="A2506" s="19" t="str">
        <f>B2178&amp;C2497&amp;D2506</f>
        <v>DISTRIBUCION VOLUMEN X CRITERIO (kg ó litros)J.Iberico Ing.&lt;2MIL</v>
      </c>
      <c r="B2506" s="19">
        <v>0</v>
      </c>
      <c r="C2506" s="19">
        <v>0</v>
      </c>
      <c r="D2506" s="19" t="s">
        <v>9</v>
      </c>
      <c r="E2506" s="20">
        <v>4.1448524464970182</v>
      </c>
      <c r="F2506" s="20">
        <v>7.6395658913222846</v>
      </c>
      <c r="G2506" s="20">
        <v>1.8914729321212929</v>
      </c>
      <c r="H2506" s="20">
        <v>8.8231958346761576</v>
      </c>
      <c r="I2506" s="20">
        <v>6.2931506811961277</v>
      </c>
      <c r="J2506" s="20">
        <v>5.4537910976258068</v>
      </c>
      <c r="K2506" s="20">
        <v>5.3295571762994207</v>
      </c>
      <c r="L2506" s="20">
        <v>4.2766112344731226</v>
      </c>
      <c r="M2506" s="53">
        <v>2.6298893536485219</v>
      </c>
    </row>
    <row r="2507" spans="1:13" x14ac:dyDescent="0.35">
      <c r="A2507" s="19" t="str">
        <f>B2178&amp;C2497&amp;D2507</f>
        <v>DISTRIBUCION VOLUMEN X CRITERIO (kg ó litros)J.Iberico Ing.2-5MIL</v>
      </c>
      <c r="B2507" s="19">
        <v>0</v>
      </c>
      <c r="C2507" s="19">
        <v>0</v>
      </c>
      <c r="D2507" s="19" t="s">
        <v>10</v>
      </c>
      <c r="E2507" s="20">
        <v>4.7383571350557645</v>
      </c>
      <c r="F2507" s="20">
        <v>3.0327032234148401</v>
      </c>
      <c r="G2507" s="20">
        <v>5.8170495889901099</v>
      </c>
      <c r="H2507" s="20">
        <v>2.5796666914384119</v>
      </c>
      <c r="I2507" s="20">
        <v>3.4639386929110305</v>
      </c>
      <c r="J2507" s="20">
        <v>3.8368480417479978</v>
      </c>
      <c r="K2507" s="20">
        <v>1.9410430704277379</v>
      </c>
      <c r="L2507" s="20">
        <v>1.9536047962451195</v>
      </c>
      <c r="M2507" s="53">
        <v>4.6950010667616553</v>
      </c>
    </row>
    <row r="2508" spans="1:13" x14ac:dyDescent="0.35">
      <c r="A2508" s="19" t="str">
        <f>B2178&amp;C2497&amp;D2508</f>
        <v>DISTRIBUCION VOLUMEN X CRITERIO (kg ó litros)J.Iberico Ing.5-10MIL</v>
      </c>
      <c r="B2508" s="19">
        <v>0</v>
      </c>
      <c r="C2508" s="19">
        <v>0</v>
      </c>
      <c r="D2508" s="19" t="s">
        <v>11</v>
      </c>
      <c r="E2508" s="20">
        <v>7.1406193758237553</v>
      </c>
      <c r="F2508" s="20">
        <v>3.5214847194001595</v>
      </c>
      <c r="G2508" s="20">
        <v>10.354996779388351</v>
      </c>
      <c r="H2508" s="20">
        <v>2.7840510736027557</v>
      </c>
      <c r="I2508" s="20">
        <v>9.0298878464270658</v>
      </c>
      <c r="J2508" s="20">
        <v>16.983300088825246</v>
      </c>
      <c r="K2508" s="20">
        <v>8.4228825737065716</v>
      </c>
      <c r="L2508" s="20">
        <v>11.622073374602881</v>
      </c>
      <c r="M2508" s="53">
        <v>18.784587739071831</v>
      </c>
    </row>
    <row r="2509" spans="1:13" x14ac:dyDescent="0.35">
      <c r="A2509" s="19" t="str">
        <f>B2178&amp;C2497&amp;D2509</f>
        <v>DISTRIBUCION VOLUMEN X CRITERIO (kg ó litros)J.Iberico Ing.10-30MIL</v>
      </c>
      <c r="B2509" s="19">
        <v>0</v>
      </c>
      <c r="C2509" s="19">
        <v>0</v>
      </c>
      <c r="D2509" s="19" t="s">
        <v>12</v>
      </c>
      <c r="E2509" s="20">
        <v>20.955239034869948</v>
      </c>
      <c r="F2509" s="20">
        <v>13.7732744795073</v>
      </c>
      <c r="G2509" s="20">
        <v>20.88783731069941</v>
      </c>
      <c r="H2509" s="20">
        <v>20.326136976594299</v>
      </c>
      <c r="I2509" s="20">
        <v>22.530090417183917</v>
      </c>
      <c r="J2509" s="20">
        <v>22.689230560540427</v>
      </c>
      <c r="K2509" s="20">
        <v>23.637209109744706</v>
      </c>
      <c r="L2509" s="20">
        <v>25.655932704056116</v>
      </c>
      <c r="M2509" s="53">
        <v>28.827186669547739</v>
      </c>
    </row>
    <row r="2510" spans="1:13" x14ac:dyDescent="0.35">
      <c r="A2510" s="19" t="str">
        <f>B2178&amp;C2497&amp;D2510</f>
        <v>DISTRIBUCION VOLUMEN X CRITERIO (kg ó litros)J.Iberico Ing.30-100MIL</v>
      </c>
      <c r="B2510" s="19">
        <v>0</v>
      </c>
      <c r="C2510" s="19">
        <v>0</v>
      </c>
      <c r="D2510" s="19" t="s">
        <v>13</v>
      </c>
      <c r="E2510" s="20">
        <v>19.56592360696358</v>
      </c>
      <c r="F2510" s="20">
        <v>23.620927685987219</v>
      </c>
      <c r="G2510" s="20">
        <v>19.419223578359848</v>
      </c>
      <c r="H2510" s="20">
        <v>16.821782056425864</v>
      </c>
      <c r="I2510" s="20">
        <v>20.174126584626695</v>
      </c>
      <c r="J2510" s="20">
        <v>21.518268089002163</v>
      </c>
      <c r="K2510" s="20">
        <v>21.878521914602384</v>
      </c>
      <c r="L2510" s="20">
        <v>14.240698954035578</v>
      </c>
      <c r="M2510" s="53">
        <v>12.903491932222078</v>
      </c>
    </row>
    <row r="2511" spans="1:13" x14ac:dyDescent="0.35">
      <c r="A2511" s="19" t="str">
        <f>B2178&amp;C2497&amp;D2511</f>
        <v>DISTRIBUCION VOLUMEN X CRITERIO (kg ó litros)J.Iberico Ing.100-200MIL</v>
      </c>
      <c r="B2511" s="19">
        <v>0</v>
      </c>
      <c r="C2511" s="19">
        <v>0</v>
      </c>
      <c r="D2511" s="19" t="s">
        <v>14</v>
      </c>
      <c r="E2511" s="20">
        <v>17.813035629566336</v>
      </c>
      <c r="F2511" s="20">
        <v>13.895632479918014</v>
      </c>
      <c r="G2511" s="20">
        <v>15.043889903021244</v>
      </c>
      <c r="H2511" s="20">
        <v>16.378308310694361</v>
      </c>
      <c r="I2511" s="20">
        <v>10.883715068587289</v>
      </c>
      <c r="J2511" s="20">
        <v>10.106097082563776</v>
      </c>
      <c r="K2511" s="20">
        <v>12.156534026712485</v>
      </c>
      <c r="L2511" s="20">
        <v>18.041995066153323</v>
      </c>
      <c r="M2511" s="53">
        <v>8.3472539659309639</v>
      </c>
    </row>
    <row r="2512" spans="1:13" x14ac:dyDescent="0.35">
      <c r="A2512" s="19" t="str">
        <f>B2178&amp;C2497&amp;D2512</f>
        <v>DISTRIBUCION VOLUMEN X CRITERIO (kg ó litros)J.Iberico Ing.200-500MIL</v>
      </c>
      <c r="B2512" s="19">
        <v>0</v>
      </c>
      <c r="C2512" s="19">
        <v>0</v>
      </c>
      <c r="D2512" s="19" t="s">
        <v>15</v>
      </c>
      <c r="E2512" s="20">
        <v>10.464494243240146</v>
      </c>
      <c r="F2512" s="20">
        <v>16.419764306902657</v>
      </c>
      <c r="G2512" s="20">
        <v>11.957806006047415</v>
      </c>
      <c r="H2512" s="20">
        <v>20.412558797521893</v>
      </c>
      <c r="I2512" s="20">
        <v>8.1306328534820764</v>
      </c>
      <c r="J2512" s="20">
        <v>7.0218674001757648</v>
      </c>
      <c r="K2512" s="20">
        <v>11.621310399077171</v>
      </c>
      <c r="L2512" s="20">
        <v>6.973627207787116</v>
      </c>
      <c r="M2512" s="53">
        <v>11.423146341003623</v>
      </c>
    </row>
    <row r="2513" spans="1:13" x14ac:dyDescent="0.35">
      <c r="A2513" s="19" t="str">
        <f>B2178&amp;C2497&amp;D2513</f>
        <v>DISTRIBUCION VOLUMEN X CRITERIO (kg ó litros)J.Iberico Ing.&gt;500MIL</v>
      </c>
      <c r="B2513" s="19">
        <v>0</v>
      </c>
      <c r="C2513" s="19">
        <v>0</v>
      </c>
      <c r="D2513" s="19" t="s">
        <v>16</v>
      </c>
      <c r="E2513" s="20">
        <v>15.177486627795064</v>
      </c>
      <c r="F2513" s="20">
        <v>18.096639666491054</v>
      </c>
      <c r="G2513" s="20">
        <v>14.627728189759148</v>
      </c>
      <c r="H2513" s="20">
        <v>11.874297605693604</v>
      </c>
      <c r="I2513" s="20">
        <v>19.494457422908717</v>
      </c>
      <c r="J2513" s="20">
        <v>12.390597373949696</v>
      </c>
      <c r="K2513" s="20">
        <v>15.012948583417687</v>
      </c>
      <c r="L2513" s="20">
        <v>17.235455737623212</v>
      </c>
      <c r="M2513" s="53">
        <v>12.389431410288841</v>
      </c>
    </row>
    <row r="2514" spans="1:13" x14ac:dyDescent="0.35">
      <c r="A2514" s="19" t="str">
        <f>B2178&amp;C2497&amp;D2514</f>
        <v>DISTRIBUCION VOLUMEN X CRITERIO (kg ó litros)J.Iberico Ing.DE 15 A 19 AÑOS</v>
      </c>
      <c r="B2514" s="19">
        <v>0</v>
      </c>
      <c r="C2514" s="19">
        <v>0</v>
      </c>
      <c r="D2514" s="19" t="s">
        <v>39</v>
      </c>
      <c r="E2514" s="20">
        <v>2.0560192711948422</v>
      </c>
      <c r="F2514" s="20">
        <v>8.9558117809448703</v>
      </c>
      <c r="G2514" s="20">
        <v>3.2112327181874885</v>
      </c>
      <c r="H2514" s="20">
        <v>4.697369619869197</v>
      </c>
      <c r="I2514" s="20" t="s">
        <v>284</v>
      </c>
      <c r="J2514" s="20">
        <v>5.3727216988912492</v>
      </c>
      <c r="K2514" s="20" t="s">
        <v>284</v>
      </c>
      <c r="L2514" s="20" t="s">
        <v>284</v>
      </c>
      <c r="M2514" s="53" t="s">
        <v>284</v>
      </c>
    </row>
    <row r="2515" spans="1:13" x14ac:dyDescent="0.35">
      <c r="A2515" s="19" t="str">
        <f>B2178&amp;C2497&amp;D2515</f>
        <v>DISTRIBUCION VOLUMEN X CRITERIO (kg ó litros)J.Iberico Ing.DE 20 A 24 AÑOS</v>
      </c>
      <c r="B2515" s="19">
        <v>0</v>
      </c>
      <c r="C2515" s="19">
        <v>0</v>
      </c>
      <c r="D2515" s="19" t="s">
        <v>40</v>
      </c>
      <c r="E2515" s="20">
        <v>2.7330522051790229</v>
      </c>
      <c r="F2515" s="20">
        <v>0.98514232068081486</v>
      </c>
      <c r="G2515" s="20">
        <v>0.89415318051257953</v>
      </c>
      <c r="H2515" s="20">
        <v>0.67332230273922045</v>
      </c>
      <c r="I2515" s="20">
        <v>0.12690553463352464</v>
      </c>
      <c r="J2515" s="20" t="s">
        <v>284</v>
      </c>
      <c r="K2515" s="20">
        <v>1.4911920391366069</v>
      </c>
      <c r="L2515" s="20">
        <v>0.73408084743103075</v>
      </c>
      <c r="M2515" s="53">
        <v>4.1412184197247752</v>
      </c>
    </row>
    <row r="2516" spans="1:13" x14ac:dyDescent="0.35">
      <c r="A2516" s="19" t="str">
        <f>B2178&amp;C2497&amp;D2516</f>
        <v>DISTRIBUCION VOLUMEN X CRITERIO (kg ó litros)J.Iberico Ing.DE 25 A 34 AÑOS</v>
      </c>
      <c r="B2516" s="19">
        <v>0</v>
      </c>
      <c r="C2516" s="19">
        <v>0</v>
      </c>
      <c r="D2516" s="19" t="s">
        <v>41</v>
      </c>
      <c r="E2516" s="20">
        <v>8.5610271609862565</v>
      </c>
      <c r="F2516" s="20">
        <v>6.5282041716247834</v>
      </c>
      <c r="G2516" s="20">
        <v>4.4765275470642925</v>
      </c>
      <c r="H2516" s="20">
        <v>4.7148525717607681</v>
      </c>
      <c r="I2516" s="20">
        <v>3.0381709818952771</v>
      </c>
      <c r="J2516" s="20">
        <v>5.7387410048278413</v>
      </c>
      <c r="K2516" s="20">
        <v>4.8861054230504619</v>
      </c>
      <c r="L2516" s="20">
        <v>6.5342277111052605</v>
      </c>
      <c r="M2516" s="53">
        <v>3.6751871153104165</v>
      </c>
    </row>
    <row r="2517" spans="1:13" x14ac:dyDescent="0.35">
      <c r="A2517" s="19" t="str">
        <f>B2178&amp;C2497&amp;D2517</f>
        <v>DISTRIBUCION VOLUMEN X CRITERIO (kg ó litros)J.Iberico Ing.DE 35 A 49 AÑOS</v>
      </c>
      <c r="B2517" s="19">
        <v>0</v>
      </c>
      <c r="C2517" s="19">
        <v>0</v>
      </c>
      <c r="D2517" s="19" t="s">
        <v>42</v>
      </c>
      <c r="E2517" s="20">
        <v>25.037784211431948</v>
      </c>
      <c r="F2517" s="20">
        <v>16.001542162247169</v>
      </c>
      <c r="G2517" s="20">
        <v>20.378119404786858</v>
      </c>
      <c r="H2517" s="20">
        <v>23.851325184210499</v>
      </c>
      <c r="I2517" s="20">
        <v>25.013510654414528</v>
      </c>
      <c r="J2517" s="20">
        <v>24.735331470616874</v>
      </c>
      <c r="K2517" s="20">
        <v>26.192886854596225</v>
      </c>
      <c r="L2517" s="20">
        <v>22.429255813784785</v>
      </c>
      <c r="M2517" s="53">
        <v>17.323868760773792</v>
      </c>
    </row>
    <row r="2518" spans="1:13" x14ac:dyDescent="0.35">
      <c r="A2518" s="19" t="str">
        <f>B2178&amp;C2497&amp;D2518</f>
        <v>DISTRIBUCION VOLUMEN X CRITERIO (kg ó litros)J.Iberico Ing.DE 50 A 59 AÑOS</v>
      </c>
      <c r="B2518" s="19">
        <v>0</v>
      </c>
      <c r="C2518" s="19">
        <v>0</v>
      </c>
      <c r="D2518" s="19" t="s">
        <v>43</v>
      </c>
      <c r="E2518" s="20">
        <v>26.770220109561226</v>
      </c>
      <c r="F2518" s="20">
        <v>17.232764658121823</v>
      </c>
      <c r="G2518" s="20">
        <v>32.169778584075161</v>
      </c>
      <c r="H2518" s="20">
        <v>27.741771726024535</v>
      </c>
      <c r="I2518" s="20">
        <v>22.995250972871055</v>
      </c>
      <c r="J2518" s="20">
        <v>18.776994041797433</v>
      </c>
      <c r="K2518" s="20">
        <v>28.423247679254764</v>
      </c>
      <c r="L2518" s="20">
        <v>16.615659626231331</v>
      </c>
      <c r="M2518" s="53">
        <v>24.780113039983561</v>
      </c>
    </row>
    <row r="2519" spans="1:13" x14ac:dyDescent="0.35">
      <c r="A2519" s="19" t="str">
        <f>B2178&amp;C2497&amp;D2519</f>
        <v>DISTRIBUCION VOLUMEN X CRITERIO (kg ó litros)J.Iberico Ing.DE 60 A 75 AÑOS</v>
      </c>
      <c r="B2519" s="19">
        <v>0</v>
      </c>
      <c r="C2519" s="19">
        <v>0</v>
      </c>
      <c r="D2519" s="19" t="s">
        <v>44</v>
      </c>
      <c r="E2519" s="20">
        <v>34.841903559578292</v>
      </c>
      <c r="F2519" s="20">
        <v>50.296529729129567</v>
      </c>
      <c r="G2519" s="20">
        <v>38.870192530577661</v>
      </c>
      <c r="H2519" s="20">
        <v>38.321347352376051</v>
      </c>
      <c r="I2519" s="20">
        <v>48.826155053540354</v>
      </c>
      <c r="J2519" s="20">
        <v>45.376208154422017</v>
      </c>
      <c r="K2519" s="20">
        <v>39.006569364091888</v>
      </c>
      <c r="L2519" s="20">
        <v>53.686762859733903</v>
      </c>
      <c r="M2519" s="53">
        <v>50.079613419317958</v>
      </c>
    </row>
    <row r="2520" spans="1:13" x14ac:dyDescent="0.35">
      <c r="A2520" s="19" t="str">
        <f>B2178&amp;C2497&amp;D2520</f>
        <v>DISTRIBUCION VOLUMEN X CRITERIO (kg ó litros)J.Iberico Ing.NIVEL ALTO</v>
      </c>
      <c r="B2520" s="19">
        <v>0</v>
      </c>
      <c r="C2520" s="19">
        <v>0</v>
      </c>
      <c r="D2520" s="19" t="s">
        <v>256</v>
      </c>
      <c r="E2520" s="20">
        <v>22.979256250616753</v>
      </c>
      <c r="F2520" s="20">
        <v>34.550310933264107</v>
      </c>
      <c r="G2520" s="20">
        <v>23.277109292300878</v>
      </c>
      <c r="H2520" s="20">
        <v>42.413558287359756</v>
      </c>
      <c r="I2520" s="20">
        <v>37.600713547585038</v>
      </c>
      <c r="J2520" s="20">
        <v>35.005084237177407</v>
      </c>
      <c r="K2520" s="20">
        <v>32.450158923106564</v>
      </c>
      <c r="L2520" s="20">
        <v>36.520856324446108</v>
      </c>
      <c r="M2520" s="53">
        <v>32.935347520735263</v>
      </c>
    </row>
    <row r="2521" spans="1:13" x14ac:dyDescent="0.35">
      <c r="A2521" s="19" t="str">
        <f>B2178&amp;C2497&amp;D2521</f>
        <v>DISTRIBUCION VOLUMEN X CRITERIO (kg ó litros)J.Iberico Ing.NIVEL MEDIO ALTO</v>
      </c>
      <c r="B2521" s="19">
        <v>0</v>
      </c>
      <c r="C2521" s="19">
        <v>0</v>
      </c>
      <c r="D2521" s="19" t="s">
        <v>257</v>
      </c>
      <c r="E2521" s="20">
        <v>12.732410372005049</v>
      </c>
      <c r="F2521" s="20">
        <v>9.5970389056302245</v>
      </c>
      <c r="G2521" s="20">
        <v>8.3256700689550982</v>
      </c>
      <c r="H2521" s="20">
        <v>11.026056092848787</v>
      </c>
      <c r="I2521" s="20">
        <v>13.973430342586578</v>
      </c>
      <c r="J2521" s="20">
        <v>5.6252672498777851</v>
      </c>
      <c r="K2521" s="20">
        <v>10.9085426625306</v>
      </c>
      <c r="L2521" s="20">
        <v>10.515633074587011</v>
      </c>
      <c r="M2521" s="53">
        <v>11.697247482503487</v>
      </c>
    </row>
    <row r="2522" spans="1:13" x14ac:dyDescent="0.35">
      <c r="A2522" s="19" t="str">
        <f>B2178&amp;C2497&amp;D2522</f>
        <v>DISTRIBUCION VOLUMEN X CRITERIO (kg ó litros)J.Iberico Ing.NIVEL MEDIO</v>
      </c>
      <c r="B2522" s="19">
        <v>0</v>
      </c>
      <c r="C2522" s="19">
        <v>0</v>
      </c>
      <c r="D2522" s="19" t="s">
        <v>258</v>
      </c>
      <c r="E2522" s="20">
        <v>32.074862208637519</v>
      </c>
      <c r="F2522" s="20">
        <v>30.552280449445419</v>
      </c>
      <c r="G2522" s="20">
        <v>29.419317235070629</v>
      </c>
      <c r="H2522" s="20">
        <v>25.236178180361531</v>
      </c>
      <c r="I2522" s="20">
        <v>22.090961685911601</v>
      </c>
      <c r="J2522" s="20">
        <v>34.462183219226169</v>
      </c>
      <c r="K2522" s="20">
        <v>25.107724326788279</v>
      </c>
      <c r="L2522" s="20">
        <v>21.040076567738673</v>
      </c>
      <c r="M2522" s="53">
        <v>31.232835096030165</v>
      </c>
    </row>
    <row r="2523" spans="1:13" x14ac:dyDescent="0.35">
      <c r="A2523" s="19" t="str">
        <f>B2178&amp;C2497&amp;D2523</f>
        <v>DISTRIBUCION VOLUMEN X CRITERIO (kg ó litros)J.Iberico Ing.NIVEL MEDIO BAJO</v>
      </c>
      <c r="B2523" s="19">
        <v>0</v>
      </c>
      <c r="C2523" s="19">
        <v>0</v>
      </c>
      <c r="D2523" s="19" t="s">
        <v>259</v>
      </c>
      <c r="E2523" s="20">
        <v>14.096503931259313</v>
      </c>
      <c r="F2523" s="20">
        <v>7.8966197218387375</v>
      </c>
      <c r="G2523" s="20">
        <v>17.846109503756054</v>
      </c>
      <c r="H2523" s="20">
        <v>8.7848896297319339</v>
      </c>
      <c r="I2523" s="20">
        <v>7.8852638429374329</v>
      </c>
      <c r="J2523" s="20">
        <v>9.1792453770652003</v>
      </c>
      <c r="K2523" s="20">
        <v>15.817831873851798</v>
      </c>
      <c r="L2523" s="20">
        <v>10.910445974328731</v>
      </c>
      <c r="M2523" s="53">
        <v>12.079488071949097</v>
      </c>
    </row>
    <row r="2524" spans="1:13" x14ac:dyDescent="0.35">
      <c r="A2524" s="19" t="str">
        <f>B2178&amp;C2497&amp;D2524</f>
        <v>DISTRIBUCION VOLUMEN X CRITERIO (kg ó litros)J.Iberico Ing.HOMBRE</v>
      </c>
      <c r="B2524" s="19">
        <v>0</v>
      </c>
      <c r="C2524" s="19">
        <v>0</v>
      </c>
      <c r="D2524" s="19" t="s">
        <v>21</v>
      </c>
      <c r="E2524" s="20">
        <v>43.771828658181505</v>
      </c>
      <c r="F2524" s="20">
        <v>60.342498546507628</v>
      </c>
      <c r="G2524" s="20">
        <v>55.24238228305466</v>
      </c>
      <c r="H2524" s="20">
        <v>46.491060935290463</v>
      </c>
      <c r="I2524" s="20">
        <v>61.84110979464247</v>
      </c>
      <c r="J2524" s="20">
        <v>62.233235572875103</v>
      </c>
      <c r="K2524" s="20">
        <v>59.991381095232022</v>
      </c>
      <c r="L2524" s="20">
        <v>69.997330114935096</v>
      </c>
      <c r="M2524" s="53">
        <v>60.519644081792897</v>
      </c>
    </row>
    <row r="2525" spans="1:13" x14ac:dyDescent="0.35">
      <c r="A2525" s="19" t="str">
        <f>B2178&amp;C2497&amp;D2525</f>
        <v>DISTRIBUCION VOLUMEN X CRITERIO (kg ó litros)J.Iberico Ing.MUJER</v>
      </c>
      <c r="B2525" s="19">
        <v>0</v>
      </c>
      <c r="C2525" s="19">
        <v>0</v>
      </c>
      <c r="D2525" s="19" t="s">
        <v>22</v>
      </c>
      <c r="E2525" s="20">
        <v>56.228179177983428</v>
      </c>
      <c r="F2525" s="20">
        <v>39.657491822436072</v>
      </c>
      <c r="G2525" s="20">
        <v>44.757629173360371</v>
      </c>
      <c r="H2525" s="20">
        <v>53.508931981607113</v>
      </c>
      <c r="I2525" s="20">
        <v>38.158896214761455</v>
      </c>
      <c r="J2525" s="20">
        <v>37.766763055017798</v>
      </c>
      <c r="K2525" s="20">
        <v>40.008618251372226</v>
      </c>
      <c r="L2525" s="20">
        <v>30.002660443445368</v>
      </c>
      <c r="M2525" s="53">
        <v>39.480337332745414</v>
      </c>
    </row>
    <row r="2526" spans="1:13" x14ac:dyDescent="0.35">
      <c r="A2526" s="19" t="str">
        <f>B2178&amp;C2526&amp;D2526</f>
        <v>DISTRIBUCION VOLUMEN X CRITERIO (kg ó litros)Lomo embuchado Ing.T.ESPAÑA</v>
      </c>
      <c r="B2526" s="19">
        <v>0</v>
      </c>
      <c r="C2526" s="19" t="s">
        <v>135</v>
      </c>
      <c r="D2526" s="19" t="s">
        <v>36</v>
      </c>
      <c r="E2526" s="20">
        <v>100</v>
      </c>
      <c r="F2526" s="20">
        <v>100</v>
      </c>
      <c r="G2526" s="20">
        <v>100</v>
      </c>
      <c r="H2526" s="20">
        <v>100</v>
      </c>
      <c r="I2526" s="20">
        <v>100</v>
      </c>
      <c r="J2526" s="20">
        <v>100</v>
      </c>
      <c r="K2526" s="20">
        <v>100</v>
      </c>
      <c r="L2526" s="20">
        <v>100</v>
      </c>
      <c r="M2526" s="53">
        <v>100</v>
      </c>
    </row>
    <row r="2527" spans="1:13" x14ac:dyDescent="0.35">
      <c r="A2527" s="19" t="str">
        <f>B2178&amp;C2526&amp;D2527</f>
        <v>DISTRIBUCION VOLUMEN X CRITERIO (kg ó litros)Lomo embuchado Ing.BCN AM</v>
      </c>
      <c r="B2527" s="19">
        <v>0</v>
      </c>
      <c r="C2527" s="19">
        <v>0</v>
      </c>
      <c r="D2527" s="19" t="s">
        <v>1</v>
      </c>
      <c r="E2527" s="20">
        <v>16.945501331563936</v>
      </c>
      <c r="F2527" s="20">
        <v>5.8999260392993333</v>
      </c>
      <c r="G2527" s="20">
        <v>2.6631338723019069</v>
      </c>
      <c r="H2527" s="20">
        <v>3.8542748142812111</v>
      </c>
      <c r="I2527" s="20">
        <v>1.5266325939224834</v>
      </c>
      <c r="J2527" s="20">
        <v>1.550049111706413</v>
      </c>
      <c r="K2527" s="20">
        <v>4.4290197398883926</v>
      </c>
      <c r="L2527" s="20" t="s">
        <v>284</v>
      </c>
      <c r="M2527" s="53" t="s">
        <v>284</v>
      </c>
    </row>
    <row r="2528" spans="1:13" x14ac:dyDescent="0.35">
      <c r="A2528" s="19" t="str">
        <f>B2178&amp;C2526&amp;D2528</f>
        <v>DISTRIBUCION VOLUMEN X CRITERIO (kg ó litros)Lomo embuchado Ing.REST.CAT ARAGON</v>
      </c>
      <c r="B2528" s="19">
        <v>0</v>
      </c>
      <c r="C2528" s="19">
        <v>0</v>
      </c>
      <c r="D2528" s="19" t="s">
        <v>2</v>
      </c>
      <c r="E2528" s="20" t="s">
        <v>284</v>
      </c>
      <c r="F2528" s="20" t="s">
        <v>284</v>
      </c>
      <c r="G2528" s="20">
        <v>17.433177363887552</v>
      </c>
      <c r="H2528" s="20">
        <v>4.8200927989723592</v>
      </c>
      <c r="I2528" s="20" t="s">
        <v>284</v>
      </c>
      <c r="J2528" s="20" t="s">
        <v>284</v>
      </c>
      <c r="K2528" s="20">
        <v>10.104902925017937</v>
      </c>
      <c r="L2528" s="20" t="s">
        <v>284</v>
      </c>
      <c r="M2528" s="53">
        <v>3.7327839012749462</v>
      </c>
    </row>
    <row r="2529" spans="1:13" x14ac:dyDescent="0.35">
      <c r="A2529" s="19" t="str">
        <f>B2178&amp;C2526&amp;D2529</f>
        <v>DISTRIBUCION VOLUMEN X CRITERIO (kg ó litros)Lomo embuchado Ing.LEVANTE</v>
      </c>
      <c r="B2529" s="19">
        <v>0</v>
      </c>
      <c r="C2529" s="19">
        <v>0</v>
      </c>
      <c r="D2529" s="19" t="s">
        <v>3</v>
      </c>
      <c r="E2529" s="20">
        <v>6.2911443342822464</v>
      </c>
      <c r="F2529" s="20">
        <v>8.3820061940638979</v>
      </c>
      <c r="G2529" s="20">
        <v>0.92937637677433116</v>
      </c>
      <c r="H2529" s="20">
        <v>7.2221707366355705</v>
      </c>
      <c r="I2529" s="20">
        <v>50.229682777677354</v>
      </c>
      <c r="J2529" s="20">
        <v>27.030774207396146</v>
      </c>
      <c r="K2529" s="20">
        <v>29.563235705047514</v>
      </c>
      <c r="L2529" s="20">
        <v>25.937995181703165</v>
      </c>
      <c r="M2529" s="53">
        <v>13.384485496921</v>
      </c>
    </row>
    <row r="2530" spans="1:13" x14ac:dyDescent="0.35">
      <c r="A2530" s="19" t="str">
        <f>B2178&amp;C2526&amp;D2530</f>
        <v>DISTRIBUCION VOLUMEN X CRITERIO (kg ó litros)Lomo embuchado Ing.ANDALUCIA</v>
      </c>
      <c r="B2530" s="19">
        <v>0</v>
      </c>
      <c r="C2530" s="19">
        <v>0</v>
      </c>
      <c r="D2530" s="19" t="s">
        <v>4</v>
      </c>
      <c r="E2530" s="20">
        <v>37.220348021040422</v>
      </c>
      <c r="F2530" s="20">
        <v>16.260381710069787</v>
      </c>
      <c r="G2530" s="20">
        <v>24.770655288138858</v>
      </c>
      <c r="H2530" s="20">
        <v>18.341203619714452</v>
      </c>
      <c r="I2530" s="20">
        <v>21.269447492373704</v>
      </c>
      <c r="J2530" s="20">
        <v>22.918723132159329</v>
      </c>
      <c r="K2530" s="20">
        <v>24.824746553846186</v>
      </c>
      <c r="L2530" s="20">
        <v>42.992933950579811</v>
      </c>
      <c r="M2530" s="53">
        <v>32.488217936499289</v>
      </c>
    </row>
    <row r="2531" spans="1:13" x14ac:dyDescent="0.35">
      <c r="A2531" s="19" t="str">
        <f>B2178&amp;C2526&amp;D2531</f>
        <v>DISTRIBUCION VOLUMEN X CRITERIO (kg ó litros)Lomo embuchado Ing.MDD AM</v>
      </c>
      <c r="B2531" s="19">
        <v>0</v>
      </c>
      <c r="C2531" s="19">
        <v>0</v>
      </c>
      <c r="D2531" s="19" t="s">
        <v>5</v>
      </c>
      <c r="E2531" s="20">
        <v>14.401262532771289</v>
      </c>
      <c r="F2531" s="20">
        <v>54.066223208874099</v>
      </c>
      <c r="G2531" s="20">
        <v>1.8919810133766413</v>
      </c>
      <c r="H2531" s="20">
        <v>9.4744595936235321</v>
      </c>
      <c r="I2531" s="20">
        <v>17.047997545756608</v>
      </c>
      <c r="J2531" s="20">
        <v>6.3898806361679164</v>
      </c>
      <c r="K2531" s="20">
        <v>3.7336573740606656</v>
      </c>
      <c r="L2531" s="20">
        <v>7.9337044551317817</v>
      </c>
      <c r="M2531" s="53">
        <v>11.633538348790148</v>
      </c>
    </row>
    <row r="2532" spans="1:13" x14ac:dyDescent="0.35">
      <c r="A2532" s="19" t="str">
        <f>B2178&amp;C2526&amp;D2532</f>
        <v>DISTRIBUCION VOLUMEN X CRITERIO (kg ó litros)Lomo embuchado Ing.RTO CENTRO</v>
      </c>
      <c r="B2532" s="19">
        <v>0</v>
      </c>
      <c r="C2532" s="19">
        <v>0</v>
      </c>
      <c r="D2532" s="19" t="s">
        <v>6</v>
      </c>
      <c r="E2532" s="20">
        <v>13.124590294665534</v>
      </c>
      <c r="F2532" s="20">
        <v>7.4304154604523029</v>
      </c>
      <c r="G2532" s="20">
        <v>29.349991334504178</v>
      </c>
      <c r="H2532" s="20">
        <v>5.9741729499766878</v>
      </c>
      <c r="I2532" s="20">
        <v>8.8714014752654613</v>
      </c>
      <c r="J2532" s="20">
        <v>32.887972844270699</v>
      </c>
      <c r="K2532" s="20">
        <v>8.8443911805068893</v>
      </c>
      <c r="L2532" s="20">
        <v>8.6413101969537323</v>
      </c>
      <c r="M2532" s="53">
        <v>5.604204599164448</v>
      </c>
    </row>
    <row r="2533" spans="1:13" x14ac:dyDescent="0.35">
      <c r="A2533" s="19" t="str">
        <f>B2178&amp;C2526&amp;D2533</f>
        <v>DISTRIBUCION VOLUMEN X CRITERIO (kg ó litros)Lomo embuchado Ing.NORTE-CENTRO</v>
      </c>
      <c r="B2533" s="19">
        <v>0</v>
      </c>
      <c r="C2533" s="19">
        <v>0</v>
      </c>
      <c r="D2533" s="19" t="s">
        <v>7</v>
      </c>
      <c r="E2533" s="20">
        <v>6.1769910513735233</v>
      </c>
      <c r="F2533" s="20">
        <v>0.73939984346631282</v>
      </c>
      <c r="G2533" s="20">
        <v>2.655889468927227</v>
      </c>
      <c r="H2533" s="20">
        <v>13.437724706880729</v>
      </c>
      <c r="I2533" s="20">
        <v>1.0548343963861859</v>
      </c>
      <c r="J2533" s="20" t="s">
        <v>284</v>
      </c>
      <c r="K2533" s="20">
        <v>12.823929767215178</v>
      </c>
      <c r="L2533" s="20">
        <v>8.2913580799273987</v>
      </c>
      <c r="M2533" s="53">
        <v>22.51290090428871</v>
      </c>
    </row>
    <row r="2534" spans="1:13" x14ac:dyDescent="0.35">
      <c r="A2534" s="19" t="str">
        <f>B2178&amp;C2526&amp;D2534</f>
        <v>DISTRIBUCION VOLUMEN X CRITERIO (kg ó litros)Lomo embuchado Ing.NOROESTE</v>
      </c>
      <c r="B2534" s="19">
        <v>0</v>
      </c>
      <c r="C2534" s="19">
        <v>0</v>
      </c>
      <c r="D2534" s="19" t="s">
        <v>8</v>
      </c>
      <c r="E2534" s="20">
        <v>5.8401663012432357</v>
      </c>
      <c r="F2534" s="20">
        <v>7.2216512341308503</v>
      </c>
      <c r="G2534" s="20">
        <v>20.305798029161991</v>
      </c>
      <c r="H2534" s="20">
        <v>36.875903167882349</v>
      </c>
      <c r="I2534" s="20" t="s">
        <v>284</v>
      </c>
      <c r="J2534" s="20">
        <v>9.2225958167206628</v>
      </c>
      <c r="K2534" s="20">
        <v>5.6761079309686915</v>
      </c>
      <c r="L2534" s="20">
        <v>6.2026951169847466</v>
      </c>
      <c r="M2534" s="53">
        <v>10.643851628443882</v>
      </c>
    </row>
    <row r="2535" spans="1:13" x14ac:dyDescent="0.35">
      <c r="A2535" s="19" t="str">
        <f>B2178&amp;C2526&amp;D2535</f>
        <v>DISTRIBUCION VOLUMEN X CRITERIO (kg ó litros)Lomo embuchado Ing.&lt;2MIL</v>
      </c>
      <c r="B2535" s="19">
        <v>0</v>
      </c>
      <c r="C2535" s="19">
        <v>0</v>
      </c>
      <c r="D2535" s="19" t="s">
        <v>9</v>
      </c>
      <c r="E2535" s="20" t="s">
        <v>284</v>
      </c>
      <c r="F2535" s="20" t="s">
        <v>284</v>
      </c>
      <c r="G2535" s="20">
        <v>14.293699018273944</v>
      </c>
      <c r="H2535" s="20" t="s">
        <v>284</v>
      </c>
      <c r="I2535" s="20" t="s">
        <v>284</v>
      </c>
      <c r="J2535" s="20" t="s">
        <v>284</v>
      </c>
      <c r="K2535" s="20" t="s">
        <v>284</v>
      </c>
      <c r="L2535" s="20" t="s">
        <v>284</v>
      </c>
      <c r="M2535" s="53">
        <v>10.901344046226027</v>
      </c>
    </row>
    <row r="2536" spans="1:13" x14ac:dyDescent="0.35">
      <c r="A2536" s="19" t="str">
        <f>B2178&amp;C2526&amp;D2536</f>
        <v>DISTRIBUCION VOLUMEN X CRITERIO (kg ó litros)Lomo embuchado Ing.2-5MIL</v>
      </c>
      <c r="B2536" s="19">
        <v>0</v>
      </c>
      <c r="C2536" s="19">
        <v>0</v>
      </c>
      <c r="D2536" s="19" t="s">
        <v>10</v>
      </c>
      <c r="E2536" s="20" t="s">
        <v>284</v>
      </c>
      <c r="F2536" s="20" t="s">
        <v>284</v>
      </c>
      <c r="G2536" s="20" t="s">
        <v>284</v>
      </c>
      <c r="H2536" s="20" t="s">
        <v>284</v>
      </c>
      <c r="I2536" s="20">
        <v>1.0548343963861859</v>
      </c>
      <c r="J2536" s="20">
        <v>1.5461250294960316</v>
      </c>
      <c r="K2536" s="20" t="s">
        <v>284</v>
      </c>
      <c r="L2536" s="20" t="s">
        <v>284</v>
      </c>
      <c r="M2536" s="53" t="s">
        <v>284</v>
      </c>
    </row>
    <row r="2537" spans="1:13" x14ac:dyDescent="0.35">
      <c r="A2537" s="19" t="str">
        <f>B2178&amp;C2526&amp;D2537</f>
        <v>DISTRIBUCION VOLUMEN X CRITERIO (kg ó litros)Lomo embuchado Ing.5-10MIL</v>
      </c>
      <c r="B2537" s="19">
        <v>0</v>
      </c>
      <c r="C2537" s="19">
        <v>0</v>
      </c>
      <c r="D2537" s="19" t="s">
        <v>11</v>
      </c>
      <c r="E2537" s="20" t="s">
        <v>284</v>
      </c>
      <c r="F2537" s="20" t="s">
        <v>284</v>
      </c>
      <c r="G2537" s="20">
        <v>0.92937637677433116</v>
      </c>
      <c r="H2537" s="20">
        <v>0.99066827028954463</v>
      </c>
      <c r="I2537" s="20">
        <v>3.4969019178395961</v>
      </c>
      <c r="J2537" s="20">
        <v>1.4915248786959068</v>
      </c>
      <c r="K2537" s="20">
        <v>6.8708425683064585</v>
      </c>
      <c r="L2537" s="20">
        <v>10.531926963175577</v>
      </c>
      <c r="M2537" s="53">
        <v>3.3448461258323769</v>
      </c>
    </row>
    <row r="2538" spans="1:13" x14ac:dyDescent="0.35">
      <c r="A2538" s="19" t="str">
        <f>B2178&amp;C2526&amp;D2538</f>
        <v>DISTRIBUCION VOLUMEN X CRITERIO (kg ó litros)Lomo embuchado Ing.10-30MIL</v>
      </c>
      <c r="B2538" s="19">
        <v>0</v>
      </c>
      <c r="C2538" s="19">
        <v>0</v>
      </c>
      <c r="D2538" s="19" t="s">
        <v>12</v>
      </c>
      <c r="E2538" s="20">
        <v>35.915328694484202</v>
      </c>
      <c r="F2538" s="20">
        <v>20.17800176616943</v>
      </c>
      <c r="G2538" s="20">
        <v>20.584664489404965</v>
      </c>
      <c r="H2538" s="20">
        <v>27.294142302633279</v>
      </c>
      <c r="I2538" s="20">
        <v>17.101570748606949</v>
      </c>
      <c r="J2538" s="20">
        <v>31.416124897615806</v>
      </c>
      <c r="K2538" s="20">
        <v>35.991127039312445</v>
      </c>
      <c r="L2538" s="20">
        <v>45.35381172424885</v>
      </c>
      <c r="M2538" s="53">
        <v>28.253961905894947</v>
      </c>
    </row>
    <row r="2539" spans="1:13" x14ac:dyDescent="0.35">
      <c r="A2539" s="19" t="str">
        <f>B2178&amp;C2526&amp;D2539</f>
        <v>DISTRIBUCION VOLUMEN X CRITERIO (kg ó litros)Lomo embuchado Ing.30-100MIL</v>
      </c>
      <c r="B2539" s="19">
        <v>0</v>
      </c>
      <c r="C2539" s="19">
        <v>0</v>
      </c>
      <c r="D2539" s="19" t="s">
        <v>13</v>
      </c>
      <c r="E2539" s="20">
        <v>15.423166008269346</v>
      </c>
      <c r="F2539" s="20">
        <v>8.3320426241317413</v>
      </c>
      <c r="G2539" s="20">
        <v>28.781203599966691</v>
      </c>
      <c r="H2539" s="20">
        <v>11.621778936809388</v>
      </c>
      <c r="I2539" s="20">
        <v>25.390660969641932</v>
      </c>
      <c r="J2539" s="20">
        <v>35.321463585078234</v>
      </c>
      <c r="K2539" s="20">
        <v>19.558626272507507</v>
      </c>
      <c r="L2539" s="20">
        <v>23.005429788437947</v>
      </c>
      <c r="M2539" s="53">
        <v>26.028049743379146</v>
      </c>
    </row>
    <row r="2540" spans="1:13" x14ac:dyDescent="0.35">
      <c r="A2540" s="19" t="str">
        <f>B2178&amp;C2526&amp;D2540</f>
        <v>DISTRIBUCION VOLUMEN X CRITERIO (kg ó litros)Lomo embuchado Ing.100-200MIL</v>
      </c>
      <c r="B2540" s="19">
        <v>0</v>
      </c>
      <c r="C2540" s="19">
        <v>0</v>
      </c>
      <c r="D2540" s="19" t="s">
        <v>14</v>
      </c>
      <c r="E2540" s="20">
        <v>13.98636498520071</v>
      </c>
      <c r="F2540" s="20">
        <v>6.7745600059355686</v>
      </c>
      <c r="G2540" s="20">
        <v>6.0218518091201236</v>
      </c>
      <c r="H2540" s="20">
        <v>32.094800320796836</v>
      </c>
      <c r="I2540" s="20">
        <v>2.0311687624275176</v>
      </c>
      <c r="J2540" s="20">
        <v>22.22075719207125</v>
      </c>
      <c r="K2540" s="20">
        <v>1.2171074994957554</v>
      </c>
      <c r="L2540" s="20">
        <v>6.0791244059595417</v>
      </c>
      <c r="M2540" s="53">
        <v>1.752871982955716</v>
      </c>
    </row>
    <row r="2541" spans="1:13" x14ac:dyDescent="0.35">
      <c r="A2541" s="19" t="str">
        <f>B2178&amp;C2526&amp;D2541</f>
        <v>DISTRIBUCION VOLUMEN X CRITERIO (kg ó litros)Lomo embuchado Ing.200-500MIL</v>
      </c>
      <c r="B2541" s="19">
        <v>0</v>
      </c>
      <c r="C2541" s="19">
        <v>0</v>
      </c>
      <c r="D2541" s="19" t="s">
        <v>15</v>
      </c>
      <c r="E2541" s="20">
        <v>14.560953145073571</v>
      </c>
      <c r="F2541" s="20" t="s">
        <v>284</v>
      </c>
      <c r="G2541" s="20">
        <v>14.266494301982508</v>
      </c>
      <c r="H2541" s="20">
        <v>19.902360155856343</v>
      </c>
      <c r="I2541" s="20">
        <v>29.655411994105908</v>
      </c>
      <c r="J2541" s="20">
        <v>2.4877980703683051</v>
      </c>
      <c r="K2541" s="20">
        <v>10.51664599973425</v>
      </c>
      <c r="L2541" s="20">
        <v>6.2026951169847466</v>
      </c>
      <c r="M2541" s="53">
        <v>22.429168461037001</v>
      </c>
    </row>
    <row r="2542" spans="1:13" x14ac:dyDescent="0.35">
      <c r="A2542" s="19" t="str">
        <f>B2178&amp;C2526&amp;D2542</f>
        <v>DISTRIBUCION VOLUMEN X CRITERIO (kg ó litros)Lomo embuchado Ing.&gt;500MIL</v>
      </c>
      <c r="B2542" s="19">
        <v>0</v>
      </c>
      <c r="C2542" s="19">
        <v>0</v>
      </c>
      <c r="D2542" s="19" t="s">
        <v>16</v>
      </c>
      <c r="E2542" s="20">
        <v>20.114187166972158</v>
      </c>
      <c r="F2542" s="20">
        <v>64.715399025730264</v>
      </c>
      <c r="G2542" s="20">
        <v>15.12271199198176</v>
      </c>
      <c r="H2542" s="20">
        <v>8.0962553406176898</v>
      </c>
      <c r="I2542" s="20">
        <v>21.269447492373704</v>
      </c>
      <c r="J2542" s="20">
        <v>5.5162024452256615</v>
      </c>
      <c r="K2542" s="20">
        <v>25.845642490465991</v>
      </c>
      <c r="L2542" s="20">
        <v>8.8270029450352503</v>
      </c>
      <c r="M2542" s="53">
        <v>7.2897424419417085</v>
      </c>
    </row>
    <row r="2543" spans="1:13" x14ac:dyDescent="0.35">
      <c r="A2543" s="19" t="str">
        <f>B2178&amp;C2526&amp;D2543</f>
        <v>DISTRIBUCION VOLUMEN X CRITERIO (kg ó litros)Lomo embuchado Ing.DE 15 A 19 AÑOS</v>
      </c>
      <c r="B2543" s="19">
        <v>0</v>
      </c>
      <c r="C2543" s="19">
        <v>0</v>
      </c>
      <c r="D2543" s="19" t="s">
        <v>39</v>
      </c>
      <c r="E2543" s="20" t="s">
        <v>284</v>
      </c>
      <c r="F2543" s="20" t="s">
        <v>284</v>
      </c>
      <c r="G2543" s="20" t="s">
        <v>284</v>
      </c>
      <c r="H2543" s="20" t="s">
        <v>284</v>
      </c>
      <c r="I2543" s="20" t="s">
        <v>284</v>
      </c>
      <c r="J2543" s="20" t="s">
        <v>284</v>
      </c>
      <c r="K2543" s="20" t="s">
        <v>284</v>
      </c>
      <c r="L2543" s="20" t="s">
        <v>284</v>
      </c>
      <c r="M2543" s="53" t="s">
        <v>284</v>
      </c>
    </row>
    <row r="2544" spans="1:13" x14ac:dyDescent="0.35">
      <c r="A2544" s="19" t="str">
        <f>B2178&amp;C2526&amp;D2544</f>
        <v>DISTRIBUCION VOLUMEN X CRITERIO (kg ó litros)Lomo embuchado Ing.DE 20 A 24 AÑOS</v>
      </c>
      <c r="B2544" s="19">
        <v>0</v>
      </c>
      <c r="C2544" s="19">
        <v>0</v>
      </c>
      <c r="D2544" s="19" t="s">
        <v>40</v>
      </c>
      <c r="E2544" s="20">
        <v>4.167037953346111</v>
      </c>
      <c r="F2544" s="20" t="s">
        <v>284</v>
      </c>
      <c r="G2544" s="20">
        <v>2.8802159761240786</v>
      </c>
      <c r="H2544" s="20" t="s">
        <v>284</v>
      </c>
      <c r="I2544" s="20" t="s">
        <v>284</v>
      </c>
      <c r="J2544" s="20">
        <v>11.079894525757073</v>
      </c>
      <c r="K2544" s="20">
        <v>6.3875780062965504</v>
      </c>
      <c r="L2544" s="20" t="s">
        <v>284</v>
      </c>
      <c r="M2544" s="53" t="s">
        <v>284</v>
      </c>
    </row>
    <row r="2545" spans="1:13" x14ac:dyDescent="0.35">
      <c r="A2545" s="19" t="str">
        <f>B2178&amp;C2526&amp;D2545</f>
        <v>DISTRIBUCION VOLUMEN X CRITERIO (kg ó litros)Lomo embuchado Ing.DE 25 A 34 AÑOS</v>
      </c>
      <c r="B2545" s="19">
        <v>0</v>
      </c>
      <c r="C2545" s="19">
        <v>0</v>
      </c>
      <c r="D2545" s="19" t="s">
        <v>41</v>
      </c>
      <c r="E2545" s="20">
        <v>28.096340097235277</v>
      </c>
      <c r="F2545" s="20">
        <v>5.2197581801762736</v>
      </c>
      <c r="G2545" s="20">
        <v>1.4808069051401749</v>
      </c>
      <c r="H2545" s="20">
        <v>5.9431102766684525</v>
      </c>
      <c r="I2545" s="20">
        <v>31.210295674268846</v>
      </c>
      <c r="J2545" s="20">
        <v>10.074895318673398</v>
      </c>
      <c r="K2545" s="20">
        <v>7.6624097666096391</v>
      </c>
      <c r="L2545" s="20">
        <v>14.51937430924567</v>
      </c>
      <c r="M2545" s="53">
        <v>8.0661561551394581</v>
      </c>
    </row>
    <row r="2546" spans="1:13" x14ac:dyDescent="0.35">
      <c r="A2546" s="19" t="str">
        <f>B2178&amp;C2526&amp;D2546</f>
        <v>DISTRIBUCION VOLUMEN X CRITERIO (kg ó litros)Lomo embuchado Ing.DE 35 A 49 AÑOS</v>
      </c>
      <c r="B2546" s="19">
        <v>0</v>
      </c>
      <c r="C2546" s="19">
        <v>0</v>
      </c>
      <c r="D2546" s="19" t="s">
        <v>42</v>
      </c>
      <c r="E2546" s="20">
        <v>12.994370600307226</v>
      </c>
      <c r="F2546" s="20">
        <v>52.90809747592786</v>
      </c>
      <c r="G2546" s="20">
        <v>34.291933754891744</v>
      </c>
      <c r="H2546" s="20">
        <v>20.543918871868279</v>
      </c>
      <c r="I2546" s="20">
        <v>17.451811593374966</v>
      </c>
      <c r="J2546" s="20">
        <v>6.3513378232702573</v>
      </c>
      <c r="K2546" s="20">
        <v>31.493245766741008</v>
      </c>
      <c r="L2546" s="20">
        <v>15.843964403687691</v>
      </c>
      <c r="M2546" s="53">
        <v>32.915785253113924</v>
      </c>
    </row>
    <row r="2547" spans="1:13" x14ac:dyDescent="0.35">
      <c r="A2547" s="19" t="str">
        <f>B2178&amp;C2526&amp;D2547</f>
        <v>DISTRIBUCION VOLUMEN X CRITERIO (kg ó litros)Lomo embuchado Ing.DE 50 A 59 AÑOS</v>
      </c>
      <c r="B2547" s="19">
        <v>0</v>
      </c>
      <c r="C2547" s="19">
        <v>0</v>
      </c>
      <c r="D2547" s="19" t="s">
        <v>43</v>
      </c>
      <c r="E2547" s="20">
        <v>26.217890276026402</v>
      </c>
      <c r="F2547" s="20">
        <v>18.330873879817108</v>
      </c>
      <c r="G2547" s="20">
        <v>11.221033676762927</v>
      </c>
      <c r="H2547" s="20">
        <v>40.103644317087053</v>
      </c>
      <c r="I2547" s="20">
        <v>14.584832257976194</v>
      </c>
      <c r="J2547" s="20">
        <v>40.391760005322823</v>
      </c>
      <c r="K2547" s="20">
        <v>22.11522275479647</v>
      </c>
      <c r="L2547" s="20">
        <v>32.936204450021179</v>
      </c>
      <c r="M2547" s="53">
        <v>25.414459808684615</v>
      </c>
    </row>
    <row r="2548" spans="1:13" x14ac:dyDescent="0.35">
      <c r="A2548" s="19" t="str">
        <f>B2178&amp;C2526&amp;D2548</f>
        <v>DISTRIBUCION VOLUMEN X CRITERIO (kg ó litros)Lomo embuchado Ing.DE 60 A 75 AÑOS</v>
      </c>
      <c r="B2548" s="19">
        <v>0</v>
      </c>
      <c r="C2548" s="19">
        <v>0</v>
      </c>
      <c r="D2548" s="19" t="s">
        <v>44</v>
      </c>
      <c r="E2548" s="20">
        <v>28.524364940025183</v>
      </c>
      <c r="F2548" s="20">
        <v>23.541273902820109</v>
      </c>
      <c r="G2548" s="20">
        <v>50.126011743934498</v>
      </c>
      <c r="H2548" s="20">
        <v>33.4093289223431</v>
      </c>
      <c r="I2548" s="20">
        <v>36.753064192998202</v>
      </c>
      <c r="J2548" s="20">
        <v>32.102104073911661</v>
      </c>
      <c r="K2548" s="20">
        <v>32.34153670982213</v>
      </c>
      <c r="L2548" s="20">
        <v>36.700453818326096</v>
      </c>
      <c r="M2548" s="53">
        <v>33.603584278614143</v>
      </c>
    </row>
    <row r="2549" spans="1:13" x14ac:dyDescent="0.35">
      <c r="A2549" s="19" t="str">
        <f>B2178&amp;C2526&amp;D2549</f>
        <v>DISTRIBUCION VOLUMEN X CRITERIO (kg ó litros)Lomo embuchado Ing.NIVEL ALTO</v>
      </c>
      <c r="B2549" s="19">
        <v>0</v>
      </c>
      <c r="C2549" s="19">
        <v>0</v>
      </c>
      <c r="D2549" s="19" t="s">
        <v>256</v>
      </c>
      <c r="E2549" s="20">
        <v>30.871419516090427</v>
      </c>
      <c r="F2549" s="20">
        <v>56.879213695791556</v>
      </c>
      <c r="G2549" s="20">
        <v>8.9138203557563767</v>
      </c>
      <c r="H2549" s="20">
        <v>53.594498201287642</v>
      </c>
      <c r="I2549" s="20">
        <v>45.106194597481029</v>
      </c>
      <c r="J2549" s="20">
        <v>16.845870849668692</v>
      </c>
      <c r="K2549" s="20">
        <v>25.660465028132528</v>
      </c>
      <c r="L2549" s="20">
        <v>37.749638881687218</v>
      </c>
      <c r="M2549" s="53">
        <v>42.600176721089092</v>
      </c>
    </row>
    <row r="2550" spans="1:13" x14ac:dyDescent="0.35">
      <c r="A2550" s="19" t="str">
        <f>B2178&amp;C2526&amp;D2550</f>
        <v>DISTRIBUCION VOLUMEN X CRITERIO (kg ó litros)Lomo embuchado Ing.NIVEL MEDIO ALTO</v>
      </c>
      <c r="B2550" s="19">
        <v>0</v>
      </c>
      <c r="C2550" s="19">
        <v>0</v>
      </c>
      <c r="D2550" s="19" t="s">
        <v>257</v>
      </c>
      <c r="E2550" s="20">
        <v>36.114886735122425</v>
      </c>
      <c r="F2550" s="20">
        <v>6.0375857332002418</v>
      </c>
      <c r="G2550" s="20">
        <v>7.6179616372570296</v>
      </c>
      <c r="H2550" s="20">
        <v>3.652130110606743</v>
      </c>
      <c r="I2550" s="20">
        <v>13.780900097375179</v>
      </c>
      <c r="J2550" s="20">
        <v>26.829980017348181</v>
      </c>
      <c r="K2550" s="20">
        <v>10.170008882880763</v>
      </c>
      <c r="L2550" s="20">
        <v>16.056951280209965</v>
      </c>
      <c r="M2550" s="53">
        <v>11.192545116142211</v>
      </c>
    </row>
    <row r="2551" spans="1:13" x14ac:dyDescent="0.35">
      <c r="A2551" s="19" t="str">
        <f>B2178&amp;C2526&amp;D2551</f>
        <v>DISTRIBUCION VOLUMEN X CRITERIO (kg ó litros)Lomo embuchado Ing.NIVEL MEDIO</v>
      </c>
      <c r="B2551" s="19">
        <v>0</v>
      </c>
      <c r="C2551" s="19">
        <v>0</v>
      </c>
      <c r="D2551" s="19" t="s">
        <v>258</v>
      </c>
      <c r="E2551" s="20">
        <v>24.33800195306581</v>
      </c>
      <c r="F2551" s="20">
        <v>15.735157749227675</v>
      </c>
      <c r="G2551" s="20">
        <v>26.657745545838729</v>
      </c>
      <c r="H2551" s="20">
        <v>22.150623047619167</v>
      </c>
      <c r="I2551" s="20">
        <v>12.604466141904066</v>
      </c>
      <c r="J2551" s="20">
        <v>5.0324158907863037</v>
      </c>
      <c r="K2551" s="20">
        <v>16.16812976565091</v>
      </c>
      <c r="L2551" s="20">
        <v>27.520483904637871</v>
      </c>
      <c r="M2551" s="53">
        <v>35.813772516053533</v>
      </c>
    </row>
    <row r="2552" spans="1:13" x14ac:dyDescent="0.35">
      <c r="A2552" s="19" t="str">
        <f>B2178&amp;C2526&amp;D2552</f>
        <v>DISTRIBUCION VOLUMEN X CRITERIO (kg ó litros)Lomo embuchado Ing.NIVEL MEDIO BAJO</v>
      </c>
      <c r="B2552" s="19">
        <v>0</v>
      </c>
      <c r="C2552" s="19">
        <v>0</v>
      </c>
      <c r="D2552" s="19" t="s">
        <v>259</v>
      </c>
      <c r="E2552" s="20">
        <v>8.6756925207726105</v>
      </c>
      <c r="F2552" s="20">
        <v>9.8804249068844836</v>
      </c>
      <c r="G2552" s="20">
        <v>40.284583008054284</v>
      </c>
      <c r="H2552" s="20">
        <v>3.161294905083182</v>
      </c>
      <c r="I2552" s="20">
        <v>26.981802850699044</v>
      </c>
      <c r="J2552" s="20">
        <v>24.053797392695401</v>
      </c>
      <c r="K2552" s="20">
        <v>20.892639927336127</v>
      </c>
      <c r="L2552" s="20" t="s">
        <v>284</v>
      </c>
      <c r="M2552" s="53">
        <v>10.393498867462361</v>
      </c>
    </row>
    <row r="2553" spans="1:13" x14ac:dyDescent="0.35">
      <c r="A2553" s="19" t="str">
        <f>B2178&amp;C2526&amp;D2553</f>
        <v>DISTRIBUCION VOLUMEN X CRITERIO (kg ó litros)Lomo embuchado Ing.HOMBRE</v>
      </c>
      <c r="B2553" s="19">
        <v>0</v>
      </c>
      <c r="C2553" s="19">
        <v>0</v>
      </c>
      <c r="D2553" s="19" t="s">
        <v>21</v>
      </c>
      <c r="E2553" s="20">
        <v>33.579824185407169</v>
      </c>
      <c r="F2553" s="20">
        <v>64.360523618622182</v>
      </c>
      <c r="G2553" s="20">
        <v>15.935884847660761</v>
      </c>
      <c r="H2553" s="20">
        <v>33.18952318292795</v>
      </c>
      <c r="I2553" s="20">
        <v>41.343672710786606</v>
      </c>
      <c r="J2553" s="20">
        <v>37.838116145579484</v>
      </c>
      <c r="K2553" s="20">
        <v>46.922951460425999</v>
      </c>
      <c r="L2553" s="20">
        <v>61.628981321633383</v>
      </c>
      <c r="M2553" s="53">
        <v>59.367605300909979</v>
      </c>
    </row>
    <row r="2554" spans="1:13" x14ac:dyDescent="0.35">
      <c r="A2554" s="19" t="str">
        <f>B2178&amp;C2526&amp;D2554</f>
        <v>DISTRIBUCION VOLUMEN X CRITERIO (kg ó litros)Lomo embuchado Ing.MUJER</v>
      </c>
      <c r="B2554" s="19">
        <v>0</v>
      </c>
      <c r="C2554" s="19">
        <v>0</v>
      </c>
      <c r="D2554" s="19" t="s">
        <v>22</v>
      </c>
      <c r="E2554" s="20">
        <v>66.420175814592824</v>
      </c>
      <c r="F2554" s="20">
        <v>35.639481816266596</v>
      </c>
      <c r="G2554" s="20">
        <v>84.064118465391729</v>
      </c>
      <c r="H2554" s="20">
        <v>66.810475347553975</v>
      </c>
      <c r="I2554" s="20">
        <v>58.656327289213408</v>
      </c>
      <c r="J2554" s="20">
        <v>62.161881853677535</v>
      </c>
      <c r="K2554" s="20">
        <v>53.077047846303024</v>
      </c>
      <c r="L2554" s="20">
        <v>38.371020187726288</v>
      </c>
      <c r="M2554" s="53">
        <v>40.632374834302745</v>
      </c>
    </row>
    <row r="2555" spans="1:13" x14ac:dyDescent="0.35">
      <c r="A2555" s="19" t="str">
        <f>B2178&amp;C2555&amp;D2555</f>
        <v>DISTRIBUCION VOLUMEN X CRITERIO (kg ó litros)Chorizo Ing.T.ESPAÑA</v>
      </c>
      <c r="B2555" s="19">
        <v>0</v>
      </c>
      <c r="C2555" s="19" t="s">
        <v>136</v>
      </c>
      <c r="D2555" s="19" t="s">
        <v>36</v>
      </c>
      <c r="E2555" s="20">
        <v>100</v>
      </c>
      <c r="F2555" s="20">
        <v>100</v>
      </c>
      <c r="G2555" s="20">
        <v>100</v>
      </c>
      <c r="H2555" s="20">
        <v>100</v>
      </c>
      <c r="I2555" s="20">
        <v>100</v>
      </c>
      <c r="J2555" s="20">
        <v>100</v>
      </c>
      <c r="K2555" s="20">
        <v>100</v>
      </c>
      <c r="L2555" s="20">
        <v>100</v>
      </c>
      <c r="M2555" s="53">
        <v>100</v>
      </c>
    </row>
    <row r="2556" spans="1:13" x14ac:dyDescent="0.35">
      <c r="A2556" s="19" t="str">
        <f>B2178&amp;C2555&amp;D2556</f>
        <v>DISTRIBUCION VOLUMEN X CRITERIO (kg ó litros)Chorizo Ing.BCN AM</v>
      </c>
      <c r="B2556" s="19">
        <v>0</v>
      </c>
      <c r="C2556" s="19">
        <v>0</v>
      </c>
      <c r="D2556" s="19" t="s">
        <v>1</v>
      </c>
      <c r="E2556" s="20">
        <v>10.398615429892677</v>
      </c>
      <c r="F2556" s="20">
        <v>24.147909040211488</v>
      </c>
      <c r="G2556" s="20">
        <v>10.55765273407553</v>
      </c>
      <c r="H2556" s="20">
        <v>10.921624333768493</v>
      </c>
      <c r="I2556" s="20">
        <v>4.3967751823103427</v>
      </c>
      <c r="J2556" s="20">
        <v>7.8379398974768062</v>
      </c>
      <c r="K2556" s="20">
        <v>8.4033205830411752</v>
      </c>
      <c r="L2556" s="20">
        <v>10.753508916136655</v>
      </c>
      <c r="M2556" s="53">
        <v>11.338252586293137</v>
      </c>
    </row>
    <row r="2557" spans="1:13" x14ac:dyDescent="0.35">
      <c r="A2557" s="19" t="str">
        <f>B2178&amp;C2555&amp;D2557</f>
        <v>DISTRIBUCION VOLUMEN X CRITERIO (kg ó litros)Chorizo Ing.REST.CAT ARAGON</v>
      </c>
      <c r="B2557" s="19">
        <v>0</v>
      </c>
      <c r="C2557" s="19">
        <v>0</v>
      </c>
      <c r="D2557" s="19" t="s">
        <v>2</v>
      </c>
      <c r="E2557" s="20">
        <v>7.2415910952825637</v>
      </c>
      <c r="F2557" s="20">
        <v>16.482917208773191</v>
      </c>
      <c r="G2557" s="20">
        <v>11.319681384609467</v>
      </c>
      <c r="H2557" s="20">
        <v>14.421835881297786</v>
      </c>
      <c r="I2557" s="20">
        <v>12.702249646444455</v>
      </c>
      <c r="J2557" s="20">
        <v>7.9112417506352148</v>
      </c>
      <c r="K2557" s="20">
        <v>18.209008143261805</v>
      </c>
      <c r="L2557" s="20">
        <v>21.877839104030269</v>
      </c>
      <c r="M2557" s="53">
        <v>15.781021097855444</v>
      </c>
    </row>
    <row r="2558" spans="1:13" x14ac:dyDescent="0.35">
      <c r="A2558" s="19" t="str">
        <f>B2178&amp;C2555&amp;D2558</f>
        <v>DISTRIBUCION VOLUMEN X CRITERIO (kg ó litros)Chorizo Ing.LEVANTE</v>
      </c>
      <c r="B2558" s="19">
        <v>0</v>
      </c>
      <c r="C2558" s="19">
        <v>0</v>
      </c>
      <c r="D2558" s="19" t="s">
        <v>3</v>
      </c>
      <c r="E2558" s="20">
        <v>21.916099014484693</v>
      </c>
      <c r="F2558" s="20">
        <v>10.330185816773907</v>
      </c>
      <c r="G2558" s="20">
        <v>18.894657168258387</v>
      </c>
      <c r="H2558" s="20">
        <v>19.227648186087141</v>
      </c>
      <c r="I2558" s="20">
        <v>22.412829285993862</v>
      </c>
      <c r="J2558" s="20">
        <v>10.00953604664995</v>
      </c>
      <c r="K2558" s="20">
        <v>17.570080689867389</v>
      </c>
      <c r="L2558" s="20">
        <v>22.019038712243692</v>
      </c>
      <c r="M2558" s="53">
        <v>9.4191568768927603</v>
      </c>
    </row>
    <row r="2559" spans="1:13" x14ac:dyDescent="0.35">
      <c r="A2559" s="19" t="str">
        <f>B2178&amp;C2555&amp;D2559</f>
        <v>DISTRIBUCION VOLUMEN X CRITERIO (kg ó litros)Chorizo Ing.ANDALUCIA</v>
      </c>
      <c r="B2559" s="19">
        <v>0</v>
      </c>
      <c r="C2559" s="19">
        <v>0</v>
      </c>
      <c r="D2559" s="19" t="s">
        <v>4</v>
      </c>
      <c r="E2559" s="20">
        <v>11.826367422723637</v>
      </c>
      <c r="F2559" s="20">
        <v>8.47193922417914</v>
      </c>
      <c r="G2559" s="20">
        <v>18.644250558925705</v>
      </c>
      <c r="H2559" s="20">
        <v>10.977966691650243</v>
      </c>
      <c r="I2559" s="20">
        <v>11.817649189376407</v>
      </c>
      <c r="J2559" s="20">
        <v>14.331400213091412</v>
      </c>
      <c r="K2559" s="20">
        <v>18.401937597295053</v>
      </c>
      <c r="L2559" s="20">
        <v>14.081817108365305</v>
      </c>
      <c r="M2559" s="53">
        <v>14.139971464341251</v>
      </c>
    </row>
    <row r="2560" spans="1:13" x14ac:dyDescent="0.35">
      <c r="A2560" s="19" t="str">
        <f>B2178&amp;C2555&amp;D2560</f>
        <v>DISTRIBUCION VOLUMEN X CRITERIO (kg ó litros)Chorizo Ing.MDD AM</v>
      </c>
      <c r="B2560" s="19">
        <v>0</v>
      </c>
      <c r="C2560" s="19">
        <v>0</v>
      </c>
      <c r="D2560" s="19" t="s">
        <v>5</v>
      </c>
      <c r="E2560" s="20">
        <v>14.770160287694061</v>
      </c>
      <c r="F2560" s="20">
        <v>20.69499401908341</v>
      </c>
      <c r="G2560" s="20">
        <v>10.855347762809954</v>
      </c>
      <c r="H2560" s="20">
        <v>11.433568729183747</v>
      </c>
      <c r="I2560" s="20">
        <v>23.271762974781545</v>
      </c>
      <c r="J2560" s="20">
        <v>13.140003780347302</v>
      </c>
      <c r="K2560" s="20">
        <v>9.9802875258218382</v>
      </c>
      <c r="L2560" s="20">
        <v>13.852841741061669</v>
      </c>
      <c r="M2560" s="53">
        <v>24.966501777012549</v>
      </c>
    </row>
    <row r="2561" spans="1:13" x14ac:dyDescent="0.35">
      <c r="A2561" s="19" t="str">
        <f>B2178&amp;C2555&amp;D2561</f>
        <v>DISTRIBUCION VOLUMEN X CRITERIO (kg ó litros)Chorizo Ing.RTO CENTRO</v>
      </c>
      <c r="B2561" s="19">
        <v>0</v>
      </c>
      <c r="C2561" s="19">
        <v>0</v>
      </c>
      <c r="D2561" s="19" t="s">
        <v>6</v>
      </c>
      <c r="E2561" s="20">
        <v>12.980469528437405</v>
      </c>
      <c r="F2561" s="20">
        <v>5.5112341082050973</v>
      </c>
      <c r="G2561" s="20">
        <v>7.3411999862627892</v>
      </c>
      <c r="H2561" s="20">
        <v>5.0291136022865697</v>
      </c>
      <c r="I2561" s="20">
        <v>12.093369395242505</v>
      </c>
      <c r="J2561" s="20">
        <v>13.977463057614873</v>
      </c>
      <c r="K2561" s="20">
        <v>9.5103266589106159</v>
      </c>
      <c r="L2561" s="20">
        <v>6.8060186696945619</v>
      </c>
      <c r="M2561" s="53">
        <v>9.0603387588380464</v>
      </c>
    </row>
    <row r="2562" spans="1:13" x14ac:dyDescent="0.35">
      <c r="A2562" s="19" t="str">
        <f>B2178&amp;C2555&amp;D2562</f>
        <v>DISTRIBUCION VOLUMEN X CRITERIO (kg ó litros)Chorizo Ing.NORTE-CENTRO</v>
      </c>
      <c r="B2562" s="19">
        <v>0</v>
      </c>
      <c r="C2562" s="19">
        <v>0</v>
      </c>
      <c r="D2562" s="19" t="s">
        <v>7</v>
      </c>
      <c r="E2562" s="20">
        <v>5.8649386391191234</v>
      </c>
      <c r="F2562" s="20">
        <v>4.6671405686097369</v>
      </c>
      <c r="G2562" s="20">
        <v>10.276978803320025</v>
      </c>
      <c r="H2562" s="20">
        <v>4.0546396962792262</v>
      </c>
      <c r="I2562" s="20">
        <v>1.2125150096982313</v>
      </c>
      <c r="J2562" s="20">
        <v>9.2335230973556204</v>
      </c>
      <c r="K2562" s="20">
        <v>8.7437934549301168</v>
      </c>
      <c r="L2562" s="20">
        <v>4.1638273726154562</v>
      </c>
      <c r="M2562" s="53">
        <v>8.4834083900225785</v>
      </c>
    </row>
    <row r="2563" spans="1:13" x14ac:dyDescent="0.35">
      <c r="A2563" s="19" t="str">
        <f>B2178&amp;C2555&amp;D2563</f>
        <v>DISTRIBUCION VOLUMEN X CRITERIO (kg ó litros)Chorizo Ing.NOROESTE</v>
      </c>
      <c r="B2563" s="19">
        <v>0</v>
      </c>
      <c r="C2563" s="19">
        <v>0</v>
      </c>
      <c r="D2563" s="19" t="s">
        <v>8</v>
      </c>
      <c r="E2563" s="20">
        <v>15.001760578486579</v>
      </c>
      <c r="F2563" s="20">
        <v>9.693675243811132</v>
      </c>
      <c r="G2563" s="20">
        <v>12.110233305123378</v>
      </c>
      <c r="H2563" s="20">
        <v>23.933603764550814</v>
      </c>
      <c r="I2563" s="20">
        <v>12.092844389340575</v>
      </c>
      <c r="J2563" s="20">
        <v>23.558896046539729</v>
      </c>
      <c r="K2563" s="20">
        <v>9.181243153093634</v>
      </c>
      <c r="L2563" s="20">
        <v>6.4451096985359264</v>
      </c>
      <c r="M2563" s="53">
        <v>6.8113458825554236</v>
      </c>
    </row>
    <row r="2564" spans="1:13" x14ac:dyDescent="0.35">
      <c r="A2564" s="19" t="str">
        <f>B2178&amp;C2555&amp;D2564</f>
        <v>DISTRIBUCION VOLUMEN X CRITERIO (kg ó litros)Chorizo Ing.&lt;2MIL</v>
      </c>
      <c r="B2564" s="19">
        <v>0</v>
      </c>
      <c r="C2564" s="19">
        <v>0</v>
      </c>
      <c r="D2564" s="19" t="s">
        <v>9</v>
      </c>
      <c r="E2564" s="20">
        <v>3.5251241306225887</v>
      </c>
      <c r="F2564" s="20">
        <v>4.8139679537253111</v>
      </c>
      <c r="G2564" s="20">
        <v>8.7251609398735113</v>
      </c>
      <c r="H2564" s="20">
        <v>1.2696597517742796</v>
      </c>
      <c r="I2564" s="20">
        <v>5.3452075368578331</v>
      </c>
      <c r="J2564" s="20">
        <v>2.3406388135476281</v>
      </c>
      <c r="K2564" s="20">
        <v>1.116756463151849</v>
      </c>
      <c r="L2564" s="20">
        <v>4.7940649117799436</v>
      </c>
      <c r="M2564" s="53">
        <v>1.3789468467756443</v>
      </c>
    </row>
    <row r="2565" spans="1:13" x14ac:dyDescent="0.35">
      <c r="A2565" s="19" t="str">
        <f>B2178&amp;C2555&amp;D2565</f>
        <v>DISTRIBUCION VOLUMEN X CRITERIO (kg ó litros)Chorizo Ing.2-5MIL</v>
      </c>
      <c r="B2565" s="19">
        <v>0</v>
      </c>
      <c r="C2565" s="19">
        <v>0</v>
      </c>
      <c r="D2565" s="19" t="s">
        <v>10</v>
      </c>
      <c r="E2565" s="20">
        <v>3.572025165903129</v>
      </c>
      <c r="F2565" s="20">
        <v>2.3961890351944235</v>
      </c>
      <c r="G2565" s="20">
        <v>4.1414210271432248</v>
      </c>
      <c r="H2565" s="20">
        <v>13.642298049544324</v>
      </c>
      <c r="I2565" s="20">
        <v>0.85464159430264219</v>
      </c>
      <c r="J2565" s="20">
        <v>3.4057113634192864</v>
      </c>
      <c r="K2565" s="20">
        <v>2.2424793512133756</v>
      </c>
      <c r="L2565" s="20">
        <v>1.8218285819284745</v>
      </c>
      <c r="M2565" s="53">
        <v>5.8091364177449414</v>
      </c>
    </row>
    <row r="2566" spans="1:13" x14ac:dyDescent="0.35">
      <c r="A2566" s="19" t="str">
        <f>B2178&amp;C2555&amp;D2566</f>
        <v>DISTRIBUCION VOLUMEN X CRITERIO (kg ó litros)Chorizo Ing.5-10MIL</v>
      </c>
      <c r="B2566" s="19">
        <v>0</v>
      </c>
      <c r="C2566" s="19">
        <v>0</v>
      </c>
      <c r="D2566" s="19" t="s">
        <v>11</v>
      </c>
      <c r="E2566" s="20">
        <v>6.0982286843858899</v>
      </c>
      <c r="F2566" s="20">
        <v>5.0973393924439616</v>
      </c>
      <c r="G2566" s="20">
        <v>3.528359528491011</v>
      </c>
      <c r="H2566" s="20">
        <v>2.8405969891539629</v>
      </c>
      <c r="I2566" s="20">
        <v>8.3101126972093375</v>
      </c>
      <c r="J2566" s="20">
        <v>10.066046111890516</v>
      </c>
      <c r="K2566" s="20">
        <v>6.8300065250107416</v>
      </c>
      <c r="L2566" s="20">
        <v>12.437059422210666</v>
      </c>
      <c r="M2566" s="53">
        <v>4.4270896537695021</v>
      </c>
    </row>
    <row r="2567" spans="1:13" x14ac:dyDescent="0.35">
      <c r="A2567" s="19" t="str">
        <f>B2178&amp;C2555&amp;D2567</f>
        <v>DISTRIBUCION VOLUMEN X CRITERIO (kg ó litros)Chorizo Ing.10-30MIL</v>
      </c>
      <c r="B2567" s="19">
        <v>0</v>
      </c>
      <c r="C2567" s="19">
        <v>0</v>
      </c>
      <c r="D2567" s="19" t="s">
        <v>12</v>
      </c>
      <c r="E2567" s="20">
        <v>21.315336302523082</v>
      </c>
      <c r="F2567" s="20">
        <v>13.396500960212411</v>
      </c>
      <c r="G2567" s="20">
        <v>20.677360972806106</v>
      </c>
      <c r="H2567" s="20">
        <v>9.7468997169757188</v>
      </c>
      <c r="I2567" s="20">
        <v>12.01478085441931</v>
      </c>
      <c r="J2567" s="20">
        <v>26.249338664448985</v>
      </c>
      <c r="K2567" s="20">
        <v>24.121517301742436</v>
      </c>
      <c r="L2567" s="20">
        <v>18.721299830644977</v>
      </c>
      <c r="M2567" s="53">
        <v>23.421802052954636</v>
      </c>
    </row>
    <row r="2568" spans="1:13" x14ac:dyDescent="0.35">
      <c r="A2568" s="19" t="str">
        <f>B2178&amp;C2555&amp;D2568</f>
        <v>DISTRIBUCION VOLUMEN X CRITERIO (kg ó litros)Chorizo Ing.30-100MIL</v>
      </c>
      <c r="B2568" s="19">
        <v>0</v>
      </c>
      <c r="C2568" s="19">
        <v>0</v>
      </c>
      <c r="D2568" s="19" t="s">
        <v>13</v>
      </c>
      <c r="E2568" s="20">
        <v>28.162689990624166</v>
      </c>
      <c r="F2568" s="20">
        <v>29.404473475697767</v>
      </c>
      <c r="G2568" s="20">
        <v>16.953915200611803</v>
      </c>
      <c r="H2568" s="20">
        <v>19.903971265907888</v>
      </c>
      <c r="I2568" s="20">
        <v>19.924216233211091</v>
      </c>
      <c r="J2568" s="20">
        <v>19.646399549193042</v>
      </c>
      <c r="K2568" s="20">
        <v>25.514617602360591</v>
      </c>
      <c r="L2568" s="20">
        <v>19.664748168399512</v>
      </c>
      <c r="M2568" s="53">
        <v>27.219047226315428</v>
      </c>
    </row>
    <row r="2569" spans="1:13" x14ac:dyDescent="0.35">
      <c r="A2569" s="19" t="str">
        <f>B2178&amp;C2555&amp;D2569</f>
        <v>DISTRIBUCION VOLUMEN X CRITERIO (kg ó litros)Chorizo Ing.100-200MIL</v>
      </c>
      <c r="B2569" s="19">
        <v>0</v>
      </c>
      <c r="C2569" s="19">
        <v>0</v>
      </c>
      <c r="D2569" s="19" t="s">
        <v>14</v>
      </c>
      <c r="E2569" s="20">
        <v>0.79677897102564699</v>
      </c>
      <c r="F2569" s="20">
        <v>8.791695897692108</v>
      </c>
      <c r="G2569" s="20">
        <v>13.024041948886875</v>
      </c>
      <c r="H2569" s="20">
        <v>13.819910337051963</v>
      </c>
      <c r="I2569" s="20">
        <v>7.9084229789923342</v>
      </c>
      <c r="J2569" s="20">
        <v>10.167587768196226</v>
      </c>
      <c r="K2569" s="20">
        <v>3.2049291344728599</v>
      </c>
      <c r="L2569" s="20">
        <v>14.473991231914345</v>
      </c>
      <c r="M2569" s="53">
        <v>9.2145781726502882</v>
      </c>
    </row>
    <row r="2570" spans="1:13" x14ac:dyDescent="0.35">
      <c r="A2570" s="19" t="str">
        <f>B2178&amp;C2555&amp;D2570</f>
        <v>DISTRIBUCION VOLUMEN X CRITERIO (kg ó litros)Chorizo Ing.200-500MIL</v>
      </c>
      <c r="B2570" s="19">
        <v>0</v>
      </c>
      <c r="C2570" s="19">
        <v>0</v>
      </c>
      <c r="D2570" s="19" t="s">
        <v>15</v>
      </c>
      <c r="E2570" s="20">
        <v>13.989292754215757</v>
      </c>
      <c r="F2570" s="20">
        <v>13.935241152597461</v>
      </c>
      <c r="G2570" s="20">
        <v>16.090997235460165</v>
      </c>
      <c r="H2570" s="20">
        <v>20.935462274087278</v>
      </c>
      <c r="I2570" s="20">
        <v>27.392286516434929</v>
      </c>
      <c r="J2570" s="20">
        <v>13.773668730942939</v>
      </c>
      <c r="K2570" s="20">
        <v>16.187875841789545</v>
      </c>
      <c r="L2570" s="20">
        <v>17.142736943991345</v>
      </c>
      <c r="M2570" s="53">
        <v>18.01469540679571</v>
      </c>
    </row>
    <row r="2571" spans="1:13" x14ac:dyDescent="0.35">
      <c r="A2571" s="19" t="str">
        <f>B2178&amp;C2555&amp;D2571</f>
        <v>DISTRIBUCION VOLUMEN X CRITERIO (kg ó litros)Chorizo Ing.&gt;500MIL</v>
      </c>
      <c r="B2571" s="19">
        <v>0</v>
      </c>
      <c r="C2571" s="19">
        <v>0</v>
      </c>
      <c r="D2571" s="19" t="s">
        <v>16</v>
      </c>
      <c r="E2571" s="20">
        <v>22.540525178352091</v>
      </c>
      <c r="F2571" s="20">
        <v>22.164589498549404</v>
      </c>
      <c r="G2571" s="20">
        <v>16.858741713185289</v>
      </c>
      <c r="H2571" s="20">
        <v>17.841204683865154</v>
      </c>
      <c r="I2571" s="20">
        <v>18.250329846163382</v>
      </c>
      <c r="J2571" s="20">
        <v>14.350611808991193</v>
      </c>
      <c r="K2571" s="20">
        <v>20.781811129279717</v>
      </c>
      <c r="L2571" s="20">
        <v>10.944275373187649</v>
      </c>
      <c r="M2571" s="53">
        <v>10.514704605120082</v>
      </c>
    </row>
    <row r="2572" spans="1:13" x14ac:dyDescent="0.35">
      <c r="A2572" s="19" t="str">
        <f>B2178&amp;C2555&amp;D2572</f>
        <v>DISTRIBUCION VOLUMEN X CRITERIO (kg ó litros)Chorizo Ing.DE 15 A 19 AÑOS</v>
      </c>
      <c r="B2572" s="19">
        <v>0</v>
      </c>
      <c r="C2572" s="19">
        <v>0</v>
      </c>
      <c r="D2572" s="19" t="s">
        <v>39</v>
      </c>
      <c r="E2572" s="20" t="s">
        <v>284</v>
      </c>
      <c r="F2572" s="20" t="s">
        <v>284</v>
      </c>
      <c r="G2572" s="20">
        <v>1.0774611477108376</v>
      </c>
      <c r="H2572" s="20" t="s">
        <v>284</v>
      </c>
      <c r="I2572" s="20">
        <v>2.1991695723652449</v>
      </c>
      <c r="J2572" s="20" t="s">
        <v>284</v>
      </c>
      <c r="K2572" s="20" t="s">
        <v>284</v>
      </c>
      <c r="L2572" s="20" t="s">
        <v>284</v>
      </c>
      <c r="M2572" s="53" t="s">
        <v>284</v>
      </c>
    </row>
    <row r="2573" spans="1:13" x14ac:dyDescent="0.35">
      <c r="A2573" s="19" t="str">
        <f>B2178&amp;C2555&amp;D2573</f>
        <v>DISTRIBUCION VOLUMEN X CRITERIO (kg ó litros)Chorizo Ing.DE 20 A 24 AÑOS</v>
      </c>
      <c r="B2573" s="19">
        <v>0</v>
      </c>
      <c r="C2573" s="19">
        <v>0</v>
      </c>
      <c r="D2573" s="19" t="s">
        <v>40</v>
      </c>
      <c r="E2573" s="20">
        <v>2.5394085048408708</v>
      </c>
      <c r="F2573" s="20">
        <v>2.7812510244982667</v>
      </c>
      <c r="G2573" s="20">
        <v>6.7649758839167529</v>
      </c>
      <c r="H2573" s="20">
        <v>7.386351397118565</v>
      </c>
      <c r="I2573" s="20">
        <v>3.7118270554950503</v>
      </c>
      <c r="J2573" s="20" t="s">
        <v>284</v>
      </c>
      <c r="K2573" s="20" t="s">
        <v>284</v>
      </c>
      <c r="L2573" s="20">
        <v>3.6361441009586262</v>
      </c>
      <c r="M2573" s="53">
        <v>7.7738119261357843</v>
      </c>
    </row>
    <row r="2574" spans="1:13" x14ac:dyDescent="0.35">
      <c r="A2574" s="19" t="str">
        <f>B2178&amp;C2555&amp;D2574</f>
        <v>DISTRIBUCION VOLUMEN X CRITERIO (kg ó litros)Chorizo Ing.DE 25 A 34 AÑOS</v>
      </c>
      <c r="B2574" s="19">
        <v>0</v>
      </c>
      <c r="C2574" s="19">
        <v>0</v>
      </c>
      <c r="D2574" s="19" t="s">
        <v>41</v>
      </c>
      <c r="E2574" s="20">
        <v>17.893883746404278</v>
      </c>
      <c r="F2574" s="20">
        <v>13.379802584510541</v>
      </c>
      <c r="G2574" s="20">
        <v>6.2293310514312585</v>
      </c>
      <c r="H2574" s="20">
        <v>15.123498308786335</v>
      </c>
      <c r="I2574" s="20">
        <v>8.5595823676466214</v>
      </c>
      <c r="J2574" s="20">
        <v>9.5195143747617053</v>
      </c>
      <c r="K2574" s="20">
        <v>14.068281055986365</v>
      </c>
      <c r="L2574" s="20">
        <v>23.468702837290373</v>
      </c>
      <c r="M2574" s="53">
        <v>7.2926283078088838</v>
      </c>
    </row>
    <row r="2575" spans="1:13" x14ac:dyDescent="0.35">
      <c r="A2575" s="19" t="str">
        <f>B2178&amp;C2555&amp;D2575</f>
        <v>DISTRIBUCION VOLUMEN X CRITERIO (kg ó litros)Chorizo Ing.DE 35 A 49 AÑOS</v>
      </c>
      <c r="B2575" s="19">
        <v>0</v>
      </c>
      <c r="C2575" s="19">
        <v>0</v>
      </c>
      <c r="D2575" s="19" t="s">
        <v>42</v>
      </c>
      <c r="E2575" s="20">
        <v>23.425804900120518</v>
      </c>
      <c r="F2575" s="20">
        <v>25.558075406136453</v>
      </c>
      <c r="G2575" s="20">
        <v>39.81385406642795</v>
      </c>
      <c r="H2575" s="20">
        <v>15.082788539915445</v>
      </c>
      <c r="I2575" s="20">
        <v>33.41445858154718</v>
      </c>
      <c r="J2575" s="20">
        <v>23.49283438835301</v>
      </c>
      <c r="K2575" s="20">
        <v>17.636749875896999</v>
      </c>
      <c r="L2575" s="20">
        <v>21.289191309333212</v>
      </c>
      <c r="M2575" s="53">
        <v>20.501658815446447</v>
      </c>
    </row>
    <row r="2576" spans="1:13" x14ac:dyDescent="0.35">
      <c r="A2576" s="19" t="str">
        <f>B2178&amp;C2555&amp;D2576</f>
        <v>DISTRIBUCION VOLUMEN X CRITERIO (kg ó litros)Chorizo Ing.DE 50 A 59 AÑOS</v>
      </c>
      <c r="B2576" s="19">
        <v>0</v>
      </c>
      <c r="C2576" s="19">
        <v>0</v>
      </c>
      <c r="D2576" s="19" t="s">
        <v>43</v>
      </c>
      <c r="E2576" s="20">
        <v>17.770495474638849</v>
      </c>
      <c r="F2576" s="20">
        <v>17.924440918691566</v>
      </c>
      <c r="G2576" s="20">
        <v>18.904258079852145</v>
      </c>
      <c r="H2576" s="20">
        <v>31.096944768356781</v>
      </c>
      <c r="I2576" s="20">
        <v>21.560832428449192</v>
      </c>
      <c r="J2576" s="20">
        <v>33.991163083716337</v>
      </c>
      <c r="K2576" s="20">
        <v>35.022994079349083</v>
      </c>
      <c r="L2576" s="20">
        <v>20.487242222723488</v>
      </c>
      <c r="M2576" s="53">
        <v>21.826461650045758</v>
      </c>
    </row>
    <row r="2577" spans="1:13" x14ac:dyDescent="0.35">
      <c r="A2577" s="19" t="str">
        <f>B2178&amp;C2555&amp;D2577</f>
        <v>DISTRIBUCION VOLUMEN X CRITERIO (kg ó litros)Chorizo Ing.DE 60 A 75 AÑOS</v>
      </c>
      <c r="B2577" s="19">
        <v>0</v>
      </c>
      <c r="C2577" s="19">
        <v>0</v>
      </c>
      <c r="D2577" s="19" t="s">
        <v>44</v>
      </c>
      <c r="E2577" s="20">
        <v>38.370408857837454</v>
      </c>
      <c r="F2577" s="20">
        <v>40.356424990018418</v>
      </c>
      <c r="G2577" s="20">
        <v>27.210120651867769</v>
      </c>
      <c r="H2577" s="20">
        <v>31.31042034921812</v>
      </c>
      <c r="I2577" s="20">
        <v>30.554120921952521</v>
      </c>
      <c r="J2577" s="20">
        <v>32.996489407914396</v>
      </c>
      <c r="K2577" s="20">
        <v>33.271968633774634</v>
      </c>
      <c r="L2577" s="20">
        <v>31.118719199023413</v>
      </c>
      <c r="M2577" s="53">
        <v>42.605443285593864</v>
      </c>
    </row>
    <row r="2578" spans="1:13" x14ac:dyDescent="0.35">
      <c r="A2578" s="19" t="str">
        <f>B2178&amp;C2555&amp;D2578</f>
        <v>DISTRIBUCION VOLUMEN X CRITERIO (kg ó litros)Chorizo Ing.NIVEL ALTO</v>
      </c>
      <c r="B2578" s="19">
        <v>0</v>
      </c>
      <c r="C2578" s="19">
        <v>0</v>
      </c>
      <c r="D2578" s="19" t="s">
        <v>256</v>
      </c>
      <c r="E2578" s="20">
        <v>19.253505848081431</v>
      </c>
      <c r="F2578" s="20">
        <v>21.587365833684462</v>
      </c>
      <c r="G2578" s="20">
        <v>24.692366066301076</v>
      </c>
      <c r="H2578" s="20">
        <v>31.70727490624002</v>
      </c>
      <c r="I2578" s="20">
        <v>33.076604245627919</v>
      </c>
      <c r="J2578" s="20">
        <v>24.178263467521138</v>
      </c>
      <c r="K2578" s="20">
        <v>35.50501586967961</v>
      </c>
      <c r="L2578" s="20">
        <v>25.319460547159622</v>
      </c>
      <c r="M2578" s="53">
        <v>28.179720060652386</v>
      </c>
    </row>
    <row r="2579" spans="1:13" x14ac:dyDescent="0.35">
      <c r="A2579" s="19" t="str">
        <f>B2178&amp;C2555&amp;D2579</f>
        <v>DISTRIBUCION VOLUMEN X CRITERIO (kg ó litros)Chorizo Ing.NIVEL MEDIO ALTO</v>
      </c>
      <c r="B2579" s="19">
        <v>0</v>
      </c>
      <c r="C2579" s="19">
        <v>0</v>
      </c>
      <c r="D2579" s="19" t="s">
        <v>257</v>
      </c>
      <c r="E2579" s="20">
        <v>20.905647213271667</v>
      </c>
      <c r="F2579" s="20">
        <v>7.9586125160709305</v>
      </c>
      <c r="G2579" s="20">
        <v>8.6018631287797334</v>
      </c>
      <c r="H2579" s="20">
        <v>24.654495253677542</v>
      </c>
      <c r="I2579" s="20">
        <v>11.892334553453541</v>
      </c>
      <c r="J2579" s="20">
        <v>6.1409823349983306</v>
      </c>
      <c r="K2579" s="20">
        <v>17.122246550237801</v>
      </c>
      <c r="L2579" s="20">
        <v>16.372764062393085</v>
      </c>
      <c r="M2579" s="53">
        <v>16.495234902222467</v>
      </c>
    </row>
    <row r="2580" spans="1:13" x14ac:dyDescent="0.35">
      <c r="A2580" s="19" t="str">
        <f>B2178&amp;C2555&amp;D2580</f>
        <v>DISTRIBUCION VOLUMEN X CRITERIO (kg ó litros)Chorizo Ing.NIVEL MEDIO</v>
      </c>
      <c r="B2580" s="19">
        <v>0</v>
      </c>
      <c r="C2580" s="19">
        <v>0</v>
      </c>
      <c r="D2580" s="19" t="s">
        <v>258</v>
      </c>
      <c r="E2580" s="20">
        <v>26.906061712746908</v>
      </c>
      <c r="F2580" s="20">
        <v>37.088096287347177</v>
      </c>
      <c r="G2580" s="20">
        <v>36.672959675823463</v>
      </c>
      <c r="H2580" s="20">
        <v>19.580851301557427</v>
      </c>
      <c r="I2580" s="20">
        <v>26.354701935133178</v>
      </c>
      <c r="J2580" s="20">
        <v>20.864533697929573</v>
      </c>
      <c r="K2580" s="20">
        <v>18.990158039881305</v>
      </c>
      <c r="L2580" s="20">
        <v>18.064589111296073</v>
      </c>
      <c r="M2580" s="53">
        <v>30.839792276615196</v>
      </c>
    </row>
    <row r="2581" spans="1:13" x14ac:dyDescent="0.35">
      <c r="A2581" s="19" t="str">
        <f>B2178&amp;C2555&amp;D2581</f>
        <v>DISTRIBUCION VOLUMEN X CRITERIO (kg ó litros)Chorizo Ing.NIVEL MEDIO BAJO</v>
      </c>
      <c r="B2581" s="19">
        <v>0</v>
      </c>
      <c r="C2581" s="19">
        <v>0</v>
      </c>
      <c r="D2581" s="19" t="s">
        <v>259</v>
      </c>
      <c r="E2581" s="20">
        <v>21.513089981540226</v>
      </c>
      <c r="F2581" s="20">
        <v>4.5464812397467931</v>
      </c>
      <c r="G2581" s="20">
        <v>12.488201058448082</v>
      </c>
      <c r="H2581" s="20">
        <v>11.224651847022482</v>
      </c>
      <c r="I2581" s="20">
        <v>14.953047462849137</v>
      </c>
      <c r="J2581" s="20">
        <v>22.48455795431741</v>
      </c>
      <c r="K2581" s="20">
        <v>12.863081129171508</v>
      </c>
      <c r="L2581" s="20">
        <v>21.159843110885092</v>
      </c>
      <c r="M2581" s="53">
        <v>10.008895298274036</v>
      </c>
    </row>
    <row r="2582" spans="1:13" x14ac:dyDescent="0.35">
      <c r="A2582" s="19" t="str">
        <f>B2178&amp;C2555&amp;D2582</f>
        <v>DISTRIBUCION VOLUMEN X CRITERIO (kg ó litros)Chorizo Ing.HOMBRE</v>
      </c>
      <c r="B2582" s="19">
        <v>0</v>
      </c>
      <c r="C2582" s="19">
        <v>0</v>
      </c>
      <c r="D2582" s="19" t="s">
        <v>21</v>
      </c>
      <c r="E2582" s="20">
        <v>45.135082548024307</v>
      </c>
      <c r="F2582" s="20">
        <v>62.536878301222465</v>
      </c>
      <c r="G2582" s="20">
        <v>40.257496975644798</v>
      </c>
      <c r="H2582" s="20">
        <v>41.161522122146238</v>
      </c>
      <c r="I2582" s="20">
        <v>49.441072335982497</v>
      </c>
      <c r="J2582" s="20">
        <v>50.370171114932951</v>
      </c>
      <c r="K2582" s="20">
        <v>50.737204580863462</v>
      </c>
      <c r="L2582" s="20">
        <v>53.733769030064515</v>
      </c>
      <c r="M2582" s="53">
        <v>34.921350013995102</v>
      </c>
    </row>
    <row r="2583" spans="1:13" x14ac:dyDescent="0.35">
      <c r="A2583" s="19" t="str">
        <f>B2178&amp;C2555&amp;D2583</f>
        <v>DISTRIBUCION VOLUMEN X CRITERIO (kg ó litros)Chorizo Ing.MUJER</v>
      </c>
      <c r="B2583" s="19">
        <v>0</v>
      </c>
      <c r="C2583" s="19">
        <v>0</v>
      </c>
      <c r="D2583" s="19" t="s">
        <v>22</v>
      </c>
      <c r="E2583" s="20">
        <v>54.864915126112315</v>
      </c>
      <c r="F2583" s="20">
        <v>37.46310848856951</v>
      </c>
      <c r="G2583" s="20">
        <v>59.74251014990233</v>
      </c>
      <c r="H2583" s="20">
        <v>58.838478998985508</v>
      </c>
      <c r="I2583" s="20">
        <v>50.558922256540825</v>
      </c>
      <c r="J2583" s="20">
        <v>49.629832272879767</v>
      </c>
      <c r="K2583" s="20">
        <v>49.262790735593832</v>
      </c>
      <c r="L2583" s="20">
        <v>46.266241661627362</v>
      </c>
      <c r="M2583" s="53">
        <v>65.078653206783173</v>
      </c>
    </row>
    <row r="2584" spans="1:13" x14ac:dyDescent="0.35">
      <c r="A2584" s="19" t="str">
        <f>B2178&amp;C2584&amp;D2584</f>
        <v>DISTRIBUCION VOLUMEN X CRITERIO (kg ó litros)Pates/Foie-gras IngT.ESPAÑA</v>
      </c>
      <c r="B2584" s="19">
        <v>0</v>
      </c>
      <c r="C2584" s="19" t="s">
        <v>179</v>
      </c>
      <c r="D2584" s="19" t="s">
        <v>36</v>
      </c>
      <c r="E2584" s="20">
        <v>100</v>
      </c>
      <c r="F2584" s="20">
        <v>100</v>
      </c>
      <c r="G2584" s="20">
        <v>100</v>
      </c>
      <c r="H2584" s="20">
        <v>100</v>
      </c>
      <c r="I2584" s="20">
        <v>100</v>
      </c>
      <c r="J2584" s="20">
        <v>100</v>
      </c>
      <c r="K2584" s="20">
        <v>100</v>
      </c>
      <c r="L2584" s="20">
        <v>100</v>
      </c>
      <c r="M2584" s="53">
        <v>100</v>
      </c>
    </row>
    <row r="2585" spans="1:13" x14ac:dyDescent="0.35">
      <c r="A2585" s="19" t="str">
        <f>B2178&amp;C2584&amp;D2585</f>
        <v>DISTRIBUCION VOLUMEN X CRITERIO (kg ó litros)Pates/Foie-gras IngBCN AM</v>
      </c>
      <c r="B2585" s="19">
        <v>0</v>
      </c>
      <c r="C2585" s="19">
        <v>0</v>
      </c>
      <c r="D2585" s="19" t="s">
        <v>1</v>
      </c>
      <c r="E2585" s="20" t="s">
        <v>284</v>
      </c>
      <c r="F2585" s="20">
        <v>1.4548957603580484</v>
      </c>
      <c r="G2585" s="20">
        <v>3.0185461746964592</v>
      </c>
      <c r="H2585" s="20">
        <v>8.1397904484977168</v>
      </c>
      <c r="I2585" s="20" t="s">
        <v>284</v>
      </c>
      <c r="J2585" s="20" t="s">
        <v>284</v>
      </c>
      <c r="K2585" s="20">
        <v>9.4860873946033522</v>
      </c>
      <c r="L2585" s="20">
        <v>1.0219155279689032</v>
      </c>
      <c r="M2585" s="53">
        <v>7.5232107095674152</v>
      </c>
    </row>
    <row r="2586" spans="1:13" x14ac:dyDescent="0.35">
      <c r="A2586" s="19" t="str">
        <f>B2178&amp;C2584&amp;D2586</f>
        <v>DISTRIBUCION VOLUMEN X CRITERIO (kg ó litros)Pates/Foie-gras IngREST.CAT ARAGON</v>
      </c>
      <c r="B2586" s="19">
        <v>0</v>
      </c>
      <c r="C2586" s="19">
        <v>0</v>
      </c>
      <c r="D2586" s="19" t="s">
        <v>2</v>
      </c>
      <c r="E2586" s="20">
        <v>10.782779306032323</v>
      </c>
      <c r="F2586" s="20" t="s">
        <v>284</v>
      </c>
      <c r="G2586" s="20">
        <v>13.59508275698682</v>
      </c>
      <c r="H2586" s="20" t="s">
        <v>284</v>
      </c>
      <c r="I2586" s="20">
        <v>6.0388528697706416</v>
      </c>
      <c r="J2586" s="20">
        <v>2.2536161700368535</v>
      </c>
      <c r="K2586" s="20">
        <v>0.30216821375683345</v>
      </c>
      <c r="L2586" s="20">
        <v>1.4347546187685023</v>
      </c>
      <c r="M2586" s="53" t="s">
        <v>284</v>
      </c>
    </row>
    <row r="2587" spans="1:13" x14ac:dyDescent="0.35">
      <c r="A2587" s="19" t="str">
        <f>B2178&amp;C2584&amp;D2587</f>
        <v>DISTRIBUCION VOLUMEN X CRITERIO (kg ó litros)Pates/Foie-gras IngLEVANTE</v>
      </c>
      <c r="B2587" s="19">
        <v>0</v>
      </c>
      <c r="C2587" s="19">
        <v>0</v>
      </c>
      <c r="D2587" s="19" t="s">
        <v>3</v>
      </c>
      <c r="E2587" s="20">
        <v>9.6354384615845063</v>
      </c>
      <c r="F2587" s="20">
        <v>2.0299988567541716</v>
      </c>
      <c r="G2587" s="20">
        <v>1.7576032834344273</v>
      </c>
      <c r="H2587" s="20">
        <v>1.3154180302231149</v>
      </c>
      <c r="I2587" s="20" t="s">
        <v>284</v>
      </c>
      <c r="J2587" s="20">
        <v>4.8822562613802054</v>
      </c>
      <c r="K2587" s="20">
        <v>3.0847179205199784</v>
      </c>
      <c r="L2587" s="20">
        <v>1.0302462640042556</v>
      </c>
      <c r="M2587" s="53" t="s">
        <v>284</v>
      </c>
    </row>
    <row r="2588" spans="1:13" x14ac:dyDescent="0.35">
      <c r="A2588" s="19" t="str">
        <f>B2178&amp;C2584&amp;D2588</f>
        <v>DISTRIBUCION VOLUMEN X CRITERIO (kg ó litros)Pates/Foie-gras IngANDALUCIA</v>
      </c>
      <c r="B2588" s="19">
        <v>0</v>
      </c>
      <c r="C2588" s="19">
        <v>0</v>
      </c>
      <c r="D2588" s="19" t="s">
        <v>4</v>
      </c>
      <c r="E2588" s="20">
        <v>65.477743665491346</v>
      </c>
      <c r="F2588" s="20">
        <v>74.030402361941384</v>
      </c>
      <c r="G2588" s="20">
        <v>43.441830319634782</v>
      </c>
      <c r="H2588" s="20">
        <v>61.945491584370195</v>
      </c>
      <c r="I2588" s="20">
        <v>69.634423703227455</v>
      </c>
      <c r="J2588" s="20">
        <v>66.376401193454853</v>
      </c>
      <c r="K2588" s="20">
        <v>69.21550797308079</v>
      </c>
      <c r="L2588" s="20">
        <v>61.3592048635916</v>
      </c>
      <c r="M2588" s="53">
        <v>73.938414067457984</v>
      </c>
    </row>
    <row r="2589" spans="1:13" x14ac:dyDescent="0.35">
      <c r="A2589" s="19" t="str">
        <f>B2178&amp;C2584&amp;D2589</f>
        <v>DISTRIBUCION VOLUMEN X CRITERIO (kg ó litros)Pates/Foie-gras IngMDD AM</v>
      </c>
      <c r="B2589" s="19">
        <v>0</v>
      </c>
      <c r="C2589" s="19">
        <v>0</v>
      </c>
      <c r="D2589" s="19" t="s">
        <v>5</v>
      </c>
      <c r="E2589" s="20">
        <v>5.4880385863477477</v>
      </c>
      <c r="F2589" s="20">
        <v>7.1503306781571778</v>
      </c>
      <c r="G2589" s="20">
        <v>14.381665434871548</v>
      </c>
      <c r="H2589" s="20">
        <v>15.869580961850474</v>
      </c>
      <c r="I2589" s="20">
        <v>12.332325436671836</v>
      </c>
      <c r="J2589" s="20">
        <v>17.811598815313527</v>
      </c>
      <c r="K2589" s="20">
        <v>2.2672103599502615</v>
      </c>
      <c r="L2589" s="20">
        <v>4.2972057158825541</v>
      </c>
      <c r="M2589" s="53">
        <v>2.7183941679494046</v>
      </c>
    </row>
    <row r="2590" spans="1:13" x14ac:dyDescent="0.35">
      <c r="A2590" s="19" t="str">
        <f>B2178&amp;C2584&amp;D2590</f>
        <v>DISTRIBUCION VOLUMEN X CRITERIO (kg ó litros)Pates/Foie-gras IngRTO CENTRO</v>
      </c>
      <c r="B2590" s="19">
        <v>0</v>
      </c>
      <c r="C2590" s="19">
        <v>0</v>
      </c>
      <c r="D2590" s="19" t="s">
        <v>6</v>
      </c>
      <c r="E2590" s="20">
        <v>7.4792697886819433</v>
      </c>
      <c r="F2590" s="20">
        <v>13.444658594967793</v>
      </c>
      <c r="G2590" s="20">
        <v>23.129011987486525</v>
      </c>
      <c r="H2590" s="20">
        <v>5.339752021795424</v>
      </c>
      <c r="I2590" s="20">
        <v>8.0678051882969282</v>
      </c>
      <c r="J2590" s="20">
        <v>6.0334153056036257</v>
      </c>
      <c r="K2590" s="20">
        <v>10.003151243757131</v>
      </c>
      <c r="L2590" s="20">
        <v>10.009149298841667</v>
      </c>
      <c r="M2590" s="53" t="s">
        <v>284</v>
      </c>
    </row>
    <row r="2591" spans="1:13" x14ac:dyDescent="0.35">
      <c r="A2591" s="19" t="str">
        <f>B2178&amp;C2584&amp;D2591</f>
        <v>DISTRIBUCION VOLUMEN X CRITERIO (kg ó litros)Pates/Foie-gras IngNORTE-CENTRO</v>
      </c>
      <c r="B2591" s="19">
        <v>0</v>
      </c>
      <c r="C2591" s="19">
        <v>0</v>
      </c>
      <c r="D2591" s="19" t="s">
        <v>7</v>
      </c>
      <c r="E2591" s="20">
        <v>1.1367291633684655</v>
      </c>
      <c r="F2591" s="20" t="s">
        <v>284</v>
      </c>
      <c r="G2591" s="20" t="s">
        <v>284</v>
      </c>
      <c r="H2591" s="20">
        <v>3.232170079897783</v>
      </c>
      <c r="I2591" s="20">
        <v>0.98810964617756636</v>
      </c>
      <c r="J2591" s="20" t="s">
        <v>284</v>
      </c>
      <c r="K2591" s="20">
        <v>4.8718544589121917</v>
      </c>
      <c r="L2591" s="20">
        <v>10.560333913130728</v>
      </c>
      <c r="M2591" s="53">
        <v>14.47152212265414</v>
      </c>
    </row>
    <row r="2592" spans="1:13" x14ac:dyDescent="0.35">
      <c r="A2592" s="19" t="str">
        <f>B2178&amp;C2584&amp;D2592</f>
        <v>DISTRIBUCION VOLUMEN X CRITERIO (kg ó litros)Pates/Foie-gras IngNOROESTE</v>
      </c>
      <c r="B2592" s="19">
        <v>0</v>
      </c>
      <c r="C2592" s="19">
        <v>0</v>
      </c>
      <c r="D2592" s="19" t="s">
        <v>8</v>
      </c>
      <c r="E2592" s="20" t="s">
        <v>284</v>
      </c>
      <c r="F2592" s="20">
        <v>1.8897138784507068</v>
      </c>
      <c r="G2592" s="20">
        <v>0.67625662636229678</v>
      </c>
      <c r="H2592" s="20">
        <v>4.1577979719825571</v>
      </c>
      <c r="I2592" s="20">
        <v>2.9384809352568242</v>
      </c>
      <c r="J2592" s="20">
        <v>2.6426995456879099</v>
      </c>
      <c r="K2592" s="20">
        <v>0.76930261350613727</v>
      </c>
      <c r="L2592" s="20">
        <v>10.287192274946987</v>
      </c>
      <c r="M2592" s="53">
        <v>1.3484532786665653</v>
      </c>
    </row>
    <row r="2593" spans="1:13" x14ac:dyDescent="0.35">
      <c r="A2593" s="19" t="str">
        <f>B2178&amp;C2584&amp;D2593</f>
        <v>DISTRIBUCION VOLUMEN X CRITERIO (kg ó litros)Pates/Foie-gras Ing&lt;2MIL</v>
      </c>
      <c r="B2593" s="19">
        <v>0</v>
      </c>
      <c r="C2593" s="19">
        <v>0</v>
      </c>
      <c r="D2593" s="19" t="s">
        <v>9</v>
      </c>
      <c r="E2593" s="20" t="s">
        <v>284</v>
      </c>
      <c r="F2593" s="20">
        <v>9.1140473591767037</v>
      </c>
      <c r="G2593" s="20" t="s">
        <v>284</v>
      </c>
      <c r="H2593" s="20" t="s">
        <v>284</v>
      </c>
      <c r="I2593" s="20">
        <v>5.1426008039490805</v>
      </c>
      <c r="J2593" s="20" t="s">
        <v>284</v>
      </c>
      <c r="K2593" s="20" t="s">
        <v>284</v>
      </c>
      <c r="L2593" s="20">
        <v>4.7403597264439634</v>
      </c>
      <c r="M2593" s="53" t="s">
        <v>284</v>
      </c>
    </row>
    <row r="2594" spans="1:13" x14ac:dyDescent="0.35">
      <c r="A2594" s="19" t="str">
        <f>B2178&amp;C2584&amp;D2594</f>
        <v>DISTRIBUCION VOLUMEN X CRITERIO (kg ó litros)Pates/Foie-gras Ing2-5MIL</v>
      </c>
      <c r="B2594" s="19">
        <v>0</v>
      </c>
      <c r="C2594" s="19">
        <v>0</v>
      </c>
      <c r="D2594" s="19" t="s">
        <v>10</v>
      </c>
      <c r="E2594" s="20">
        <v>18.425013360646833</v>
      </c>
      <c r="F2594" s="20" t="s">
        <v>284</v>
      </c>
      <c r="G2594" s="20">
        <v>0.61482920828278798</v>
      </c>
      <c r="H2594" s="20">
        <v>0.96363763250601353</v>
      </c>
      <c r="I2594" s="20">
        <v>2.8385334214459133</v>
      </c>
      <c r="J2594" s="20" t="s">
        <v>284</v>
      </c>
      <c r="K2594" s="20" t="s">
        <v>284</v>
      </c>
      <c r="L2594" s="20">
        <v>2.7629052029304351</v>
      </c>
      <c r="M2594" s="53">
        <v>7.090554377703727</v>
      </c>
    </row>
    <row r="2595" spans="1:13" x14ac:dyDescent="0.35">
      <c r="A2595" s="19" t="str">
        <f>B2178&amp;C2584&amp;D2595</f>
        <v>DISTRIBUCION VOLUMEN X CRITERIO (kg ó litros)Pates/Foie-gras Ing5-10MIL</v>
      </c>
      <c r="B2595" s="19">
        <v>0</v>
      </c>
      <c r="C2595" s="19">
        <v>0</v>
      </c>
      <c r="D2595" s="19" t="s">
        <v>11</v>
      </c>
      <c r="E2595" s="20">
        <v>8.1619345887180703</v>
      </c>
      <c r="F2595" s="20">
        <v>13.444658594967793</v>
      </c>
      <c r="G2595" s="20">
        <v>2.1146720638516023</v>
      </c>
      <c r="H2595" s="20">
        <v>1.7117517525170081</v>
      </c>
      <c r="I2595" s="20">
        <v>7.7440908596082121</v>
      </c>
      <c r="J2595" s="20">
        <v>7.2282633938779872</v>
      </c>
      <c r="K2595" s="20">
        <v>2.0040592453950135</v>
      </c>
      <c r="L2595" s="20" t="s">
        <v>284</v>
      </c>
      <c r="M2595" s="53" t="s">
        <v>284</v>
      </c>
    </row>
    <row r="2596" spans="1:13" x14ac:dyDescent="0.35">
      <c r="A2596" s="19" t="str">
        <f>B2178&amp;C2584&amp;D2596</f>
        <v>DISTRIBUCION VOLUMEN X CRITERIO (kg ó litros)Pates/Foie-gras Ing10-30MIL</v>
      </c>
      <c r="B2596" s="19">
        <v>0</v>
      </c>
      <c r="C2596" s="19">
        <v>0</v>
      </c>
      <c r="D2596" s="19" t="s">
        <v>12</v>
      </c>
      <c r="E2596" s="20">
        <v>10.335061697934069</v>
      </c>
      <c r="F2596" s="20">
        <v>19.704570710581809</v>
      </c>
      <c r="G2596" s="20">
        <v>10.401826614600902</v>
      </c>
      <c r="H2596" s="20">
        <v>11.062513808932389</v>
      </c>
      <c r="I2596" s="20">
        <v>13.804326166991704</v>
      </c>
      <c r="J2596" s="20">
        <v>41.079142140907855</v>
      </c>
      <c r="K2596" s="20">
        <v>35.198817413637656</v>
      </c>
      <c r="L2596" s="20">
        <v>17.245984713781237</v>
      </c>
      <c r="M2596" s="53">
        <v>26.637937524362826</v>
      </c>
    </row>
    <row r="2597" spans="1:13" x14ac:dyDescent="0.35">
      <c r="A2597" s="19" t="str">
        <f>B2178&amp;C2584&amp;D2597</f>
        <v>DISTRIBUCION VOLUMEN X CRITERIO (kg ó litros)Pates/Foie-gras Ing30-100MIL</v>
      </c>
      <c r="B2597" s="19">
        <v>0</v>
      </c>
      <c r="C2597" s="19">
        <v>0</v>
      </c>
      <c r="D2597" s="19" t="s">
        <v>13</v>
      </c>
      <c r="E2597" s="20">
        <v>19.866114303547509</v>
      </c>
      <c r="F2597" s="20">
        <v>28.817934497537468</v>
      </c>
      <c r="G2597" s="20">
        <v>21.979895509313565</v>
      </c>
      <c r="H2597" s="20">
        <v>22.610218163746129</v>
      </c>
      <c r="I2597" s="20">
        <v>24.30089879844979</v>
      </c>
      <c r="J2597" s="20">
        <v>12.01449502493605</v>
      </c>
      <c r="K2597" s="20">
        <v>22.898109394879413</v>
      </c>
      <c r="L2597" s="20">
        <v>17.078053526093736</v>
      </c>
      <c r="M2597" s="53">
        <v>2.7183941679494046</v>
      </c>
    </row>
    <row r="2598" spans="1:13" x14ac:dyDescent="0.35">
      <c r="A2598" s="19" t="str">
        <f>B2178&amp;C2584&amp;D2598</f>
        <v>DISTRIBUCION VOLUMEN X CRITERIO (kg ó litros)Pates/Foie-gras Ing100-200MIL</v>
      </c>
      <c r="B2598" s="19">
        <v>0</v>
      </c>
      <c r="C2598" s="19">
        <v>0</v>
      </c>
      <c r="D2598" s="19" t="s">
        <v>14</v>
      </c>
      <c r="E2598" s="20">
        <v>13.257839398978307</v>
      </c>
      <c r="F2598" s="20">
        <v>18.266689143904514</v>
      </c>
      <c r="G2598" s="20">
        <v>13.904419869420966</v>
      </c>
      <c r="H2598" s="20">
        <v>36.878785063775339</v>
      </c>
      <c r="I2598" s="20">
        <v>20.974838529891862</v>
      </c>
      <c r="J2598" s="20">
        <v>14.821670725572428</v>
      </c>
      <c r="K2598" s="20">
        <v>17.971709657970425</v>
      </c>
      <c r="L2598" s="20">
        <v>14.428926271669296</v>
      </c>
      <c r="M2598" s="53">
        <v>34.089802134653894</v>
      </c>
    </row>
    <row r="2599" spans="1:13" x14ac:dyDescent="0.35">
      <c r="A2599" s="19" t="str">
        <f>B2178&amp;C2584&amp;D2599</f>
        <v>DISTRIBUCION VOLUMEN X CRITERIO (kg ó litros)Pates/Foie-gras Ing200-500MIL</v>
      </c>
      <c r="B2599" s="19">
        <v>0</v>
      </c>
      <c r="C2599" s="19">
        <v>0</v>
      </c>
      <c r="D2599" s="19" t="s">
        <v>15</v>
      </c>
      <c r="E2599" s="20">
        <v>3.5278273855869604</v>
      </c>
      <c r="F2599" s="20">
        <v>4.2751841695093464</v>
      </c>
      <c r="G2599" s="20">
        <v>31.561959178384697</v>
      </c>
      <c r="H2599" s="20">
        <v>11.77948447318909</v>
      </c>
      <c r="I2599" s="20">
        <v>6.5065626845197038</v>
      </c>
      <c r="J2599" s="20">
        <v>13.381369355759265</v>
      </c>
      <c r="K2599" s="20">
        <v>11.275599164055794</v>
      </c>
      <c r="L2599" s="20">
        <v>24.199528494264506</v>
      </c>
      <c r="M2599" s="53">
        <v>9.0306415647762623</v>
      </c>
    </row>
    <row r="2600" spans="1:13" x14ac:dyDescent="0.35">
      <c r="A2600" s="19" t="str">
        <f>B2178&amp;C2584&amp;D2600</f>
        <v>DISTRIBUCION VOLUMEN X CRITERIO (kg ó litros)Pates/Foie-gras Ing&gt;500MIL</v>
      </c>
      <c r="B2600" s="19">
        <v>0</v>
      </c>
      <c r="C2600" s="19">
        <v>0</v>
      </c>
      <c r="D2600" s="19" t="s">
        <v>16</v>
      </c>
      <c r="E2600" s="20">
        <v>26.426214169711841</v>
      </c>
      <c r="F2600" s="20">
        <v>6.3769123892192541</v>
      </c>
      <c r="G2600" s="20">
        <v>19.422400656327518</v>
      </c>
      <c r="H2600" s="20">
        <v>14.993616356207987</v>
      </c>
      <c r="I2600" s="20">
        <v>18.688141605852991</v>
      </c>
      <c r="J2600" s="20">
        <v>11.47505343850999</v>
      </c>
      <c r="K2600" s="20">
        <v>10.651699425288024</v>
      </c>
      <c r="L2600" s="20">
        <v>19.5442466279606</v>
      </c>
      <c r="M2600" s="53">
        <v>20.432673999690213</v>
      </c>
    </row>
    <row r="2601" spans="1:13" x14ac:dyDescent="0.35">
      <c r="A2601" s="19" t="str">
        <f>B2178&amp;C2584&amp;D2601</f>
        <v>DISTRIBUCION VOLUMEN X CRITERIO (kg ó litros)Pates/Foie-gras IngDE 15 A 19 AÑOS</v>
      </c>
      <c r="B2601" s="19">
        <v>0</v>
      </c>
      <c r="C2601" s="19">
        <v>0</v>
      </c>
      <c r="D2601" s="19" t="s">
        <v>39</v>
      </c>
      <c r="E2601" s="20" t="s">
        <v>284</v>
      </c>
      <c r="F2601" s="20" t="s">
        <v>284</v>
      </c>
      <c r="G2601" s="20">
        <v>16.4426632246632</v>
      </c>
      <c r="H2601" s="20" t="s">
        <v>284</v>
      </c>
      <c r="I2601" s="20" t="s">
        <v>284</v>
      </c>
      <c r="J2601" s="20" t="s">
        <v>284</v>
      </c>
      <c r="K2601" s="20" t="s">
        <v>284</v>
      </c>
      <c r="L2601" s="20" t="s">
        <v>284</v>
      </c>
      <c r="M2601" s="53" t="s">
        <v>284</v>
      </c>
    </row>
    <row r="2602" spans="1:13" x14ac:dyDescent="0.35">
      <c r="A2602" s="19" t="str">
        <f>B2178&amp;C2584&amp;D2602</f>
        <v>DISTRIBUCION VOLUMEN X CRITERIO (kg ó litros)Pates/Foie-gras IngDE 20 A 24 AÑOS</v>
      </c>
      <c r="B2602" s="19">
        <v>0</v>
      </c>
      <c r="C2602" s="19">
        <v>0</v>
      </c>
      <c r="D2602" s="19" t="s">
        <v>40</v>
      </c>
      <c r="E2602" s="20" t="s">
        <v>284</v>
      </c>
      <c r="F2602" s="20" t="s">
        <v>284</v>
      </c>
      <c r="G2602" s="20">
        <v>4.2460649911405968</v>
      </c>
      <c r="H2602" s="20" t="s">
        <v>284</v>
      </c>
      <c r="I2602" s="20" t="s">
        <v>284</v>
      </c>
      <c r="J2602" s="20" t="s">
        <v>284</v>
      </c>
      <c r="K2602" s="20" t="s">
        <v>284</v>
      </c>
      <c r="L2602" s="20" t="s">
        <v>284</v>
      </c>
      <c r="M2602" s="53" t="s">
        <v>284</v>
      </c>
    </row>
    <row r="2603" spans="1:13" x14ac:dyDescent="0.35">
      <c r="A2603" s="19" t="str">
        <f>B2178&amp;C2584&amp;D2603</f>
        <v>DISTRIBUCION VOLUMEN X CRITERIO (kg ó litros)Pates/Foie-gras IngDE 25 A 34 AÑOS</v>
      </c>
      <c r="B2603" s="19">
        <v>0</v>
      </c>
      <c r="C2603" s="19">
        <v>0</v>
      </c>
      <c r="D2603" s="19" t="s">
        <v>41</v>
      </c>
      <c r="E2603" s="20">
        <v>2.6932724272681763</v>
      </c>
      <c r="F2603" s="20">
        <v>3.4953680930763871</v>
      </c>
      <c r="G2603" s="20">
        <v>7.385327350909952</v>
      </c>
      <c r="H2603" s="20">
        <v>1.4683140598573048</v>
      </c>
      <c r="I2603" s="20">
        <v>1.0278976334594025</v>
      </c>
      <c r="J2603" s="20">
        <v>1.479654868056018</v>
      </c>
      <c r="K2603" s="20">
        <v>2.5983224671298411</v>
      </c>
      <c r="L2603" s="20">
        <v>7.6900142612584421</v>
      </c>
      <c r="M2603" s="53">
        <v>14.672090940684734</v>
      </c>
    </row>
    <row r="2604" spans="1:13" x14ac:dyDescent="0.35">
      <c r="A2604" s="19" t="str">
        <f>B2178&amp;C2584&amp;D2604</f>
        <v>DISTRIBUCION VOLUMEN X CRITERIO (kg ó litros)Pates/Foie-gras IngDE 35 A 49 AÑOS</v>
      </c>
      <c r="B2604" s="19">
        <v>0</v>
      </c>
      <c r="C2604" s="19">
        <v>0</v>
      </c>
      <c r="D2604" s="19" t="s">
        <v>42</v>
      </c>
      <c r="E2604" s="20">
        <v>30.779560010129298</v>
      </c>
      <c r="F2604" s="20">
        <v>45.297867419916415</v>
      </c>
      <c r="G2604" s="20">
        <v>11.044601907681198</v>
      </c>
      <c r="H2604" s="20">
        <v>21.061025658605395</v>
      </c>
      <c r="I2604" s="20">
        <v>18.95090815389079</v>
      </c>
      <c r="J2604" s="20">
        <v>24.296230894754821</v>
      </c>
      <c r="K2604" s="20">
        <v>24.535104394655178</v>
      </c>
      <c r="L2604" s="20">
        <v>12.30911293971203</v>
      </c>
      <c r="M2604" s="53">
        <v>27.234606292185582</v>
      </c>
    </row>
    <row r="2605" spans="1:13" x14ac:dyDescent="0.35">
      <c r="A2605" s="19" t="str">
        <f>B2178&amp;C2584&amp;D2605</f>
        <v>DISTRIBUCION VOLUMEN X CRITERIO (kg ó litros)Pates/Foie-gras IngDE 50 A 59 AÑOS</v>
      </c>
      <c r="B2605" s="19">
        <v>0</v>
      </c>
      <c r="C2605" s="19">
        <v>0</v>
      </c>
      <c r="D2605" s="19" t="s">
        <v>43</v>
      </c>
      <c r="E2605" s="20">
        <v>41.610905498615217</v>
      </c>
      <c r="F2605" s="20">
        <v>35.617541158357504</v>
      </c>
      <c r="G2605" s="20">
        <v>33.193005913407426</v>
      </c>
      <c r="H2605" s="20">
        <v>31.707288326912142</v>
      </c>
      <c r="I2605" s="20">
        <v>53.507306883130944</v>
      </c>
      <c r="J2605" s="20">
        <v>42.250543616642481</v>
      </c>
      <c r="K2605" s="20">
        <v>47.388317915546018</v>
      </c>
      <c r="L2605" s="20">
        <v>32.176377997063064</v>
      </c>
      <c r="M2605" s="53">
        <v>29.698469152914232</v>
      </c>
    </row>
    <row r="2606" spans="1:13" x14ac:dyDescent="0.35">
      <c r="A2606" s="19" t="str">
        <f>B2178&amp;C2584&amp;D2606</f>
        <v>DISTRIBUCION VOLUMEN X CRITERIO (kg ó litros)Pates/Foie-gras IngDE 60 A 75 AÑOS</v>
      </c>
      <c r="B2606" s="19">
        <v>0</v>
      </c>
      <c r="C2606" s="19">
        <v>0</v>
      </c>
      <c r="D2606" s="19" t="s">
        <v>44</v>
      </c>
      <c r="E2606" s="20">
        <v>24.916267997604546</v>
      </c>
      <c r="F2606" s="20">
        <v>15.589221826412791</v>
      </c>
      <c r="G2606" s="20">
        <v>27.688334081436789</v>
      </c>
      <c r="H2606" s="20">
        <v>45.763381549215936</v>
      </c>
      <c r="I2606" s="20">
        <v>26.513886277656297</v>
      </c>
      <c r="J2606" s="20">
        <v>31.973562403389227</v>
      </c>
      <c r="K2606" s="20">
        <v>25.478260342660942</v>
      </c>
      <c r="L2606" s="20">
        <v>47.824496105721835</v>
      </c>
      <c r="M2606" s="53">
        <v>28.394834438714028</v>
      </c>
    </row>
    <row r="2607" spans="1:13" x14ac:dyDescent="0.35">
      <c r="A2607" s="19" t="str">
        <f>B2178&amp;C2584&amp;D2607</f>
        <v>DISTRIBUCION VOLUMEN X CRITERIO (kg ó litros)Pates/Foie-gras IngNIVEL ALTO</v>
      </c>
      <c r="B2607" s="19">
        <v>0</v>
      </c>
      <c r="C2607" s="19">
        <v>0</v>
      </c>
      <c r="D2607" s="19" t="s">
        <v>256</v>
      </c>
      <c r="E2607" s="20">
        <v>33.709952045280758</v>
      </c>
      <c r="F2607" s="20">
        <v>17.235895871617195</v>
      </c>
      <c r="G2607" s="20">
        <v>33.514518452995247</v>
      </c>
      <c r="H2607" s="20">
        <v>21.924151676403341</v>
      </c>
      <c r="I2607" s="20">
        <v>23.820114507278621</v>
      </c>
      <c r="J2607" s="20">
        <v>41.260816602275675</v>
      </c>
      <c r="K2607" s="20">
        <v>33.688891398723797</v>
      </c>
      <c r="L2607" s="20">
        <v>27.356491540074838</v>
      </c>
      <c r="M2607" s="53">
        <v>23.732119872457378</v>
      </c>
    </row>
    <row r="2608" spans="1:13" x14ac:dyDescent="0.35">
      <c r="A2608" s="19" t="str">
        <f>B2178&amp;C2584&amp;D2608</f>
        <v>DISTRIBUCION VOLUMEN X CRITERIO (kg ó litros)Pates/Foie-gras IngNIVEL MEDIO ALTO</v>
      </c>
      <c r="B2608" s="19">
        <v>0</v>
      </c>
      <c r="C2608" s="19">
        <v>0</v>
      </c>
      <c r="D2608" s="19" t="s">
        <v>257</v>
      </c>
      <c r="E2608" s="20">
        <v>12.154327811665775</v>
      </c>
      <c r="F2608" s="20">
        <v>4.0767043513970567</v>
      </c>
      <c r="G2608" s="20">
        <v>11.813867474873579</v>
      </c>
      <c r="H2608" s="20">
        <v>2.7404262087877949</v>
      </c>
      <c r="I2608" s="20">
        <v>5.0217432556924155</v>
      </c>
      <c r="J2608" s="20">
        <v>10.940690923046901</v>
      </c>
      <c r="K2608" s="20">
        <v>8.8033186559191172</v>
      </c>
      <c r="L2608" s="20">
        <v>8.9452314665112311</v>
      </c>
      <c r="M2608" s="53">
        <v>3.5712652660253772</v>
      </c>
    </row>
    <row r="2609" spans="1:13" x14ac:dyDescent="0.35">
      <c r="A2609" s="19" t="str">
        <f>B2178&amp;C2584&amp;D2609</f>
        <v>DISTRIBUCION VOLUMEN X CRITERIO (kg ó litros)Pates/Foie-gras IngNIVEL MEDIO</v>
      </c>
      <c r="B2609" s="19">
        <v>0</v>
      </c>
      <c r="C2609" s="19">
        <v>0</v>
      </c>
      <c r="D2609" s="19" t="s">
        <v>258</v>
      </c>
      <c r="E2609" s="20">
        <v>27.287029656540192</v>
      </c>
      <c r="F2609" s="20">
        <v>48.245159563543744</v>
      </c>
      <c r="G2609" s="20">
        <v>34.372172013157304</v>
      </c>
      <c r="H2609" s="20">
        <v>34.661595761865641</v>
      </c>
      <c r="I2609" s="20">
        <v>28.478088624528812</v>
      </c>
      <c r="J2609" s="20">
        <v>19.741214048727127</v>
      </c>
      <c r="K2609" s="20">
        <v>14.34994251161705</v>
      </c>
      <c r="L2609" s="20">
        <v>22.661410976728408</v>
      </c>
      <c r="M2609" s="53">
        <v>33.176979154196736</v>
      </c>
    </row>
    <row r="2610" spans="1:13" x14ac:dyDescent="0.35">
      <c r="A2610" s="19" t="str">
        <f>B2178&amp;C2584&amp;D2610</f>
        <v>DISTRIBUCION VOLUMEN X CRITERIO (kg ó litros)Pates/Foie-gras IngNIVEL MEDIO BAJO</v>
      </c>
      <c r="B2610" s="19">
        <v>0</v>
      </c>
      <c r="C2610" s="19">
        <v>0</v>
      </c>
      <c r="D2610" s="19" t="s">
        <v>259</v>
      </c>
      <c r="E2610" s="20">
        <v>14.748797204755512</v>
      </c>
      <c r="F2610" s="20">
        <v>20.550085430797687</v>
      </c>
      <c r="G2610" s="20">
        <v>8.8360926482441418</v>
      </c>
      <c r="H2610" s="20">
        <v>11.431837000382878</v>
      </c>
      <c r="I2610" s="20">
        <v>4.6208726454063695</v>
      </c>
      <c r="J2610" s="20">
        <v>10.585268239778177</v>
      </c>
      <c r="K2610" s="20">
        <v>23.477624813639526</v>
      </c>
      <c r="L2610" s="20">
        <v>15.356695538676906</v>
      </c>
      <c r="M2610" s="53">
        <v>19.597437512622559</v>
      </c>
    </row>
    <row r="2611" spans="1:13" x14ac:dyDescent="0.35">
      <c r="A2611" s="19" t="str">
        <f>B2178&amp;C2584&amp;D2611</f>
        <v>DISTRIBUCION VOLUMEN X CRITERIO (kg ó litros)Pates/Foie-gras IngHOMBRE</v>
      </c>
      <c r="B2611" s="19">
        <v>0</v>
      </c>
      <c r="C2611" s="19">
        <v>0</v>
      </c>
      <c r="D2611" s="19" t="s">
        <v>21</v>
      </c>
      <c r="E2611" s="20">
        <v>52.276653381835636</v>
      </c>
      <c r="F2611" s="20">
        <v>68.460402919488999</v>
      </c>
      <c r="G2611" s="20">
        <v>63.78937353767499</v>
      </c>
      <c r="H2611" s="20">
        <v>69.548215731854285</v>
      </c>
      <c r="I2611" s="20">
        <v>60.604167536766404</v>
      </c>
      <c r="J2611" s="20">
        <v>60.183146149165815</v>
      </c>
      <c r="K2611" s="20">
        <v>75.32475073975759</v>
      </c>
      <c r="L2611" s="20">
        <v>59.814226463819367</v>
      </c>
      <c r="M2611" s="53">
        <v>60.044176162294015</v>
      </c>
    </row>
    <row r="2612" spans="1:13" x14ac:dyDescent="0.35">
      <c r="A2612" s="19" t="str">
        <f>B2178&amp;C2584&amp;D2612</f>
        <v>DISTRIBUCION VOLUMEN X CRITERIO (kg ó litros)Pates/Foie-gras IngMUJER</v>
      </c>
      <c r="B2612" s="19">
        <v>0</v>
      </c>
      <c r="C2612" s="19">
        <v>0</v>
      </c>
      <c r="D2612" s="19" t="s">
        <v>22</v>
      </c>
      <c r="E2612" s="20">
        <v>47.72334820046229</v>
      </c>
      <c r="F2612" s="20">
        <v>31.539589460468719</v>
      </c>
      <c r="G2612" s="20">
        <v>36.210632314709471</v>
      </c>
      <c r="H2612" s="20">
        <v>30.451792764119251</v>
      </c>
      <c r="I2612" s="20">
        <v>39.395834274774678</v>
      </c>
      <c r="J2612" s="20">
        <v>39.816845888867952</v>
      </c>
      <c r="K2612" s="20">
        <v>24.67525037328415</v>
      </c>
      <c r="L2612" s="20">
        <v>40.185773536180633</v>
      </c>
      <c r="M2612" s="53">
        <v>39.955817359502923</v>
      </c>
    </row>
    <row r="2613" spans="1:13" x14ac:dyDescent="0.35">
      <c r="A2613" s="19" t="str">
        <f>B2178&amp;C2613&amp;D2613</f>
        <v>DISTRIBUCION VOLUMEN X CRITERIO (kg ó litros)Rto carn.transf.IngT.ESPAÑA</v>
      </c>
      <c r="B2613" s="19">
        <v>0</v>
      </c>
      <c r="C2613" s="19" t="s">
        <v>180</v>
      </c>
      <c r="D2613" s="19" t="s">
        <v>36</v>
      </c>
      <c r="E2613" s="20">
        <v>100</v>
      </c>
      <c r="F2613" s="20">
        <v>100</v>
      </c>
      <c r="G2613" s="20">
        <v>100</v>
      </c>
      <c r="H2613" s="20">
        <v>100</v>
      </c>
      <c r="I2613" s="20">
        <v>100</v>
      </c>
      <c r="J2613" s="20">
        <v>100</v>
      </c>
      <c r="K2613" s="20">
        <v>100</v>
      </c>
      <c r="L2613" s="20">
        <v>100</v>
      </c>
      <c r="M2613" s="53">
        <v>100</v>
      </c>
    </row>
    <row r="2614" spans="1:13" x14ac:dyDescent="0.35">
      <c r="A2614" s="19" t="str">
        <f>B2178&amp;C2613&amp;D2614</f>
        <v>DISTRIBUCION VOLUMEN X CRITERIO (kg ó litros)Rto carn.transf.IngBCN AM</v>
      </c>
      <c r="B2614" s="19">
        <v>0</v>
      </c>
      <c r="C2614" s="19">
        <v>0</v>
      </c>
      <c r="D2614" s="19" t="s">
        <v>1</v>
      </c>
      <c r="E2614" s="20">
        <v>7.7431626302566503</v>
      </c>
      <c r="F2614" s="20">
        <v>10.851804982809073</v>
      </c>
      <c r="G2614" s="20">
        <v>9.4606971747019841</v>
      </c>
      <c r="H2614" s="20">
        <v>9.3432512061598985</v>
      </c>
      <c r="I2614" s="20">
        <v>8.8409123032175057</v>
      </c>
      <c r="J2614" s="20">
        <v>11.087762624657772</v>
      </c>
      <c r="K2614" s="20">
        <v>12.659936735762026</v>
      </c>
      <c r="L2614" s="20">
        <v>14.092105702746702</v>
      </c>
      <c r="M2614" s="53">
        <v>12.001162759771287</v>
      </c>
    </row>
    <row r="2615" spans="1:13" x14ac:dyDescent="0.35">
      <c r="A2615" s="19" t="str">
        <f>B2178&amp;C2613&amp;D2615</f>
        <v>DISTRIBUCION VOLUMEN X CRITERIO (kg ó litros)Rto carn.transf.IngREST.CAT ARAGON</v>
      </c>
      <c r="B2615" s="19">
        <v>0</v>
      </c>
      <c r="C2615" s="19">
        <v>0</v>
      </c>
      <c r="D2615" s="19" t="s">
        <v>2</v>
      </c>
      <c r="E2615" s="20">
        <v>12.399984623336591</v>
      </c>
      <c r="F2615" s="20">
        <v>11.6752781765879</v>
      </c>
      <c r="G2615" s="20">
        <v>9.7455802187239726</v>
      </c>
      <c r="H2615" s="20">
        <v>11.244048975035271</v>
      </c>
      <c r="I2615" s="20">
        <v>12.575802408860493</v>
      </c>
      <c r="J2615" s="20">
        <v>10.562225920800357</v>
      </c>
      <c r="K2615" s="20">
        <v>13.716813674706005</v>
      </c>
      <c r="L2615" s="20">
        <v>14.204081338079295</v>
      </c>
      <c r="M2615" s="53">
        <v>11.958748653612849</v>
      </c>
    </row>
    <row r="2616" spans="1:13" x14ac:dyDescent="0.35">
      <c r="A2616" s="19" t="str">
        <f>B2178&amp;C2613&amp;D2616</f>
        <v>DISTRIBUCION VOLUMEN X CRITERIO (kg ó litros)Rto carn.transf.IngLEVANTE</v>
      </c>
      <c r="B2616" s="19">
        <v>0</v>
      </c>
      <c r="C2616" s="19">
        <v>0</v>
      </c>
      <c r="D2616" s="19" t="s">
        <v>3</v>
      </c>
      <c r="E2616" s="20">
        <v>19.822669573595299</v>
      </c>
      <c r="F2616" s="20">
        <v>18.880682901585192</v>
      </c>
      <c r="G2616" s="20">
        <v>19.214200940469222</v>
      </c>
      <c r="H2616" s="20">
        <v>20.880226908876036</v>
      </c>
      <c r="I2616" s="20">
        <v>17.010543857057975</v>
      </c>
      <c r="J2616" s="20">
        <v>19.78687435416763</v>
      </c>
      <c r="K2616" s="20">
        <v>19.975889375467844</v>
      </c>
      <c r="L2616" s="20">
        <v>21.091836335756405</v>
      </c>
      <c r="M2616" s="53">
        <v>18.317628277661623</v>
      </c>
    </row>
    <row r="2617" spans="1:13" x14ac:dyDescent="0.35">
      <c r="A2617" s="19" t="str">
        <f>B2178&amp;C2613&amp;D2617</f>
        <v>DISTRIBUCION VOLUMEN X CRITERIO (kg ó litros)Rto carn.transf.IngANDALUCIA</v>
      </c>
      <c r="B2617" s="19">
        <v>0</v>
      </c>
      <c r="C2617" s="19">
        <v>0</v>
      </c>
      <c r="D2617" s="19" t="s">
        <v>4</v>
      </c>
      <c r="E2617" s="20">
        <v>22.484102618862231</v>
      </c>
      <c r="F2617" s="20">
        <v>20.532560644374385</v>
      </c>
      <c r="G2617" s="20">
        <v>23.492255327978594</v>
      </c>
      <c r="H2617" s="20">
        <v>21.128571058145504</v>
      </c>
      <c r="I2617" s="20">
        <v>19.451868627594166</v>
      </c>
      <c r="J2617" s="20">
        <v>18.664072425142024</v>
      </c>
      <c r="K2617" s="20">
        <v>17.639282589622145</v>
      </c>
      <c r="L2617" s="20">
        <v>18.122601391594124</v>
      </c>
      <c r="M2617" s="53">
        <v>21.817385863414078</v>
      </c>
    </row>
    <row r="2618" spans="1:13" x14ac:dyDescent="0.35">
      <c r="A2618" s="19" t="str">
        <f>B2178&amp;C2613&amp;D2618</f>
        <v>DISTRIBUCION VOLUMEN X CRITERIO (kg ó litros)Rto carn.transf.IngMDD AM</v>
      </c>
      <c r="B2618" s="19">
        <v>0</v>
      </c>
      <c r="C2618" s="19">
        <v>0</v>
      </c>
      <c r="D2618" s="19" t="s">
        <v>5</v>
      </c>
      <c r="E2618" s="20">
        <v>14.672752535514915</v>
      </c>
      <c r="F2618" s="20">
        <v>17.444971090488792</v>
      </c>
      <c r="G2618" s="20">
        <v>14.440851075434166</v>
      </c>
      <c r="H2618" s="20">
        <v>12.410983520753396</v>
      </c>
      <c r="I2618" s="20">
        <v>15.956130515558304</v>
      </c>
      <c r="J2618" s="20">
        <v>19.264283150735086</v>
      </c>
      <c r="K2618" s="20">
        <v>13.333715282362501</v>
      </c>
      <c r="L2618" s="20">
        <v>14.309933121563292</v>
      </c>
      <c r="M2618" s="53">
        <v>15.489816401057654</v>
      </c>
    </row>
    <row r="2619" spans="1:13" x14ac:dyDescent="0.35">
      <c r="A2619" s="19" t="str">
        <f>B2178&amp;C2613&amp;D2619</f>
        <v>DISTRIBUCION VOLUMEN X CRITERIO (kg ó litros)Rto carn.transf.IngRTO CENTRO</v>
      </c>
      <c r="B2619" s="19">
        <v>0</v>
      </c>
      <c r="C2619" s="19">
        <v>0</v>
      </c>
      <c r="D2619" s="19" t="s">
        <v>6</v>
      </c>
      <c r="E2619" s="20">
        <v>9.7845226394009188</v>
      </c>
      <c r="F2619" s="20">
        <v>10.189995612426097</v>
      </c>
      <c r="G2619" s="20">
        <v>10.197215226532727</v>
      </c>
      <c r="H2619" s="20">
        <v>11.623821888222359</v>
      </c>
      <c r="I2619" s="20">
        <v>12.490581726946219</v>
      </c>
      <c r="J2619" s="20">
        <v>9.6669685862143737</v>
      </c>
      <c r="K2619" s="20">
        <v>10.153839938060825</v>
      </c>
      <c r="L2619" s="20">
        <v>9.065138740084226</v>
      </c>
      <c r="M2619" s="53">
        <v>10.572609432468646</v>
      </c>
    </row>
    <row r="2620" spans="1:13" x14ac:dyDescent="0.35">
      <c r="A2620" s="19" t="str">
        <f>B2178&amp;C2613&amp;D2620</f>
        <v>DISTRIBUCION VOLUMEN X CRITERIO (kg ó litros)Rto carn.transf.IngNORTE-CENTRO</v>
      </c>
      <c r="B2620" s="19">
        <v>0</v>
      </c>
      <c r="C2620" s="19">
        <v>0</v>
      </c>
      <c r="D2620" s="19" t="s">
        <v>7</v>
      </c>
      <c r="E2620" s="20">
        <v>7.9392393198831419</v>
      </c>
      <c r="F2620" s="20">
        <v>5.3290305638432462</v>
      </c>
      <c r="G2620" s="20">
        <v>7.0156794570254757</v>
      </c>
      <c r="H2620" s="20">
        <v>7.251785926754323</v>
      </c>
      <c r="I2620" s="20">
        <v>8.4590195053903372</v>
      </c>
      <c r="J2620" s="20">
        <v>5.1187839202713006</v>
      </c>
      <c r="K2620" s="20">
        <v>7.6812797118010048</v>
      </c>
      <c r="L2620" s="20">
        <v>5.7102305734057808</v>
      </c>
      <c r="M2620" s="53">
        <v>6.6082448341909199</v>
      </c>
    </row>
    <row r="2621" spans="1:13" x14ac:dyDescent="0.35">
      <c r="A2621" s="19" t="str">
        <f>B2178&amp;C2613&amp;D2621</f>
        <v>DISTRIBUCION VOLUMEN X CRITERIO (kg ó litros)Rto carn.transf.IngNOROESTE</v>
      </c>
      <c r="B2621" s="19">
        <v>0</v>
      </c>
      <c r="C2621" s="19">
        <v>0</v>
      </c>
      <c r="D2621" s="19" t="s">
        <v>8</v>
      </c>
      <c r="E2621" s="20">
        <v>5.1535610930047024</v>
      </c>
      <c r="F2621" s="20">
        <v>5.0956684386215629</v>
      </c>
      <c r="G2621" s="20">
        <v>6.4335257358621254</v>
      </c>
      <c r="H2621" s="20">
        <v>6.1173126400112281</v>
      </c>
      <c r="I2621" s="20">
        <v>5.2151294167159943</v>
      </c>
      <c r="J2621" s="20">
        <v>5.8490332447886688</v>
      </c>
      <c r="K2621" s="20">
        <v>4.8392483788145997</v>
      </c>
      <c r="L2621" s="20">
        <v>3.4040835763620914</v>
      </c>
      <c r="M2621" s="53">
        <v>3.2344064308647376</v>
      </c>
    </row>
    <row r="2622" spans="1:13" x14ac:dyDescent="0.35">
      <c r="A2622" s="19" t="str">
        <f>B2178&amp;C2613&amp;D2622</f>
        <v>DISTRIBUCION VOLUMEN X CRITERIO (kg ó litros)Rto carn.transf.Ing&lt;2MIL</v>
      </c>
      <c r="B2622" s="19">
        <v>0</v>
      </c>
      <c r="C2622" s="19">
        <v>0</v>
      </c>
      <c r="D2622" s="19" t="s">
        <v>9</v>
      </c>
      <c r="E2622" s="20">
        <v>7.0704354787624286</v>
      </c>
      <c r="F2622" s="20">
        <v>4.1668209272141352</v>
      </c>
      <c r="G2622" s="20">
        <v>3.6666224977200139</v>
      </c>
      <c r="H2622" s="20">
        <v>3.2284891877446444</v>
      </c>
      <c r="I2622" s="20">
        <v>3.2054156171228789</v>
      </c>
      <c r="J2622" s="20">
        <v>3.9166930405330023</v>
      </c>
      <c r="K2622" s="20">
        <v>3.6461654125712157</v>
      </c>
      <c r="L2622" s="20">
        <v>2.4060861661992394</v>
      </c>
      <c r="M2622" s="53">
        <v>3.4960933247520427</v>
      </c>
    </row>
    <row r="2623" spans="1:13" x14ac:dyDescent="0.35">
      <c r="A2623" s="19" t="str">
        <f>B2178&amp;C2613&amp;D2623</f>
        <v>DISTRIBUCION VOLUMEN X CRITERIO (kg ó litros)Rto carn.transf.Ing2-5MIL</v>
      </c>
      <c r="B2623" s="19">
        <v>0</v>
      </c>
      <c r="C2623" s="19">
        <v>0</v>
      </c>
      <c r="D2623" s="19" t="s">
        <v>10</v>
      </c>
      <c r="E2623" s="20">
        <v>4.9747230878128841</v>
      </c>
      <c r="F2623" s="20">
        <v>5.6228448569943357</v>
      </c>
      <c r="G2623" s="20">
        <v>5.5400623665346798</v>
      </c>
      <c r="H2623" s="20">
        <v>4.8022719615447631</v>
      </c>
      <c r="I2623" s="20">
        <v>3.1298737067985227</v>
      </c>
      <c r="J2623" s="20">
        <v>4.7449888664392059</v>
      </c>
      <c r="K2623" s="20">
        <v>3.2822267470779738</v>
      </c>
      <c r="L2623" s="20">
        <v>2.7692598223534355</v>
      </c>
      <c r="M2623" s="53">
        <v>4.7610392909224784</v>
      </c>
    </row>
    <row r="2624" spans="1:13" x14ac:dyDescent="0.35">
      <c r="A2624" s="19" t="str">
        <f>B2178&amp;C2613&amp;D2624</f>
        <v>DISTRIBUCION VOLUMEN X CRITERIO (kg ó litros)Rto carn.transf.Ing5-10MIL</v>
      </c>
      <c r="B2624" s="19">
        <v>0</v>
      </c>
      <c r="C2624" s="19">
        <v>0</v>
      </c>
      <c r="D2624" s="19" t="s">
        <v>11</v>
      </c>
      <c r="E2624" s="20">
        <v>8.4876382218713005</v>
      </c>
      <c r="F2624" s="20">
        <v>7.3489950676056832</v>
      </c>
      <c r="G2624" s="20">
        <v>8.8840169175011816</v>
      </c>
      <c r="H2624" s="20">
        <v>9.0915295604347151</v>
      </c>
      <c r="I2624" s="20">
        <v>7.162109093965455</v>
      </c>
      <c r="J2624" s="20">
        <v>7.3074776912779571</v>
      </c>
      <c r="K2624" s="20">
        <v>8.0601666919109114</v>
      </c>
      <c r="L2624" s="20">
        <v>8.2649639440957579</v>
      </c>
      <c r="M2624" s="53">
        <v>7.9720746308443839</v>
      </c>
    </row>
    <row r="2625" spans="1:13" x14ac:dyDescent="0.35">
      <c r="A2625" s="19" t="str">
        <f>B2178&amp;C2613&amp;D2625</f>
        <v>DISTRIBUCION VOLUMEN X CRITERIO (kg ó litros)Rto carn.transf.Ing10-30MIL</v>
      </c>
      <c r="B2625" s="19">
        <v>0</v>
      </c>
      <c r="C2625" s="19">
        <v>0</v>
      </c>
      <c r="D2625" s="19" t="s">
        <v>12</v>
      </c>
      <c r="E2625" s="20">
        <v>16.78960280494212</v>
      </c>
      <c r="F2625" s="20">
        <v>15.949716117923563</v>
      </c>
      <c r="G2625" s="20">
        <v>17.618940044080343</v>
      </c>
      <c r="H2625" s="20">
        <v>16.835235093678612</v>
      </c>
      <c r="I2625" s="20">
        <v>16.12773977664056</v>
      </c>
      <c r="J2625" s="20">
        <v>19.573654360607616</v>
      </c>
      <c r="K2625" s="20">
        <v>21.000672232318252</v>
      </c>
      <c r="L2625" s="20">
        <v>18.337243369520564</v>
      </c>
      <c r="M2625" s="53">
        <v>18.806716589370286</v>
      </c>
    </row>
    <row r="2626" spans="1:13" x14ac:dyDescent="0.35">
      <c r="A2626" s="19" t="str">
        <f>B2178&amp;C2613&amp;D2626</f>
        <v>DISTRIBUCION VOLUMEN X CRITERIO (kg ó litros)Rto carn.transf.Ing30-100MIL</v>
      </c>
      <c r="B2626" s="19">
        <v>0</v>
      </c>
      <c r="C2626" s="19">
        <v>0</v>
      </c>
      <c r="D2626" s="19" t="s">
        <v>13</v>
      </c>
      <c r="E2626" s="20">
        <v>21.230326266193067</v>
      </c>
      <c r="F2626" s="20">
        <v>21.970199153910684</v>
      </c>
      <c r="G2626" s="20">
        <v>21.699744027912317</v>
      </c>
      <c r="H2626" s="20">
        <v>21.716117958099439</v>
      </c>
      <c r="I2626" s="20">
        <v>23.467159658484658</v>
      </c>
      <c r="J2626" s="20">
        <v>20.700039872766574</v>
      </c>
      <c r="K2626" s="20">
        <v>23.522507807986447</v>
      </c>
      <c r="L2626" s="20">
        <v>23.879578616008793</v>
      </c>
      <c r="M2626" s="53">
        <v>22.258785142346429</v>
      </c>
    </row>
    <row r="2627" spans="1:13" x14ac:dyDescent="0.35">
      <c r="A2627" s="19" t="str">
        <f>B2178&amp;C2613&amp;D2627</f>
        <v>DISTRIBUCION VOLUMEN X CRITERIO (kg ó litros)Rto carn.transf.Ing100-200MIL</v>
      </c>
      <c r="B2627" s="19">
        <v>0</v>
      </c>
      <c r="C2627" s="19">
        <v>0</v>
      </c>
      <c r="D2627" s="19" t="s">
        <v>14</v>
      </c>
      <c r="E2627" s="20">
        <v>11.649552803804266</v>
      </c>
      <c r="F2627" s="20">
        <v>12.44002022113729</v>
      </c>
      <c r="G2627" s="20">
        <v>11.450207090308739</v>
      </c>
      <c r="H2627" s="20">
        <v>12.068468263643208</v>
      </c>
      <c r="I2627" s="20">
        <v>13.721703310192348</v>
      </c>
      <c r="J2627" s="20">
        <v>12.564016889299529</v>
      </c>
      <c r="K2627" s="20">
        <v>11.702227424002796</v>
      </c>
      <c r="L2627" s="20">
        <v>12.777840599921841</v>
      </c>
      <c r="M2627" s="53">
        <v>12.303628148702886</v>
      </c>
    </row>
    <row r="2628" spans="1:13" x14ac:dyDescent="0.35">
      <c r="A2628" s="19" t="str">
        <f>B2178&amp;C2613&amp;D2628</f>
        <v>DISTRIBUCION VOLUMEN X CRITERIO (kg ó litros)Rto carn.transf.Ing200-500MIL</v>
      </c>
      <c r="B2628" s="19">
        <v>0</v>
      </c>
      <c r="C2628" s="19">
        <v>0</v>
      </c>
      <c r="D2628" s="19" t="s">
        <v>15</v>
      </c>
      <c r="E2628" s="20">
        <v>14.044694634802129</v>
      </c>
      <c r="F2628" s="20">
        <v>14.644005494637383</v>
      </c>
      <c r="G2628" s="20">
        <v>15.126708420824666</v>
      </c>
      <c r="H2628" s="20">
        <v>18.203350414055127</v>
      </c>
      <c r="I2628" s="20">
        <v>14.137773837083238</v>
      </c>
      <c r="J2628" s="20">
        <v>12.643712788673223</v>
      </c>
      <c r="K2628" s="20">
        <v>14.028667741566192</v>
      </c>
      <c r="L2628" s="20">
        <v>15.82318006950365</v>
      </c>
      <c r="M2628" s="53">
        <v>14.198475114975709</v>
      </c>
    </row>
    <row r="2629" spans="1:13" x14ac:dyDescent="0.35">
      <c r="A2629" s="19" t="str">
        <f>B2178&amp;C2613&amp;D2629</f>
        <v>DISTRIBUCION VOLUMEN X CRITERIO (kg ó litros)Rto carn.transf.Ing&gt;500MIL</v>
      </c>
      <c r="B2629" s="19">
        <v>0</v>
      </c>
      <c r="C2629" s="19">
        <v>0</v>
      </c>
      <c r="D2629" s="19" t="s">
        <v>16</v>
      </c>
      <c r="E2629" s="20">
        <v>15.7530231262934</v>
      </c>
      <c r="F2629" s="20">
        <v>17.857387823184414</v>
      </c>
      <c r="G2629" s="20">
        <v>16.013699910999886</v>
      </c>
      <c r="H2629" s="20">
        <v>14.054533921785678</v>
      </c>
      <c r="I2629" s="20">
        <v>19.04821436761803</v>
      </c>
      <c r="J2629" s="20">
        <v>18.549416693353276</v>
      </c>
      <c r="K2629" s="20">
        <v>14.757369542661216</v>
      </c>
      <c r="L2629" s="20">
        <v>15.7418623778116</v>
      </c>
      <c r="M2629" s="53">
        <v>16.203188872560588</v>
      </c>
    </row>
    <row r="2630" spans="1:13" x14ac:dyDescent="0.35">
      <c r="A2630" s="19" t="str">
        <f>B2178&amp;C2613&amp;D2630</f>
        <v>DISTRIBUCION VOLUMEN X CRITERIO (kg ó litros)Rto carn.transf.IngDE 15 A 19 AÑOS</v>
      </c>
      <c r="B2630" s="19">
        <v>0</v>
      </c>
      <c r="C2630" s="19">
        <v>0</v>
      </c>
      <c r="D2630" s="19" t="s">
        <v>39</v>
      </c>
      <c r="E2630" s="20">
        <v>4.4295375298987336</v>
      </c>
      <c r="F2630" s="20">
        <v>4.2458024730508654</v>
      </c>
      <c r="G2630" s="20">
        <v>5.0369275729215301</v>
      </c>
      <c r="H2630" s="20">
        <v>7.9291205295143472</v>
      </c>
      <c r="I2630" s="20">
        <v>2.9117203449868319</v>
      </c>
      <c r="J2630" s="20">
        <v>3.9486203444308239</v>
      </c>
      <c r="K2630" s="20">
        <v>3.9314919618159769</v>
      </c>
      <c r="L2630" s="20">
        <v>6.1925455230428987</v>
      </c>
      <c r="M2630" s="53">
        <v>2.1190765651284331</v>
      </c>
    </row>
    <row r="2631" spans="1:13" x14ac:dyDescent="0.35">
      <c r="A2631" s="19" t="str">
        <f>B2178&amp;C2613&amp;D2631</f>
        <v>DISTRIBUCION VOLUMEN X CRITERIO (kg ó litros)Rto carn.transf.IngDE 20 A 24 AÑOS</v>
      </c>
      <c r="B2631" s="19">
        <v>0</v>
      </c>
      <c r="C2631" s="19">
        <v>0</v>
      </c>
      <c r="D2631" s="19" t="s">
        <v>40</v>
      </c>
      <c r="E2631" s="20">
        <v>3.4940762287880163</v>
      </c>
      <c r="F2631" s="20">
        <v>3.3092833787708766</v>
      </c>
      <c r="G2631" s="20">
        <v>5.989477194966164</v>
      </c>
      <c r="H2631" s="20">
        <v>4.5833335616888196</v>
      </c>
      <c r="I2631" s="20">
        <v>4.275863428295799</v>
      </c>
      <c r="J2631" s="20">
        <v>3.3286183308384869</v>
      </c>
      <c r="K2631" s="20">
        <v>5.4875621003118384</v>
      </c>
      <c r="L2631" s="20">
        <v>3.5934345066045523</v>
      </c>
      <c r="M2631" s="53">
        <v>4.6774249014426923</v>
      </c>
    </row>
    <row r="2632" spans="1:13" x14ac:dyDescent="0.35">
      <c r="A2632" s="19" t="str">
        <f>B2178&amp;C2613&amp;D2632</f>
        <v>DISTRIBUCION VOLUMEN X CRITERIO (kg ó litros)Rto carn.transf.IngDE 25 A 34 AÑOS</v>
      </c>
      <c r="B2632" s="19">
        <v>0</v>
      </c>
      <c r="C2632" s="19">
        <v>0</v>
      </c>
      <c r="D2632" s="19" t="s">
        <v>41</v>
      </c>
      <c r="E2632" s="20">
        <v>14.327173487504307</v>
      </c>
      <c r="F2632" s="20">
        <v>17.247288360700097</v>
      </c>
      <c r="G2632" s="20">
        <v>13.321893101840132</v>
      </c>
      <c r="H2632" s="20">
        <v>13.483415515237754</v>
      </c>
      <c r="I2632" s="20">
        <v>15.564343827576044</v>
      </c>
      <c r="J2632" s="20">
        <v>12.362957335841969</v>
      </c>
      <c r="K2632" s="20">
        <v>12.520373257958306</v>
      </c>
      <c r="L2632" s="20">
        <v>11.043894617688292</v>
      </c>
      <c r="M2632" s="53">
        <v>14.622597673319509</v>
      </c>
    </row>
    <row r="2633" spans="1:13" x14ac:dyDescent="0.35">
      <c r="A2633" s="19" t="str">
        <f>B2178&amp;C2613&amp;D2633</f>
        <v>DISTRIBUCION VOLUMEN X CRITERIO (kg ó litros)Rto carn.transf.IngDE 35 A 49 AÑOS</v>
      </c>
      <c r="B2633" s="19">
        <v>0</v>
      </c>
      <c r="C2633" s="19">
        <v>0</v>
      </c>
      <c r="D2633" s="19" t="s">
        <v>42</v>
      </c>
      <c r="E2633" s="20">
        <v>31.172218959452952</v>
      </c>
      <c r="F2633" s="20">
        <v>33.476131109473634</v>
      </c>
      <c r="G2633" s="20">
        <v>31.662558240364259</v>
      </c>
      <c r="H2633" s="20">
        <v>30.633598113777229</v>
      </c>
      <c r="I2633" s="20">
        <v>32.609379206166949</v>
      </c>
      <c r="J2633" s="20">
        <v>30.49540024876277</v>
      </c>
      <c r="K2633" s="20">
        <v>31.614584537573748</v>
      </c>
      <c r="L2633" s="20">
        <v>31.915718555464341</v>
      </c>
      <c r="M2633" s="53">
        <v>28.739308629175486</v>
      </c>
    </row>
    <row r="2634" spans="1:13" x14ac:dyDescent="0.35">
      <c r="A2634" s="19" t="str">
        <f>B2178&amp;C2613&amp;D2634</f>
        <v>DISTRIBUCION VOLUMEN X CRITERIO (kg ó litros)Rto carn.transf.IngDE 50 A 59 AÑOS</v>
      </c>
      <c r="B2634" s="19">
        <v>0</v>
      </c>
      <c r="C2634" s="19">
        <v>0</v>
      </c>
      <c r="D2634" s="19" t="s">
        <v>43</v>
      </c>
      <c r="E2634" s="20">
        <v>26.845803158183777</v>
      </c>
      <c r="F2634" s="20">
        <v>24.409715098432169</v>
      </c>
      <c r="G2634" s="20">
        <v>25.552388148261763</v>
      </c>
      <c r="H2634" s="20">
        <v>25.750936563591551</v>
      </c>
      <c r="I2634" s="20">
        <v>26.455555783457562</v>
      </c>
      <c r="J2634" s="20">
        <v>26.069729919401464</v>
      </c>
      <c r="K2634" s="20">
        <v>23.583171594187309</v>
      </c>
      <c r="L2634" s="20">
        <v>22.398313955444308</v>
      </c>
      <c r="M2634" s="53">
        <v>26.107458572807634</v>
      </c>
    </row>
    <row r="2635" spans="1:13" x14ac:dyDescent="0.35">
      <c r="A2635" s="19" t="str">
        <f>B2178&amp;C2613&amp;D2635</f>
        <v>DISTRIBUCION VOLUMEN X CRITERIO (kg ó litros)Rto carn.transf.IngDE 60 A 75 AÑOS</v>
      </c>
      <c r="B2635" s="19">
        <v>0</v>
      </c>
      <c r="C2635" s="19">
        <v>0</v>
      </c>
      <c r="D2635" s="19" t="s">
        <v>44</v>
      </c>
      <c r="E2635" s="20">
        <v>19.731186951595443</v>
      </c>
      <c r="F2635" s="20">
        <v>17.311771415600635</v>
      </c>
      <c r="G2635" s="20">
        <v>18.43675866361955</v>
      </c>
      <c r="H2635" s="20">
        <v>17.619594815179525</v>
      </c>
      <c r="I2635" s="20">
        <v>18.183126714257515</v>
      </c>
      <c r="J2635" s="20">
        <v>23.794679118176806</v>
      </c>
      <c r="K2635" s="20">
        <v>22.862817826574833</v>
      </c>
      <c r="L2635" s="20">
        <v>24.856100681365994</v>
      </c>
      <c r="M2635" s="53">
        <v>23.734135797326115</v>
      </c>
    </row>
    <row r="2636" spans="1:13" x14ac:dyDescent="0.35">
      <c r="A2636" s="19" t="str">
        <f>B2178&amp;C2613&amp;D2636</f>
        <v>DISTRIBUCION VOLUMEN X CRITERIO (kg ó litros)Rto carn.transf.IngNIVEL ALTO</v>
      </c>
      <c r="B2636" s="19">
        <v>0</v>
      </c>
      <c r="C2636" s="19">
        <v>0</v>
      </c>
      <c r="D2636" s="19" t="s">
        <v>256</v>
      </c>
      <c r="E2636" s="20">
        <v>24.94194287947224</v>
      </c>
      <c r="F2636" s="20">
        <v>28.23030632423237</v>
      </c>
      <c r="G2636" s="20">
        <v>23.540110096598802</v>
      </c>
      <c r="H2636" s="20">
        <v>24.259941210819083</v>
      </c>
      <c r="I2636" s="20">
        <v>23.832320225395019</v>
      </c>
      <c r="J2636" s="20">
        <v>22.885996716552985</v>
      </c>
      <c r="K2636" s="20">
        <v>26.484950899463634</v>
      </c>
      <c r="L2636" s="20">
        <v>24.394103228273163</v>
      </c>
      <c r="M2636" s="53">
        <v>24.835053019440512</v>
      </c>
    </row>
    <row r="2637" spans="1:13" x14ac:dyDescent="0.35">
      <c r="A2637" s="19" t="str">
        <f>B2178&amp;C2613&amp;D2637</f>
        <v>DISTRIBUCION VOLUMEN X CRITERIO (kg ó litros)Rto carn.transf.IngNIVEL MEDIO ALTO</v>
      </c>
      <c r="B2637" s="19">
        <v>0</v>
      </c>
      <c r="C2637" s="19">
        <v>0</v>
      </c>
      <c r="D2637" s="19" t="s">
        <v>257</v>
      </c>
      <c r="E2637" s="20">
        <v>15.24818303483562</v>
      </c>
      <c r="F2637" s="20">
        <v>14.188165057015874</v>
      </c>
      <c r="G2637" s="20">
        <v>12.363796651843542</v>
      </c>
      <c r="H2637" s="20">
        <v>12.404476609225231</v>
      </c>
      <c r="I2637" s="20">
        <v>12.861098271475072</v>
      </c>
      <c r="J2637" s="20">
        <v>18.475361343891375</v>
      </c>
      <c r="K2637" s="20">
        <v>16.03788232597471</v>
      </c>
      <c r="L2637" s="20">
        <v>17.351306218042499</v>
      </c>
      <c r="M2637" s="53">
        <v>15.265815875101291</v>
      </c>
    </row>
    <row r="2638" spans="1:13" x14ac:dyDescent="0.35">
      <c r="A2638" s="19" t="str">
        <f>B2178&amp;C2613&amp;D2638</f>
        <v>DISTRIBUCION VOLUMEN X CRITERIO (kg ó litros)Rto carn.transf.IngNIVEL MEDIO</v>
      </c>
      <c r="B2638" s="19">
        <v>0</v>
      </c>
      <c r="C2638" s="19">
        <v>0</v>
      </c>
      <c r="D2638" s="19" t="s">
        <v>258</v>
      </c>
      <c r="E2638" s="20">
        <v>28.793515097862958</v>
      </c>
      <c r="F2638" s="20">
        <v>27.93077857738286</v>
      </c>
      <c r="G2638" s="20">
        <v>28.995198708716195</v>
      </c>
      <c r="H2638" s="20">
        <v>28.61955938842361</v>
      </c>
      <c r="I2638" s="20">
        <v>29.088099615798217</v>
      </c>
      <c r="J2638" s="20">
        <v>24.950739528678572</v>
      </c>
      <c r="K2638" s="20">
        <v>27.235854323798549</v>
      </c>
      <c r="L2638" s="20">
        <v>26.302326175309293</v>
      </c>
      <c r="M2638" s="53">
        <v>27.723223310952459</v>
      </c>
    </row>
    <row r="2639" spans="1:13" x14ac:dyDescent="0.35">
      <c r="A2639" s="19" t="str">
        <f>B2178&amp;C2613&amp;D2639</f>
        <v>DISTRIBUCION VOLUMEN X CRITERIO (kg ó litros)Rto carn.transf.IngNIVEL MEDIO BAJO</v>
      </c>
      <c r="B2639" s="19">
        <v>0</v>
      </c>
      <c r="C2639" s="19">
        <v>0</v>
      </c>
      <c r="D2639" s="19" t="s">
        <v>259</v>
      </c>
      <c r="E2639" s="20">
        <v>13.601249453116292</v>
      </c>
      <c r="F2639" s="20">
        <v>11.586331816066602</v>
      </c>
      <c r="G2639" s="20">
        <v>15.158499601910433</v>
      </c>
      <c r="H2639" s="20">
        <v>15.365603879747983</v>
      </c>
      <c r="I2639" s="20">
        <v>14.79177813413026</v>
      </c>
      <c r="J2639" s="20">
        <v>12.942527955836731</v>
      </c>
      <c r="K2639" s="20">
        <v>12.960701969340343</v>
      </c>
      <c r="L2639" s="20">
        <v>15.923107457288243</v>
      </c>
      <c r="M2639" s="53">
        <v>14.369980857678174</v>
      </c>
    </row>
    <row r="2640" spans="1:13" x14ac:dyDescent="0.35">
      <c r="A2640" s="19" t="str">
        <f>B2178&amp;C2613&amp;D2640</f>
        <v>DISTRIBUCION VOLUMEN X CRITERIO (kg ó litros)Rto carn.transf.IngHOMBRE</v>
      </c>
      <c r="B2640" s="19">
        <v>0</v>
      </c>
      <c r="C2640" s="19">
        <v>0</v>
      </c>
      <c r="D2640" s="19" t="s">
        <v>21</v>
      </c>
      <c r="E2640" s="20">
        <v>46.415997957902739</v>
      </c>
      <c r="F2640" s="20">
        <v>44.612565433869413</v>
      </c>
      <c r="G2640" s="20">
        <v>42.347284092795469</v>
      </c>
      <c r="H2640" s="20">
        <v>45.449474473496259</v>
      </c>
      <c r="I2640" s="20">
        <v>47.559627560903458</v>
      </c>
      <c r="J2640" s="20">
        <v>47.577202065733374</v>
      </c>
      <c r="K2640" s="20">
        <v>46.210034772924217</v>
      </c>
      <c r="L2640" s="20">
        <v>44.695080090856599</v>
      </c>
      <c r="M2640" s="53">
        <v>40.411905260451178</v>
      </c>
    </row>
    <row r="2641" spans="1:13" x14ac:dyDescent="0.35">
      <c r="A2641" s="19" t="str">
        <f>B2178&amp;C2613&amp;D2641</f>
        <v>DISTRIBUCION VOLUMEN X CRITERIO (kg ó litros)Rto carn.transf.IngMUJER</v>
      </c>
      <c r="B2641" s="19">
        <v>0</v>
      </c>
      <c r="C2641" s="19">
        <v>0</v>
      </c>
      <c r="D2641" s="19" t="s">
        <v>22</v>
      </c>
      <c r="E2641" s="20">
        <v>53.583994093072427</v>
      </c>
      <c r="F2641" s="20">
        <v>55.387431942076368</v>
      </c>
      <c r="G2641" s="20">
        <v>57.652720955804561</v>
      </c>
      <c r="H2641" s="20">
        <v>54.550524527986333</v>
      </c>
      <c r="I2641" s="20">
        <v>52.440360851377058</v>
      </c>
      <c r="J2641" s="20">
        <v>52.422801058848393</v>
      </c>
      <c r="K2641" s="20">
        <v>53.789959289190158</v>
      </c>
      <c r="L2641" s="20">
        <v>55.30492628744306</v>
      </c>
      <c r="M2641" s="53">
        <v>59.588092802532422</v>
      </c>
    </row>
    <row r="2642" spans="1:13" x14ac:dyDescent="0.35">
      <c r="A2642" s="19" t="str">
        <f>B2178&amp;C2642&amp;D2642</f>
        <v>DISTRIBUCION VOLUMEN X CRITERIO (kg ó litros).T.Pescados/Marisc.IngT.ESPAÑA</v>
      </c>
      <c r="B2642" s="19">
        <v>0</v>
      </c>
      <c r="C2642" s="19" t="s">
        <v>181</v>
      </c>
      <c r="D2642" s="19" t="s">
        <v>36</v>
      </c>
      <c r="E2642" s="20">
        <v>100</v>
      </c>
      <c r="F2642" s="20">
        <v>100</v>
      </c>
      <c r="G2642" s="20">
        <v>100</v>
      </c>
      <c r="H2642" s="20">
        <v>100</v>
      </c>
      <c r="I2642" s="20">
        <v>100</v>
      </c>
      <c r="J2642" s="20">
        <v>100</v>
      </c>
      <c r="K2642" s="20">
        <v>100</v>
      </c>
      <c r="L2642" s="20">
        <v>100</v>
      </c>
      <c r="M2642" s="53">
        <v>100</v>
      </c>
    </row>
    <row r="2643" spans="1:13" x14ac:dyDescent="0.35">
      <c r="A2643" s="19" t="str">
        <f>B2178&amp;C2642&amp;D2643</f>
        <v>DISTRIBUCION VOLUMEN X CRITERIO (kg ó litros).T.Pescados/Marisc.IngBCN AM</v>
      </c>
      <c r="B2643" s="19">
        <v>0</v>
      </c>
      <c r="C2643" s="19">
        <v>0</v>
      </c>
      <c r="D2643" s="19" t="s">
        <v>1</v>
      </c>
      <c r="E2643" s="20">
        <v>12.69198886509025</v>
      </c>
      <c r="F2643" s="20">
        <v>7.7312553197832354</v>
      </c>
      <c r="G2643" s="20">
        <v>9.4789176813473013</v>
      </c>
      <c r="H2643" s="20">
        <v>9.5603128365693681</v>
      </c>
      <c r="I2643" s="20">
        <v>8.5312668130301592</v>
      </c>
      <c r="J2643" s="20">
        <v>9.5341218385514548</v>
      </c>
      <c r="K2643" s="20">
        <v>8.3277723529193928</v>
      </c>
      <c r="L2643" s="20">
        <v>8.3808271806719468</v>
      </c>
      <c r="M2643" s="53">
        <v>8.7704937223351962</v>
      </c>
    </row>
    <row r="2644" spans="1:13" x14ac:dyDescent="0.35">
      <c r="A2644" s="19" t="str">
        <f>B2178&amp;C2642&amp;D2644</f>
        <v>DISTRIBUCION VOLUMEN X CRITERIO (kg ó litros).T.Pescados/Marisc.IngREST.CAT ARAGON</v>
      </c>
      <c r="B2644" s="19">
        <v>0</v>
      </c>
      <c r="C2644" s="19">
        <v>0</v>
      </c>
      <c r="D2644" s="19" t="s">
        <v>2</v>
      </c>
      <c r="E2644" s="20">
        <v>18.601783084810052</v>
      </c>
      <c r="F2644" s="20">
        <v>16.554125731556933</v>
      </c>
      <c r="G2644" s="20">
        <v>19.140192358364335</v>
      </c>
      <c r="H2644" s="20">
        <v>14.735526402513841</v>
      </c>
      <c r="I2644" s="20">
        <v>15.839381768395564</v>
      </c>
      <c r="J2644" s="20">
        <v>12.915809625605329</v>
      </c>
      <c r="K2644" s="20">
        <v>17.891338501194817</v>
      </c>
      <c r="L2644" s="20">
        <v>17.380984756756199</v>
      </c>
      <c r="M2644" s="53">
        <v>14.81840037293782</v>
      </c>
    </row>
    <row r="2645" spans="1:13" x14ac:dyDescent="0.35">
      <c r="A2645" s="19" t="str">
        <f>B2178&amp;C2642&amp;D2645</f>
        <v>DISTRIBUCION VOLUMEN X CRITERIO (kg ó litros).T.Pescados/Marisc.IngLEVANTE</v>
      </c>
      <c r="B2645" s="19">
        <v>0</v>
      </c>
      <c r="C2645" s="19">
        <v>0</v>
      </c>
      <c r="D2645" s="19" t="s">
        <v>3</v>
      </c>
      <c r="E2645" s="20">
        <v>20.352500197331146</v>
      </c>
      <c r="F2645" s="20">
        <v>19.620670200475086</v>
      </c>
      <c r="G2645" s="20">
        <v>16.67916757221959</v>
      </c>
      <c r="H2645" s="20">
        <v>19.153686373671334</v>
      </c>
      <c r="I2645" s="20">
        <v>18.47590113617397</v>
      </c>
      <c r="J2645" s="20">
        <v>18.874890911511926</v>
      </c>
      <c r="K2645" s="20">
        <v>17.06771401201047</v>
      </c>
      <c r="L2645" s="20">
        <v>17.786994883187905</v>
      </c>
      <c r="M2645" s="53">
        <v>16.858113481660233</v>
      </c>
    </row>
    <row r="2646" spans="1:13" x14ac:dyDescent="0.35">
      <c r="A2646" s="19" t="str">
        <f>B2178&amp;C2642&amp;D2646</f>
        <v>DISTRIBUCION VOLUMEN X CRITERIO (kg ó litros).T.Pescados/Marisc.IngANDALUCIA</v>
      </c>
      <c r="B2646" s="19">
        <v>0</v>
      </c>
      <c r="C2646" s="19">
        <v>0</v>
      </c>
      <c r="D2646" s="19" t="s">
        <v>4</v>
      </c>
      <c r="E2646" s="20">
        <v>14.523363861460552</v>
      </c>
      <c r="F2646" s="20">
        <v>18.826703008571592</v>
      </c>
      <c r="G2646" s="20">
        <v>16.782793037273255</v>
      </c>
      <c r="H2646" s="20">
        <v>16.641354394069655</v>
      </c>
      <c r="I2646" s="20">
        <v>15.820931104649597</v>
      </c>
      <c r="J2646" s="20">
        <v>17.427537404948275</v>
      </c>
      <c r="K2646" s="20">
        <v>18.533951685814408</v>
      </c>
      <c r="L2646" s="20">
        <v>15.936776571345183</v>
      </c>
      <c r="M2646" s="53">
        <v>13.849458260784392</v>
      </c>
    </row>
    <row r="2647" spans="1:13" x14ac:dyDescent="0.35">
      <c r="A2647" s="19" t="str">
        <f>B2178&amp;C2642&amp;D2647</f>
        <v>DISTRIBUCION VOLUMEN X CRITERIO (kg ó litros).T.Pescados/Marisc.IngMDD AM</v>
      </c>
      <c r="B2647" s="19">
        <v>0</v>
      </c>
      <c r="C2647" s="19">
        <v>0</v>
      </c>
      <c r="D2647" s="19" t="s">
        <v>5</v>
      </c>
      <c r="E2647" s="20">
        <v>13.426807279930733</v>
      </c>
      <c r="F2647" s="20">
        <v>14.491177872869851</v>
      </c>
      <c r="G2647" s="20">
        <v>15.246549887248683</v>
      </c>
      <c r="H2647" s="20">
        <v>15.018437912152821</v>
      </c>
      <c r="I2647" s="20">
        <v>14.525884944826922</v>
      </c>
      <c r="J2647" s="20">
        <v>17.48678217124144</v>
      </c>
      <c r="K2647" s="20">
        <v>12.491120777310943</v>
      </c>
      <c r="L2647" s="20">
        <v>14.197729121770363</v>
      </c>
      <c r="M2647" s="53">
        <v>18.030616851110324</v>
      </c>
    </row>
    <row r="2648" spans="1:13" x14ac:dyDescent="0.35">
      <c r="A2648" s="19" t="str">
        <f>B2178&amp;C2642&amp;D2648</f>
        <v>DISTRIBUCION VOLUMEN X CRITERIO (kg ó litros).T.Pescados/Marisc.IngRTO CENTRO</v>
      </c>
      <c r="B2648" s="19">
        <v>0</v>
      </c>
      <c r="C2648" s="19">
        <v>0</v>
      </c>
      <c r="D2648" s="19" t="s">
        <v>6</v>
      </c>
      <c r="E2648" s="20">
        <v>6.5665717140004327</v>
      </c>
      <c r="F2648" s="20">
        <v>8.8584123761585865</v>
      </c>
      <c r="G2648" s="20">
        <v>6.7300563432850717</v>
      </c>
      <c r="H2648" s="20">
        <v>9.022082395030969</v>
      </c>
      <c r="I2648" s="20">
        <v>12.055906089165813</v>
      </c>
      <c r="J2648" s="20">
        <v>10.189204361417364</v>
      </c>
      <c r="K2648" s="20">
        <v>10.130193853554861</v>
      </c>
      <c r="L2648" s="20">
        <v>13.008889361190162</v>
      </c>
      <c r="M2648" s="53">
        <v>13.719876648870324</v>
      </c>
    </row>
    <row r="2649" spans="1:13" x14ac:dyDescent="0.35">
      <c r="A2649" s="19" t="str">
        <f>B2178&amp;C2642&amp;D2649</f>
        <v>DISTRIBUCION VOLUMEN X CRITERIO (kg ó litros).T.Pescados/Marisc.IngNORTE-CENTRO</v>
      </c>
      <c r="B2649" s="19">
        <v>0</v>
      </c>
      <c r="C2649" s="19">
        <v>0</v>
      </c>
      <c r="D2649" s="19" t="s">
        <v>7</v>
      </c>
      <c r="E2649" s="20">
        <v>6.6997698702241451</v>
      </c>
      <c r="F2649" s="20">
        <v>4.8318107625817008</v>
      </c>
      <c r="G2649" s="20">
        <v>7.4529181047500339</v>
      </c>
      <c r="H2649" s="20">
        <v>7.1047967270621699</v>
      </c>
      <c r="I2649" s="20">
        <v>6.4041035621559157</v>
      </c>
      <c r="J2649" s="20">
        <v>6.3681429456173344</v>
      </c>
      <c r="K2649" s="20">
        <v>6.5029627478986649</v>
      </c>
      <c r="L2649" s="20">
        <v>7.3722529044376444</v>
      </c>
      <c r="M2649" s="53">
        <v>7.9110961922287659</v>
      </c>
    </row>
    <row r="2650" spans="1:13" x14ac:dyDescent="0.35">
      <c r="A2650" s="19" t="str">
        <f>B2178&amp;C2642&amp;D2650</f>
        <v>DISTRIBUCION VOLUMEN X CRITERIO (kg ó litros).T.Pescados/Marisc.IngNOROESTE</v>
      </c>
      <c r="B2650" s="19">
        <v>0</v>
      </c>
      <c r="C2650" s="19">
        <v>0</v>
      </c>
      <c r="D2650" s="19" t="s">
        <v>8</v>
      </c>
      <c r="E2650" s="20">
        <v>7.1372123380708032</v>
      </c>
      <c r="F2650" s="20">
        <v>9.0858468273353843</v>
      </c>
      <c r="G2650" s="20">
        <v>8.4894107491403101</v>
      </c>
      <c r="H2650" s="20">
        <v>8.7638030946990959</v>
      </c>
      <c r="I2650" s="20">
        <v>8.3466206895463824</v>
      </c>
      <c r="J2650" s="20">
        <v>7.2035115888179444</v>
      </c>
      <c r="K2650" s="20">
        <v>9.0549500077226721</v>
      </c>
      <c r="L2650" s="20">
        <v>5.9355467842536438</v>
      </c>
      <c r="M2650" s="53">
        <v>6.0419504643010766</v>
      </c>
    </row>
    <row r="2651" spans="1:13" x14ac:dyDescent="0.35">
      <c r="A2651" s="19" t="str">
        <f>B2178&amp;C2642&amp;D2651</f>
        <v>DISTRIBUCION VOLUMEN X CRITERIO (kg ó litros).T.Pescados/Marisc.Ing&lt;2MIL</v>
      </c>
      <c r="B2651" s="19">
        <v>0</v>
      </c>
      <c r="C2651" s="19">
        <v>0</v>
      </c>
      <c r="D2651" s="19" t="s">
        <v>9</v>
      </c>
      <c r="E2651" s="20">
        <v>4.1785047022622939</v>
      </c>
      <c r="F2651" s="20">
        <v>6.4321908743090264</v>
      </c>
      <c r="G2651" s="20">
        <v>5.4073381244242853</v>
      </c>
      <c r="H2651" s="20">
        <v>8.2452034265880645</v>
      </c>
      <c r="I2651" s="20">
        <v>12.299550906002498</v>
      </c>
      <c r="J2651" s="20">
        <v>7.0440087940324885</v>
      </c>
      <c r="K2651" s="20">
        <v>7.6043003869422767</v>
      </c>
      <c r="L2651" s="20">
        <v>10.920379707850941</v>
      </c>
      <c r="M2651" s="53">
        <v>11.254733803997908</v>
      </c>
    </row>
    <row r="2652" spans="1:13" x14ac:dyDescent="0.35">
      <c r="A2652" s="19" t="str">
        <f>B2178&amp;C2642&amp;D2652</f>
        <v>DISTRIBUCION VOLUMEN X CRITERIO (kg ó litros).T.Pescados/Marisc.Ing2-5MIL</v>
      </c>
      <c r="B2652" s="19">
        <v>0</v>
      </c>
      <c r="C2652" s="19">
        <v>0</v>
      </c>
      <c r="D2652" s="19" t="s">
        <v>10</v>
      </c>
      <c r="E2652" s="20">
        <v>8.0204686622236725</v>
      </c>
      <c r="F2652" s="20">
        <v>2.778491212573964</v>
      </c>
      <c r="G2652" s="20">
        <v>3.3954782406626971</v>
      </c>
      <c r="H2652" s="20">
        <v>4.0513897755073431</v>
      </c>
      <c r="I2652" s="20">
        <v>3.0157405514925082</v>
      </c>
      <c r="J2652" s="20">
        <v>3.1341051507838018</v>
      </c>
      <c r="K2652" s="20">
        <v>4.3573221728809637</v>
      </c>
      <c r="L2652" s="20">
        <v>4.0456412008144715</v>
      </c>
      <c r="M2652" s="53">
        <v>2.2915833152175193</v>
      </c>
    </row>
    <row r="2653" spans="1:13" x14ac:dyDescent="0.35">
      <c r="A2653" s="19" t="str">
        <f>B2178&amp;C2642&amp;D2653</f>
        <v>DISTRIBUCION VOLUMEN X CRITERIO (kg ó litros).T.Pescados/Marisc.Ing5-10MIL</v>
      </c>
      <c r="B2653" s="19">
        <v>0</v>
      </c>
      <c r="C2653" s="19">
        <v>0</v>
      </c>
      <c r="D2653" s="19" t="s">
        <v>11</v>
      </c>
      <c r="E2653" s="20">
        <v>7.7983424854070993</v>
      </c>
      <c r="F2653" s="20">
        <v>10.230405430129522</v>
      </c>
      <c r="G2653" s="20">
        <v>12.009991342471618</v>
      </c>
      <c r="H2653" s="20">
        <v>10.436871221639972</v>
      </c>
      <c r="I2653" s="20">
        <v>13.18624812476984</v>
      </c>
      <c r="J2653" s="20">
        <v>11.050813632422983</v>
      </c>
      <c r="K2653" s="20">
        <v>9.731497436047972</v>
      </c>
      <c r="L2653" s="20">
        <v>9.9359822956385404</v>
      </c>
      <c r="M2653" s="53">
        <v>10.537747922493388</v>
      </c>
    </row>
    <row r="2654" spans="1:13" x14ac:dyDescent="0.35">
      <c r="A2654" s="19" t="str">
        <f>B2178&amp;C2642&amp;D2654</f>
        <v>DISTRIBUCION VOLUMEN X CRITERIO (kg ó litros).T.Pescados/Marisc.Ing10-30MIL</v>
      </c>
      <c r="B2654" s="19">
        <v>0</v>
      </c>
      <c r="C2654" s="19">
        <v>0</v>
      </c>
      <c r="D2654" s="19" t="s">
        <v>12</v>
      </c>
      <c r="E2654" s="20">
        <v>17.957896033101179</v>
      </c>
      <c r="F2654" s="20">
        <v>18.866769621900936</v>
      </c>
      <c r="G2654" s="20">
        <v>18.122394412032904</v>
      </c>
      <c r="H2654" s="20">
        <v>14.800430191004107</v>
      </c>
      <c r="I2654" s="20">
        <v>14.86732442922265</v>
      </c>
      <c r="J2654" s="20">
        <v>16.317524638637774</v>
      </c>
      <c r="K2654" s="20">
        <v>18.514875491286897</v>
      </c>
      <c r="L2654" s="20">
        <v>20.373951456476501</v>
      </c>
      <c r="M2654" s="53">
        <v>17.220229981028844</v>
      </c>
    </row>
    <row r="2655" spans="1:13" x14ac:dyDescent="0.35">
      <c r="A2655" s="19" t="str">
        <f>B2178&amp;C2642&amp;D2655</f>
        <v>DISTRIBUCION VOLUMEN X CRITERIO (kg ó litros).T.Pescados/Marisc.Ing30-100MIL</v>
      </c>
      <c r="B2655" s="19">
        <v>0</v>
      </c>
      <c r="C2655" s="19">
        <v>0</v>
      </c>
      <c r="D2655" s="19" t="s">
        <v>13</v>
      </c>
      <c r="E2655" s="20">
        <v>23.208607699083426</v>
      </c>
      <c r="F2655" s="20">
        <v>20.156888411274316</v>
      </c>
      <c r="G2655" s="20">
        <v>18.604115343330243</v>
      </c>
      <c r="H2655" s="20">
        <v>19.239678315412224</v>
      </c>
      <c r="I2655" s="20">
        <v>16.4329638065675</v>
      </c>
      <c r="J2655" s="20">
        <v>17.393271259953426</v>
      </c>
      <c r="K2655" s="20">
        <v>22.811800710235158</v>
      </c>
      <c r="L2655" s="20">
        <v>18.10616089355856</v>
      </c>
      <c r="M2655" s="53">
        <v>23.729623908818674</v>
      </c>
    </row>
    <row r="2656" spans="1:13" x14ac:dyDescent="0.35">
      <c r="A2656" s="19" t="str">
        <f>B2178&amp;C2642&amp;D2656</f>
        <v>DISTRIBUCION VOLUMEN X CRITERIO (kg ó litros).T.Pescados/Marisc.Ing100-200MIL</v>
      </c>
      <c r="B2656" s="19">
        <v>0</v>
      </c>
      <c r="C2656" s="19">
        <v>0</v>
      </c>
      <c r="D2656" s="19" t="s">
        <v>14</v>
      </c>
      <c r="E2656" s="20">
        <v>7.8242627409210783</v>
      </c>
      <c r="F2656" s="20">
        <v>9.0937024933482888</v>
      </c>
      <c r="G2656" s="20">
        <v>8.0895670660224237</v>
      </c>
      <c r="H2656" s="20">
        <v>9.6365710274948864</v>
      </c>
      <c r="I2656" s="20">
        <v>8.5705792300584083</v>
      </c>
      <c r="J2656" s="20">
        <v>12.399799844985749</v>
      </c>
      <c r="K2656" s="20">
        <v>9.3163370833871824</v>
      </c>
      <c r="L2656" s="20">
        <v>10.068998716511187</v>
      </c>
      <c r="M2656" s="53">
        <v>7.3813530482941747</v>
      </c>
    </row>
    <row r="2657" spans="1:13" x14ac:dyDescent="0.35">
      <c r="A2657" s="19" t="str">
        <f>B2178&amp;C2642&amp;D2657</f>
        <v>DISTRIBUCION VOLUMEN X CRITERIO (kg ó litros).T.Pescados/Marisc.Ing200-500MIL</v>
      </c>
      <c r="B2657" s="19">
        <v>0</v>
      </c>
      <c r="C2657" s="19">
        <v>0</v>
      </c>
      <c r="D2657" s="19" t="s">
        <v>15</v>
      </c>
      <c r="E2657" s="20">
        <v>8.5036593690402</v>
      </c>
      <c r="F2657" s="20">
        <v>12.823223934787361</v>
      </c>
      <c r="G2657" s="20">
        <v>14.228847332443321</v>
      </c>
      <c r="H2657" s="20">
        <v>12.446130291215999</v>
      </c>
      <c r="I2657" s="20">
        <v>12.714220992166345</v>
      </c>
      <c r="J2657" s="20">
        <v>15.411032757727941</v>
      </c>
      <c r="K2657" s="20">
        <v>12.905267406619517</v>
      </c>
      <c r="L2657" s="20">
        <v>10.83536075911319</v>
      </c>
      <c r="M2657" s="53">
        <v>11.532180083648397</v>
      </c>
    </row>
    <row r="2658" spans="1:13" x14ac:dyDescent="0.35">
      <c r="A2658" s="19" t="str">
        <f>B2178&amp;C2642&amp;D2658</f>
        <v>DISTRIBUCION VOLUMEN X CRITERIO (kg ó litros).T.Pescados/Marisc.Ing&gt;500MIL</v>
      </c>
      <c r="B2658" s="19">
        <v>0</v>
      </c>
      <c r="C2658" s="19">
        <v>0</v>
      </c>
      <c r="D2658" s="19" t="s">
        <v>16</v>
      </c>
      <c r="E2658" s="20">
        <v>22.508256120470442</v>
      </c>
      <c r="F2658" s="20">
        <v>19.618329274464635</v>
      </c>
      <c r="G2658" s="20">
        <v>20.142275636512004</v>
      </c>
      <c r="H2658" s="20">
        <v>21.143725009471996</v>
      </c>
      <c r="I2658" s="20">
        <v>18.913367948590025</v>
      </c>
      <c r="J2658" s="20">
        <v>17.249444914190367</v>
      </c>
      <c r="K2658" s="20">
        <v>14.758604988781462</v>
      </c>
      <c r="L2658" s="20">
        <v>15.713527324433329</v>
      </c>
      <c r="M2658" s="53">
        <v>16.052551202455938</v>
      </c>
    </row>
    <row r="2659" spans="1:13" x14ac:dyDescent="0.35">
      <c r="A2659" s="19" t="str">
        <f>B2178&amp;C2642&amp;D2659</f>
        <v>DISTRIBUCION VOLUMEN X CRITERIO (kg ó litros).T.Pescados/Marisc.IngDE 15 A 19 AÑOS</v>
      </c>
      <c r="B2659" s="19">
        <v>0</v>
      </c>
      <c r="C2659" s="19">
        <v>0</v>
      </c>
      <c r="D2659" s="19" t="s">
        <v>39</v>
      </c>
      <c r="E2659" s="20">
        <v>0.41278312930494393</v>
      </c>
      <c r="F2659" s="20">
        <v>2.3513743641287581</v>
      </c>
      <c r="G2659" s="20">
        <v>0.56935059783032027</v>
      </c>
      <c r="H2659" s="20">
        <v>0.5369770325635741</v>
      </c>
      <c r="I2659" s="20">
        <v>0.25275870686637519</v>
      </c>
      <c r="J2659" s="20">
        <v>5.573224354609782E-2</v>
      </c>
      <c r="K2659" s="20">
        <v>0.78718079171319721</v>
      </c>
      <c r="L2659" s="20">
        <v>0.71902153374391675</v>
      </c>
      <c r="M2659" s="53">
        <v>0.34297270016254539</v>
      </c>
    </row>
    <row r="2660" spans="1:13" x14ac:dyDescent="0.35">
      <c r="A2660" s="19" t="str">
        <f>B2178&amp;C2642&amp;D2660</f>
        <v>DISTRIBUCION VOLUMEN X CRITERIO (kg ó litros).T.Pescados/Marisc.IngDE 20 A 24 AÑOS</v>
      </c>
      <c r="B2660" s="19">
        <v>0</v>
      </c>
      <c r="C2660" s="19">
        <v>0</v>
      </c>
      <c r="D2660" s="19" t="s">
        <v>40</v>
      </c>
      <c r="E2660" s="20">
        <v>0.7609985283101367</v>
      </c>
      <c r="F2660" s="20">
        <v>0.62513056112772303</v>
      </c>
      <c r="G2660" s="20">
        <v>0.68858358249822116</v>
      </c>
      <c r="H2660" s="20">
        <v>1.042242705431192</v>
      </c>
      <c r="I2660" s="20">
        <v>1.0111498239663455</v>
      </c>
      <c r="J2660" s="20">
        <v>1.2276242781871096</v>
      </c>
      <c r="K2660" s="20">
        <v>1.0444746729449168</v>
      </c>
      <c r="L2660" s="20">
        <v>0.70020446925233137</v>
      </c>
      <c r="M2660" s="53">
        <v>1.4610075305949413</v>
      </c>
    </row>
    <row r="2661" spans="1:13" x14ac:dyDescent="0.35">
      <c r="A2661" s="19" t="str">
        <f>B2178&amp;C2642&amp;D2661</f>
        <v>DISTRIBUCION VOLUMEN X CRITERIO (kg ó litros).T.Pescados/Marisc.IngDE 25 A 34 AÑOS</v>
      </c>
      <c r="B2661" s="19">
        <v>0</v>
      </c>
      <c r="C2661" s="19">
        <v>0</v>
      </c>
      <c r="D2661" s="19" t="s">
        <v>41</v>
      </c>
      <c r="E2661" s="20">
        <v>5.74982320573175</v>
      </c>
      <c r="F2661" s="20">
        <v>5.9361627903508021</v>
      </c>
      <c r="G2661" s="20">
        <v>5.8934368048854973</v>
      </c>
      <c r="H2661" s="20">
        <v>5.1194299782993324</v>
      </c>
      <c r="I2661" s="20">
        <v>5.6395075070496095</v>
      </c>
      <c r="J2661" s="20">
        <v>5.0067251090757132</v>
      </c>
      <c r="K2661" s="20">
        <v>4.5971457659718533</v>
      </c>
      <c r="L2661" s="20">
        <v>4.8491602821399891</v>
      </c>
      <c r="M2661" s="53">
        <v>4.0728387528571508</v>
      </c>
    </row>
    <row r="2662" spans="1:13" x14ac:dyDescent="0.35">
      <c r="A2662" s="19" t="str">
        <f>B2178&amp;C2642&amp;D2662</f>
        <v>DISTRIBUCION VOLUMEN X CRITERIO (kg ó litros).T.Pescados/Marisc.IngDE 35 A 49 AÑOS</v>
      </c>
      <c r="B2662" s="19">
        <v>0</v>
      </c>
      <c r="C2662" s="19">
        <v>0</v>
      </c>
      <c r="D2662" s="19" t="s">
        <v>42</v>
      </c>
      <c r="E2662" s="20">
        <v>14.575922902479462</v>
      </c>
      <c r="F2662" s="20">
        <v>15.343292272953477</v>
      </c>
      <c r="G2662" s="20">
        <v>17.516749028249325</v>
      </c>
      <c r="H2662" s="20">
        <v>16.343902179122345</v>
      </c>
      <c r="I2662" s="20">
        <v>16.752641795747326</v>
      </c>
      <c r="J2662" s="20">
        <v>17.571250257892963</v>
      </c>
      <c r="K2662" s="20">
        <v>17.328413003331825</v>
      </c>
      <c r="L2662" s="20">
        <v>17.445481215518551</v>
      </c>
      <c r="M2662" s="53">
        <v>12.980551478098807</v>
      </c>
    </row>
    <row r="2663" spans="1:13" x14ac:dyDescent="0.35">
      <c r="A2663" s="19" t="str">
        <f>B2178&amp;C2642&amp;D2663</f>
        <v>DISTRIBUCION VOLUMEN X CRITERIO (kg ó litros).T.Pescados/Marisc.IngDE 50 A 59 AÑOS</v>
      </c>
      <c r="B2663" s="19">
        <v>0</v>
      </c>
      <c r="C2663" s="19">
        <v>0</v>
      </c>
      <c r="D2663" s="19" t="s">
        <v>43</v>
      </c>
      <c r="E2663" s="20">
        <v>22.299887320960909</v>
      </c>
      <c r="F2663" s="20">
        <v>22.018002189883166</v>
      </c>
      <c r="G2663" s="20">
        <v>20.818412896987216</v>
      </c>
      <c r="H2663" s="20">
        <v>26.487616111859808</v>
      </c>
      <c r="I2663" s="20">
        <v>25.381780970018564</v>
      </c>
      <c r="J2663" s="20">
        <v>27.125282579605692</v>
      </c>
      <c r="K2663" s="20">
        <v>27.287772046839383</v>
      </c>
      <c r="L2663" s="20">
        <v>27.166084804792256</v>
      </c>
      <c r="M2663" s="53">
        <v>24.614891633959417</v>
      </c>
    </row>
    <row r="2664" spans="1:13" x14ac:dyDescent="0.35">
      <c r="A2664" s="19" t="str">
        <f>B2178&amp;C2642&amp;D2664</f>
        <v>DISTRIBUCION VOLUMEN X CRITERIO (kg ó litros).T.Pescados/Marisc.IngDE 60 A 75 AÑOS</v>
      </c>
      <c r="B2664" s="19">
        <v>0</v>
      </c>
      <c r="C2664" s="19">
        <v>0</v>
      </c>
      <c r="D2664" s="19" t="s">
        <v>44</v>
      </c>
      <c r="E2664" s="20">
        <v>56.200585069968334</v>
      </c>
      <c r="F2664" s="20">
        <v>53.726041501836029</v>
      </c>
      <c r="G2664" s="20">
        <v>54.513474052754752</v>
      </c>
      <c r="H2664" s="20">
        <v>50.469834500786959</v>
      </c>
      <c r="I2664" s="20">
        <v>50.962157661155402</v>
      </c>
      <c r="J2664" s="20">
        <v>49.013386644436906</v>
      </c>
      <c r="K2664" s="20">
        <v>48.955017166669165</v>
      </c>
      <c r="L2664" s="20">
        <v>49.120051279852042</v>
      </c>
      <c r="M2664" s="53">
        <v>56.527740336558963</v>
      </c>
    </row>
    <row r="2665" spans="1:13" x14ac:dyDescent="0.35">
      <c r="A2665" s="19" t="str">
        <f>B2178&amp;C2642&amp;D2665</f>
        <v>DISTRIBUCION VOLUMEN X CRITERIO (kg ó litros).T.Pescados/Marisc.IngNIVEL ALTO</v>
      </c>
      <c r="B2665" s="19">
        <v>0</v>
      </c>
      <c r="C2665" s="19">
        <v>0</v>
      </c>
      <c r="D2665" s="19" t="s">
        <v>256</v>
      </c>
      <c r="E2665" s="20">
        <v>26.525595878843504</v>
      </c>
      <c r="F2665" s="20">
        <v>22.546327026125748</v>
      </c>
      <c r="G2665" s="20">
        <v>24.941098484291111</v>
      </c>
      <c r="H2665" s="20">
        <v>24.375966427168297</v>
      </c>
      <c r="I2665" s="20">
        <v>21.640093641641045</v>
      </c>
      <c r="J2665" s="20">
        <v>24.451710612770178</v>
      </c>
      <c r="K2665" s="20">
        <v>26.978294712143487</v>
      </c>
      <c r="L2665" s="20">
        <v>21.742364136654036</v>
      </c>
      <c r="M2665" s="53">
        <v>24.079533144170139</v>
      </c>
    </row>
    <row r="2666" spans="1:13" x14ac:dyDescent="0.35">
      <c r="A2666" s="19" t="str">
        <f>B2178&amp;C2642&amp;D2666</f>
        <v>DISTRIBUCION VOLUMEN X CRITERIO (kg ó litros).T.Pescados/Marisc.IngNIVEL MEDIO ALTO</v>
      </c>
      <c r="B2666" s="19">
        <v>0</v>
      </c>
      <c r="C2666" s="19">
        <v>0</v>
      </c>
      <c r="D2666" s="19" t="s">
        <v>257</v>
      </c>
      <c r="E2666" s="20">
        <v>15.45109428530267</v>
      </c>
      <c r="F2666" s="20">
        <v>13.961055376131052</v>
      </c>
      <c r="G2666" s="20">
        <v>13.661046358515568</v>
      </c>
      <c r="H2666" s="20">
        <v>13.102006436582373</v>
      </c>
      <c r="I2666" s="20">
        <v>15.120793463270235</v>
      </c>
      <c r="J2666" s="20">
        <v>13.615532678148931</v>
      </c>
      <c r="K2666" s="20">
        <v>14.260744204969388</v>
      </c>
      <c r="L2666" s="20">
        <v>14.961111525659327</v>
      </c>
      <c r="M2666" s="53">
        <v>11.377665509169182</v>
      </c>
    </row>
    <row r="2667" spans="1:13" x14ac:dyDescent="0.35">
      <c r="A2667" s="19" t="str">
        <f>B2178&amp;C2642&amp;D2667</f>
        <v>DISTRIBUCION VOLUMEN X CRITERIO (kg ó litros).T.Pescados/Marisc.IngNIVEL MEDIO</v>
      </c>
      <c r="B2667" s="19">
        <v>0</v>
      </c>
      <c r="C2667" s="19">
        <v>0</v>
      </c>
      <c r="D2667" s="19" t="s">
        <v>258</v>
      </c>
      <c r="E2667" s="20">
        <v>21.021336338995226</v>
      </c>
      <c r="F2667" s="20">
        <v>24.528530607185335</v>
      </c>
      <c r="G2667" s="20">
        <v>29.079397887191742</v>
      </c>
      <c r="H2667" s="20">
        <v>27.087815840057232</v>
      </c>
      <c r="I2667" s="20">
        <v>23.470895341646681</v>
      </c>
      <c r="J2667" s="20">
        <v>22.268580767549292</v>
      </c>
      <c r="K2667" s="20">
        <v>25.934270349761441</v>
      </c>
      <c r="L2667" s="20">
        <v>22.996282670057472</v>
      </c>
      <c r="M2667" s="53">
        <v>28.241968789255761</v>
      </c>
    </row>
    <row r="2668" spans="1:13" x14ac:dyDescent="0.35">
      <c r="A2668" s="19" t="str">
        <f>B2178&amp;C2642&amp;D2668</f>
        <v>DISTRIBUCION VOLUMEN X CRITERIO (kg ó litros).T.Pescados/Marisc.IngNIVEL MEDIO BAJO</v>
      </c>
      <c r="B2668" s="19">
        <v>0</v>
      </c>
      <c r="C2668" s="19">
        <v>0</v>
      </c>
      <c r="D2668" s="19" t="s">
        <v>259</v>
      </c>
      <c r="E2668" s="20">
        <v>17.777442224985123</v>
      </c>
      <c r="F2668" s="20">
        <v>14.171543716150236</v>
      </c>
      <c r="G2668" s="20">
        <v>12.909925106709597</v>
      </c>
      <c r="H2668" s="20">
        <v>13.805872213725195</v>
      </c>
      <c r="I2668" s="20">
        <v>15.869414481356387</v>
      </c>
      <c r="J2668" s="20">
        <v>16.469803452623204</v>
      </c>
      <c r="K2668" s="20">
        <v>12.966223742037201</v>
      </c>
      <c r="L2668" s="20">
        <v>16.462070581050142</v>
      </c>
      <c r="M2668" s="53">
        <v>15.149720390608717</v>
      </c>
    </row>
    <row r="2669" spans="1:13" x14ac:dyDescent="0.35">
      <c r="A2669" s="19" t="str">
        <f>B2178&amp;C2642&amp;D2669</f>
        <v>DISTRIBUCION VOLUMEN X CRITERIO (kg ó litros).T.Pescados/Marisc.IngHOMBRE</v>
      </c>
      <c r="B2669" s="19">
        <v>0</v>
      </c>
      <c r="C2669" s="19">
        <v>0</v>
      </c>
      <c r="D2669" s="19" t="s">
        <v>21</v>
      </c>
      <c r="E2669" s="20">
        <v>58.701158211673089</v>
      </c>
      <c r="F2669" s="20">
        <v>58.835814571346134</v>
      </c>
      <c r="G2669" s="20">
        <v>56.888789600256715</v>
      </c>
      <c r="H2669" s="20">
        <v>59.623953082536964</v>
      </c>
      <c r="I2669" s="20">
        <v>57.60728466065229</v>
      </c>
      <c r="J2669" s="20">
        <v>54.145823961467897</v>
      </c>
      <c r="K2669" s="20">
        <v>56.408774321324628</v>
      </c>
      <c r="L2669" s="20">
        <v>57.851834952120818</v>
      </c>
      <c r="M2669" s="53">
        <v>57.006594113516485</v>
      </c>
    </row>
    <row r="2670" spans="1:13" x14ac:dyDescent="0.35">
      <c r="A2670" s="19" t="str">
        <f>B2178&amp;C2642&amp;D2670</f>
        <v>DISTRIBUCION VOLUMEN X CRITERIO (kg ó litros).T.Pescados/Marisc.IngMUJER</v>
      </c>
      <c r="B2670" s="19">
        <v>0</v>
      </c>
      <c r="C2670" s="19">
        <v>0</v>
      </c>
      <c r="D2670" s="19" t="s">
        <v>22</v>
      </c>
      <c r="E2670" s="20">
        <v>41.298842460315498</v>
      </c>
      <c r="F2670" s="20">
        <v>41.164189291545725</v>
      </c>
      <c r="G2670" s="20">
        <v>43.111217836644784</v>
      </c>
      <c r="H2670" s="20">
        <v>40.376049193368743</v>
      </c>
      <c r="I2670" s="20">
        <v>42.392712675654359</v>
      </c>
      <c r="J2670" s="20">
        <v>45.854178012813826</v>
      </c>
      <c r="K2670" s="20">
        <v>43.59123174952969</v>
      </c>
      <c r="L2670" s="20">
        <v>42.148167808074874</v>
      </c>
      <c r="M2670" s="53">
        <v>42.993413127626226</v>
      </c>
    </row>
    <row r="2671" spans="1:13" x14ac:dyDescent="0.35">
      <c r="A2671" s="19" t="str">
        <f>B2178&amp;C2671&amp;D2671</f>
        <v>DISTRIBUCION VOLUMEN X CRITERIO (kg ó litros)Pescados Ing.T.ESPAÑA</v>
      </c>
      <c r="B2671" s="19">
        <v>0</v>
      </c>
      <c r="C2671" s="19" t="s">
        <v>137</v>
      </c>
      <c r="D2671" s="19" t="s">
        <v>36</v>
      </c>
      <c r="E2671" s="20">
        <v>100</v>
      </c>
      <c r="F2671" s="20">
        <v>100</v>
      </c>
      <c r="G2671" s="20">
        <v>100</v>
      </c>
      <c r="H2671" s="20">
        <v>100</v>
      </c>
      <c r="I2671" s="20">
        <v>100</v>
      </c>
      <c r="J2671" s="20">
        <v>100</v>
      </c>
      <c r="K2671" s="20">
        <v>100</v>
      </c>
      <c r="L2671" s="20">
        <v>100</v>
      </c>
      <c r="M2671" s="53">
        <v>100</v>
      </c>
    </row>
    <row r="2672" spans="1:13" x14ac:dyDescent="0.35">
      <c r="A2672" s="19" t="str">
        <f>B2178&amp;C2671&amp;D2672</f>
        <v>DISTRIBUCION VOLUMEN X CRITERIO (kg ó litros)Pescados Ing.BCN AM</v>
      </c>
      <c r="B2672" s="19">
        <v>0</v>
      </c>
      <c r="C2672" s="19">
        <v>0</v>
      </c>
      <c r="D2672" s="19" t="s">
        <v>1</v>
      </c>
      <c r="E2672" s="20">
        <v>9.4257668190791826</v>
      </c>
      <c r="F2672" s="20">
        <v>7.2746685879856585</v>
      </c>
      <c r="G2672" s="20">
        <v>8.9617157310296403</v>
      </c>
      <c r="H2672" s="20">
        <v>8.4550604992925091</v>
      </c>
      <c r="I2672" s="20">
        <v>8.2531576229316581</v>
      </c>
      <c r="J2672" s="20">
        <v>9.4746065162345605</v>
      </c>
      <c r="K2672" s="20">
        <v>9.0138516374195241</v>
      </c>
      <c r="L2672" s="20">
        <v>8.2907924739836965</v>
      </c>
      <c r="M2672" s="53">
        <v>9.1404893854944742</v>
      </c>
    </row>
    <row r="2673" spans="1:13" x14ac:dyDescent="0.35">
      <c r="A2673" s="19" t="str">
        <f>B2178&amp;C2671&amp;D2673</f>
        <v>DISTRIBUCION VOLUMEN X CRITERIO (kg ó litros)Pescados Ing.REST.CAT ARAGON</v>
      </c>
      <c r="B2673" s="19">
        <v>0</v>
      </c>
      <c r="C2673" s="19">
        <v>0</v>
      </c>
      <c r="D2673" s="19" t="s">
        <v>2</v>
      </c>
      <c r="E2673" s="20">
        <v>8.5661145857149172</v>
      </c>
      <c r="F2673" s="20">
        <v>10.890064637273463</v>
      </c>
      <c r="G2673" s="20">
        <v>12.629741984825571</v>
      </c>
      <c r="H2673" s="20">
        <v>9.561012162700159</v>
      </c>
      <c r="I2673" s="20">
        <v>11.18051363709175</v>
      </c>
      <c r="J2673" s="20">
        <v>10.654611675369898</v>
      </c>
      <c r="K2673" s="20">
        <v>13.37665203696797</v>
      </c>
      <c r="L2673" s="20">
        <v>13.718361080248537</v>
      </c>
      <c r="M2673" s="53">
        <v>14.041172588366221</v>
      </c>
    </row>
    <row r="2674" spans="1:13" x14ac:dyDescent="0.35">
      <c r="A2674" s="19" t="str">
        <f>B2178&amp;C2671&amp;D2674</f>
        <v>DISTRIBUCION VOLUMEN X CRITERIO (kg ó litros)Pescados Ing.LEVANTE</v>
      </c>
      <c r="B2674" s="19">
        <v>0</v>
      </c>
      <c r="C2674" s="19">
        <v>0</v>
      </c>
      <c r="D2674" s="19" t="s">
        <v>3</v>
      </c>
      <c r="E2674" s="20">
        <v>17.692113248811616</v>
      </c>
      <c r="F2674" s="20">
        <v>16.247452714573367</v>
      </c>
      <c r="G2674" s="20">
        <v>14.199361892914295</v>
      </c>
      <c r="H2674" s="20">
        <v>18.335511117193217</v>
      </c>
      <c r="I2674" s="20">
        <v>17.343219080388668</v>
      </c>
      <c r="J2674" s="20">
        <v>18.279120895054074</v>
      </c>
      <c r="K2674" s="20">
        <v>14.548052511477863</v>
      </c>
      <c r="L2674" s="20">
        <v>14.930145722699017</v>
      </c>
      <c r="M2674" s="53">
        <v>13.837262178060747</v>
      </c>
    </row>
    <row r="2675" spans="1:13" x14ac:dyDescent="0.35">
      <c r="A2675" s="19" t="str">
        <f>B2178&amp;C2671&amp;D2675</f>
        <v>DISTRIBUCION VOLUMEN X CRITERIO (kg ó litros)Pescados Ing.ANDALUCIA</v>
      </c>
      <c r="B2675" s="19">
        <v>0</v>
      </c>
      <c r="C2675" s="19">
        <v>0</v>
      </c>
      <c r="D2675" s="19" t="s">
        <v>4</v>
      </c>
      <c r="E2675" s="20">
        <v>18.191536708700902</v>
      </c>
      <c r="F2675" s="20">
        <v>21.171877439904144</v>
      </c>
      <c r="G2675" s="20">
        <v>22.18114764420622</v>
      </c>
      <c r="H2675" s="20">
        <v>19.529872921888792</v>
      </c>
      <c r="I2675" s="20">
        <v>20.001720968385214</v>
      </c>
      <c r="J2675" s="20">
        <v>18.605602011657858</v>
      </c>
      <c r="K2675" s="20">
        <v>23.320265689766053</v>
      </c>
      <c r="L2675" s="20">
        <v>17.818743335415391</v>
      </c>
      <c r="M2675" s="53">
        <v>16.912293362402071</v>
      </c>
    </row>
    <row r="2676" spans="1:13" x14ac:dyDescent="0.35">
      <c r="A2676" s="19" t="str">
        <f>B2178&amp;C2671&amp;D2676</f>
        <v>DISTRIBUCION VOLUMEN X CRITERIO (kg ó litros)Pescados Ing.MDD AM</v>
      </c>
      <c r="B2676" s="19">
        <v>0</v>
      </c>
      <c r="C2676" s="19">
        <v>0</v>
      </c>
      <c r="D2676" s="19" t="s">
        <v>5</v>
      </c>
      <c r="E2676" s="20">
        <v>20.861042518587727</v>
      </c>
      <c r="F2676" s="20">
        <v>20.12906829705166</v>
      </c>
      <c r="G2676" s="20">
        <v>16.077982835276337</v>
      </c>
      <c r="H2676" s="20">
        <v>19.146110398247561</v>
      </c>
      <c r="I2676" s="20">
        <v>19.781908643792477</v>
      </c>
      <c r="J2676" s="20">
        <v>21.70132398008468</v>
      </c>
      <c r="K2676" s="20">
        <v>14.708137265561255</v>
      </c>
      <c r="L2676" s="20">
        <v>22.390507166750595</v>
      </c>
      <c r="M2676" s="53">
        <v>22.08885640504479</v>
      </c>
    </row>
    <row r="2677" spans="1:13" x14ac:dyDescent="0.35">
      <c r="A2677" s="19" t="str">
        <f>B2178&amp;C2671&amp;D2677</f>
        <v>DISTRIBUCION VOLUMEN X CRITERIO (kg ó litros)Pescados Ing.RTO CENTRO</v>
      </c>
      <c r="B2677" s="19">
        <v>0</v>
      </c>
      <c r="C2677" s="19">
        <v>0</v>
      </c>
      <c r="D2677" s="19" t="s">
        <v>6</v>
      </c>
      <c r="E2677" s="20">
        <v>8.2417287030163155</v>
      </c>
      <c r="F2677" s="20">
        <v>7.2011565152765478</v>
      </c>
      <c r="G2677" s="20">
        <v>8.2258150447920233</v>
      </c>
      <c r="H2677" s="20">
        <v>7.1555534552237354</v>
      </c>
      <c r="I2677" s="20">
        <v>8.2740078566460973</v>
      </c>
      <c r="J2677" s="20">
        <v>7.6172485486044037</v>
      </c>
      <c r="K2677" s="20">
        <v>8.2193715056596748</v>
      </c>
      <c r="L2677" s="20">
        <v>7.1322320530855157</v>
      </c>
      <c r="M2677" s="53">
        <v>7.9287153654090599</v>
      </c>
    </row>
    <row r="2678" spans="1:13" x14ac:dyDescent="0.35">
      <c r="A2678" s="19" t="str">
        <f>B2178&amp;C2671&amp;D2678</f>
        <v>DISTRIBUCION VOLUMEN X CRITERIO (kg ó litros)Pescados Ing.NORTE-CENTRO</v>
      </c>
      <c r="B2678" s="19">
        <v>0</v>
      </c>
      <c r="C2678" s="19">
        <v>0</v>
      </c>
      <c r="D2678" s="19" t="s">
        <v>7</v>
      </c>
      <c r="E2678" s="20">
        <v>7.7032431479500705</v>
      </c>
      <c r="F2678" s="20">
        <v>6.235968075264001</v>
      </c>
      <c r="G2678" s="20">
        <v>7.78159052203518</v>
      </c>
      <c r="H2678" s="20">
        <v>8.125669075321456</v>
      </c>
      <c r="I2678" s="20">
        <v>7.5942930113436526</v>
      </c>
      <c r="J2678" s="20">
        <v>5.7302709700570098</v>
      </c>
      <c r="K2678" s="20">
        <v>8.1999163485204676</v>
      </c>
      <c r="L2678" s="20">
        <v>9.4126100436359348</v>
      </c>
      <c r="M2678" s="53">
        <v>8.4443395212755661</v>
      </c>
    </row>
    <row r="2679" spans="1:13" x14ac:dyDescent="0.35">
      <c r="A2679" s="19" t="str">
        <f>B2178&amp;C2671&amp;D2679</f>
        <v>DISTRIBUCION VOLUMEN X CRITERIO (kg ó litros)Pescados Ing.NOROESTE</v>
      </c>
      <c r="B2679" s="19">
        <v>0</v>
      </c>
      <c r="C2679" s="19">
        <v>0</v>
      </c>
      <c r="D2679" s="19" t="s">
        <v>8</v>
      </c>
      <c r="E2679" s="20">
        <v>9.3184437670710398</v>
      </c>
      <c r="F2679" s="20">
        <v>10.849749104311307</v>
      </c>
      <c r="G2679" s="20">
        <v>9.9426506615678498</v>
      </c>
      <c r="H2679" s="20">
        <v>9.6912134392245495</v>
      </c>
      <c r="I2679" s="20">
        <v>7.5711807753141809</v>
      </c>
      <c r="J2679" s="20">
        <v>7.9372255449522182</v>
      </c>
      <c r="K2679" s="20">
        <v>8.6137513409372346</v>
      </c>
      <c r="L2679" s="20">
        <v>6.30660587652432</v>
      </c>
      <c r="M2679" s="53">
        <v>7.6068834520721493</v>
      </c>
    </row>
    <row r="2680" spans="1:13" x14ac:dyDescent="0.35">
      <c r="A2680" s="19" t="str">
        <f>B2178&amp;C2671&amp;D2680</f>
        <v>DISTRIBUCION VOLUMEN X CRITERIO (kg ó litros)Pescados Ing.&lt;2MIL</v>
      </c>
      <c r="B2680" s="19">
        <v>0</v>
      </c>
      <c r="C2680" s="19">
        <v>0</v>
      </c>
      <c r="D2680" s="19" t="s">
        <v>9</v>
      </c>
      <c r="E2680" s="20">
        <v>5.136221794739888</v>
      </c>
      <c r="F2680" s="20">
        <v>4.5559248260680789</v>
      </c>
      <c r="G2680" s="20">
        <v>4.8974657855016686</v>
      </c>
      <c r="H2680" s="20">
        <v>6.3817522364453136</v>
      </c>
      <c r="I2680" s="20">
        <v>8.5834063779785144</v>
      </c>
      <c r="J2680" s="20">
        <v>3.6652778060909816</v>
      </c>
      <c r="K2680" s="20">
        <v>4.6636999653547848</v>
      </c>
      <c r="L2680" s="20">
        <v>4.0242704190288041</v>
      </c>
      <c r="M2680" s="53">
        <v>3.7514679219086133</v>
      </c>
    </row>
    <row r="2681" spans="1:13" x14ac:dyDescent="0.35">
      <c r="A2681" s="19" t="str">
        <f>B2178&amp;C2671&amp;D2681</f>
        <v>DISTRIBUCION VOLUMEN X CRITERIO (kg ó litros)Pescados Ing.2-5MIL</v>
      </c>
      <c r="B2681" s="19">
        <v>0</v>
      </c>
      <c r="C2681" s="19">
        <v>0</v>
      </c>
      <c r="D2681" s="19" t="s">
        <v>10</v>
      </c>
      <c r="E2681" s="20">
        <v>5.0414071031898979</v>
      </c>
      <c r="F2681" s="20">
        <v>3.8401925320113821</v>
      </c>
      <c r="G2681" s="20">
        <v>3.9714056950221317</v>
      </c>
      <c r="H2681" s="20">
        <v>2.5658560314745471</v>
      </c>
      <c r="I2681" s="20">
        <v>3.4189019704039474</v>
      </c>
      <c r="J2681" s="20">
        <v>3.7294997335945892</v>
      </c>
      <c r="K2681" s="20">
        <v>3.5521944832866326</v>
      </c>
      <c r="L2681" s="20">
        <v>2.7905794969050732</v>
      </c>
      <c r="M2681" s="53">
        <v>3.0981009458024116</v>
      </c>
    </row>
    <row r="2682" spans="1:13" x14ac:dyDescent="0.35">
      <c r="A2682" s="19" t="str">
        <f>B2178&amp;C2671&amp;D2682</f>
        <v>DISTRIBUCION VOLUMEN X CRITERIO (kg ó litros)Pescados Ing.5-10MIL</v>
      </c>
      <c r="B2682" s="19">
        <v>0</v>
      </c>
      <c r="C2682" s="19">
        <v>0</v>
      </c>
      <c r="D2682" s="19" t="s">
        <v>11</v>
      </c>
      <c r="E2682" s="20">
        <v>6.3273917369307622</v>
      </c>
      <c r="F2682" s="20">
        <v>7.9776273466459768</v>
      </c>
      <c r="G2682" s="20">
        <v>7.2059503170538299</v>
      </c>
      <c r="H2682" s="20">
        <v>5.537691383249201</v>
      </c>
      <c r="I2682" s="20">
        <v>7.4070820921759779</v>
      </c>
      <c r="J2682" s="20">
        <v>10.512814768847752</v>
      </c>
      <c r="K2682" s="20">
        <v>7.3069810156691286</v>
      </c>
      <c r="L2682" s="20">
        <v>7.5953729155730372</v>
      </c>
      <c r="M2682" s="53">
        <v>8.0512823614070701</v>
      </c>
    </row>
    <row r="2683" spans="1:13" x14ac:dyDescent="0.35">
      <c r="A2683" s="19" t="str">
        <f>B2178&amp;C2671&amp;D2683</f>
        <v>DISTRIBUCION VOLUMEN X CRITERIO (kg ó litros)Pescados Ing.10-30MIL</v>
      </c>
      <c r="B2683" s="19">
        <v>0</v>
      </c>
      <c r="C2683" s="19">
        <v>0</v>
      </c>
      <c r="D2683" s="19" t="s">
        <v>12</v>
      </c>
      <c r="E2683" s="20">
        <v>14.303079266692651</v>
      </c>
      <c r="F2683" s="20">
        <v>16.730122864384178</v>
      </c>
      <c r="G2683" s="20">
        <v>18.152284841762224</v>
      </c>
      <c r="H2683" s="20">
        <v>14.190461385146438</v>
      </c>
      <c r="I2683" s="20">
        <v>15.637635023903229</v>
      </c>
      <c r="J2683" s="20">
        <v>17.559810722167089</v>
      </c>
      <c r="K2683" s="20">
        <v>18.449343517507192</v>
      </c>
      <c r="L2683" s="20">
        <v>18.714680519926024</v>
      </c>
      <c r="M2683" s="53">
        <v>17.012713389200425</v>
      </c>
    </row>
    <row r="2684" spans="1:13" x14ac:dyDescent="0.35">
      <c r="A2684" s="19" t="str">
        <f>B2178&amp;C2671&amp;D2684</f>
        <v>DISTRIBUCION VOLUMEN X CRITERIO (kg ó litros)Pescados Ing.30-100MIL</v>
      </c>
      <c r="B2684" s="19">
        <v>0</v>
      </c>
      <c r="C2684" s="19">
        <v>0</v>
      </c>
      <c r="D2684" s="19" t="s">
        <v>13</v>
      </c>
      <c r="E2684" s="20">
        <v>22.96869857218978</v>
      </c>
      <c r="F2684" s="20">
        <v>19.061313321497451</v>
      </c>
      <c r="G2684" s="20">
        <v>19.509368198931021</v>
      </c>
      <c r="H2684" s="20">
        <v>21.828613544238621</v>
      </c>
      <c r="I2684" s="20">
        <v>18.434123768264389</v>
      </c>
      <c r="J2684" s="20">
        <v>21.278038853401902</v>
      </c>
      <c r="K2684" s="20">
        <v>24.958897260860148</v>
      </c>
      <c r="L2684" s="20">
        <v>21.583593094956704</v>
      </c>
      <c r="M2684" s="53">
        <v>26.677277473707239</v>
      </c>
    </row>
    <row r="2685" spans="1:13" x14ac:dyDescent="0.35">
      <c r="A2685" s="19" t="str">
        <f>B2178&amp;C2671&amp;D2685</f>
        <v>DISTRIBUCION VOLUMEN X CRITERIO (kg ó litros)Pescados Ing.100-200MIL</v>
      </c>
      <c r="B2685" s="19">
        <v>0</v>
      </c>
      <c r="C2685" s="19">
        <v>0</v>
      </c>
      <c r="D2685" s="19" t="s">
        <v>14</v>
      </c>
      <c r="E2685" s="20">
        <v>9.3770602859062429</v>
      </c>
      <c r="F2685" s="20">
        <v>10.322236638657003</v>
      </c>
      <c r="G2685" s="20">
        <v>9.3488753513612171</v>
      </c>
      <c r="H2685" s="20">
        <v>8.504962371250155</v>
      </c>
      <c r="I2685" s="20">
        <v>9.0509831558947198</v>
      </c>
      <c r="J2685" s="20">
        <v>9.6343301238406447</v>
      </c>
      <c r="K2685" s="20">
        <v>10.716304340096212</v>
      </c>
      <c r="L2685" s="20">
        <v>10.559190630026007</v>
      </c>
      <c r="M2685" s="53">
        <v>8.3241724814695424</v>
      </c>
    </row>
    <row r="2686" spans="1:13" x14ac:dyDescent="0.35">
      <c r="A2686" s="19" t="str">
        <f>B2178&amp;C2671&amp;D2686</f>
        <v>DISTRIBUCION VOLUMEN X CRITERIO (kg ó litros)Pescados Ing.200-500MIL</v>
      </c>
      <c r="B2686" s="19">
        <v>0</v>
      </c>
      <c r="C2686" s="19">
        <v>0</v>
      </c>
      <c r="D2686" s="19" t="s">
        <v>15</v>
      </c>
      <c r="E2686" s="20">
        <v>10.592955767552203</v>
      </c>
      <c r="F2686" s="20">
        <v>13.883636870022587</v>
      </c>
      <c r="G2686" s="20">
        <v>15.015247952759964</v>
      </c>
      <c r="H2686" s="20">
        <v>14.817002222986547</v>
      </c>
      <c r="I2686" s="20">
        <v>12.373715352339584</v>
      </c>
      <c r="J2686" s="20">
        <v>13.825696781711894</v>
      </c>
      <c r="K2686" s="20">
        <v>12.074728061153973</v>
      </c>
      <c r="L2686" s="20">
        <v>11.936726309975617</v>
      </c>
      <c r="M2686" s="53">
        <v>13.495119090206536</v>
      </c>
    </row>
    <row r="2687" spans="1:13" x14ac:dyDescent="0.35">
      <c r="A2687" s="19" t="str">
        <f>B2178&amp;C2671&amp;D2687</f>
        <v>DISTRIBUCION VOLUMEN X CRITERIO (kg ó litros)Pescados Ing.&gt;500MIL</v>
      </c>
      <c r="B2687" s="19">
        <v>0</v>
      </c>
      <c r="C2687" s="19">
        <v>0</v>
      </c>
      <c r="D2687" s="19" t="s">
        <v>16</v>
      </c>
      <c r="E2687" s="20">
        <v>26.253177667487972</v>
      </c>
      <c r="F2687" s="20">
        <v>23.628949769001917</v>
      </c>
      <c r="G2687" s="20">
        <v>21.899404800302982</v>
      </c>
      <c r="H2687" s="20">
        <v>26.17366422564421</v>
      </c>
      <c r="I2687" s="20">
        <v>25.094152550399766</v>
      </c>
      <c r="J2687" s="20">
        <v>19.794541218442994</v>
      </c>
      <c r="K2687" s="20">
        <v>18.277849398145886</v>
      </c>
      <c r="L2687" s="20">
        <v>22.795585641258018</v>
      </c>
      <c r="M2687" s="53">
        <v>19.58987732908933</v>
      </c>
    </row>
    <row r="2688" spans="1:13" x14ac:dyDescent="0.35">
      <c r="A2688" s="19" t="str">
        <f>B2178&amp;C2671&amp;D2688</f>
        <v>DISTRIBUCION VOLUMEN X CRITERIO (kg ó litros)Pescados Ing.DE 15 A 19 AÑOS</v>
      </c>
      <c r="B2688" s="19">
        <v>0</v>
      </c>
      <c r="C2688" s="19">
        <v>0</v>
      </c>
      <c r="D2688" s="19" t="s">
        <v>39</v>
      </c>
      <c r="E2688" s="20">
        <v>0.88719002501709798</v>
      </c>
      <c r="F2688" s="20">
        <v>0.58740008170063285</v>
      </c>
      <c r="G2688" s="20">
        <v>1.1578706134475685</v>
      </c>
      <c r="H2688" s="20">
        <v>1.2759722744785853</v>
      </c>
      <c r="I2688" s="20">
        <v>0.47823977124676531</v>
      </c>
      <c r="J2688" s="20">
        <v>0.13644423838037628</v>
      </c>
      <c r="K2688" s="20">
        <v>0.90640421620068956</v>
      </c>
      <c r="L2688" s="20">
        <v>0.17794662538018952</v>
      </c>
      <c r="M2688" s="53">
        <v>0.84259583101936164</v>
      </c>
    </row>
    <row r="2689" spans="1:13" x14ac:dyDescent="0.35">
      <c r="A2689" s="19" t="str">
        <f>B2178&amp;C2671&amp;D2689</f>
        <v>DISTRIBUCION VOLUMEN X CRITERIO (kg ó litros)Pescados Ing.DE 20 A 24 AÑOS</v>
      </c>
      <c r="B2689" s="19">
        <v>0</v>
      </c>
      <c r="C2689" s="19">
        <v>0</v>
      </c>
      <c r="D2689" s="19" t="s">
        <v>40</v>
      </c>
      <c r="E2689" s="20">
        <v>1.3720697841952356</v>
      </c>
      <c r="F2689" s="20">
        <v>1.1194975082391962</v>
      </c>
      <c r="G2689" s="20">
        <v>1.0487832411823459</v>
      </c>
      <c r="H2689" s="20">
        <v>1.0661769798840128</v>
      </c>
      <c r="I2689" s="20">
        <v>2.2342798338459304</v>
      </c>
      <c r="J2689" s="20">
        <v>2.3465635316866087</v>
      </c>
      <c r="K2689" s="20">
        <v>1.7852572433968805</v>
      </c>
      <c r="L2689" s="20">
        <v>1.5743838879019176</v>
      </c>
      <c r="M2689" s="53">
        <v>2.6542832520386321</v>
      </c>
    </row>
    <row r="2690" spans="1:13" x14ac:dyDescent="0.35">
      <c r="A2690" s="19" t="str">
        <f>B2178&amp;C2671&amp;D2690</f>
        <v>DISTRIBUCION VOLUMEN X CRITERIO (kg ó litros)Pescados Ing.DE 25 A 34 AÑOS</v>
      </c>
      <c r="B2690" s="19">
        <v>0</v>
      </c>
      <c r="C2690" s="19">
        <v>0</v>
      </c>
      <c r="D2690" s="19" t="s">
        <v>41</v>
      </c>
      <c r="E2690" s="20">
        <v>7.2503814714163646</v>
      </c>
      <c r="F2690" s="20">
        <v>9.2982911829490345</v>
      </c>
      <c r="G2690" s="20">
        <v>6.2389463920405444</v>
      </c>
      <c r="H2690" s="20">
        <v>6.8914700742805701</v>
      </c>
      <c r="I2690" s="20">
        <v>7.270947998162776</v>
      </c>
      <c r="J2690" s="20">
        <v>6.1651391713332151</v>
      </c>
      <c r="K2690" s="20">
        <v>5.8844590602840308</v>
      </c>
      <c r="L2690" s="20">
        <v>6.8164288254509824</v>
      </c>
      <c r="M2690" s="53">
        <v>5.8574074751420033</v>
      </c>
    </row>
    <row r="2691" spans="1:13" x14ac:dyDescent="0.35">
      <c r="A2691" s="19" t="str">
        <f>B2178&amp;C2671&amp;D2691</f>
        <v>DISTRIBUCION VOLUMEN X CRITERIO (kg ó litros)Pescados Ing.DE 35 A 49 AÑOS</v>
      </c>
      <c r="B2691" s="19">
        <v>0</v>
      </c>
      <c r="C2691" s="19">
        <v>0</v>
      </c>
      <c r="D2691" s="19" t="s">
        <v>42</v>
      </c>
      <c r="E2691" s="20">
        <v>17.866878860766295</v>
      </c>
      <c r="F2691" s="20">
        <v>17.279075092529915</v>
      </c>
      <c r="G2691" s="20">
        <v>18.293244815486265</v>
      </c>
      <c r="H2691" s="20">
        <v>15.721588982922578</v>
      </c>
      <c r="I2691" s="20">
        <v>19.312151142926833</v>
      </c>
      <c r="J2691" s="20">
        <v>19.327134475537079</v>
      </c>
      <c r="K2691" s="20">
        <v>18.028970857593833</v>
      </c>
      <c r="L2691" s="20">
        <v>20.587793230866826</v>
      </c>
      <c r="M2691" s="53">
        <v>17.961821604414837</v>
      </c>
    </row>
    <row r="2692" spans="1:13" x14ac:dyDescent="0.35">
      <c r="A2692" s="19" t="str">
        <f>B2178&amp;C2671&amp;D2692</f>
        <v>DISTRIBUCION VOLUMEN X CRITERIO (kg ó litros)Pescados Ing.DE 50 A 59 AÑOS</v>
      </c>
      <c r="B2692" s="19">
        <v>0</v>
      </c>
      <c r="C2692" s="19">
        <v>0</v>
      </c>
      <c r="D2692" s="19" t="s">
        <v>43</v>
      </c>
      <c r="E2692" s="20">
        <v>25.266284545104948</v>
      </c>
      <c r="F2692" s="20">
        <v>24.772231911259848</v>
      </c>
      <c r="G2692" s="20">
        <v>25.323810483404753</v>
      </c>
      <c r="H2692" s="20">
        <v>22.391359593390643</v>
      </c>
      <c r="I2692" s="20">
        <v>24.201517918792369</v>
      </c>
      <c r="J2692" s="20">
        <v>24.34271273664098</v>
      </c>
      <c r="K2692" s="20">
        <v>27.487382881443835</v>
      </c>
      <c r="L2692" s="20">
        <v>27.189963855002041</v>
      </c>
      <c r="M2692" s="53">
        <v>23.799967320841009</v>
      </c>
    </row>
    <row r="2693" spans="1:13" x14ac:dyDescent="0.35">
      <c r="A2693" s="19" t="str">
        <f>B2178&amp;C2671&amp;D2693</f>
        <v>DISTRIBUCION VOLUMEN X CRITERIO (kg ó litros)Pescados Ing.DE 60 A 75 AÑOS</v>
      </c>
      <c r="B2693" s="19">
        <v>0</v>
      </c>
      <c r="C2693" s="19">
        <v>0</v>
      </c>
      <c r="D2693" s="19" t="s">
        <v>44</v>
      </c>
      <c r="E2693" s="20">
        <v>47.357189133661493</v>
      </c>
      <c r="F2693" s="20">
        <v>46.943509781466425</v>
      </c>
      <c r="G2693" s="20">
        <v>47.937348966751536</v>
      </c>
      <c r="H2693" s="20">
        <v>52.653436933331434</v>
      </c>
      <c r="I2693" s="20">
        <v>46.502864617959652</v>
      </c>
      <c r="J2693" s="20">
        <v>47.682015560238987</v>
      </c>
      <c r="K2693" s="20">
        <v>45.907522786035088</v>
      </c>
      <c r="L2693" s="20">
        <v>43.653481896686763</v>
      </c>
      <c r="M2693" s="53">
        <v>48.883935599123909</v>
      </c>
    </row>
    <row r="2694" spans="1:13" x14ac:dyDescent="0.35">
      <c r="A2694" s="19" t="str">
        <f>B2178&amp;C2671&amp;D2694</f>
        <v>DISTRIBUCION VOLUMEN X CRITERIO (kg ó litros)Pescados Ing.NIVEL ALTO</v>
      </c>
      <c r="B2694" s="19">
        <v>0</v>
      </c>
      <c r="C2694" s="19">
        <v>0</v>
      </c>
      <c r="D2694" s="19" t="s">
        <v>256</v>
      </c>
      <c r="E2694" s="20">
        <v>26.908488851747357</v>
      </c>
      <c r="F2694" s="20">
        <v>23.989425043163148</v>
      </c>
      <c r="G2694" s="20">
        <v>25.944370847728639</v>
      </c>
      <c r="H2694" s="20">
        <v>25.571824402462678</v>
      </c>
      <c r="I2694" s="20">
        <v>25.687592088855808</v>
      </c>
      <c r="J2694" s="20">
        <v>27.797410013067132</v>
      </c>
      <c r="K2694" s="20">
        <v>27.048735315238147</v>
      </c>
      <c r="L2694" s="20">
        <v>24.759621428968096</v>
      </c>
      <c r="M2694" s="53">
        <v>23.970384269746685</v>
      </c>
    </row>
    <row r="2695" spans="1:13" x14ac:dyDescent="0.35">
      <c r="A2695" s="19" t="str">
        <f>B2178&amp;C2671&amp;D2695</f>
        <v>DISTRIBUCION VOLUMEN X CRITERIO (kg ó litros)Pescados Ing.NIVEL MEDIO ALTO</v>
      </c>
      <c r="B2695" s="19">
        <v>0</v>
      </c>
      <c r="C2695" s="19">
        <v>0</v>
      </c>
      <c r="D2695" s="19" t="s">
        <v>257</v>
      </c>
      <c r="E2695" s="20">
        <v>15.814291345916962</v>
      </c>
      <c r="F2695" s="20">
        <v>15.489270369509214</v>
      </c>
      <c r="G2695" s="20">
        <v>16.502336328479558</v>
      </c>
      <c r="H2695" s="20">
        <v>13.77514579403617</v>
      </c>
      <c r="I2695" s="20">
        <v>13.496477973406417</v>
      </c>
      <c r="J2695" s="20">
        <v>13.352748307319123</v>
      </c>
      <c r="K2695" s="20">
        <v>17.081554084122523</v>
      </c>
      <c r="L2695" s="20">
        <v>18.609254010590583</v>
      </c>
      <c r="M2695" s="53">
        <v>14.086433115662814</v>
      </c>
    </row>
    <row r="2696" spans="1:13" x14ac:dyDescent="0.35">
      <c r="A2696" s="19" t="str">
        <f>B2178&amp;C2671&amp;D2696</f>
        <v>DISTRIBUCION VOLUMEN X CRITERIO (kg ó litros)Pescados Ing.NIVEL MEDIO</v>
      </c>
      <c r="B2696" s="19">
        <v>0</v>
      </c>
      <c r="C2696" s="19">
        <v>0</v>
      </c>
      <c r="D2696" s="19" t="s">
        <v>258</v>
      </c>
      <c r="E2696" s="20">
        <v>23.894618763318615</v>
      </c>
      <c r="F2696" s="20">
        <v>22.356482301386464</v>
      </c>
      <c r="G2696" s="20">
        <v>25.678922766828826</v>
      </c>
      <c r="H2696" s="20">
        <v>23.95322441115345</v>
      </c>
      <c r="I2696" s="20">
        <v>25.342579855675162</v>
      </c>
      <c r="J2696" s="20">
        <v>22.789067253403726</v>
      </c>
      <c r="K2696" s="20">
        <v>24.779176329775016</v>
      </c>
      <c r="L2696" s="20">
        <v>21.938644247006955</v>
      </c>
      <c r="M2696" s="53">
        <v>29.113197912054979</v>
      </c>
    </row>
    <row r="2697" spans="1:13" x14ac:dyDescent="0.35">
      <c r="A2697" s="19" t="str">
        <f>B2178&amp;C2671&amp;D2697</f>
        <v>DISTRIBUCION VOLUMEN X CRITERIO (kg ó litros)Pescados Ing.NIVEL MEDIO BAJO</v>
      </c>
      <c r="B2697" s="19">
        <v>0</v>
      </c>
      <c r="C2697" s="19">
        <v>0</v>
      </c>
      <c r="D2697" s="19" t="s">
        <v>259</v>
      </c>
      <c r="E2697" s="20">
        <v>12.799629880337726</v>
      </c>
      <c r="F2697" s="20">
        <v>13.653622813302949</v>
      </c>
      <c r="G2697" s="20">
        <v>14.075409958666798</v>
      </c>
      <c r="H2697" s="20">
        <v>14.227104680421126</v>
      </c>
      <c r="I2697" s="20">
        <v>14.640513522570753</v>
      </c>
      <c r="J2697" s="20">
        <v>13.673858801164787</v>
      </c>
      <c r="K2697" s="20">
        <v>13.364294138106317</v>
      </c>
      <c r="L2697" s="20">
        <v>13.378186329586624</v>
      </c>
      <c r="M2697" s="53">
        <v>15.560452051400436</v>
      </c>
    </row>
    <row r="2698" spans="1:13" x14ac:dyDescent="0.35">
      <c r="A2698" s="19" t="str">
        <f>B2178&amp;C2671&amp;D2698</f>
        <v>DISTRIBUCION VOLUMEN X CRITERIO (kg ó litros)Pescados Ing.HOMBRE</v>
      </c>
      <c r="B2698" s="19">
        <v>0</v>
      </c>
      <c r="C2698" s="19">
        <v>0</v>
      </c>
      <c r="D2698" s="19" t="s">
        <v>21</v>
      </c>
      <c r="E2698" s="20">
        <v>56.090255943804792</v>
      </c>
      <c r="F2698" s="20">
        <v>54.56850758889837</v>
      </c>
      <c r="G2698" s="20">
        <v>52.078440164498396</v>
      </c>
      <c r="H2698" s="20">
        <v>57.041251690729247</v>
      </c>
      <c r="I2698" s="20">
        <v>57.242272281646059</v>
      </c>
      <c r="J2698" s="20">
        <v>52.262445110486667</v>
      </c>
      <c r="K2698" s="20">
        <v>48.705312622279216</v>
      </c>
      <c r="L2698" s="20">
        <v>52.769273669110575</v>
      </c>
      <c r="M2698" s="53">
        <v>52.281245103648189</v>
      </c>
    </row>
    <row r="2699" spans="1:13" x14ac:dyDescent="0.35">
      <c r="A2699" s="19" t="str">
        <f>B2178&amp;C2671&amp;D2699</f>
        <v>DISTRIBUCION VOLUMEN X CRITERIO (kg ó litros)Pescados Ing.MUJER</v>
      </c>
      <c r="B2699" s="19">
        <v>0</v>
      </c>
      <c r="C2699" s="19">
        <v>0</v>
      </c>
      <c r="D2699" s="19" t="s">
        <v>22</v>
      </c>
      <c r="E2699" s="20">
        <v>43.909738218765156</v>
      </c>
      <c r="F2699" s="20">
        <v>45.431497079416907</v>
      </c>
      <c r="G2699" s="20">
        <v>47.921567814126128</v>
      </c>
      <c r="H2699" s="20">
        <v>42.958755144340479</v>
      </c>
      <c r="I2699" s="20">
        <v>42.757728787976504</v>
      </c>
      <c r="J2699" s="20">
        <v>47.737565299698218</v>
      </c>
      <c r="K2699" s="20">
        <v>51.29468950029964</v>
      </c>
      <c r="L2699" s="20">
        <v>47.230726135615683</v>
      </c>
      <c r="M2699" s="53">
        <v>47.718766789192408</v>
      </c>
    </row>
    <row r="2700" spans="1:13" x14ac:dyDescent="0.35">
      <c r="A2700" s="19" t="str">
        <f>B2178&amp;C2700&amp;D2700</f>
        <v>DISTRIBUCION VOLUMEN X CRITERIO (kg ó litros)Merluza/Pescadil.IngT.ESPAÑA</v>
      </c>
      <c r="B2700" s="19">
        <v>0</v>
      </c>
      <c r="C2700" s="19" t="s">
        <v>182</v>
      </c>
      <c r="D2700" s="19" t="s">
        <v>36</v>
      </c>
      <c r="E2700" s="20">
        <v>100</v>
      </c>
      <c r="F2700" s="20">
        <v>100</v>
      </c>
      <c r="G2700" s="20">
        <v>100</v>
      </c>
      <c r="H2700" s="20">
        <v>100</v>
      </c>
      <c r="I2700" s="20">
        <v>100</v>
      </c>
      <c r="J2700" s="20">
        <v>100</v>
      </c>
      <c r="K2700" s="20">
        <v>100</v>
      </c>
      <c r="L2700" s="20">
        <v>100</v>
      </c>
      <c r="M2700" s="53">
        <v>100</v>
      </c>
    </row>
    <row r="2701" spans="1:13" x14ac:dyDescent="0.35">
      <c r="A2701" s="19" t="str">
        <f>B2178&amp;C2700&amp;D2701</f>
        <v>DISTRIBUCION VOLUMEN X CRITERIO (kg ó litros)Merluza/Pescadil.IngBCN AM</v>
      </c>
      <c r="B2701" s="19">
        <v>0</v>
      </c>
      <c r="C2701" s="19">
        <v>0</v>
      </c>
      <c r="D2701" s="19" t="s">
        <v>1</v>
      </c>
      <c r="E2701" s="20">
        <v>4.3236221645471096</v>
      </c>
      <c r="F2701" s="20">
        <v>2.1881626798334333</v>
      </c>
      <c r="G2701" s="20">
        <v>5.1588764097990865</v>
      </c>
      <c r="H2701" s="20">
        <v>5.8013438326929503</v>
      </c>
      <c r="I2701" s="20">
        <v>5.1581302734918903</v>
      </c>
      <c r="J2701" s="20">
        <v>3.1584972832150151</v>
      </c>
      <c r="K2701" s="20">
        <v>4.8983955690309733</v>
      </c>
      <c r="L2701" s="20">
        <v>2.8092948917266716</v>
      </c>
      <c r="M2701" s="53">
        <v>1.6738770376000542</v>
      </c>
    </row>
    <row r="2702" spans="1:13" x14ac:dyDescent="0.35">
      <c r="A2702" s="19" t="str">
        <f>B2178&amp;C2700&amp;D2702</f>
        <v>DISTRIBUCION VOLUMEN X CRITERIO (kg ó litros)Merluza/Pescadil.IngREST.CAT ARAGON</v>
      </c>
      <c r="B2702" s="19">
        <v>0</v>
      </c>
      <c r="C2702" s="19">
        <v>0</v>
      </c>
      <c r="D2702" s="19" t="s">
        <v>2</v>
      </c>
      <c r="E2702" s="20">
        <v>1.980744993490281</v>
      </c>
      <c r="F2702" s="20">
        <v>0.94948213025759509</v>
      </c>
      <c r="G2702" s="20">
        <v>14.977643673673589</v>
      </c>
      <c r="H2702" s="20">
        <v>3.1966297569378646</v>
      </c>
      <c r="I2702" s="20">
        <v>8.253942653070883</v>
      </c>
      <c r="J2702" s="20">
        <v>12.965699332619424</v>
      </c>
      <c r="K2702" s="20">
        <v>26.007189739640246</v>
      </c>
      <c r="L2702" s="20">
        <v>23.758906859222829</v>
      </c>
      <c r="M2702" s="53">
        <v>17.313118206559729</v>
      </c>
    </row>
    <row r="2703" spans="1:13" x14ac:dyDescent="0.35">
      <c r="A2703" s="19" t="str">
        <f>B2178&amp;C2700&amp;D2703</f>
        <v>DISTRIBUCION VOLUMEN X CRITERIO (kg ó litros)Merluza/Pescadil.IngLEVANTE</v>
      </c>
      <c r="B2703" s="19">
        <v>0</v>
      </c>
      <c r="C2703" s="19">
        <v>0</v>
      </c>
      <c r="D2703" s="19" t="s">
        <v>3</v>
      </c>
      <c r="E2703" s="20">
        <v>11.161709840707651</v>
      </c>
      <c r="F2703" s="20">
        <v>6.5290896700618077</v>
      </c>
      <c r="G2703" s="20">
        <v>7.0399039154462963</v>
      </c>
      <c r="H2703" s="20">
        <v>21.649510145246374</v>
      </c>
      <c r="I2703" s="20">
        <v>7.0938444143748089</v>
      </c>
      <c r="J2703" s="20">
        <v>14.212311870421257</v>
      </c>
      <c r="K2703" s="20">
        <v>11.949825201677463</v>
      </c>
      <c r="L2703" s="20">
        <v>10.714431416459963</v>
      </c>
      <c r="M2703" s="53">
        <v>7.87519712948421</v>
      </c>
    </row>
    <row r="2704" spans="1:13" x14ac:dyDescent="0.35">
      <c r="A2704" s="19" t="str">
        <f>B2178&amp;C2700&amp;D2704</f>
        <v>DISTRIBUCION VOLUMEN X CRITERIO (kg ó litros)Merluza/Pescadil.IngANDALUCIA</v>
      </c>
      <c r="B2704" s="19">
        <v>0</v>
      </c>
      <c r="C2704" s="19">
        <v>0</v>
      </c>
      <c r="D2704" s="19" t="s">
        <v>4</v>
      </c>
      <c r="E2704" s="20">
        <v>17.839074178636384</v>
      </c>
      <c r="F2704" s="20">
        <v>23.067295822056167</v>
      </c>
      <c r="G2704" s="20">
        <v>24.329483518932644</v>
      </c>
      <c r="H2704" s="20">
        <v>15.500845221654586</v>
      </c>
      <c r="I2704" s="20">
        <v>32.033907226403016</v>
      </c>
      <c r="J2704" s="20">
        <v>13.6609920793694</v>
      </c>
      <c r="K2704" s="20">
        <v>14.168492254335455</v>
      </c>
      <c r="L2704" s="20">
        <v>13.26550721261683</v>
      </c>
      <c r="M2704" s="53">
        <v>11.945203583773376</v>
      </c>
    </row>
    <row r="2705" spans="1:13" x14ac:dyDescent="0.35">
      <c r="A2705" s="19" t="str">
        <f>B2178&amp;C2700&amp;D2705</f>
        <v>DISTRIBUCION VOLUMEN X CRITERIO (kg ó litros)Merluza/Pescadil.IngMDD AM</v>
      </c>
      <c r="B2705" s="19">
        <v>0</v>
      </c>
      <c r="C2705" s="19">
        <v>0</v>
      </c>
      <c r="D2705" s="19" t="s">
        <v>5</v>
      </c>
      <c r="E2705" s="20">
        <v>14.918960366618439</v>
      </c>
      <c r="F2705" s="20">
        <v>27.773392759967201</v>
      </c>
      <c r="G2705" s="20">
        <v>11.953506129692485</v>
      </c>
      <c r="H2705" s="20">
        <v>23.917468576181893</v>
      </c>
      <c r="I2705" s="20">
        <v>18.298681252103478</v>
      </c>
      <c r="J2705" s="20">
        <v>16.730938211938572</v>
      </c>
      <c r="K2705" s="20">
        <v>14.044731824242376</v>
      </c>
      <c r="L2705" s="20">
        <v>20.572784207806055</v>
      </c>
      <c r="M2705" s="53">
        <v>30.303686829413039</v>
      </c>
    </row>
    <row r="2706" spans="1:13" x14ac:dyDescent="0.35">
      <c r="A2706" s="19" t="str">
        <f>B2178&amp;C2700&amp;D2706</f>
        <v>DISTRIBUCION VOLUMEN X CRITERIO (kg ó litros)Merluza/Pescadil.IngRTO CENTRO</v>
      </c>
      <c r="B2706" s="19">
        <v>0</v>
      </c>
      <c r="C2706" s="19">
        <v>0</v>
      </c>
      <c r="D2706" s="19" t="s">
        <v>6</v>
      </c>
      <c r="E2706" s="20">
        <v>9.2645089381016295</v>
      </c>
      <c r="F2706" s="20">
        <v>7.7404157002809724</v>
      </c>
      <c r="G2706" s="20">
        <v>11.307388238977383</v>
      </c>
      <c r="H2706" s="20">
        <v>5.5553858232527382</v>
      </c>
      <c r="I2706" s="20">
        <v>19.308148246218661</v>
      </c>
      <c r="J2706" s="20">
        <v>9.5999594833360291</v>
      </c>
      <c r="K2706" s="20">
        <v>10.542267003563181</v>
      </c>
      <c r="L2706" s="20">
        <v>10.681610037312778</v>
      </c>
      <c r="M2706" s="53">
        <v>19.176393304402726</v>
      </c>
    </row>
    <row r="2707" spans="1:13" x14ac:dyDescent="0.35">
      <c r="A2707" s="19" t="str">
        <f>B2178&amp;C2700&amp;D2707</f>
        <v>DISTRIBUCION VOLUMEN X CRITERIO (kg ó litros)Merluza/Pescadil.IngNORTE-CENTRO</v>
      </c>
      <c r="B2707" s="19">
        <v>0</v>
      </c>
      <c r="C2707" s="19">
        <v>0</v>
      </c>
      <c r="D2707" s="19" t="s">
        <v>7</v>
      </c>
      <c r="E2707" s="20">
        <v>19.195036721131046</v>
      </c>
      <c r="F2707" s="20">
        <v>16.376447702802555</v>
      </c>
      <c r="G2707" s="20">
        <v>13.894213106352277</v>
      </c>
      <c r="H2707" s="20">
        <v>16.359816128216814</v>
      </c>
      <c r="I2707" s="20">
        <v>6.8468814204460688</v>
      </c>
      <c r="J2707" s="20">
        <v>10.107562209257864</v>
      </c>
      <c r="K2707" s="20">
        <v>10.100543535645475</v>
      </c>
      <c r="L2707" s="20">
        <v>10.601846964763288</v>
      </c>
      <c r="M2707" s="53">
        <v>7.1048289946447785</v>
      </c>
    </row>
    <row r="2708" spans="1:13" x14ac:dyDescent="0.35">
      <c r="A2708" s="19" t="str">
        <f>B2178&amp;C2700&amp;D2708</f>
        <v>DISTRIBUCION VOLUMEN X CRITERIO (kg ó litros)Merluza/Pescadil.IngNOROESTE</v>
      </c>
      <c r="B2708" s="19">
        <v>0</v>
      </c>
      <c r="C2708" s="19">
        <v>0</v>
      </c>
      <c r="D2708" s="19" t="s">
        <v>8</v>
      </c>
      <c r="E2708" s="20">
        <v>21.316329172694292</v>
      </c>
      <c r="F2708" s="20">
        <v>15.375702072940859</v>
      </c>
      <c r="G2708" s="20">
        <v>11.338984008708257</v>
      </c>
      <c r="H2708" s="20">
        <v>8.0190035560310218</v>
      </c>
      <c r="I2708" s="20">
        <v>3.0064707835222868</v>
      </c>
      <c r="J2708" s="20">
        <v>19.564058235462912</v>
      </c>
      <c r="K2708" s="20">
        <v>8.2885606616081429</v>
      </c>
      <c r="L2708" s="20">
        <v>7.595618769295716</v>
      </c>
      <c r="M2708" s="53">
        <v>4.6077042789825748</v>
      </c>
    </row>
    <row r="2709" spans="1:13" x14ac:dyDescent="0.35">
      <c r="A2709" s="19" t="str">
        <f>B2178&amp;C2700&amp;D2709</f>
        <v>DISTRIBUCION VOLUMEN X CRITERIO (kg ó litros)Merluza/Pescadil.Ing&lt;2MIL</v>
      </c>
      <c r="B2709" s="19">
        <v>0</v>
      </c>
      <c r="C2709" s="19">
        <v>0</v>
      </c>
      <c r="D2709" s="19" t="s">
        <v>9</v>
      </c>
      <c r="E2709" s="20">
        <v>5.3458169676849767</v>
      </c>
      <c r="F2709" s="20">
        <v>6.1169568047128182</v>
      </c>
      <c r="G2709" s="20">
        <v>13.050399465212708</v>
      </c>
      <c r="H2709" s="20">
        <v>13.476451216100196</v>
      </c>
      <c r="I2709" s="20">
        <v>11.789515654930712</v>
      </c>
      <c r="J2709" s="20" t="s">
        <v>284</v>
      </c>
      <c r="K2709" s="20">
        <v>6.8487601422471265</v>
      </c>
      <c r="L2709" s="20">
        <v>5.2963319556208681</v>
      </c>
      <c r="M2709" s="53">
        <v>10.853445650132121</v>
      </c>
    </row>
    <row r="2710" spans="1:13" x14ac:dyDescent="0.35">
      <c r="A2710" s="19" t="str">
        <f>B2178&amp;C2700&amp;D2710</f>
        <v>DISTRIBUCION VOLUMEN X CRITERIO (kg ó litros)Merluza/Pescadil.Ing2-5MIL</v>
      </c>
      <c r="B2710" s="19">
        <v>0</v>
      </c>
      <c r="C2710" s="19">
        <v>0</v>
      </c>
      <c r="D2710" s="19" t="s">
        <v>10</v>
      </c>
      <c r="E2710" s="20">
        <v>9.7066613253242764</v>
      </c>
      <c r="F2710" s="20">
        <v>2.4650029555610722</v>
      </c>
      <c r="G2710" s="20">
        <v>4.3060919695872162</v>
      </c>
      <c r="H2710" s="20">
        <v>0.34721164318612546</v>
      </c>
      <c r="I2710" s="20">
        <v>1.1475868055585892</v>
      </c>
      <c r="J2710" s="20">
        <v>8.1302766211130759</v>
      </c>
      <c r="K2710" s="20">
        <v>7.2753228034412034</v>
      </c>
      <c r="L2710" s="20">
        <v>3.7401414967919253</v>
      </c>
      <c r="M2710" s="53">
        <v>0.79756489934069075</v>
      </c>
    </row>
    <row r="2711" spans="1:13" x14ac:dyDescent="0.35">
      <c r="A2711" s="19" t="str">
        <f>B2178&amp;C2700&amp;D2711</f>
        <v>DISTRIBUCION VOLUMEN X CRITERIO (kg ó litros)Merluza/Pescadil.Ing5-10MIL</v>
      </c>
      <c r="B2711" s="19">
        <v>0</v>
      </c>
      <c r="C2711" s="19">
        <v>0</v>
      </c>
      <c r="D2711" s="19" t="s">
        <v>11</v>
      </c>
      <c r="E2711" s="20">
        <v>7.6578185584121581</v>
      </c>
      <c r="F2711" s="20">
        <v>9.767436590543598</v>
      </c>
      <c r="G2711" s="20">
        <v>8.7813427331681542</v>
      </c>
      <c r="H2711" s="20">
        <v>4.7491041681327912</v>
      </c>
      <c r="I2711" s="20">
        <v>3.9966521496634813</v>
      </c>
      <c r="J2711" s="20">
        <v>17.269720945126192</v>
      </c>
      <c r="K2711" s="20">
        <v>14.033613935168047</v>
      </c>
      <c r="L2711" s="20">
        <v>11.489547227238234</v>
      </c>
      <c r="M2711" s="53">
        <v>10.884743326063786</v>
      </c>
    </row>
    <row r="2712" spans="1:13" x14ac:dyDescent="0.35">
      <c r="A2712" s="19" t="str">
        <f>B2178&amp;C2700&amp;D2712</f>
        <v>DISTRIBUCION VOLUMEN X CRITERIO (kg ó litros)Merluza/Pescadil.Ing10-30MIL</v>
      </c>
      <c r="B2712" s="19">
        <v>0</v>
      </c>
      <c r="C2712" s="19">
        <v>0</v>
      </c>
      <c r="D2712" s="19" t="s">
        <v>12</v>
      </c>
      <c r="E2712" s="20">
        <v>12.719125378256219</v>
      </c>
      <c r="F2712" s="20">
        <v>12.143577113418926</v>
      </c>
      <c r="G2712" s="20">
        <v>14.274578682495656</v>
      </c>
      <c r="H2712" s="20">
        <v>13.004347010577447</v>
      </c>
      <c r="I2712" s="20">
        <v>17.902095938810938</v>
      </c>
      <c r="J2712" s="20">
        <v>17.73255468302488</v>
      </c>
      <c r="K2712" s="20">
        <v>21.232316857389836</v>
      </c>
      <c r="L2712" s="20">
        <v>21.452963274655694</v>
      </c>
      <c r="M2712" s="53">
        <v>6.5693113484945345</v>
      </c>
    </row>
    <row r="2713" spans="1:13" x14ac:dyDescent="0.35">
      <c r="A2713" s="19" t="str">
        <f>B2178&amp;C2700&amp;D2713</f>
        <v>DISTRIBUCION VOLUMEN X CRITERIO (kg ó litros)Merluza/Pescadil.Ing30-100MIL</v>
      </c>
      <c r="B2713" s="19">
        <v>0</v>
      </c>
      <c r="C2713" s="19">
        <v>0</v>
      </c>
      <c r="D2713" s="19" t="s">
        <v>13</v>
      </c>
      <c r="E2713" s="20">
        <v>29.477844506723905</v>
      </c>
      <c r="F2713" s="20">
        <v>11.04533126108444</v>
      </c>
      <c r="G2713" s="20">
        <v>15.202336067826078</v>
      </c>
      <c r="H2713" s="20">
        <v>16.874411677618191</v>
      </c>
      <c r="I2713" s="20">
        <v>12.677409008916579</v>
      </c>
      <c r="J2713" s="20">
        <v>5.2795532070035183</v>
      </c>
      <c r="K2713" s="20">
        <v>12.256605903940629</v>
      </c>
      <c r="L2713" s="20">
        <v>26.812643392603956</v>
      </c>
      <c r="M2713" s="53">
        <v>17.392809696557919</v>
      </c>
    </row>
    <row r="2714" spans="1:13" x14ac:dyDescent="0.35">
      <c r="A2714" s="19" t="str">
        <f>B2178&amp;C2700&amp;D2714</f>
        <v>DISTRIBUCION VOLUMEN X CRITERIO (kg ó litros)Merluza/Pescadil.Ing100-200MIL</v>
      </c>
      <c r="B2714" s="19">
        <v>0</v>
      </c>
      <c r="C2714" s="19">
        <v>0</v>
      </c>
      <c r="D2714" s="19" t="s">
        <v>14</v>
      </c>
      <c r="E2714" s="20">
        <v>5.3644703821705821</v>
      </c>
      <c r="F2714" s="20">
        <v>10.419013777932792</v>
      </c>
      <c r="G2714" s="20">
        <v>10.94861960906737</v>
      </c>
      <c r="H2714" s="20">
        <v>7.9700355268210927</v>
      </c>
      <c r="I2714" s="20">
        <v>11.03373140491324</v>
      </c>
      <c r="J2714" s="20">
        <v>19.506118334883393</v>
      </c>
      <c r="K2714" s="20">
        <v>7.7799210804675329</v>
      </c>
      <c r="L2714" s="20">
        <v>7.2065723220018949</v>
      </c>
      <c r="M2714" s="53">
        <v>9.8899063293447185</v>
      </c>
    </row>
    <row r="2715" spans="1:13" x14ac:dyDescent="0.35">
      <c r="A2715" s="19" t="str">
        <f>B2178&amp;C2700&amp;D2715</f>
        <v>DISTRIBUCION VOLUMEN X CRITERIO (kg ó litros)Merluza/Pescadil.Ing200-500MIL</v>
      </c>
      <c r="B2715" s="19">
        <v>0</v>
      </c>
      <c r="C2715" s="19">
        <v>0</v>
      </c>
      <c r="D2715" s="19" t="s">
        <v>15</v>
      </c>
      <c r="E2715" s="20">
        <v>10.263113511519901</v>
      </c>
      <c r="F2715" s="20">
        <v>6.983254046289697</v>
      </c>
      <c r="G2715" s="20">
        <v>14.878432573991738</v>
      </c>
      <c r="H2715" s="20">
        <v>10.311634260991879</v>
      </c>
      <c r="I2715" s="20">
        <v>15.089218484771344</v>
      </c>
      <c r="J2715" s="20">
        <v>12.304440761476943</v>
      </c>
      <c r="K2715" s="20">
        <v>10.578656932408128</v>
      </c>
      <c r="L2715" s="20">
        <v>4.9652427351077444</v>
      </c>
      <c r="M2715" s="53">
        <v>9.9433135668481505</v>
      </c>
    </row>
    <row r="2716" spans="1:13" x14ac:dyDescent="0.35">
      <c r="A2716" s="19" t="str">
        <f>B2178&amp;C2700&amp;D2716</f>
        <v>DISTRIBUCION VOLUMEN X CRITERIO (kg ó litros)Merluza/Pescadil.Ing&gt;500MIL</v>
      </c>
      <c r="B2716" s="19">
        <v>0</v>
      </c>
      <c r="C2716" s="19">
        <v>0</v>
      </c>
      <c r="D2716" s="19" t="s">
        <v>16</v>
      </c>
      <c r="E2716" s="20">
        <v>19.465126963698435</v>
      </c>
      <c r="F2716" s="20">
        <v>41.059411174331174</v>
      </c>
      <c r="G2716" s="20">
        <v>18.558194079620197</v>
      </c>
      <c r="H2716" s="20">
        <v>33.266814926845754</v>
      </c>
      <c r="I2716" s="20">
        <v>26.363790058954461</v>
      </c>
      <c r="J2716" s="20">
        <v>19.77735317662675</v>
      </c>
      <c r="K2716" s="20">
        <v>19.994818741300733</v>
      </c>
      <c r="L2716" s="20">
        <v>19.036563558768197</v>
      </c>
      <c r="M2716" s="53">
        <v>33.668916046456239</v>
      </c>
    </row>
    <row r="2717" spans="1:13" x14ac:dyDescent="0.35">
      <c r="A2717" s="19" t="str">
        <f>B2178&amp;C2700&amp;D2717</f>
        <v>DISTRIBUCION VOLUMEN X CRITERIO (kg ó litros)Merluza/Pescadil.IngDE 15 A 19 AÑOS</v>
      </c>
      <c r="B2717" s="19">
        <v>0</v>
      </c>
      <c r="C2717" s="19">
        <v>0</v>
      </c>
      <c r="D2717" s="19" t="s">
        <v>39</v>
      </c>
      <c r="E2717" s="20" t="s">
        <v>284</v>
      </c>
      <c r="F2717" s="20" t="s">
        <v>284</v>
      </c>
      <c r="G2717" s="20" t="s">
        <v>284</v>
      </c>
      <c r="H2717" s="20" t="s">
        <v>284</v>
      </c>
      <c r="I2717" s="20" t="s">
        <v>284</v>
      </c>
      <c r="J2717" s="20" t="s">
        <v>284</v>
      </c>
      <c r="K2717" s="20" t="s">
        <v>284</v>
      </c>
      <c r="L2717" s="20" t="s">
        <v>284</v>
      </c>
      <c r="M2717" s="53" t="s">
        <v>284</v>
      </c>
    </row>
    <row r="2718" spans="1:13" x14ac:dyDescent="0.35">
      <c r="A2718" s="19" t="str">
        <f>B2178&amp;C2700&amp;D2718</f>
        <v>DISTRIBUCION VOLUMEN X CRITERIO (kg ó litros)Merluza/Pescadil.IngDE 20 A 24 AÑOS</v>
      </c>
      <c r="B2718" s="19">
        <v>0</v>
      </c>
      <c r="C2718" s="19">
        <v>0</v>
      </c>
      <c r="D2718" s="19" t="s">
        <v>40</v>
      </c>
      <c r="E2718" s="20" t="s">
        <v>284</v>
      </c>
      <c r="F2718" s="20" t="s">
        <v>284</v>
      </c>
      <c r="G2718" s="20">
        <v>1.0106482245194217</v>
      </c>
      <c r="H2718" s="20">
        <v>0.8269747564276233</v>
      </c>
      <c r="I2718" s="20" t="s">
        <v>284</v>
      </c>
      <c r="J2718" s="20" t="s">
        <v>284</v>
      </c>
      <c r="K2718" s="20" t="s">
        <v>284</v>
      </c>
      <c r="L2718" s="20">
        <v>1.4902035829803517</v>
      </c>
      <c r="M2718" s="53" t="s">
        <v>284</v>
      </c>
    </row>
    <row r="2719" spans="1:13" x14ac:dyDescent="0.35">
      <c r="A2719" s="19" t="str">
        <f>B2178&amp;C2700&amp;D2719</f>
        <v>DISTRIBUCION VOLUMEN X CRITERIO (kg ó litros)Merluza/Pescadil.IngDE 25 A 34 AÑOS</v>
      </c>
      <c r="B2719" s="19">
        <v>0</v>
      </c>
      <c r="C2719" s="19">
        <v>0</v>
      </c>
      <c r="D2719" s="19" t="s">
        <v>41</v>
      </c>
      <c r="E2719" s="20">
        <v>2.0520739756043702</v>
      </c>
      <c r="F2719" s="20">
        <v>0.70744707122037542</v>
      </c>
      <c r="G2719" s="20">
        <v>1.320004714796057</v>
      </c>
      <c r="H2719" s="20">
        <v>1.4974652424232693</v>
      </c>
      <c r="I2719" s="20">
        <v>1.290776766553426</v>
      </c>
      <c r="J2719" s="20">
        <v>4.6801289982896428</v>
      </c>
      <c r="K2719" s="20">
        <v>1.041136954422254</v>
      </c>
      <c r="L2719" s="20">
        <v>1.4476263993301921</v>
      </c>
      <c r="M2719" s="53">
        <v>2.8136885677301544</v>
      </c>
    </row>
    <row r="2720" spans="1:13" x14ac:dyDescent="0.35">
      <c r="A2720" s="19" t="str">
        <f>B2178&amp;C2700&amp;D2720</f>
        <v>DISTRIBUCION VOLUMEN X CRITERIO (kg ó litros)Merluza/Pescadil.IngDE 35 A 49 AÑOS</v>
      </c>
      <c r="B2720" s="19">
        <v>0</v>
      </c>
      <c r="C2720" s="19">
        <v>0</v>
      </c>
      <c r="D2720" s="19" t="s">
        <v>42</v>
      </c>
      <c r="E2720" s="20">
        <v>15.304737662256926</v>
      </c>
      <c r="F2720" s="20">
        <v>15.280029489006372</v>
      </c>
      <c r="G2720" s="20">
        <v>20.64442185808446</v>
      </c>
      <c r="H2720" s="20">
        <v>11.788148217759527</v>
      </c>
      <c r="I2720" s="20">
        <v>6.2613283335233794</v>
      </c>
      <c r="J2720" s="20">
        <v>21.763099389417224</v>
      </c>
      <c r="K2720" s="20">
        <v>21.928970158668694</v>
      </c>
      <c r="L2720" s="20">
        <v>22.39333489557195</v>
      </c>
      <c r="M2720" s="53">
        <v>11.199227203595854</v>
      </c>
    </row>
    <row r="2721" spans="1:13" x14ac:dyDescent="0.35">
      <c r="A2721" s="19" t="str">
        <f>B2178&amp;C2700&amp;D2721</f>
        <v>DISTRIBUCION VOLUMEN X CRITERIO (kg ó litros)Merluza/Pescadil.IngDE 50 A 59 AÑOS</v>
      </c>
      <c r="B2721" s="19">
        <v>0</v>
      </c>
      <c r="C2721" s="19">
        <v>0</v>
      </c>
      <c r="D2721" s="19" t="s">
        <v>43</v>
      </c>
      <c r="E2721" s="20">
        <v>25.009836384800316</v>
      </c>
      <c r="F2721" s="20">
        <v>34.680989116403012</v>
      </c>
      <c r="G2721" s="20">
        <v>16.086065429040801</v>
      </c>
      <c r="H2721" s="20">
        <v>16.913551395771243</v>
      </c>
      <c r="I2721" s="20">
        <v>19.760730264108957</v>
      </c>
      <c r="J2721" s="20">
        <v>29.886734451891154</v>
      </c>
      <c r="K2721" s="20">
        <v>22.930721308456551</v>
      </c>
      <c r="L2721" s="20">
        <v>22.820827679048776</v>
      </c>
      <c r="M2721" s="53">
        <v>11.749785440022869</v>
      </c>
    </row>
    <row r="2722" spans="1:13" x14ac:dyDescent="0.35">
      <c r="A2722" s="19" t="str">
        <f>B2178&amp;C2700&amp;D2722</f>
        <v>DISTRIBUCION VOLUMEN X CRITERIO (kg ó litros)Merluza/Pescadil.IngDE 60 A 75 AÑOS</v>
      </c>
      <c r="B2722" s="19">
        <v>0</v>
      </c>
      <c r="C2722" s="19">
        <v>0</v>
      </c>
      <c r="D2722" s="19" t="s">
        <v>44</v>
      </c>
      <c r="E2722" s="20">
        <v>57.633333256489635</v>
      </c>
      <c r="F2722" s="20">
        <v>49.331514084684052</v>
      </c>
      <c r="G2722" s="20">
        <v>60.938850588113645</v>
      </c>
      <c r="H2722" s="20">
        <v>68.973872782337935</v>
      </c>
      <c r="I2722" s="20">
        <v>72.687176851482576</v>
      </c>
      <c r="J2722" s="20">
        <v>43.670051283870457</v>
      </c>
      <c r="K2722" s="20">
        <v>54.099201507945281</v>
      </c>
      <c r="L2722" s="20">
        <v>51.847991997291246</v>
      </c>
      <c r="M2722" s="53">
        <v>74.237299725137163</v>
      </c>
    </row>
    <row r="2723" spans="1:13" x14ac:dyDescent="0.35">
      <c r="A2723" s="19" t="str">
        <f>B2178&amp;C2700&amp;D2723</f>
        <v>DISTRIBUCION VOLUMEN X CRITERIO (kg ó litros)Merluza/Pescadil.IngNIVEL ALTO</v>
      </c>
      <c r="B2723" s="19">
        <v>0</v>
      </c>
      <c r="C2723" s="19">
        <v>0</v>
      </c>
      <c r="D2723" s="19" t="s">
        <v>256</v>
      </c>
      <c r="E2723" s="20">
        <v>31.19017385226946</v>
      </c>
      <c r="F2723" s="20">
        <v>14.421039357487892</v>
      </c>
      <c r="G2723" s="20">
        <v>22.527923090769601</v>
      </c>
      <c r="H2723" s="20">
        <v>24.434714023089221</v>
      </c>
      <c r="I2723" s="20">
        <v>31.434048418819099</v>
      </c>
      <c r="J2723" s="20">
        <v>16.398921472011029</v>
      </c>
      <c r="K2723" s="20">
        <v>22.291887444956874</v>
      </c>
      <c r="L2723" s="20">
        <v>18.837848746236158</v>
      </c>
      <c r="M2723" s="53">
        <v>15.017847088738733</v>
      </c>
    </row>
    <row r="2724" spans="1:13" x14ac:dyDescent="0.35">
      <c r="A2724" s="19" t="str">
        <f>B2178&amp;C2700&amp;D2724</f>
        <v>DISTRIBUCION VOLUMEN X CRITERIO (kg ó litros)Merluza/Pescadil.IngNIVEL MEDIO ALTO</v>
      </c>
      <c r="B2724" s="19">
        <v>0</v>
      </c>
      <c r="C2724" s="19">
        <v>0</v>
      </c>
      <c r="D2724" s="19" t="s">
        <v>257</v>
      </c>
      <c r="E2724" s="20">
        <v>18.125187801477708</v>
      </c>
      <c r="F2724" s="20">
        <v>21.390040035917167</v>
      </c>
      <c r="G2724" s="20">
        <v>8.2772255418714877</v>
      </c>
      <c r="H2724" s="20">
        <v>10.645001470107291</v>
      </c>
      <c r="I2724" s="20">
        <v>9.0681074670494226</v>
      </c>
      <c r="J2724" s="20">
        <v>10.918521725767127</v>
      </c>
      <c r="K2724" s="20">
        <v>10.817916556547184</v>
      </c>
      <c r="L2724" s="20">
        <v>8.2860385572404578</v>
      </c>
      <c r="M2724" s="53">
        <v>14.171318640631236</v>
      </c>
    </row>
    <row r="2725" spans="1:13" x14ac:dyDescent="0.35">
      <c r="A2725" s="19" t="str">
        <f>B2178&amp;C2700&amp;D2725</f>
        <v>DISTRIBUCION VOLUMEN X CRITERIO (kg ó litros)Merluza/Pescadil.IngNIVEL MEDIO</v>
      </c>
      <c r="B2725" s="19">
        <v>0</v>
      </c>
      <c r="C2725" s="19">
        <v>0</v>
      </c>
      <c r="D2725" s="19" t="s">
        <v>258</v>
      </c>
      <c r="E2725" s="20">
        <v>17.323120539895005</v>
      </c>
      <c r="F2725" s="20">
        <v>23.196532082051469</v>
      </c>
      <c r="G2725" s="20">
        <v>36.660812353955791</v>
      </c>
      <c r="H2725" s="20">
        <v>14.466241044780007</v>
      </c>
      <c r="I2725" s="20">
        <v>16.973138475010717</v>
      </c>
      <c r="J2725" s="20">
        <v>24.827580406704154</v>
      </c>
      <c r="K2725" s="20">
        <v>34.957630504138422</v>
      </c>
      <c r="L2725" s="20">
        <v>28.978806642169246</v>
      </c>
      <c r="M2725" s="53">
        <v>19.902717173652139</v>
      </c>
    </row>
    <row r="2726" spans="1:13" x14ac:dyDescent="0.35">
      <c r="A2726" s="19" t="str">
        <f>B2178&amp;C2700&amp;D2726</f>
        <v>DISTRIBUCION VOLUMEN X CRITERIO (kg ó litros)Merluza/Pescadil.IngNIVEL MEDIO BAJO</v>
      </c>
      <c r="B2726" s="19">
        <v>0</v>
      </c>
      <c r="C2726" s="19">
        <v>0</v>
      </c>
      <c r="D2726" s="19" t="s">
        <v>259</v>
      </c>
      <c r="E2726" s="20">
        <v>10.032007280140137</v>
      </c>
      <c r="F2726" s="20">
        <v>13.425428428590688</v>
      </c>
      <c r="G2726" s="20">
        <v>22.560933192819537</v>
      </c>
      <c r="H2726" s="20">
        <v>16.835160874713978</v>
      </c>
      <c r="I2726" s="20">
        <v>9.548130551976767</v>
      </c>
      <c r="J2726" s="20">
        <v>27.4401167836258</v>
      </c>
      <c r="K2726" s="20">
        <v>18.279530346747023</v>
      </c>
      <c r="L2726" s="20">
        <v>17.936955095757309</v>
      </c>
      <c r="M2726" s="53">
        <v>16.872035462444785</v>
      </c>
    </row>
    <row r="2727" spans="1:13" x14ac:dyDescent="0.35">
      <c r="A2727" s="19" t="str">
        <f>B2178&amp;C2700&amp;D2727</f>
        <v>DISTRIBUCION VOLUMEN X CRITERIO (kg ó litros)Merluza/Pescadil.IngHOMBRE</v>
      </c>
      <c r="B2727" s="19">
        <v>0</v>
      </c>
      <c r="C2727" s="19">
        <v>0</v>
      </c>
      <c r="D2727" s="19" t="s">
        <v>21</v>
      </c>
      <c r="E2727" s="20">
        <v>66.813915159434472</v>
      </c>
      <c r="F2727" s="20">
        <v>58.61789164036697</v>
      </c>
      <c r="G2727" s="20">
        <v>53.597792618935991</v>
      </c>
      <c r="H2727" s="20">
        <v>68.590839697912713</v>
      </c>
      <c r="I2727" s="20">
        <v>74.85146014255875</v>
      </c>
      <c r="J2727" s="20">
        <v>41.658790198731253</v>
      </c>
      <c r="K2727" s="20">
        <v>45.984984697751898</v>
      </c>
      <c r="L2727" s="20">
        <v>54.420427974655816</v>
      </c>
      <c r="M2727" s="53">
        <v>66.231769959191283</v>
      </c>
    </row>
    <row r="2728" spans="1:13" x14ac:dyDescent="0.35">
      <c r="A2728" s="19" t="str">
        <f>B2178&amp;C2700&amp;D2728</f>
        <v>DISTRIBUCION VOLUMEN X CRITERIO (kg ó litros)Merluza/Pescadil.IngMUJER</v>
      </c>
      <c r="B2728" s="19">
        <v>0</v>
      </c>
      <c r="C2728" s="19">
        <v>0</v>
      </c>
      <c r="D2728" s="19" t="s">
        <v>22</v>
      </c>
      <c r="E2728" s="20">
        <v>33.186086898878749</v>
      </c>
      <c r="F2728" s="20">
        <v>41.382093472255441</v>
      </c>
      <c r="G2728" s="20">
        <v>46.402207747150619</v>
      </c>
      <c r="H2728" s="20">
        <v>31.409177140196938</v>
      </c>
      <c r="I2728" s="20">
        <v>25.148560251944481</v>
      </c>
      <c r="J2728" s="20">
        <v>58.341242727027577</v>
      </c>
      <c r="K2728" s="20">
        <v>54.015012897764528</v>
      </c>
      <c r="L2728" s="20">
        <v>45.57957087589098</v>
      </c>
      <c r="M2728" s="53">
        <v>33.768235659725015</v>
      </c>
    </row>
    <row r="2729" spans="1:13" x14ac:dyDescent="0.35">
      <c r="A2729" s="19" t="str">
        <f>B2178&amp;C2729&amp;D2729</f>
        <v>DISTRIBUCION VOLUMEN X CRITERIO (kg ó litros)Boquerones Ing.T.ESPAÑA</v>
      </c>
      <c r="B2729" s="19">
        <v>0</v>
      </c>
      <c r="C2729" s="19" t="s">
        <v>138</v>
      </c>
      <c r="D2729" s="19" t="s">
        <v>36</v>
      </c>
      <c r="E2729" s="20">
        <v>100</v>
      </c>
      <c r="F2729" s="20">
        <v>100</v>
      </c>
      <c r="G2729" s="20">
        <v>100</v>
      </c>
      <c r="H2729" s="20">
        <v>100</v>
      </c>
      <c r="I2729" s="20">
        <v>100</v>
      </c>
      <c r="J2729" s="20">
        <v>100</v>
      </c>
      <c r="K2729" s="20">
        <v>100</v>
      </c>
      <c r="L2729" s="20">
        <v>100</v>
      </c>
      <c r="M2729" s="53">
        <v>100</v>
      </c>
    </row>
    <row r="2730" spans="1:13" x14ac:dyDescent="0.35">
      <c r="A2730" s="19" t="str">
        <f>B2178&amp;C2729&amp;D2730</f>
        <v>DISTRIBUCION VOLUMEN X CRITERIO (kg ó litros)Boquerones Ing.BCN AM</v>
      </c>
      <c r="B2730" s="19">
        <v>0</v>
      </c>
      <c r="C2730" s="19">
        <v>0</v>
      </c>
      <c r="D2730" s="19" t="s">
        <v>1</v>
      </c>
      <c r="E2730" s="20">
        <v>6.2897433965457692</v>
      </c>
      <c r="F2730" s="20">
        <v>11.79871363553972</v>
      </c>
      <c r="G2730" s="20">
        <v>2.092349603084275</v>
      </c>
      <c r="H2730" s="20">
        <v>2.1841868481143831</v>
      </c>
      <c r="I2730" s="20">
        <v>0.90828612547797727</v>
      </c>
      <c r="J2730" s="20">
        <v>4.6852589193987439</v>
      </c>
      <c r="K2730" s="20">
        <v>2.3872213154436559</v>
      </c>
      <c r="L2730" s="20">
        <v>7.4337192322434049</v>
      </c>
      <c r="M2730" s="53">
        <v>2.1851671490417446</v>
      </c>
    </row>
    <row r="2731" spans="1:13" x14ac:dyDescent="0.35">
      <c r="A2731" s="19" t="str">
        <f>B2178&amp;C2729&amp;D2731</f>
        <v>DISTRIBUCION VOLUMEN X CRITERIO (kg ó litros)Boquerones Ing.REST.CAT ARAGON</v>
      </c>
      <c r="B2731" s="19">
        <v>0</v>
      </c>
      <c r="C2731" s="19">
        <v>0</v>
      </c>
      <c r="D2731" s="19" t="s">
        <v>2</v>
      </c>
      <c r="E2731" s="20">
        <v>12.786150563421231</v>
      </c>
      <c r="F2731" s="20">
        <v>8.0187082075003655</v>
      </c>
      <c r="G2731" s="20">
        <v>8.7957518788605782</v>
      </c>
      <c r="H2731" s="20">
        <v>13.362450732386892</v>
      </c>
      <c r="I2731" s="20">
        <v>8.0928941688770859</v>
      </c>
      <c r="J2731" s="20">
        <v>12.258943473922827</v>
      </c>
      <c r="K2731" s="20">
        <v>6.5226306017581459</v>
      </c>
      <c r="L2731" s="20">
        <v>5.585289987486262</v>
      </c>
      <c r="M2731" s="53">
        <v>6.8826589094025534</v>
      </c>
    </row>
    <row r="2732" spans="1:13" x14ac:dyDescent="0.35">
      <c r="A2732" s="19" t="str">
        <f>B2178&amp;C2729&amp;D2732</f>
        <v>DISTRIBUCION VOLUMEN X CRITERIO (kg ó litros)Boquerones Ing.LEVANTE</v>
      </c>
      <c r="B2732" s="19">
        <v>0</v>
      </c>
      <c r="C2732" s="19">
        <v>0</v>
      </c>
      <c r="D2732" s="19" t="s">
        <v>3</v>
      </c>
      <c r="E2732" s="20">
        <v>4.7036518631337128</v>
      </c>
      <c r="F2732" s="20">
        <v>3.4304201716257996</v>
      </c>
      <c r="G2732" s="20">
        <v>8.89965986074737</v>
      </c>
      <c r="H2732" s="20">
        <v>3.4490644896503109</v>
      </c>
      <c r="I2732" s="20">
        <v>2.900720162388791</v>
      </c>
      <c r="J2732" s="20">
        <v>4.4494598631484399</v>
      </c>
      <c r="K2732" s="20">
        <v>3.7623509294734832</v>
      </c>
      <c r="L2732" s="20">
        <v>9.0632565977811268</v>
      </c>
      <c r="M2732" s="53">
        <v>10.548427924837421</v>
      </c>
    </row>
    <row r="2733" spans="1:13" x14ac:dyDescent="0.35">
      <c r="A2733" s="19" t="str">
        <f>B2178&amp;C2729&amp;D2733</f>
        <v>DISTRIBUCION VOLUMEN X CRITERIO (kg ó litros)Boquerones Ing.ANDALUCIA</v>
      </c>
      <c r="B2733" s="19">
        <v>0</v>
      </c>
      <c r="C2733" s="19">
        <v>0</v>
      </c>
      <c r="D2733" s="19" t="s">
        <v>4</v>
      </c>
      <c r="E2733" s="20">
        <v>27.329128072119996</v>
      </c>
      <c r="F2733" s="20">
        <v>31.785729722095617</v>
      </c>
      <c r="G2733" s="20">
        <v>41.215257235200795</v>
      </c>
      <c r="H2733" s="20">
        <v>23.88272985410546</v>
      </c>
      <c r="I2733" s="20">
        <v>59.239747049765157</v>
      </c>
      <c r="J2733" s="20">
        <v>40.129310865864362</v>
      </c>
      <c r="K2733" s="20">
        <v>47.910438116310935</v>
      </c>
      <c r="L2733" s="20">
        <v>46.017886051045281</v>
      </c>
      <c r="M2733" s="53">
        <v>29.611644162549076</v>
      </c>
    </row>
    <row r="2734" spans="1:13" x14ac:dyDescent="0.35">
      <c r="A2734" s="19" t="str">
        <f>B2178&amp;C2729&amp;D2734</f>
        <v>DISTRIBUCION VOLUMEN X CRITERIO (kg ó litros)Boquerones Ing.MDD AM</v>
      </c>
      <c r="B2734" s="19">
        <v>0</v>
      </c>
      <c r="C2734" s="19">
        <v>0</v>
      </c>
      <c r="D2734" s="19" t="s">
        <v>5</v>
      </c>
      <c r="E2734" s="20">
        <v>39.398988320930435</v>
      </c>
      <c r="F2734" s="20">
        <v>32.240312800552687</v>
      </c>
      <c r="G2734" s="20">
        <v>20.778291248470207</v>
      </c>
      <c r="H2734" s="20">
        <v>49.406748094361667</v>
      </c>
      <c r="I2734" s="20">
        <v>24.420231270761008</v>
      </c>
      <c r="J2734" s="20">
        <v>25.948270753052284</v>
      </c>
      <c r="K2734" s="20">
        <v>16.176780670154038</v>
      </c>
      <c r="L2734" s="20">
        <v>22.22569840845253</v>
      </c>
      <c r="M2734" s="53">
        <v>26.908315623960906</v>
      </c>
    </row>
    <row r="2735" spans="1:13" x14ac:dyDescent="0.35">
      <c r="A2735" s="19" t="str">
        <f>B2178&amp;C2729&amp;D2735</f>
        <v>DISTRIBUCION VOLUMEN X CRITERIO (kg ó litros)Boquerones Ing.RTO CENTRO</v>
      </c>
      <c r="B2735" s="19">
        <v>0</v>
      </c>
      <c r="C2735" s="19">
        <v>0</v>
      </c>
      <c r="D2735" s="19" t="s">
        <v>6</v>
      </c>
      <c r="E2735" s="20">
        <v>8.0694221781606323</v>
      </c>
      <c r="F2735" s="20">
        <v>10.258794886950602</v>
      </c>
      <c r="G2735" s="20">
        <v>16.436403687838343</v>
      </c>
      <c r="H2735" s="20">
        <v>7.49043612005587</v>
      </c>
      <c r="I2735" s="20">
        <v>2.7770432214693019</v>
      </c>
      <c r="J2735" s="20">
        <v>3.7492071655325967</v>
      </c>
      <c r="K2735" s="20">
        <v>8.4695140646923477</v>
      </c>
      <c r="L2735" s="20">
        <v>7.9056645287839231</v>
      </c>
      <c r="M2735" s="53">
        <v>3.3482586535485219</v>
      </c>
    </row>
    <row r="2736" spans="1:13" x14ac:dyDescent="0.35">
      <c r="A2736" s="19" t="str">
        <f>B2178&amp;C2729&amp;D2736</f>
        <v>DISTRIBUCION VOLUMEN X CRITERIO (kg ó litros)Boquerones Ing.NORTE-CENTRO</v>
      </c>
      <c r="B2736" s="19">
        <v>0</v>
      </c>
      <c r="C2736" s="19">
        <v>0</v>
      </c>
      <c r="D2736" s="19" t="s">
        <v>7</v>
      </c>
      <c r="E2736" s="20">
        <v>1.3117317701119635</v>
      </c>
      <c r="F2736" s="20">
        <v>0.57331371365701533</v>
      </c>
      <c r="G2736" s="20">
        <v>0.62077288540488651</v>
      </c>
      <c r="H2736" s="20">
        <v>0.22438383085356386</v>
      </c>
      <c r="I2736" s="20">
        <v>1.6610778784556013</v>
      </c>
      <c r="J2736" s="20">
        <v>0.51056405226182933</v>
      </c>
      <c r="K2736" s="20">
        <v>6.3117604787285915</v>
      </c>
      <c r="L2736" s="20">
        <v>0.69840596174681768</v>
      </c>
      <c r="M2736" s="53">
        <v>0.34178758473942594</v>
      </c>
    </row>
    <row r="2737" spans="1:13" x14ac:dyDescent="0.35">
      <c r="A2737" s="19" t="str">
        <f>B2178&amp;C2729&amp;D2737</f>
        <v>DISTRIBUCION VOLUMEN X CRITERIO (kg ó litros)Boquerones Ing.NOROESTE</v>
      </c>
      <c r="B2737" s="19">
        <v>0</v>
      </c>
      <c r="C2737" s="19">
        <v>0</v>
      </c>
      <c r="D2737" s="19" t="s">
        <v>8</v>
      </c>
      <c r="E2737" s="20">
        <v>0.11117909950079205</v>
      </c>
      <c r="F2737" s="20">
        <v>1.8940167524600193</v>
      </c>
      <c r="G2737" s="20">
        <v>1.1615122426983351</v>
      </c>
      <c r="H2737" s="20" t="s">
        <v>284</v>
      </c>
      <c r="I2737" s="20" t="s">
        <v>284</v>
      </c>
      <c r="J2737" s="20">
        <v>8.2689825436594457</v>
      </c>
      <c r="K2737" s="20">
        <v>8.459291359369745</v>
      </c>
      <c r="L2737" s="20">
        <v>1.0700661739905815</v>
      </c>
      <c r="M2737" s="53">
        <v>20.173737283104217</v>
      </c>
    </row>
    <row r="2738" spans="1:13" x14ac:dyDescent="0.35">
      <c r="A2738" s="19" t="str">
        <f>B2178&amp;C2729&amp;D2738</f>
        <v>DISTRIBUCION VOLUMEN X CRITERIO (kg ó litros)Boquerones Ing.&lt;2MIL</v>
      </c>
      <c r="B2738" s="19">
        <v>0</v>
      </c>
      <c r="C2738" s="19">
        <v>0</v>
      </c>
      <c r="D2738" s="19" t="s">
        <v>9</v>
      </c>
      <c r="E2738" s="20">
        <v>3.1296732510219019</v>
      </c>
      <c r="F2738" s="20">
        <v>10.662187309138389</v>
      </c>
      <c r="G2738" s="20">
        <v>7.4850124877716029</v>
      </c>
      <c r="H2738" s="20">
        <v>3.7411403457642018</v>
      </c>
      <c r="I2738" s="20">
        <v>1.6610778784556013</v>
      </c>
      <c r="J2738" s="20">
        <v>1.435314143604959</v>
      </c>
      <c r="K2738" s="20">
        <v>0.66927665742237696</v>
      </c>
      <c r="L2738" s="20">
        <v>3.424005336213213</v>
      </c>
      <c r="M2738" s="53" t="s">
        <v>284</v>
      </c>
    </row>
    <row r="2739" spans="1:13" x14ac:dyDescent="0.35">
      <c r="A2739" s="19" t="str">
        <f>B2178&amp;C2729&amp;D2739</f>
        <v>DISTRIBUCION VOLUMEN X CRITERIO (kg ó litros)Boquerones Ing.2-5MIL</v>
      </c>
      <c r="B2739" s="19">
        <v>0</v>
      </c>
      <c r="C2739" s="19">
        <v>0</v>
      </c>
      <c r="D2739" s="19" t="s">
        <v>10</v>
      </c>
      <c r="E2739" s="20">
        <v>3.5067878876252538</v>
      </c>
      <c r="F2739" s="20">
        <v>1.0718668222754606</v>
      </c>
      <c r="G2739" s="20">
        <v>0.8912432274536598</v>
      </c>
      <c r="H2739" s="20">
        <v>0.27576396301561101</v>
      </c>
      <c r="I2739" s="20" t="s">
        <v>284</v>
      </c>
      <c r="J2739" s="20">
        <v>4.3031145166352962</v>
      </c>
      <c r="K2739" s="20">
        <v>5.4403940510425945</v>
      </c>
      <c r="L2739" s="20">
        <v>1.8086822604499959</v>
      </c>
      <c r="M2739" s="53">
        <v>3.0895210496875825</v>
      </c>
    </row>
    <row r="2740" spans="1:13" x14ac:dyDescent="0.35">
      <c r="A2740" s="19" t="str">
        <f>B2178&amp;C2729&amp;D2740</f>
        <v>DISTRIBUCION VOLUMEN X CRITERIO (kg ó litros)Boquerones Ing.5-10MIL</v>
      </c>
      <c r="B2740" s="19">
        <v>0</v>
      </c>
      <c r="C2740" s="19">
        <v>0</v>
      </c>
      <c r="D2740" s="19" t="s">
        <v>11</v>
      </c>
      <c r="E2740" s="20">
        <v>6.6135952029587175</v>
      </c>
      <c r="F2740" s="20">
        <v>2.7470363805764295</v>
      </c>
      <c r="G2740" s="20">
        <v>2.658414741844179</v>
      </c>
      <c r="H2740" s="20" t="s">
        <v>284</v>
      </c>
      <c r="I2740" s="20">
        <v>7.6253759682964928</v>
      </c>
      <c r="J2740" s="20">
        <v>3.0747183710718851</v>
      </c>
      <c r="K2740" s="20">
        <v>0.44973811992963114</v>
      </c>
      <c r="L2740" s="20">
        <v>3.1970646029550651</v>
      </c>
      <c r="M2740" s="53">
        <v>4.3953653070723897</v>
      </c>
    </row>
    <row r="2741" spans="1:13" x14ac:dyDescent="0.35">
      <c r="A2741" s="19" t="str">
        <f>B2178&amp;C2729&amp;D2741</f>
        <v>DISTRIBUCION VOLUMEN X CRITERIO (kg ó litros)Boquerones Ing.10-30MIL</v>
      </c>
      <c r="B2741" s="19">
        <v>0</v>
      </c>
      <c r="C2741" s="19">
        <v>0</v>
      </c>
      <c r="D2741" s="19" t="s">
        <v>12</v>
      </c>
      <c r="E2741" s="20">
        <v>15.287080290420722</v>
      </c>
      <c r="F2741" s="20">
        <v>12.681985442111406</v>
      </c>
      <c r="G2741" s="20">
        <v>20.409252483498641</v>
      </c>
      <c r="H2741" s="20">
        <v>8.5906310907683938</v>
      </c>
      <c r="I2741" s="20">
        <v>18.62550199796441</v>
      </c>
      <c r="J2741" s="20">
        <v>10.805686549629351</v>
      </c>
      <c r="K2741" s="20">
        <v>15.858754705292565</v>
      </c>
      <c r="L2741" s="20">
        <v>19.318759638994823</v>
      </c>
      <c r="M2741" s="53">
        <v>16.939982919033575</v>
      </c>
    </row>
    <row r="2742" spans="1:13" x14ac:dyDescent="0.35">
      <c r="A2742" s="19" t="str">
        <f>B2178&amp;C2729&amp;D2742</f>
        <v>DISTRIBUCION VOLUMEN X CRITERIO (kg ó litros)Boquerones Ing.30-100MIL</v>
      </c>
      <c r="B2742" s="19">
        <v>0</v>
      </c>
      <c r="C2742" s="19">
        <v>0</v>
      </c>
      <c r="D2742" s="19" t="s">
        <v>13</v>
      </c>
      <c r="E2742" s="20">
        <v>6.8926951245538053</v>
      </c>
      <c r="F2742" s="20">
        <v>22.57564257309501</v>
      </c>
      <c r="G2742" s="20">
        <v>12.770308696658015</v>
      </c>
      <c r="H2742" s="20">
        <v>13.185503700348427</v>
      </c>
      <c r="I2742" s="20">
        <v>9.8350637207612195</v>
      </c>
      <c r="J2742" s="20">
        <v>12.088276933118033</v>
      </c>
      <c r="K2742" s="20">
        <v>13.554026330397109</v>
      </c>
      <c r="L2742" s="20">
        <v>17.037152309830795</v>
      </c>
      <c r="M2742" s="53">
        <v>28.330756963472659</v>
      </c>
    </row>
    <row r="2743" spans="1:13" x14ac:dyDescent="0.35">
      <c r="A2743" s="19" t="str">
        <f>B2178&amp;C2729&amp;D2743</f>
        <v>DISTRIBUCION VOLUMEN X CRITERIO (kg ó litros)Boquerones Ing.100-200MIL</v>
      </c>
      <c r="B2743" s="19">
        <v>0</v>
      </c>
      <c r="C2743" s="19">
        <v>0</v>
      </c>
      <c r="D2743" s="19" t="s">
        <v>14</v>
      </c>
      <c r="E2743" s="20">
        <v>11.191864585128473</v>
      </c>
      <c r="F2743" s="20">
        <v>9.4871121226130484</v>
      </c>
      <c r="G2743" s="20">
        <v>10.372785798713357</v>
      </c>
      <c r="H2743" s="20">
        <v>9.2198180228556144</v>
      </c>
      <c r="I2743" s="20">
        <v>18.411254864590283</v>
      </c>
      <c r="J2743" s="20">
        <v>15.392847617302385</v>
      </c>
      <c r="K2743" s="20">
        <v>19.576957687698705</v>
      </c>
      <c r="L2743" s="20">
        <v>9.4881242718300847</v>
      </c>
      <c r="M2743" s="53">
        <v>12.613210718518127</v>
      </c>
    </row>
    <row r="2744" spans="1:13" x14ac:dyDescent="0.35">
      <c r="A2744" s="19" t="str">
        <f>B2178&amp;C2729&amp;D2744</f>
        <v>DISTRIBUCION VOLUMEN X CRITERIO (kg ó litros)Boquerones Ing.200-500MIL</v>
      </c>
      <c r="B2744" s="19">
        <v>0</v>
      </c>
      <c r="C2744" s="19">
        <v>0</v>
      </c>
      <c r="D2744" s="19" t="s">
        <v>15</v>
      </c>
      <c r="E2744" s="20" t="s">
        <v>284</v>
      </c>
      <c r="F2744" s="20">
        <v>2.7914473419423942</v>
      </c>
      <c r="G2744" s="20">
        <v>26.464575790033585</v>
      </c>
      <c r="H2744" s="20">
        <v>8.1318057335288003</v>
      </c>
      <c r="I2744" s="20">
        <v>3.7163531848148126</v>
      </c>
      <c r="J2744" s="20">
        <v>16.307330962277948</v>
      </c>
      <c r="K2744" s="20">
        <v>12.80216407410823</v>
      </c>
      <c r="L2744" s="20">
        <v>9.4839991494970075</v>
      </c>
      <c r="M2744" s="53">
        <v>8.4350848808445509</v>
      </c>
    </row>
    <row r="2745" spans="1:13" x14ac:dyDescent="0.35">
      <c r="A2745" s="19" t="str">
        <f>B2178&amp;C2729&amp;D2745</f>
        <v>DISTRIBUCION VOLUMEN X CRITERIO (kg ó litros)Boquerones Ing.&gt;500MIL</v>
      </c>
      <c r="B2745" s="19">
        <v>0</v>
      </c>
      <c r="C2745" s="19">
        <v>0</v>
      </c>
      <c r="D2745" s="19" t="s">
        <v>16</v>
      </c>
      <c r="E2745" s="20">
        <v>53.378294403890791</v>
      </c>
      <c r="F2745" s="20">
        <v>37.982732438105053</v>
      </c>
      <c r="G2745" s="20">
        <v>18.948414559993374</v>
      </c>
      <c r="H2745" s="20">
        <v>56.85534197350929</v>
      </c>
      <c r="I2745" s="20">
        <v>40.125370352010862</v>
      </c>
      <c r="J2745" s="20">
        <v>36.592710020175339</v>
      </c>
      <c r="K2745" s="20">
        <v>31.648675957703482</v>
      </c>
      <c r="L2745" s="20">
        <v>36.242201257982394</v>
      </c>
      <c r="M2745" s="53">
        <v>26.196076226502445</v>
      </c>
    </row>
    <row r="2746" spans="1:13" x14ac:dyDescent="0.35">
      <c r="A2746" s="19" t="str">
        <f>B2178&amp;C2729&amp;D2746</f>
        <v>DISTRIBUCION VOLUMEN X CRITERIO (kg ó litros)Boquerones Ing.DE 15 A 19 AÑOS</v>
      </c>
      <c r="B2746" s="19">
        <v>0</v>
      </c>
      <c r="C2746" s="19">
        <v>0</v>
      </c>
      <c r="D2746" s="19" t="s">
        <v>39</v>
      </c>
      <c r="E2746" s="20" t="s">
        <v>284</v>
      </c>
      <c r="F2746" s="20">
        <v>1.8999725605742077</v>
      </c>
      <c r="G2746" s="20">
        <v>9.9243529939286166</v>
      </c>
      <c r="H2746" s="20" t="s">
        <v>284</v>
      </c>
      <c r="I2746" s="20" t="s">
        <v>284</v>
      </c>
      <c r="J2746" s="20" t="s">
        <v>284</v>
      </c>
      <c r="K2746" s="20" t="s">
        <v>284</v>
      </c>
      <c r="L2746" s="20" t="s">
        <v>284</v>
      </c>
      <c r="M2746" s="53" t="s">
        <v>284</v>
      </c>
    </row>
    <row r="2747" spans="1:13" x14ac:dyDescent="0.35">
      <c r="A2747" s="19" t="str">
        <f>B2178&amp;C2729&amp;D2747</f>
        <v>DISTRIBUCION VOLUMEN X CRITERIO (kg ó litros)Boquerones Ing.DE 20 A 24 AÑOS</v>
      </c>
      <c r="B2747" s="19">
        <v>0</v>
      </c>
      <c r="C2747" s="19">
        <v>0</v>
      </c>
      <c r="D2747" s="19" t="s">
        <v>40</v>
      </c>
      <c r="E2747" s="20" t="s">
        <v>284</v>
      </c>
      <c r="F2747" s="20">
        <v>0.99608265262982665</v>
      </c>
      <c r="G2747" s="20" t="s">
        <v>284</v>
      </c>
      <c r="H2747" s="20" t="s">
        <v>284</v>
      </c>
      <c r="I2747" s="20" t="s">
        <v>284</v>
      </c>
      <c r="J2747" s="20" t="s">
        <v>284</v>
      </c>
      <c r="K2747" s="20">
        <v>1.1024590618620174</v>
      </c>
      <c r="L2747" s="20">
        <v>1.9494516006015852</v>
      </c>
      <c r="M2747" s="53">
        <v>1.1405775274711794</v>
      </c>
    </row>
    <row r="2748" spans="1:13" x14ac:dyDescent="0.35">
      <c r="A2748" s="19" t="str">
        <f>B2178&amp;C2729&amp;D2748</f>
        <v>DISTRIBUCION VOLUMEN X CRITERIO (kg ó litros)Boquerones Ing.DE 25 A 34 AÑOS</v>
      </c>
      <c r="B2748" s="19">
        <v>0</v>
      </c>
      <c r="C2748" s="19">
        <v>0</v>
      </c>
      <c r="D2748" s="19" t="s">
        <v>41</v>
      </c>
      <c r="E2748" s="20">
        <v>5.1354485738770368</v>
      </c>
      <c r="F2748" s="20">
        <v>3.1771209472702733</v>
      </c>
      <c r="G2748" s="20">
        <v>3.3911180431063235</v>
      </c>
      <c r="H2748" s="20">
        <v>0.81270726304310137</v>
      </c>
      <c r="I2748" s="20">
        <v>0.27482253994687128</v>
      </c>
      <c r="J2748" s="20">
        <v>1.3106582194408498</v>
      </c>
      <c r="K2748" s="20">
        <v>1.3960432256321726</v>
      </c>
      <c r="L2748" s="20">
        <v>0.5413770852182167</v>
      </c>
      <c r="M2748" s="53">
        <v>0.8643513422696113</v>
      </c>
    </row>
    <row r="2749" spans="1:13" x14ac:dyDescent="0.35">
      <c r="A2749" s="19" t="str">
        <f>B2178&amp;C2729&amp;D2749</f>
        <v>DISTRIBUCION VOLUMEN X CRITERIO (kg ó litros)Boquerones Ing.DE 35 A 49 AÑOS</v>
      </c>
      <c r="B2749" s="19">
        <v>0</v>
      </c>
      <c r="C2749" s="19">
        <v>0</v>
      </c>
      <c r="D2749" s="19" t="s">
        <v>42</v>
      </c>
      <c r="E2749" s="20">
        <v>9.9725699029360939</v>
      </c>
      <c r="F2749" s="20">
        <v>7.2882306980043197</v>
      </c>
      <c r="G2749" s="20">
        <v>11.280192207547737</v>
      </c>
      <c r="H2749" s="20">
        <v>3.6114636752239471</v>
      </c>
      <c r="I2749" s="20">
        <v>18.238058590174589</v>
      </c>
      <c r="J2749" s="20">
        <v>7.2213824250885068</v>
      </c>
      <c r="K2749" s="20">
        <v>16.345705697540033</v>
      </c>
      <c r="L2749" s="20">
        <v>8.9150886186713105</v>
      </c>
      <c r="M2749" s="53">
        <v>8.6954750947325152</v>
      </c>
    </row>
    <row r="2750" spans="1:13" x14ac:dyDescent="0.35">
      <c r="A2750" s="19" t="str">
        <f>B2178&amp;C2729&amp;D2750</f>
        <v>DISTRIBUCION VOLUMEN X CRITERIO (kg ó litros)Boquerones Ing.DE 50 A 59 AÑOS</v>
      </c>
      <c r="B2750" s="19">
        <v>0</v>
      </c>
      <c r="C2750" s="19">
        <v>0</v>
      </c>
      <c r="D2750" s="19" t="s">
        <v>43</v>
      </c>
      <c r="E2750" s="20">
        <v>14.088217201124529</v>
      </c>
      <c r="F2750" s="20">
        <v>18.547807445713392</v>
      </c>
      <c r="G2750" s="20">
        <v>23.011098244812391</v>
      </c>
      <c r="H2750" s="20">
        <v>18.529065707854457</v>
      </c>
      <c r="I2750" s="20">
        <v>9.3427638508557926</v>
      </c>
      <c r="J2750" s="20">
        <v>24.705909516532689</v>
      </c>
      <c r="K2750" s="20">
        <v>34.034372617220555</v>
      </c>
      <c r="L2750" s="20">
        <v>38.826794837259371</v>
      </c>
      <c r="M2750" s="53">
        <v>34.61039919258797</v>
      </c>
    </row>
    <row r="2751" spans="1:13" x14ac:dyDescent="0.35">
      <c r="A2751" s="19" t="str">
        <f>B2178&amp;C2729&amp;D2751</f>
        <v>DISTRIBUCION VOLUMEN X CRITERIO (kg ó litros)Boquerones Ing.DE 60 A 75 AÑOS</v>
      </c>
      <c r="B2751" s="19">
        <v>0</v>
      </c>
      <c r="C2751" s="19">
        <v>0</v>
      </c>
      <c r="D2751" s="19" t="s">
        <v>44</v>
      </c>
      <c r="E2751" s="20">
        <v>70.803760130363372</v>
      </c>
      <c r="F2751" s="20">
        <v>68.090797456371092</v>
      </c>
      <c r="G2751" s="20">
        <v>52.393245312935022</v>
      </c>
      <c r="H2751" s="20">
        <v>77.046762942508352</v>
      </c>
      <c r="I2751" s="20">
        <v>72.144353913777024</v>
      </c>
      <c r="J2751" s="20">
        <v>66.762046097268779</v>
      </c>
      <c r="K2751" s="20">
        <v>47.121403263567885</v>
      </c>
      <c r="L2751" s="20">
        <v>49.767272671732464</v>
      </c>
      <c r="M2751" s="53">
        <v>54.689188871279818</v>
      </c>
    </row>
    <row r="2752" spans="1:13" x14ac:dyDescent="0.35">
      <c r="A2752" s="19" t="str">
        <f>B2178&amp;C2729&amp;D2752</f>
        <v>DISTRIBUCION VOLUMEN X CRITERIO (kg ó litros)Boquerones Ing.NIVEL ALTO</v>
      </c>
      <c r="B2752" s="19">
        <v>0</v>
      </c>
      <c r="C2752" s="19">
        <v>0</v>
      </c>
      <c r="D2752" s="19" t="s">
        <v>256</v>
      </c>
      <c r="E2752" s="20">
        <v>29.701385433270094</v>
      </c>
      <c r="F2752" s="20">
        <v>28.679595659719574</v>
      </c>
      <c r="G2752" s="20">
        <v>27.98029899961368</v>
      </c>
      <c r="H2752" s="20">
        <v>38.792081477410861</v>
      </c>
      <c r="I2752" s="20">
        <v>25.42021354753194</v>
      </c>
      <c r="J2752" s="20">
        <v>28.350126921874097</v>
      </c>
      <c r="K2752" s="20">
        <v>32.448116103656396</v>
      </c>
      <c r="L2752" s="20">
        <v>28.694168033578148</v>
      </c>
      <c r="M2752" s="53">
        <v>25.313887562163416</v>
      </c>
    </row>
    <row r="2753" spans="1:13" x14ac:dyDescent="0.35">
      <c r="A2753" s="19" t="str">
        <f>B2178&amp;C2729&amp;D2753</f>
        <v>DISTRIBUCION VOLUMEN X CRITERIO (kg ó litros)Boquerones Ing.NIVEL MEDIO ALTO</v>
      </c>
      <c r="B2753" s="19">
        <v>0</v>
      </c>
      <c r="C2753" s="19">
        <v>0</v>
      </c>
      <c r="D2753" s="19" t="s">
        <v>257</v>
      </c>
      <c r="E2753" s="20">
        <v>15.788698784331629</v>
      </c>
      <c r="F2753" s="20">
        <v>10.383520190474078</v>
      </c>
      <c r="G2753" s="20">
        <v>11.421041337436025</v>
      </c>
      <c r="H2753" s="20">
        <v>3.9409441852777776</v>
      </c>
      <c r="I2753" s="20">
        <v>16.135140793993195</v>
      </c>
      <c r="J2753" s="20">
        <v>17.843974381269671</v>
      </c>
      <c r="K2753" s="20">
        <v>22.053172837480194</v>
      </c>
      <c r="L2753" s="20">
        <v>22.156334717278057</v>
      </c>
      <c r="M2753" s="53">
        <v>13.925178680448818</v>
      </c>
    </row>
    <row r="2754" spans="1:13" x14ac:dyDescent="0.35">
      <c r="A2754" s="19" t="str">
        <f>B2178&amp;C2729&amp;D2754</f>
        <v>DISTRIBUCION VOLUMEN X CRITERIO (kg ó litros)Boquerones Ing.NIVEL MEDIO</v>
      </c>
      <c r="B2754" s="19">
        <v>0</v>
      </c>
      <c r="C2754" s="19">
        <v>0</v>
      </c>
      <c r="D2754" s="19" t="s">
        <v>258</v>
      </c>
      <c r="E2754" s="20">
        <v>27.772520600934815</v>
      </c>
      <c r="F2754" s="20">
        <v>22.639790330882374</v>
      </c>
      <c r="G2754" s="20">
        <v>34.326064919688854</v>
      </c>
      <c r="H2754" s="20">
        <v>18.122196020093408</v>
      </c>
      <c r="I2754" s="20">
        <v>26.133724322000962</v>
      </c>
      <c r="J2754" s="20">
        <v>32.023237151989179</v>
      </c>
      <c r="K2754" s="20">
        <v>13.467772744280532</v>
      </c>
      <c r="L2754" s="20">
        <v>18.82499470297671</v>
      </c>
      <c r="M2754" s="53">
        <v>36.330904689921546</v>
      </c>
    </row>
    <row r="2755" spans="1:13" x14ac:dyDescent="0.35">
      <c r="A2755" s="19" t="str">
        <f>B2178&amp;C2729&amp;D2755</f>
        <v>DISTRIBUCION VOLUMEN X CRITERIO (kg ó litros)Boquerones Ing.NIVEL MEDIO BAJO</v>
      </c>
      <c r="B2755" s="19">
        <v>0</v>
      </c>
      <c r="C2755" s="19">
        <v>0</v>
      </c>
      <c r="D2755" s="19" t="s">
        <v>259</v>
      </c>
      <c r="E2755" s="20">
        <v>13.082957146949378</v>
      </c>
      <c r="F2755" s="20">
        <v>11.843198936612037</v>
      </c>
      <c r="G2755" s="20">
        <v>15.009633987706671</v>
      </c>
      <c r="H2755" s="20">
        <v>13.635636257752735</v>
      </c>
      <c r="I2755" s="20">
        <v>15.50753534914738</v>
      </c>
      <c r="J2755" s="20">
        <v>7.2326558773952137</v>
      </c>
      <c r="K2755" s="20">
        <v>23.251318712357929</v>
      </c>
      <c r="L2755" s="20">
        <v>20.280091173077334</v>
      </c>
      <c r="M2755" s="53">
        <v>22.234953301184284</v>
      </c>
    </row>
    <row r="2756" spans="1:13" x14ac:dyDescent="0.35">
      <c r="A2756" s="19" t="str">
        <f>B2178&amp;C2729&amp;D2756</f>
        <v>DISTRIBUCION VOLUMEN X CRITERIO (kg ó litros)Boquerones Ing.HOMBRE</v>
      </c>
      <c r="B2756" s="19">
        <v>0</v>
      </c>
      <c r="C2756" s="19">
        <v>0</v>
      </c>
      <c r="D2756" s="19" t="s">
        <v>21</v>
      </c>
      <c r="E2756" s="20">
        <v>73.762692797943131</v>
      </c>
      <c r="F2756" s="20">
        <v>63.117892251808414</v>
      </c>
      <c r="G2756" s="20">
        <v>57.896622949812794</v>
      </c>
      <c r="H2756" s="20">
        <v>61.53003303867586</v>
      </c>
      <c r="I2756" s="20">
        <v>72.62249584532951</v>
      </c>
      <c r="J2756" s="20">
        <v>63.130752564969484</v>
      </c>
      <c r="K2756" s="20">
        <v>48.113866320253415</v>
      </c>
      <c r="L2756" s="20">
        <v>39.398300908289627</v>
      </c>
      <c r="M2756" s="53">
        <v>56.566619957092435</v>
      </c>
    </row>
    <row r="2757" spans="1:13" x14ac:dyDescent="0.35">
      <c r="A2757" s="19" t="str">
        <f>B2178&amp;C2729&amp;D2757</f>
        <v>DISTRIBUCION VOLUMEN X CRITERIO (kg ó litros)Boquerones Ing.MUJER</v>
      </c>
      <c r="B2757" s="19">
        <v>0</v>
      </c>
      <c r="C2757" s="19">
        <v>0</v>
      </c>
      <c r="D2757" s="19" t="s">
        <v>22</v>
      </c>
      <c r="E2757" s="20">
        <v>26.237308290809864</v>
      </c>
      <c r="F2757" s="20">
        <v>36.882118321908877</v>
      </c>
      <c r="G2757" s="20">
        <v>42.103390453963904</v>
      </c>
      <c r="H2757" s="20">
        <v>38.469970389408772</v>
      </c>
      <c r="I2757" s="20">
        <v>27.377494876064489</v>
      </c>
      <c r="J2757" s="20">
        <v>36.869251373629645</v>
      </c>
      <c r="K2757" s="20">
        <v>51.886133679746592</v>
      </c>
      <c r="L2757" s="20">
        <v>60.601688935122546</v>
      </c>
      <c r="M2757" s="53">
        <v>43.433370910327447</v>
      </c>
    </row>
    <row r="2758" spans="1:13" x14ac:dyDescent="0.35">
      <c r="A2758" s="19" t="str">
        <f>B2178&amp;C2758&amp;D2758</f>
        <v>DISTRIBUCION VOLUMEN X CRITERIO (kg ó litros)Sardinas Ing.T.ESPAÑA</v>
      </c>
      <c r="B2758" s="19">
        <v>0</v>
      </c>
      <c r="C2758" s="19" t="s">
        <v>139</v>
      </c>
      <c r="D2758" s="19" t="s">
        <v>36</v>
      </c>
      <c r="E2758" s="20">
        <v>100</v>
      </c>
      <c r="F2758" s="20">
        <v>100</v>
      </c>
      <c r="G2758" s="20">
        <v>100</v>
      </c>
      <c r="H2758" s="20">
        <v>100</v>
      </c>
      <c r="I2758" s="20">
        <v>100</v>
      </c>
      <c r="J2758" s="20">
        <v>100</v>
      </c>
      <c r="K2758" s="20">
        <v>100</v>
      </c>
      <c r="L2758" s="20">
        <v>100</v>
      </c>
      <c r="M2758" s="53">
        <v>100</v>
      </c>
    </row>
    <row r="2759" spans="1:13" x14ac:dyDescent="0.35">
      <c r="A2759" s="19" t="str">
        <f>B2178&amp;C2758&amp;D2759</f>
        <v>DISTRIBUCION VOLUMEN X CRITERIO (kg ó litros)Sardinas Ing.BCN AM</v>
      </c>
      <c r="B2759" s="19">
        <v>0</v>
      </c>
      <c r="C2759" s="19">
        <v>0</v>
      </c>
      <c r="D2759" s="19" t="s">
        <v>1</v>
      </c>
      <c r="E2759" s="20">
        <v>2.4104818345237025</v>
      </c>
      <c r="F2759" s="20">
        <v>1.2020224929169527</v>
      </c>
      <c r="G2759" s="20">
        <v>1.9260687292157761</v>
      </c>
      <c r="H2759" s="20">
        <v>3.9143089991687021</v>
      </c>
      <c r="I2759" s="20">
        <v>3.5548122379892999</v>
      </c>
      <c r="J2759" s="20">
        <v>0.6575794702432588</v>
      </c>
      <c r="K2759" s="20">
        <v>1.661427670946553</v>
      </c>
      <c r="L2759" s="20">
        <v>2.088327293647009</v>
      </c>
      <c r="M2759" s="53">
        <v>21.383196207371618</v>
      </c>
    </row>
    <row r="2760" spans="1:13" x14ac:dyDescent="0.35">
      <c r="A2760" s="19" t="str">
        <f>B2178&amp;C2758&amp;D2760</f>
        <v>DISTRIBUCION VOLUMEN X CRITERIO (kg ó litros)Sardinas Ing.REST.CAT ARAGON</v>
      </c>
      <c r="B2760" s="19">
        <v>0</v>
      </c>
      <c r="C2760" s="19">
        <v>0</v>
      </c>
      <c r="D2760" s="19" t="s">
        <v>2</v>
      </c>
      <c r="E2760" s="20">
        <v>5.846896380089019</v>
      </c>
      <c r="F2760" s="20">
        <v>1.9819196790999731</v>
      </c>
      <c r="G2760" s="20">
        <v>2.1403962992824406</v>
      </c>
      <c r="H2760" s="20">
        <v>24.99297701792716</v>
      </c>
      <c r="I2760" s="20">
        <v>6.3568626143959372</v>
      </c>
      <c r="J2760" s="20">
        <v>6.8822989010930948</v>
      </c>
      <c r="K2760" s="20">
        <v>9.3349296407060667</v>
      </c>
      <c r="L2760" s="20">
        <v>16.232941027041125</v>
      </c>
      <c r="M2760" s="53">
        <v>2.7827713709751403</v>
      </c>
    </row>
    <row r="2761" spans="1:13" x14ac:dyDescent="0.35">
      <c r="A2761" s="19" t="str">
        <f>B2178&amp;C2758&amp;D2761</f>
        <v>DISTRIBUCION VOLUMEN X CRITERIO (kg ó litros)Sardinas Ing.LEVANTE</v>
      </c>
      <c r="B2761" s="19">
        <v>0</v>
      </c>
      <c r="C2761" s="19">
        <v>0</v>
      </c>
      <c r="D2761" s="19" t="s">
        <v>3</v>
      </c>
      <c r="E2761" s="20">
        <v>19.978719655890334</v>
      </c>
      <c r="F2761" s="20">
        <v>37.744652255912207</v>
      </c>
      <c r="G2761" s="20">
        <v>8.9710522646431041</v>
      </c>
      <c r="H2761" s="20">
        <v>20.752124411040874</v>
      </c>
      <c r="I2761" s="20">
        <v>48.879149351644649</v>
      </c>
      <c r="J2761" s="20">
        <v>12.967320458750983</v>
      </c>
      <c r="K2761" s="20">
        <v>7.8325285898828323</v>
      </c>
      <c r="L2761" s="20">
        <v>19.062538211063828</v>
      </c>
      <c r="M2761" s="53">
        <v>15.52776385323911</v>
      </c>
    </row>
    <row r="2762" spans="1:13" x14ac:dyDescent="0.35">
      <c r="A2762" s="19" t="str">
        <f>B2178&amp;C2758&amp;D2762</f>
        <v>DISTRIBUCION VOLUMEN X CRITERIO (kg ó litros)Sardinas Ing.ANDALUCIA</v>
      </c>
      <c r="B2762" s="19">
        <v>0</v>
      </c>
      <c r="C2762" s="19">
        <v>0</v>
      </c>
      <c r="D2762" s="19" t="s">
        <v>4</v>
      </c>
      <c r="E2762" s="20">
        <v>24.545257035950844</v>
      </c>
      <c r="F2762" s="20">
        <v>17.275486020229714</v>
      </c>
      <c r="G2762" s="20">
        <v>54.90905808616624</v>
      </c>
      <c r="H2762" s="20">
        <v>7.5316306012336636</v>
      </c>
      <c r="I2762" s="20">
        <v>7.0213747159137165</v>
      </c>
      <c r="J2762" s="20">
        <v>20.157434836175604</v>
      </c>
      <c r="K2762" s="20">
        <v>43.96994037271034</v>
      </c>
      <c r="L2762" s="20">
        <v>13.841069958390253</v>
      </c>
      <c r="M2762" s="53">
        <v>6.3297902023059942</v>
      </c>
    </row>
    <row r="2763" spans="1:13" x14ac:dyDescent="0.35">
      <c r="A2763" s="19" t="str">
        <f>B2178&amp;C2758&amp;D2763</f>
        <v>DISTRIBUCION VOLUMEN X CRITERIO (kg ó litros)Sardinas Ing.MDD AM</v>
      </c>
      <c r="B2763" s="19">
        <v>0</v>
      </c>
      <c r="C2763" s="19">
        <v>0</v>
      </c>
      <c r="D2763" s="19" t="s">
        <v>5</v>
      </c>
      <c r="E2763" s="20">
        <v>4.6603274700688297</v>
      </c>
      <c r="F2763" s="20">
        <v>13.921350402410775</v>
      </c>
      <c r="G2763" s="20">
        <v>9.1734782737146006</v>
      </c>
      <c r="H2763" s="20">
        <v>3.0127350635141537</v>
      </c>
      <c r="I2763" s="20">
        <v>0.61119926561494831</v>
      </c>
      <c r="J2763" s="20">
        <v>23.083796349273662</v>
      </c>
      <c r="K2763" s="20">
        <v>13.564001259058605</v>
      </c>
      <c r="L2763" s="20">
        <v>12.975253285564541</v>
      </c>
      <c r="M2763" s="53">
        <v>15.558166360530898</v>
      </c>
    </row>
    <row r="2764" spans="1:13" x14ac:dyDescent="0.35">
      <c r="A2764" s="19" t="str">
        <f>B2178&amp;C2758&amp;D2764</f>
        <v>DISTRIBUCION VOLUMEN X CRITERIO (kg ó litros)Sardinas Ing.RTO CENTRO</v>
      </c>
      <c r="B2764" s="19">
        <v>0</v>
      </c>
      <c r="C2764" s="19">
        <v>0</v>
      </c>
      <c r="D2764" s="19" t="s">
        <v>6</v>
      </c>
      <c r="E2764" s="20">
        <v>35.011531233938051</v>
      </c>
      <c r="F2764" s="20">
        <v>11.821645904955307</v>
      </c>
      <c r="G2764" s="20">
        <v>4.3022156729097807</v>
      </c>
      <c r="H2764" s="20">
        <v>5.4171230289429193</v>
      </c>
      <c r="I2764" s="20">
        <v>12.193345171630963</v>
      </c>
      <c r="J2764" s="20">
        <v>10.588250968933007</v>
      </c>
      <c r="K2764" s="20">
        <v>5.4235011039021304</v>
      </c>
      <c r="L2764" s="20">
        <v>2.4584879637312205</v>
      </c>
      <c r="M2764" s="53">
        <v>5.7063607130611862</v>
      </c>
    </row>
    <row r="2765" spans="1:13" x14ac:dyDescent="0.35">
      <c r="A2765" s="19" t="str">
        <f>B2178&amp;C2758&amp;D2765</f>
        <v>DISTRIBUCION VOLUMEN X CRITERIO (kg ó litros)Sardinas Ing.NORTE-CENTRO</v>
      </c>
      <c r="B2765" s="19">
        <v>0</v>
      </c>
      <c r="C2765" s="19">
        <v>0</v>
      </c>
      <c r="D2765" s="19" t="s">
        <v>7</v>
      </c>
      <c r="E2765" s="20">
        <v>3.7329154408356198</v>
      </c>
      <c r="F2765" s="20">
        <v>1.4723664346370269</v>
      </c>
      <c r="G2765" s="20">
        <v>5.9613268386694358</v>
      </c>
      <c r="H2765" s="20">
        <v>6.3075619293507055</v>
      </c>
      <c r="I2765" s="20">
        <v>0.56838036468045083</v>
      </c>
      <c r="J2765" s="20">
        <v>1.9048844994864373</v>
      </c>
      <c r="K2765" s="20">
        <v>1.1871398421120523</v>
      </c>
      <c r="L2765" s="20">
        <v>5.1820632238317339</v>
      </c>
      <c r="M2765" s="53">
        <v>3.2373458228823546</v>
      </c>
    </row>
    <row r="2766" spans="1:13" x14ac:dyDescent="0.35">
      <c r="A2766" s="19" t="str">
        <f>B2178&amp;C2758&amp;D2766</f>
        <v>DISTRIBUCION VOLUMEN X CRITERIO (kg ó litros)Sardinas Ing.NOROESTE</v>
      </c>
      <c r="B2766" s="19">
        <v>0</v>
      </c>
      <c r="C2766" s="19">
        <v>0</v>
      </c>
      <c r="D2766" s="19" t="s">
        <v>8</v>
      </c>
      <c r="E2766" s="20">
        <v>3.8138689296716795</v>
      </c>
      <c r="F2766" s="20">
        <v>14.580551872895404</v>
      </c>
      <c r="G2766" s="20">
        <v>12.61641298895319</v>
      </c>
      <c r="H2766" s="20">
        <v>28.071554186823477</v>
      </c>
      <c r="I2766" s="20">
        <v>20.814866997820108</v>
      </c>
      <c r="J2766" s="20">
        <v>23.758428051009346</v>
      </c>
      <c r="K2766" s="20">
        <v>17.026511175023231</v>
      </c>
      <c r="L2766" s="20">
        <v>28.15931424873267</v>
      </c>
      <c r="M2766" s="53">
        <v>29.474606605772529</v>
      </c>
    </row>
    <row r="2767" spans="1:13" x14ac:dyDescent="0.35">
      <c r="A2767" s="19" t="str">
        <f>B2178&amp;C2758&amp;D2767</f>
        <v>DISTRIBUCION VOLUMEN X CRITERIO (kg ó litros)Sardinas Ing.&lt;2MIL</v>
      </c>
      <c r="B2767" s="19">
        <v>0</v>
      </c>
      <c r="C2767" s="19">
        <v>0</v>
      </c>
      <c r="D2767" s="19" t="s">
        <v>9</v>
      </c>
      <c r="E2767" s="20">
        <v>18.680152167874326</v>
      </c>
      <c r="F2767" s="20">
        <v>3.7460221317970674</v>
      </c>
      <c r="G2767" s="20">
        <v>4.7255537618762675</v>
      </c>
      <c r="H2767" s="20" t="s">
        <v>284</v>
      </c>
      <c r="I2767" s="20">
        <v>18.729716072442947</v>
      </c>
      <c r="J2767" s="20" t="s">
        <v>284</v>
      </c>
      <c r="K2767" s="20">
        <v>3.4999103788805663</v>
      </c>
      <c r="L2767" s="20">
        <v>8.7166344992787561</v>
      </c>
      <c r="M2767" s="53" t="s">
        <v>284</v>
      </c>
    </row>
    <row r="2768" spans="1:13" x14ac:dyDescent="0.35">
      <c r="A2768" s="19" t="str">
        <f>B2178&amp;C2758&amp;D2768</f>
        <v>DISTRIBUCION VOLUMEN X CRITERIO (kg ó litros)Sardinas Ing.2-5MIL</v>
      </c>
      <c r="B2768" s="19">
        <v>0</v>
      </c>
      <c r="C2768" s="19">
        <v>0</v>
      </c>
      <c r="D2768" s="19" t="s">
        <v>10</v>
      </c>
      <c r="E2768" s="20">
        <v>7.7812618164632088</v>
      </c>
      <c r="F2768" s="20">
        <v>7.5371316139525568</v>
      </c>
      <c r="G2768" s="20">
        <v>2.4667515957798205</v>
      </c>
      <c r="H2768" s="20">
        <v>8.2488017703850929</v>
      </c>
      <c r="I2768" s="20">
        <v>1.0023615597175299</v>
      </c>
      <c r="J2768" s="20">
        <v>8.9503323435365356</v>
      </c>
      <c r="K2768" s="20">
        <v>5.7355916703644256</v>
      </c>
      <c r="L2768" s="20">
        <v>1.7576653056379663</v>
      </c>
      <c r="M2768" s="53">
        <v>1.0914427594222029</v>
      </c>
    </row>
    <row r="2769" spans="1:13" x14ac:dyDescent="0.35">
      <c r="A2769" s="19" t="str">
        <f>B2178&amp;C2758&amp;D2769</f>
        <v>DISTRIBUCION VOLUMEN X CRITERIO (kg ó litros)Sardinas Ing.5-10MIL</v>
      </c>
      <c r="B2769" s="19">
        <v>0</v>
      </c>
      <c r="C2769" s="19">
        <v>0</v>
      </c>
      <c r="D2769" s="19" t="s">
        <v>11</v>
      </c>
      <c r="E2769" s="20">
        <v>8.5289299323867862</v>
      </c>
      <c r="F2769" s="20">
        <v>4.339061051348823</v>
      </c>
      <c r="G2769" s="20">
        <v>8.305707491186693</v>
      </c>
      <c r="H2769" s="20">
        <v>0.55634212899994273</v>
      </c>
      <c r="I2769" s="20">
        <v>3.0815463684327513</v>
      </c>
      <c r="J2769" s="20">
        <v>15.827725829350801</v>
      </c>
      <c r="K2769" s="20">
        <v>2.6982063460751942</v>
      </c>
      <c r="L2769" s="20">
        <v>6.5176234478328583</v>
      </c>
      <c r="M2769" s="53">
        <v>7.5199488464848629</v>
      </c>
    </row>
    <row r="2770" spans="1:13" x14ac:dyDescent="0.35">
      <c r="A2770" s="19" t="str">
        <f>B2178&amp;C2758&amp;D2770</f>
        <v>DISTRIBUCION VOLUMEN X CRITERIO (kg ó litros)Sardinas Ing.10-30MIL</v>
      </c>
      <c r="B2770" s="19">
        <v>0</v>
      </c>
      <c r="C2770" s="19">
        <v>0</v>
      </c>
      <c r="D2770" s="19" t="s">
        <v>12</v>
      </c>
      <c r="E2770" s="20">
        <v>26.950254170250503</v>
      </c>
      <c r="F2770" s="20">
        <v>13.639676595036649</v>
      </c>
      <c r="G2770" s="20">
        <v>36.334147218374717</v>
      </c>
      <c r="H2770" s="20">
        <v>22.654735021560352</v>
      </c>
      <c r="I2770" s="20">
        <v>5.6820763116996051</v>
      </c>
      <c r="J2770" s="20">
        <v>18.32395193567212</v>
      </c>
      <c r="K2770" s="20">
        <v>16.195626495347945</v>
      </c>
      <c r="L2770" s="20">
        <v>19.543205530915202</v>
      </c>
      <c r="M2770" s="53">
        <v>15.152785016191967</v>
      </c>
    </row>
    <row r="2771" spans="1:13" x14ac:dyDescent="0.35">
      <c r="A2771" s="19" t="str">
        <f>B2178&amp;C2758&amp;D2771</f>
        <v>DISTRIBUCION VOLUMEN X CRITERIO (kg ó litros)Sardinas Ing.30-100MIL</v>
      </c>
      <c r="B2771" s="19">
        <v>0</v>
      </c>
      <c r="C2771" s="19">
        <v>0</v>
      </c>
      <c r="D2771" s="19" t="s">
        <v>13</v>
      </c>
      <c r="E2771" s="20">
        <v>21.358088952969037</v>
      </c>
      <c r="F2771" s="20">
        <v>21.443497635872951</v>
      </c>
      <c r="G2771" s="20">
        <v>10.807328750605357</v>
      </c>
      <c r="H2771" s="20">
        <v>15.585836816182155</v>
      </c>
      <c r="I2771" s="20">
        <v>6.7236788386705184</v>
      </c>
      <c r="J2771" s="20">
        <v>3.9889664065277288</v>
      </c>
      <c r="K2771" s="20">
        <v>25.532547859956306</v>
      </c>
      <c r="L2771" s="20">
        <v>10.122488273847912</v>
      </c>
      <c r="M2771" s="53">
        <v>8.0722882349395739</v>
      </c>
    </row>
    <row r="2772" spans="1:13" x14ac:dyDescent="0.35">
      <c r="A2772" s="19" t="str">
        <f>B2178&amp;C2758&amp;D2772</f>
        <v>DISTRIBUCION VOLUMEN X CRITERIO (kg ó litros)Sardinas Ing.100-200MIL</v>
      </c>
      <c r="B2772" s="19">
        <v>0</v>
      </c>
      <c r="C2772" s="19">
        <v>0</v>
      </c>
      <c r="D2772" s="19" t="s">
        <v>14</v>
      </c>
      <c r="E2772" s="20">
        <v>1.0507270287892123</v>
      </c>
      <c r="F2772" s="20">
        <v>3.0609492589242446</v>
      </c>
      <c r="G2772" s="20">
        <v>8.1598035527964718</v>
      </c>
      <c r="H2772" s="20">
        <v>2.2643598731419337</v>
      </c>
      <c r="I2772" s="20">
        <v>5.3351409061974016</v>
      </c>
      <c r="J2772" s="20">
        <v>0.4728950753835684</v>
      </c>
      <c r="K2772" s="20">
        <v>5.7135847525173897</v>
      </c>
      <c r="L2772" s="20">
        <v>8.4590957684275097</v>
      </c>
      <c r="M2772" s="53">
        <v>2.356808303478287</v>
      </c>
    </row>
    <row r="2773" spans="1:13" x14ac:dyDescent="0.35">
      <c r="A2773" s="19" t="str">
        <f>B2178&amp;C2758&amp;D2773</f>
        <v>DISTRIBUCION VOLUMEN X CRITERIO (kg ó litros)Sardinas Ing.200-500MIL</v>
      </c>
      <c r="B2773" s="19">
        <v>0</v>
      </c>
      <c r="C2773" s="19">
        <v>0</v>
      </c>
      <c r="D2773" s="19" t="s">
        <v>15</v>
      </c>
      <c r="E2773" s="20">
        <v>1.5034606144098386</v>
      </c>
      <c r="F2773" s="20">
        <v>7.031094991719911</v>
      </c>
      <c r="G2773" s="20">
        <v>5.0930391713175238</v>
      </c>
      <c r="H2773" s="20">
        <v>26.261817403604475</v>
      </c>
      <c r="I2773" s="20">
        <v>21.569056829671464</v>
      </c>
      <c r="J2773" s="20">
        <v>24.566840573286662</v>
      </c>
      <c r="K2773" s="20">
        <v>11.28729577454755</v>
      </c>
      <c r="L2773" s="20">
        <v>32.897158545148365</v>
      </c>
      <c r="M2773" s="53">
        <v>33.523244936745186</v>
      </c>
    </row>
    <row r="2774" spans="1:13" x14ac:dyDescent="0.35">
      <c r="A2774" s="19" t="str">
        <f>B2178&amp;C2758&amp;D2774</f>
        <v>DISTRIBUCION VOLUMEN X CRITERIO (kg ó litros)Sardinas Ing.&gt;500MIL</v>
      </c>
      <c r="B2774" s="19">
        <v>0</v>
      </c>
      <c r="C2774" s="19">
        <v>0</v>
      </c>
      <c r="D2774" s="19" t="s">
        <v>16</v>
      </c>
      <c r="E2774" s="20">
        <v>14.147128547308171</v>
      </c>
      <c r="F2774" s="20">
        <v>39.20256398704111</v>
      </c>
      <c r="G2774" s="20">
        <v>24.107668793164379</v>
      </c>
      <c r="H2774" s="20">
        <v>24.428115053303394</v>
      </c>
      <c r="I2774" s="20">
        <v>37.876420418884258</v>
      </c>
      <c r="J2774" s="20">
        <v>27.86927884141183</v>
      </c>
      <c r="K2774" s="20">
        <v>29.337220669132634</v>
      </c>
      <c r="L2774" s="20">
        <v>11.986128628911432</v>
      </c>
      <c r="M2774" s="53">
        <v>32.28347092006247</v>
      </c>
    </row>
    <row r="2775" spans="1:13" x14ac:dyDescent="0.35">
      <c r="A2775" s="19" t="str">
        <f>B2178&amp;C2758&amp;D2775</f>
        <v>DISTRIBUCION VOLUMEN X CRITERIO (kg ó litros)Sardinas Ing.DE 15 A 19 AÑOS</v>
      </c>
      <c r="B2775" s="19">
        <v>0</v>
      </c>
      <c r="C2775" s="19">
        <v>0</v>
      </c>
      <c r="D2775" s="19" t="s">
        <v>39</v>
      </c>
      <c r="E2775" s="20" t="s">
        <v>284</v>
      </c>
      <c r="F2775" s="20" t="s">
        <v>284</v>
      </c>
      <c r="G2775" s="20" t="s">
        <v>284</v>
      </c>
      <c r="H2775" s="20" t="s">
        <v>284</v>
      </c>
      <c r="I2775" s="20" t="s">
        <v>284</v>
      </c>
      <c r="J2775" s="20">
        <v>1.1846075452744265</v>
      </c>
      <c r="K2775" s="20">
        <v>2.1772698490118718</v>
      </c>
      <c r="L2775" s="20" t="s">
        <v>284</v>
      </c>
      <c r="M2775" s="53" t="s">
        <v>284</v>
      </c>
    </row>
    <row r="2776" spans="1:13" x14ac:dyDescent="0.35">
      <c r="A2776" s="19" t="str">
        <f>B2178&amp;C2758&amp;D2776</f>
        <v>DISTRIBUCION VOLUMEN X CRITERIO (kg ó litros)Sardinas Ing.DE 20 A 24 AÑOS</v>
      </c>
      <c r="B2776" s="19">
        <v>0</v>
      </c>
      <c r="C2776" s="19">
        <v>0</v>
      </c>
      <c r="D2776" s="19" t="s">
        <v>40</v>
      </c>
      <c r="E2776" s="20">
        <v>0.23805779526837093</v>
      </c>
      <c r="F2776" s="20" t="s">
        <v>284</v>
      </c>
      <c r="G2776" s="20">
        <v>1.027414894160632</v>
      </c>
      <c r="H2776" s="20" t="s">
        <v>284</v>
      </c>
      <c r="I2776" s="20">
        <v>0.37142210196201225</v>
      </c>
      <c r="J2776" s="20" t="s">
        <v>284</v>
      </c>
      <c r="K2776" s="20" t="s">
        <v>284</v>
      </c>
      <c r="L2776" s="20" t="s">
        <v>284</v>
      </c>
      <c r="M2776" s="53" t="s">
        <v>284</v>
      </c>
    </row>
    <row r="2777" spans="1:13" x14ac:dyDescent="0.35">
      <c r="A2777" s="19" t="str">
        <f>B2178&amp;C2758&amp;D2777</f>
        <v>DISTRIBUCION VOLUMEN X CRITERIO (kg ó litros)Sardinas Ing.DE 25 A 34 AÑOS</v>
      </c>
      <c r="B2777" s="19">
        <v>0</v>
      </c>
      <c r="C2777" s="19">
        <v>0</v>
      </c>
      <c r="D2777" s="19" t="s">
        <v>41</v>
      </c>
      <c r="E2777" s="20">
        <v>4.6237592887929759</v>
      </c>
      <c r="F2777" s="20">
        <v>2.4289625329244973</v>
      </c>
      <c r="G2777" s="20">
        <v>3.4799546705395765</v>
      </c>
      <c r="H2777" s="20">
        <v>6.6497617322198153</v>
      </c>
      <c r="I2777" s="20">
        <v>1.5952822820046799</v>
      </c>
      <c r="J2777" s="20">
        <v>10.324280767008332</v>
      </c>
      <c r="K2777" s="20">
        <v>1.3479149848531649</v>
      </c>
      <c r="L2777" s="20" t="s">
        <v>284</v>
      </c>
      <c r="M2777" s="53">
        <v>6.7096512173055451</v>
      </c>
    </row>
    <row r="2778" spans="1:13" x14ac:dyDescent="0.35">
      <c r="A2778" s="19" t="str">
        <f>B2178&amp;C2758&amp;D2778</f>
        <v>DISTRIBUCION VOLUMEN X CRITERIO (kg ó litros)Sardinas Ing.DE 35 A 49 AÑOS</v>
      </c>
      <c r="B2778" s="19">
        <v>0</v>
      </c>
      <c r="C2778" s="19">
        <v>0</v>
      </c>
      <c r="D2778" s="19" t="s">
        <v>42</v>
      </c>
      <c r="E2778" s="20">
        <v>11.126973775639797</v>
      </c>
      <c r="F2778" s="20">
        <v>5.1746085944439253</v>
      </c>
      <c r="G2778" s="20">
        <v>8.046740610491403</v>
      </c>
      <c r="H2778" s="20">
        <v>11.095740922294976</v>
      </c>
      <c r="I2778" s="20">
        <v>1.332479022927779</v>
      </c>
      <c r="J2778" s="20">
        <v>9.2287708431661599</v>
      </c>
      <c r="K2778" s="20">
        <v>17.373026084792151</v>
      </c>
      <c r="L2778" s="20">
        <v>5.7779793220469351</v>
      </c>
      <c r="M2778" s="53">
        <v>2.8037823652581468</v>
      </c>
    </row>
    <row r="2779" spans="1:13" x14ac:dyDescent="0.35">
      <c r="A2779" s="19" t="str">
        <f>B2178&amp;C2758&amp;D2779</f>
        <v>DISTRIBUCION VOLUMEN X CRITERIO (kg ó litros)Sardinas Ing.DE 50 A 59 AÑOS</v>
      </c>
      <c r="B2779" s="19">
        <v>0</v>
      </c>
      <c r="C2779" s="19">
        <v>0</v>
      </c>
      <c r="D2779" s="19" t="s">
        <v>43</v>
      </c>
      <c r="E2779" s="20">
        <v>28.83782288847528</v>
      </c>
      <c r="F2779" s="20">
        <v>22.207869276697537</v>
      </c>
      <c r="G2779" s="20">
        <v>16.025650365739796</v>
      </c>
      <c r="H2779" s="20">
        <v>14.626770438145051</v>
      </c>
      <c r="I2779" s="20">
        <v>10.156711931051507</v>
      </c>
      <c r="J2779" s="20">
        <v>17.482396975668056</v>
      </c>
      <c r="K2779" s="20">
        <v>23.933008352870505</v>
      </c>
      <c r="L2779" s="20">
        <v>23.171196624804885</v>
      </c>
      <c r="M2779" s="53">
        <v>13.112147109832264</v>
      </c>
    </row>
    <row r="2780" spans="1:13" x14ac:dyDescent="0.35">
      <c r="A2780" s="19" t="str">
        <f>B2178&amp;C2758&amp;D2780</f>
        <v>DISTRIBUCION VOLUMEN X CRITERIO (kg ó litros)Sardinas Ing.DE 60 A 75 AÑOS</v>
      </c>
      <c r="B2780" s="19">
        <v>0</v>
      </c>
      <c r="C2780" s="19">
        <v>0</v>
      </c>
      <c r="D2780" s="19" t="s">
        <v>44</v>
      </c>
      <c r="E2780" s="20">
        <v>55.173389603416581</v>
      </c>
      <c r="F2780" s="20">
        <v>70.188561114993334</v>
      </c>
      <c r="G2780" s="20">
        <v>71.420260288255378</v>
      </c>
      <c r="H2780" s="20">
        <v>67.627726907340175</v>
      </c>
      <c r="I2780" s="20">
        <v>86.54410645824305</v>
      </c>
      <c r="J2780" s="20">
        <v>61.779938359549192</v>
      </c>
      <c r="K2780" s="20">
        <v>55.168761237820341</v>
      </c>
      <c r="L2780" s="20">
        <v>71.050829798745312</v>
      </c>
      <c r="M2780" s="53">
        <v>77.374406620720322</v>
      </c>
    </row>
    <row r="2781" spans="1:13" x14ac:dyDescent="0.35">
      <c r="A2781" s="19" t="str">
        <f>B2178&amp;C2758&amp;D2781</f>
        <v>DISTRIBUCION VOLUMEN X CRITERIO (kg ó litros)Sardinas Ing.NIVEL ALTO</v>
      </c>
      <c r="B2781" s="19">
        <v>0</v>
      </c>
      <c r="C2781" s="19">
        <v>0</v>
      </c>
      <c r="D2781" s="19" t="s">
        <v>256</v>
      </c>
      <c r="E2781" s="20">
        <v>8.16036474013627</v>
      </c>
      <c r="F2781" s="20">
        <v>42.066404006544531</v>
      </c>
      <c r="G2781" s="20">
        <v>18.78728925984289</v>
      </c>
      <c r="H2781" s="20">
        <v>14.827008535954292</v>
      </c>
      <c r="I2781" s="20">
        <v>7.0611298422732824</v>
      </c>
      <c r="J2781" s="20">
        <v>9.3855999337080966</v>
      </c>
      <c r="K2781" s="20">
        <v>32.007313765082415</v>
      </c>
      <c r="L2781" s="20">
        <v>14.085528645840162</v>
      </c>
      <c r="M2781" s="53">
        <v>17.545622933280601</v>
      </c>
    </row>
    <row r="2782" spans="1:13" x14ac:dyDescent="0.35">
      <c r="A2782" s="19" t="str">
        <f>B2178&amp;C2758&amp;D2782</f>
        <v>DISTRIBUCION VOLUMEN X CRITERIO (kg ó litros)Sardinas Ing.NIVEL MEDIO ALTO</v>
      </c>
      <c r="B2782" s="19">
        <v>0</v>
      </c>
      <c r="C2782" s="19">
        <v>0</v>
      </c>
      <c r="D2782" s="19" t="s">
        <v>257</v>
      </c>
      <c r="E2782" s="20">
        <v>20.15720308756924</v>
      </c>
      <c r="F2782" s="20">
        <v>6.4082829660224938</v>
      </c>
      <c r="G2782" s="20">
        <v>10.970527651326595</v>
      </c>
      <c r="H2782" s="20">
        <v>8.8345702732613596</v>
      </c>
      <c r="I2782" s="20">
        <v>4.1384688908964584</v>
      </c>
      <c r="J2782" s="20">
        <v>9.9921475830229198</v>
      </c>
      <c r="K2782" s="20">
        <v>10.946902779109143</v>
      </c>
      <c r="L2782" s="20">
        <v>7.7891327125548555</v>
      </c>
      <c r="M2782" s="53">
        <v>11.847924710805799</v>
      </c>
    </row>
    <row r="2783" spans="1:13" x14ac:dyDescent="0.35">
      <c r="A2783" s="19" t="str">
        <f>B2178&amp;C2758&amp;D2783</f>
        <v>DISTRIBUCION VOLUMEN X CRITERIO (kg ó litros)Sardinas Ing.NIVEL MEDIO</v>
      </c>
      <c r="B2783" s="19">
        <v>0</v>
      </c>
      <c r="C2783" s="19">
        <v>0</v>
      </c>
      <c r="D2783" s="19" t="s">
        <v>258</v>
      </c>
      <c r="E2783" s="20">
        <v>12.762285452777816</v>
      </c>
      <c r="F2783" s="20">
        <v>18.771105511740885</v>
      </c>
      <c r="G2783" s="20">
        <v>36.10141849919021</v>
      </c>
      <c r="H2783" s="20">
        <v>42.457591313708036</v>
      </c>
      <c r="I2783" s="20">
        <v>22.576509312952293</v>
      </c>
      <c r="J2783" s="20">
        <v>39.445826720375919</v>
      </c>
      <c r="K2783" s="20">
        <v>25.322359499793702</v>
      </c>
      <c r="L2783" s="20">
        <v>45.819682809991299</v>
      </c>
      <c r="M2783" s="53">
        <v>49.984144235703958</v>
      </c>
    </row>
    <row r="2784" spans="1:13" x14ac:dyDescent="0.35">
      <c r="A2784" s="19" t="str">
        <f>B2178&amp;C2758&amp;D2784</f>
        <v>DISTRIBUCION VOLUMEN X CRITERIO (kg ó litros)Sardinas Ing.NIVEL MEDIO BAJO</v>
      </c>
      <c r="B2784" s="19">
        <v>0</v>
      </c>
      <c r="C2784" s="19">
        <v>0</v>
      </c>
      <c r="D2784" s="19" t="s">
        <v>259</v>
      </c>
      <c r="E2784" s="20">
        <v>31.436995370574316</v>
      </c>
      <c r="F2784" s="20">
        <v>9.3812130313699527</v>
      </c>
      <c r="G2784" s="20">
        <v>18.062423506641355</v>
      </c>
      <c r="H2784" s="20">
        <v>9.4003734085747617</v>
      </c>
      <c r="I2784" s="20">
        <v>41.607383416969149</v>
      </c>
      <c r="J2784" s="20">
        <v>6.9565547425821386</v>
      </c>
      <c r="K2784" s="20">
        <v>11.592223465331228</v>
      </c>
      <c r="L2784" s="20">
        <v>20.049562660443616</v>
      </c>
      <c r="M2784" s="53">
        <v>9.6092379221861144</v>
      </c>
    </row>
    <row r="2785" spans="1:13" x14ac:dyDescent="0.35">
      <c r="A2785" s="19" t="str">
        <f>B2178&amp;C2758&amp;D2785</f>
        <v>DISTRIBUCION VOLUMEN X CRITERIO (kg ó litros)Sardinas Ing.HOMBRE</v>
      </c>
      <c r="B2785" s="19">
        <v>0</v>
      </c>
      <c r="C2785" s="19">
        <v>0</v>
      </c>
      <c r="D2785" s="19" t="s">
        <v>21</v>
      </c>
      <c r="E2785" s="20">
        <v>62.82178236125506</v>
      </c>
      <c r="F2785" s="20">
        <v>83.688184337118884</v>
      </c>
      <c r="G2785" s="20">
        <v>40.098012752545273</v>
      </c>
      <c r="H2785" s="20">
        <v>59.275881960353061</v>
      </c>
      <c r="I2785" s="20">
        <v>86.080665218722274</v>
      </c>
      <c r="J2785" s="20">
        <v>76.539305906576487</v>
      </c>
      <c r="K2785" s="20">
        <v>57.608177319968526</v>
      </c>
      <c r="L2785" s="20">
        <v>75.634484292804089</v>
      </c>
      <c r="M2785" s="53">
        <v>85.727108123133277</v>
      </c>
    </row>
    <row r="2786" spans="1:13" x14ac:dyDescent="0.35">
      <c r="A2786" s="19" t="str">
        <f>B2178&amp;C2758&amp;D2786</f>
        <v>DISTRIBUCION VOLUMEN X CRITERIO (kg ó litros)Sardinas Ing.MUJER</v>
      </c>
      <c r="B2786" s="19">
        <v>0</v>
      </c>
      <c r="C2786" s="19">
        <v>0</v>
      </c>
      <c r="D2786" s="19" t="s">
        <v>22</v>
      </c>
      <c r="E2786" s="20">
        <v>37.17821360068109</v>
      </c>
      <c r="F2786" s="20">
        <v>16.31181262476256</v>
      </c>
      <c r="G2786" s="20">
        <v>59.901985254484281</v>
      </c>
      <c r="H2786" s="20">
        <v>40.724118935999989</v>
      </c>
      <c r="I2786" s="20">
        <v>13.91934226539863</v>
      </c>
      <c r="J2786" s="20">
        <v>23.460694655600438</v>
      </c>
      <c r="K2786" s="20">
        <v>42.39180777849451</v>
      </c>
      <c r="L2786" s="20">
        <v>24.365516664795429</v>
      </c>
      <c r="M2786" s="53">
        <v>14.272880326121836</v>
      </c>
    </row>
    <row r="2787" spans="1:13" x14ac:dyDescent="0.35">
      <c r="A2787" s="19" t="str">
        <f>B2178&amp;C2787&amp;D2787</f>
        <v>DISTRIBUCION VOLUMEN X CRITERIO (kg ó litros)Rape Ing.T.ESPAÑA</v>
      </c>
      <c r="B2787" s="19">
        <v>0</v>
      </c>
      <c r="C2787" s="19" t="s">
        <v>140</v>
      </c>
      <c r="D2787" s="19" t="s">
        <v>36</v>
      </c>
      <c r="E2787" s="20">
        <v>100</v>
      </c>
      <c r="F2787" s="20">
        <v>100</v>
      </c>
      <c r="G2787" s="20">
        <v>100</v>
      </c>
      <c r="H2787" s="20">
        <v>100</v>
      </c>
      <c r="I2787" s="20">
        <v>100</v>
      </c>
      <c r="J2787" s="20">
        <v>100</v>
      </c>
      <c r="K2787" s="20">
        <v>100</v>
      </c>
      <c r="L2787" s="20">
        <v>100</v>
      </c>
      <c r="M2787" s="53">
        <v>100</v>
      </c>
    </row>
    <row r="2788" spans="1:13" x14ac:dyDescent="0.35">
      <c r="A2788" s="19" t="str">
        <f>B2178&amp;C2787&amp;D2788</f>
        <v>DISTRIBUCION VOLUMEN X CRITERIO (kg ó litros)Rape Ing.BCN AM</v>
      </c>
      <c r="B2788" s="19">
        <v>0</v>
      </c>
      <c r="C2788" s="19">
        <v>0</v>
      </c>
      <c r="D2788" s="19" t="s">
        <v>1</v>
      </c>
      <c r="E2788" s="20">
        <v>13.540697211361646</v>
      </c>
      <c r="F2788" s="20">
        <v>2.2869752632777587</v>
      </c>
      <c r="G2788" s="20">
        <v>7.3821822935913435</v>
      </c>
      <c r="H2788" s="20">
        <v>9.1360446762786154</v>
      </c>
      <c r="I2788" s="20">
        <v>7.1144363451194046</v>
      </c>
      <c r="J2788" s="20">
        <v>3.2027232837038788</v>
      </c>
      <c r="K2788" s="20">
        <v>15.881176972453675</v>
      </c>
      <c r="L2788" s="20">
        <v>7.7915588021141415</v>
      </c>
      <c r="M2788" s="53">
        <v>21.403870555371288</v>
      </c>
    </row>
    <row r="2789" spans="1:13" x14ac:dyDescent="0.35">
      <c r="A2789" s="19" t="str">
        <f>B2178&amp;C2787&amp;D2789</f>
        <v>DISTRIBUCION VOLUMEN X CRITERIO (kg ó litros)Rape Ing.REST.CAT ARAGON</v>
      </c>
      <c r="B2789" s="19">
        <v>0</v>
      </c>
      <c r="C2789" s="19">
        <v>0</v>
      </c>
      <c r="D2789" s="19" t="s">
        <v>2</v>
      </c>
      <c r="E2789" s="20">
        <v>14.157182287440872</v>
      </c>
      <c r="F2789" s="20">
        <v>10.928230821214905</v>
      </c>
      <c r="G2789" s="20">
        <v>41.515524020272835</v>
      </c>
      <c r="H2789" s="20">
        <v>23.921760534102056</v>
      </c>
      <c r="I2789" s="20">
        <v>44.61279484138673</v>
      </c>
      <c r="J2789" s="20">
        <v>4.2779975221601649</v>
      </c>
      <c r="K2789" s="20">
        <v>59.050077113555076</v>
      </c>
      <c r="L2789" s="20">
        <v>35.134966142497937</v>
      </c>
      <c r="M2789" s="53">
        <v>4.4828099509121078</v>
      </c>
    </row>
    <row r="2790" spans="1:13" x14ac:dyDescent="0.35">
      <c r="A2790" s="19" t="str">
        <f>B2178&amp;C2787&amp;D2790</f>
        <v>DISTRIBUCION VOLUMEN X CRITERIO (kg ó litros)Rape Ing.LEVANTE</v>
      </c>
      <c r="B2790" s="19">
        <v>0</v>
      </c>
      <c r="C2790" s="19">
        <v>0</v>
      </c>
      <c r="D2790" s="19" t="s">
        <v>3</v>
      </c>
      <c r="E2790" s="20">
        <v>28.965365000425297</v>
      </c>
      <c r="F2790" s="20">
        <v>12.474299820034812</v>
      </c>
      <c r="G2790" s="20">
        <v>15.284050010412065</v>
      </c>
      <c r="H2790" s="20">
        <v>19.110184290133216</v>
      </c>
      <c r="I2790" s="20">
        <v>6.2177736010740912</v>
      </c>
      <c r="J2790" s="20">
        <v>16.320762411528868</v>
      </c>
      <c r="K2790" s="20" t="s">
        <v>284</v>
      </c>
      <c r="L2790" s="20" t="s">
        <v>284</v>
      </c>
      <c r="M2790" s="53">
        <v>1.4251136990761295</v>
      </c>
    </row>
    <row r="2791" spans="1:13" x14ac:dyDescent="0.35">
      <c r="A2791" s="19" t="str">
        <f>B2178&amp;C2787&amp;D2791</f>
        <v>DISTRIBUCION VOLUMEN X CRITERIO (kg ó litros)Rape Ing.ANDALUCIA</v>
      </c>
      <c r="B2791" s="19">
        <v>0</v>
      </c>
      <c r="C2791" s="19">
        <v>0</v>
      </c>
      <c r="D2791" s="19" t="s">
        <v>4</v>
      </c>
      <c r="E2791" s="20">
        <v>6.7286836481131651</v>
      </c>
      <c r="F2791" s="20">
        <v>3.1530814183051294</v>
      </c>
      <c r="G2791" s="20">
        <v>5.0576690350603712</v>
      </c>
      <c r="H2791" s="20" t="s">
        <v>284</v>
      </c>
      <c r="I2791" s="20">
        <v>7.7791990012117855</v>
      </c>
      <c r="J2791" s="20" t="s">
        <v>284</v>
      </c>
      <c r="K2791" s="20" t="s">
        <v>284</v>
      </c>
      <c r="L2791" s="20">
        <v>8.1313173001672236</v>
      </c>
      <c r="M2791" s="53" t="s">
        <v>284</v>
      </c>
    </row>
    <row r="2792" spans="1:13" x14ac:dyDescent="0.35">
      <c r="A2792" s="19" t="str">
        <f>B2178&amp;C2787&amp;D2792</f>
        <v>DISTRIBUCION VOLUMEN X CRITERIO (kg ó litros)Rape Ing.MDD AM</v>
      </c>
      <c r="B2792" s="19">
        <v>0</v>
      </c>
      <c r="C2792" s="19">
        <v>0</v>
      </c>
      <c r="D2792" s="19" t="s">
        <v>5</v>
      </c>
      <c r="E2792" s="20">
        <v>20.391761496814041</v>
      </c>
      <c r="F2792" s="20">
        <v>8.1077224118781057</v>
      </c>
      <c r="G2792" s="20">
        <v>18.736770508457848</v>
      </c>
      <c r="H2792" s="20">
        <v>13.086149910236051</v>
      </c>
      <c r="I2792" s="20">
        <v>10.483420315376209</v>
      </c>
      <c r="J2792" s="20" t="s">
        <v>284</v>
      </c>
      <c r="K2792" s="20">
        <v>14.207774964724651</v>
      </c>
      <c r="L2792" s="20">
        <v>29.231892866872204</v>
      </c>
      <c r="M2792" s="53">
        <v>7.8319496465875726</v>
      </c>
    </row>
    <row r="2793" spans="1:13" x14ac:dyDescent="0.35">
      <c r="A2793" s="19" t="str">
        <f>B2178&amp;C2787&amp;D2793</f>
        <v>DISTRIBUCION VOLUMEN X CRITERIO (kg ó litros)Rape Ing.RTO CENTRO</v>
      </c>
      <c r="B2793" s="19">
        <v>0</v>
      </c>
      <c r="C2793" s="19">
        <v>0</v>
      </c>
      <c r="D2793" s="19" t="s">
        <v>6</v>
      </c>
      <c r="E2793" s="20">
        <v>4.8733477858063736</v>
      </c>
      <c r="F2793" s="20">
        <v>1.1632342140882812</v>
      </c>
      <c r="G2793" s="20">
        <v>4.4595132043641597</v>
      </c>
      <c r="H2793" s="20" t="s">
        <v>284</v>
      </c>
      <c r="I2793" s="20" t="s">
        <v>284</v>
      </c>
      <c r="J2793" s="20">
        <v>8.1800693941345308</v>
      </c>
      <c r="K2793" s="20">
        <v>5.7177871060077896</v>
      </c>
      <c r="L2793" s="20">
        <v>1.8113598542060176</v>
      </c>
      <c r="M2793" s="53">
        <v>6.2784033858286907</v>
      </c>
    </row>
    <row r="2794" spans="1:13" x14ac:dyDescent="0.35">
      <c r="A2794" s="19" t="str">
        <f>B2178&amp;C2787&amp;D2794</f>
        <v>DISTRIBUCION VOLUMEN X CRITERIO (kg ó litros)Rape Ing.NORTE-CENTRO</v>
      </c>
      <c r="B2794" s="19">
        <v>0</v>
      </c>
      <c r="C2794" s="19">
        <v>0</v>
      </c>
      <c r="D2794" s="19" t="s">
        <v>7</v>
      </c>
      <c r="E2794" s="20" t="s">
        <v>284</v>
      </c>
      <c r="F2794" s="20">
        <v>5.2362671170155206</v>
      </c>
      <c r="G2794" s="20">
        <v>2.4118685278182688</v>
      </c>
      <c r="H2794" s="20">
        <v>12.432374941761974</v>
      </c>
      <c r="I2794" s="20">
        <v>14.138522741149329</v>
      </c>
      <c r="J2794" s="20">
        <v>50.84558670505541</v>
      </c>
      <c r="K2794" s="20">
        <v>1.9314673788206549</v>
      </c>
      <c r="L2794" s="20">
        <v>12.371026728922887</v>
      </c>
      <c r="M2794" s="53">
        <v>6.8069549419852295</v>
      </c>
    </row>
    <row r="2795" spans="1:13" x14ac:dyDescent="0.35">
      <c r="A2795" s="19" t="str">
        <f>B2178&amp;C2787&amp;D2795</f>
        <v>DISTRIBUCION VOLUMEN X CRITERIO (kg ó litros)Rape Ing.NOROESTE</v>
      </c>
      <c r="B2795" s="19">
        <v>0</v>
      </c>
      <c r="C2795" s="19">
        <v>0</v>
      </c>
      <c r="D2795" s="19" t="s">
        <v>8</v>
      </c>
      <c r="E2795" s="20">
        <v>11.342934660052508</v>
      </c>
      <c r="F2795" s="20">
        <v>56.650185142065034</v>
      </c>
      <c r="G2795" s="20">
        <v>5.1524261616072859</v>
      </c>
      <c r="H2795" s="20">
        <v>22.31351269015471</v>
      </c>
      <c r="I2795" s="20">
        <v>9.653839614872938</v>
      </c>
      <c r="J2795" s="20">
        <v>17.172896836877243</v>
      </c>
      <c r="K2795" s="20">
        <v>3.2117189886134447</v>
      </c>
      <c r="L2795" s="20">
        <v>5.5278796100458791</v>
      </c>
      <c r="M2795" s="53">
        <v>51.770898889399163</v>
      </c>
    </row>
    <row r="2796" spans="1:13" x14ac:dyDescent="0.35">
      <c r="A2796" s="19" t="str">
        <f>B2178&amp;C2787&amp;D2796</f>
        <v>DISTRIBUCION VOLUMEN X CRITERIO (kg ó litros)Rape Ing.&lt;2MIL</v>
      </c>
      <c r="B2796" s="19">
        <v>0</v>
      </c>
      <c r="C2796" s="19">
        <v>0</v>
      </c>
      <c r="D2796" s="19" t="s">
        <v>9</v>
      </c>
      <c r="E2796" s="20">
        <v>4.8733477858063736</v>
      </c>
      <c r="F2796" s="20" t="s">
        <v>284</v>
      </c>
      <c r="G2796" s="20" t="s">
        <v>284</v>
      </c>
      <c r="H2796" s="20">
        <v>11.488963050674112</v>
      </c>
      <c r="I2796" s="20">
        <v>4.777637471692227</v>
      </c>
      <c r="J2796" s="20" t="s">
        <v>284</v>
      </c>
      <c r="K2796" s="20">
        <v>16.535619899588305</v>
      </c>
      <c r="L2796" s="20" t="s">
        <v>284</v>
      </c>
      <c r="M2796" s="53" t="s">
        <v>284</v>
      </c>
    </row>
    <row r="2797" spans="1:13" x14ac:dyDescent="0.35">
      <c r="A2797" s="19" t="str">
        <f>B2178&amp;C2787&amp;D2797</f>
        <v>DISTRIBUCION VOLUMEN X CRITERIO (kg ó litros)Rape Ing.2-5MIL</v>
      </c>
      <c r="B2797" s="19">
        <v>0</v>
      </c>
      <c r="C2797" s="19">
        <v>0</v>
      </c>
      <c r="D2797" s="19" t="s">
        <v>10</v>
      </c>
      <c r="E2797" s="20">
        <v>1.4048472891621273</v>
      </c>
      <c r="F2797" s="20" t="s">
        <v>284</v>
      </c>
      <c r="G2797" s="20" t="s">
        <v>284</v>
      </c>
      <c r="H2797" s="20" t="s">
        <v>284</v>
      </c>
      <c r="I2797" s="20" t="s">
        <v>284</v>
      </c>
      <c r="J2797" s="20">
        <v>6.5871085017398743</v>
      </c>
      <c r="K2797" s="20" t="s">
        <v>284</v>
      </c>
      <c r="L2797" s="20" t="s">
        <v>284</v>
      </c>
      <c r="M2797" s="53" t="s">
        <v>284</v>
      </c>
    </row>
    <row r="2798" spans="1:13" x14ac:dyDescent="0.35">
      <c r="A2798" s="19" t="str">
        <f>B2178&amp;C2787&amp;D2798</f>
        <v>DISTRIBUCION VOLUMEN X CRITERIO (kg ó litros)Rape Ing.5-10MIL</v>
      </c>
      <c r="B2798" s="19">
        <v>0</v>
      </c>
      <c r="C2798" s="19">
        <v>0</v>
      </c>
      <c r="D2798" s="19" t="s">
        <v>11</v>
      </c>
      <c r="E2798" s="20">
        <v>1.3202176990078993</v>
      </c>
      <c r="F2798" s="20">
        <v>19.425798637316678</v>
      </c>
      <c r="G2798" s="20">
        <v>23.738173767434194</v>
      </c>
      <c r="H2798" s="20">
        <v>8.4671443173731493</v>
      </c>
      <c r="I2798" s="20">
        <v>14.208338455091205</v>
      </c>
      <c r="J2798" s="20">
        <v>7.4450163059993093</v>
      </c>
      <c r="K2798" s="20" t="s">
        <v>284</v>
      </c>
      <c r="L2798" s="20">
        <v>16.025015294521346</v>
      </c>
      <c r="M2798" s="53">
        <v>9.597905961191195</v>
      </c>
    </row>
    <row r="2799" spans="1:13" x14ac:dyDescent="0.35">
      <c r="A2799" s="19" t="str">
        <f>B2178&amp;C2787&amp;D2799</f>
        <v>DISTRIBUCION VOLUMEN X CRITERIO (kg ó litros)Rape Ing.10-30MIL</v>
      </c>
      <c r="B2799" s="19">
        <v>0</v>
      </c>
      <c r="C2799" s="19">
        <v>0</v>
      </c>
      <c r="D2799" s="19" t="s">
        <v>12</v>
      </c>
      <c r="E2799" s="20">
        <v>8.7734576106713043</v>
      </c>
      <c r="F2799" s="20">
        <v>25.654307695257767</v>
      </c>
      <c r="G2799" s="20">
        <v>17.263295921118676</v>
      </c>
      <c r="H2799" s="20">
        <v>21.156100791697728</v>
      </c>
      <c r="I2799" s="20">
        <v>2.6174335347044217</v>
      </c>
      <c r="J2799" s="20">
        <v>55.775676299114117</v>
      </c>
      <c r="K2799" s="20">
        <v>19.74209238986392</v>
      </c>
      <c r="L2799" s="20">
        <v>15.87493417477579</v>
      </c>
      <c r="M2799" s="53">
        <v>11.289766420269029</v>
      </c>
    </row>
    <row r="2800" spans="1:13" x14ac:dyDescent="0.35">
      <c r="A2800" s="19" t="str">
        <f>B2178&amp;C2787&amp;D2800</f>
        <v>DISTRIBUCION VOLUMEN X CRITERIO (kg ó litros)Rape Ing.30-100MIL</v>
      </c>
      <c r="B2800" s="19">
        <v>0</v>
      </c>
      <c r="C2800" s="19">
        <v>0</v>
      </c>
      <c r="D2800" s="19" t="s">
        <v>13</v>
      </c>
      <c r="E2800" s="20">
        <v>24.092020935950405</v>
      </c>
      <c r="F2800" s="20">
        <v>25.605277853026788</v>
      </c>
      <c r="G2800" s="20">
        <v>30.972294465536059</v>
      </c>
      <c r="H2800" s="20">
        <v>19.35093856831821</v>
      </c>
      <c r="I2800" s="20">
        <v>35.853909169474221</v>
      </c>
      <c r="J2800" s="20">
        <v>3.960350592329088</v>
      </c>
      <c r="K2800" s="20">
        <v>34.48415322753673</v>
      </c>
      <c r="L2800" s="20">
        <v>12.585722846493161</v>
      </c>
      <c r="M2800" s="53">
        <v>49.535668314008319</v>
      </c>
    </row>
    <row r="2801" spans="1:13" x14ac:dyDescent="0.35">
      <c r="A2801" s="19" t="str">
        <f>B2178&amp;C2787&amp;D2801</f>
        <v>DISTRIBUCION VOLUMEN X CRITERIO (kg ó litros)Rape Ing.100-200MIL</v>
      </c>
      <c r="B2801" s="19">
        <v>0</v>
      </c>
      <c r="C2801" s="19">
        <v>0</v>
      </c>
      <c r="D2801" s="19" t="s">
        <v>14</v>
      </c>
      <c r="E2801" s="20">
        <v>1.663943132696289</v>
      </c>
      <c r="F2801" s="20">
        <v>3.2379945795683005</v>
      </c>
      <c r="G2801" s="20">
        <v>2.5021841638509952</v>
      </c>
      <c r="H2801" s="20">
        <v>2.6487146201570946</v>
      </c>
      <c r="I2801" s="20">
        <v>21.017843079321132</v>
      </c>
      <c r="J2801" s="20">
        <v>5.6913960102513865</v>
      </c>
      <c r="K2801" s="20">
        <v>1.9314673788206549</v>
      </c>
      <c r="L2801" s="20">
        <v>7.5101612694832411</v>
      </c>
      <c r="M2801" s="53" t="s">
        <v>284</v>
      </c>
    </row>
    <row r="2802" spans="1:13" x14ac:dyDescent="0.35">
      <c r="A2802" s="19" t="str">
        <f>B2178&amp;C2787&amp;D2802</f>
        <v>DISTRIBUCION VOLUMEN X CRITERIO (kg ó litros)Rape Ing.200-500MIL</v>
      </c>
      <c r="B2802" s="19">
        <v>0</v>
      </c>
      <c r="C2802" s="19">
        <v>0</v>
      </c>
      <c r="D2802" s="19" t="s">
        <v>15</v>
      </c>
      <c r="E2802" s="20">
        <v>2.3670170799532437</v>
      </c>
      <c r="F2802" s="20">
        <v>26.076612386549396</v>
      </c>
      <c r="G2802" s="20">
        <v>8.7369158936861968</v>
      </c>
      <c r="H2802" s="20">
        <v>14.144403466679851</v>
      </c>
      <c r="I2802" s="20">
        <v>10.037145623278192</v>
      </c>
      <c r="J2802" s="20">
        <v>10.854608373756628</v>
      </c>
      <c r="K2802" s="20">
        <v>11.842837273991655</v>
      </c>
      <c r="L2802" s="20">
        <v>20.450229267112739</v>
      </c>
      <c r="M2802" s="53">
        <v>20.319604664886402</v>
      </c>
    </row>
    <row r="2803" spans="1:13" x14ac:dyDescent="0.35">
      <c r="A2803" s="19" t="str">
        <f>B2178&amp;C2787&amp;D2803</f>
        <v>DISTRIBUCION VOLUMEN X CRITERIO (kg ó litros)Rape Ing.&gt;500MIL</v>
      </c>
      <c r="B2803" s="19">
        <v>0</v>
      </c>
      <c r="C2803" s="19">
        <v>0</v>
      </c>
      <c r="D2803" s="19" t="s">
        <v>16</v>
      </c>
      <c r="E2803" s="20">
        <v>55.505129860094961</v>
      </c>
      <c r="F2803" s="20" t="s">
        <v>284</v>
      </c>
      <c r="G2803" s="20">
        <v>16.78713654069071</v>
      </c>
      <c r="H2803" s="20">
        <v>22.743760092819116</v>
      </c>
      <c r="I2803" s="20">
        <v>11.487685982228834</v>
      </c>
      <c r="J2803" s="20">
        <v>9.685873496913322</v>
      </c>
      <c r="K2803" s="20">
        <v>15.463829830198728</v>
      </c>
      <c r="L2803" s="20">
        <v>27.553930623482277</v>
      </c>
      <c r="M2803" s="53">
        <v>9.2570638038752087</v>
      </c>
    </row>
    <row r="2804" spans="1:13" x14ac:dyDescent="0.35">
      <c r="A2804" s="19" t="str">
        <f>B2178&amp;C2787&amp;D2804</f>
        <v>DISTRIBUCION VOLUMEN X CRITERIO (kg ó litros)Rape Ing.DE 15 A 19 AÑOS</v>
      </c>
      <c r="B2804" s="19">
        <v>0</v>
      </c>
      <c r="C2804" s="19">
        <v>0</v>
      </c>
      <c r="D2804" s="19" t="s">
        <v>39</v>
      </c>
      <c r="E2804" s="20" t="s">
        <v>284</v>
      </c>
      <c r="F2804" s="20" t="s">
        <v>284</v>
      </c>
      <c r="G2804" s="20" t="s">
        <v>284</v>
      </c>
      <c r="H2804" s="20" t="s">
        <v>284</v>
      </c>
      <c r="I2804" s="20" t="s">
        <v>284</v>
      </c>
      <c r="J2804" s="20" t="s">
        <v>284</v>
      </c>
      <c r="K2804" s="20" t="s">
        <v>284</v>
      </c>
      <c r="L2804" s="20" t="s">
        <v>284</v>
      </c>
      <c r="M2804" s="53" t="s">
        <v>284</v>
      </c>
    </row>
    <row r="2805" spans="1:13" x14ac:dyDescent="0.35">
      <c r="A2805" s="19" t="str">
        <f>B2178&amp;C2787&amp;D2805</f>
        <v>DISTRIBUCION VOLUMEN X CRITERIO (kg ó litros)Rape Ing.DE 20 A 24 AÑOS</v>
      </c>
      <c r="B2805" s="19">
        <v>0</v>
      </c>
      <c r="C2805" s="19">
        <v>0</v>
      </c>
      <c r="D2805" s="19" t="s">
        <v>40</v>
      </c>
      <c r="E2805" s="20" t="s">
        <v>284</v>
      </c>
      <c r="F2805" s="20" t="s">
        <v>284</v>
      </c>
      <c r="G2805" s="20" t="s">
        <v>284</v>
      </c>
      <c r="H2805" s="20" t="s">
        <v>284</v>
      </c>
      <c r="I2805" s="20" t="s">
        <v>284</v>
      </c>
      <c r="J2805" s="20" t="s">
        <v>284</v>
      </c>
      <c r="K2805" s="20" t="s">
        <v>284</v>
      </c>
      <c r="L2805" s="20" t="s">
        <v>284</v>
      </c>
      <c r="M2805" s="53" t="s">
        <v>284</v>
      </c>
    </row>
    <row r="2806" spans="1:13" x14ac:dyDescent="0.35">
      <c r="A2806" s="19" t="str">
        <f>B2178&amp;C2787&amp;D2806</f>
        <v>DISTRIBUCION VOLUMEN X CRITERIO (kg ó litros)Rape Ing.DE 25 A 34 AÑOS</v>
      </c>
      <c r="B2806" s="19">
        <v>0</v>
      </c>
      <c r="C2806" s="19">
        <v>0</v>
      </c>
      <c r="D2806" s="19" t="s">
        <v>41</v>
      </c>
      <c r="E2806" s="20">
        <v>1.3189152329903775</v>
      </c>
      <c r="F2806" s="20" t="s">
        <v>284</v>
      </c>
      <c r="G2806" s="20" t="s">
        <v>284</v>
      </c>
      <c r="H2806" s="20">
        <v>2.7954915398467457</v>
      </c>
      <c r="I2806" s="20">
        <v>3.6627640726623869</v>
      </c>
      <c r="J2806" s="20" t="s">
        <v>284</v>
      </c>
      <c r="K2806" s="20" t="s">
        <v>284</v>
      </c>
      <c r="L2806" s="20" t="s">
        <v>284</v>
      </c>
      <c r="M2806" s="53" t="s">
        <v>284</v>
      </c>
    </row>
    <row r="2807" spans="1:13" x14ac:dyDescent="0.35">
      <c r="A2807" s="19" t="str">
        <f>B2178&amp;C2787&amp;D2807</f>
        <v>DISTRIBUCION VOLUMEN X CRITERIO (kg ó litros)Rape Ing.DE 35 A 49 AÑOS</v>
      </c>
      <c r="B2807" s="19">
        <v>0</v>
      </c>
      <c r="C2807" s="19">
        <v>0</v>
      </c>
      <c r="D2807" s="19" t="s">
        <v>42</v>
      </c>
      <c r="E2807" s="20">
        <v>14.501561745136632</v>
      </c>
      <c r="F2807" s="20">
        <v>6.5764682164498378</v>
      </c>
      <c r="G2807" s="20">
        <v>27.452956311757692</v>
      </c>
      <c r="H2807" s="20">
        <v>11.243030635567763</v>
      </c>
      <c r="I2807" s="20">
        <v>14.208338455091205</v>
      </c>
      <c r="J2807" s="20">
        <v>49.650601129497204</v>
      </c>
      <c r="K2807" s="20">
        <v>8.2702281097208505</v>
      </c>
      <c r="L2807" s="20">
        <v>10.813965774980565</v>
      </c>
      <c r="M2807" s="53">
        <v>13.275539014052248</v>
      </c>
    </row>
    <row r="2808" spans="1:13" x14ac:dyDescent="0.35">
      <c r="A2808" s="19" t="str">
        <f>B2178&amp;C2787&amp;D2808</f>
        <v>DISTRIBUCION VOLUMEN X CRITERIO (kg ó litros)Rape Ing.DE 50 A 59 AÑOS</v>
      </c>
      <c r="B2808" s="19">
        <v>0</v>
      </c>
      <c r="C2808" s="19">
        <v>0</v>
      </c>
      <c r="D2808" s="19" t="s">
        <v>43</v>
      </c>
      <c r="E2808" s="20">
        <v>13.146840790991707</v>
      </c>
      <c r="F2808" s="20">
        <v>33.282776614867863</v>
      </c>
      <c r="G2808" s="20">
        <v>18.849292656665465</v>
      </c>
      <c r="H2808" s="20">
        <v>15.450832556261421</v>
      </c>
      <c r="I2808" s="20">
        <v>13.45541192927924</v>
      </c>
      <c r="J2808" s="20">
        <v>11.881576988162253</v>
      </c>
      <c r="K2808" s="20">
        <v>28.620396850838908</v>
      </c>
      <c r="L2808" s="20">
        <v>21.254824301617177</v>
      </c>
      <c r="M2808" s="53">
        <v>7.7035175431163294</v>
      </c>
    </row>
    <row r="2809" spans="1:13" x14ac:dyDescent="0.35">
      <c r="A2809" s="19" t="str">
        <f>B2178&amp;C2787&amp;D2809</f>
        <v>DISTRIBUCION VOLUMEN X CRITERIO (kg ó litros)Rape Ing.DE 60 A 75 AÑOS</v>
      </c>
      <c r="B2809" s="19">
        <v>0</v>
      </c>
      <c r="C2809" s="19">
        <v>0</v>
      </c>
      <c r="D2809" s="19" t="s">
        <v>44</v>
      </c>
      <c r="E2809" s="20">
        <v>71.032654320895176</v>
      </c>
      <c r="F2809" s="20">
        <v>60.140751376561838</v>
      </c>
      <c r="G2809" s="20">
        <v>53.697751971972885</v>
      </c>
      <c r="H2809" s="20">
        <v>70.510674445938065</v>
      </c>
      <c r="I2809" s="20">
        <v>68.673475259567539</v>
      </c>
      <c r="J2809" s="20">
        <v>38.467850147772992</v>
      </c>
      <c r="K2809" s="20">
        <v>63.109382611966105</v>
      </c>
      <c r="L2809" s="20">
        <v>67.931219057186283</v>
      </c>
      <c r="M2809" s="53">
        <v>79.020941915459744</v>
      </c>
    </row>
    <row r="2810" spans="1:13" x14ac:dyDescent="0.35">
      <c r="A2810" s="19" t="str">
        <f>B2178&amp;C2787&amp;D2810</f>
        <v>DISTRIBUCION VOLUMEN X CRITERIO (kg ó litros)Rape Ing.NIVEL ALTO</v>
      </c>
      <c r="B2810" s="19">
        <v>0</v>
      </c>
      <c r="C2810" s="19">
        <v>0</v>
      </c>
      <c r="D2810" s="19" t="s">
        <v>256</v>
      </c>
      <c r="E2810" s="20">
        <v>26.874368379571045</v>
      </c>
      <c r="F2810" s="20">
        <v>14.50728972587785</v>
      </c>
      <c r="G2810" s="20">
        <v>11.406405917664037</v>
      </c>
      <c r="H2810" s="20">
        <v>24.82609666148193</v>
      </c>
      <c r="I2810" s="20">
        <v>26.887562808610792</v>
      </c>
      <c r="J2810" s="20">
        <v>56.197806728650605</v>
      </c>
      <c r="K2810" s="20">
        <v>31.286539330437265</v>
      </c>
      <c r="L2810" s="20">
        <v>17.165189468475621</v>
      </c>
      <c r="M2810" s="53">
        <v>15.466312381601966</v>
      </c>
    </row>
    <row r="2811" spans="1:13" x14ac:dyDescent="0.35">
      <c r="A2811" s="19" t="str">
        <f>B2178&amp;C2787&amp;D2811</f>
        <v>DISTRIBUCION VOLUMEN X CRITERIO (kg ó litros)Rape Ing.NIVEL MEDIO ALTO</v>
      </c>
      <c r="B2811" s="19">
        <v>0</v>
      </c>
      <c r="C2811" s="19">
        <v>0</v>
      </c>
      <c r="D2811" s="19" t="s">
        <v>257</v>
      </c>
      <c r="E2811" s="20">
        <v>13.709952670338621</v>
      </c>
      <c r="F2811" s="20">
        <v>10.394697675155863</v>
      </c>
      <c r="G2811" s="20">
        <v>19.722838766766131</v>
      </c>
      <c r="H2811" s="20">
        <v>17.770141877589101</v>
      </c>
      <c r="I2811" s="20">
        <v>6.8140887495444629</v>
      </c>
      <c r="J2811" s="20">
        <v>4.2674965853385594</v>
      </c>
      <c r="K2811" s="20">
        <v>1.9314673788206549</v>
      </c>
      <c r="L2811" s="20">
        <v>3.8686820735161573</v>
      </c>
      <c r="M2811" s="53">
        <v>10.484589522217973</v>
      </c>
    </row>
    <row r="2812" spans="1:13" x14ac:dyDescent="0.35">
      <c r="A2812" s="19" t="str">
        <f>B2178&amp;C2787&amp;D2812</f>
        <v>DISTRIBUCION VOLUMEN X CRITERIO (kg ó litros)Rape Ing.NIVEL MEDIO</v>
      </c>
      <c r="B2812" s="19">
        <v>0</v>
      </c>
      <c r="C2812" s="19">
        <v>0</v>
      </c>
      <c r="D2812" s="19" t="s">
        <v>258</v>
      </c>
      <c r="E2812" s="20">
        <v>25.975349583972353</v>
      </c>
      <c r="F2812" s="20">
        <v>32.822841953861754</v>
      </c>
      <c r="G2812" s="20">
        <v>39.443890781049319</v>
      </c>
      <c r="H2812" s="20">
        <v>35.246020935361464</v>
      </c>
      <c r="I2812" s="20">
        <v>29.495477728691487</v>
      </c>
      <c r="J2812" s="20">
        <v>17.027458697564104</v>
      </c>
      <c r="K2812" s="20">
        <v>36.27166057919726</v>
      </c>
      <c r="L2812" s="20">
        <v>43.387183427286473</v>
      </c>
      <c r="M2812" s="53">
        <v>39.614214625170462</v>
      </c>
    </row>
    <row r="2813" spans="1:13" x14ac:dyDescent="0.35">
      <c r="A2813" s="19" t="str">
        <f>B2178&amp;C2787&amp;D2813</f>
        <v>DISTRIBUCION VOLUMEN X CRITERIO (kg ó litros)Rape Ing.NIVEL MEDIO BAJO</v>
      </c>
      <c r="B2813" s="19">
        <v>0</v>
      </c>
      <c r="C2813" s="19">
        <v>0</v>
      </c>
      <c r="D2813" s="19" t="s">
        <v>259</v>
      </c>
      <c r="E2813" s="20">
        <v>15.491074949299879</v>
      </c>
      <c r="F2813" s="20">
        <v>3.1530814183051294</v>
      </c>
      <c r="G2813" s="20">
        <v>13.65126368163396</v>
      </c>
      <c r="H2813" s="20">
        <v>10.50970183508351</v>
      </c>
      <c r="I2813" s="20">
        <v>20.356294628323482</v>
      </c>
      <c r="J2813" s="20">
        <v>19.171185345222554</v>
      </c>
      <c r="K2813" s="20">
        <v>17.7420747206369</v>
      </c>
      <c r="L2813" s="20">
        <v>22.190724005570356</v>
      </c>
      <c r="M2813" s="53">
        <v>28.15649077678275</v>
      </c>
    </row>
    <row r="2814" spans="1:13" x14ac:dyDescent="0.35">
      <c r="A2814" s="19" t="str">
        <f>B2178&amp;C2787&amp;D2814</f>
        <v>DISTRIBUCION VOLUMEN X CRITERIO (kg ó litros)Rape Ing.HOMBRE</v>
      </c>
      <c r="B2814" s="19">
        <v>0</v>
      </c>
      <c r="C2814" s="19">
        <v>0</v>
      </c>
      <c r="D2814" s="19" t="s">
        <v>21</v>
      </c>
      <c r="E2814" s="20">
        <v>66.258260460437185</v>
      </c>
      <c r="F2814" s="20">
        <v>36.464828822228945</v>
      </c>
      <c r="G2814" s="20">
        <v>88.61313532404391</v>
      </c>
      <c r="H2814" s="20">
        <v>45.612451612240811</v>
      </c>
      <c r="I2814" s="20">
        <v>61.691560228442412</v>
      </c>
      <c r="J2814" s="20">
        <v>70.738163074507071</v>
      </c>
      <c r="K2814" s="20">
        <v>61.713406399794025</v>
      </c>
      <c r="L2814" s="20">
        <v>57.794683861075981</v>
      </c>
      <c r="M2814" s="53">
        <v>42.266846863942405</v>
      </c>
    </row>
    <row r="2815" spans="1:13" x14ac:dyDescent="0.35">
      <c r="A2815" s="19" t="str">
        <f>B2178&amp;C2787&amp;D2815</f>
        <v>DISTRIBUCION VOLUMEN X CRITERIO (kg ó litros)Rape Ing.MUJER</v>
      </c>
      <c r="B2815" s="19">
        <v>0</v>
      </c>
      <c r="C2815" s="19">
        <v>0</v>
      </c>
      <c r="D2815" s="19" t="s">
        <v>22</v>
      </c>
      <c r="E2815" s="20">
        <v>33.74172093290543</v>
      </c>
      <c r="F2815" s="20">
        <v>63.535171177771069</v>
      </c>
      <c r="G2815" s="20">
        <v>11.386864487876865</v>
      </c>
      <c r="H2815" s="20">
        <v>54.387582546917024</v>
      </c>
      <c r="I2815" s="20">
        <v>38.308448512447256</v>
      </c>
      <c r="J2815" s="20">
        <v>29.26185796023335</v>
      </c>
      <c r="K2815" s="20">
        <v>38.286604958994772</v>
      </c>
      <c r="L2815" s="20">
        <v>42.205316138924026</v>
      </c>
      <c r="M2815" s="53">
        <v>57.733154663429296</v>
      </c>
    </row>
    <row r="2816" spans="1:13" x14ac:dyDescent="0.35">
      <c r="A2816" s="19" t="str">
        <f>B2178&amp;C2816&amp;D2816</f>
        <v>DISTRIBUCION VOLUMEN X CRITERIO (kg ó litros)Dorada Ing.T.ESPAÑA</v>
      </c>
      <c r="B2816" s="19">
        <v>0</v>
      </c>
      <c r="C2816" s="19" t="s">
        <v>141</v>
      </c>
      <c r="D2816" s="19" t="s">
        <v>36</v>
      </c>
      <c r="E2816" s="20">
        <v>100</v>
      </c>
      <c r="F2816" s="20">
        <v>100</v>
      </c>
      <c r="G2816" s="20">
        <v>100</v>
      </c>
      <c r="H2816" s="20">
        <v>100</v>
      </c>
      <c r="I2816" s="20">
        <v>100</v>
      </c>
      <c r="J2816" s="20">
        <v>100</v>
      </c>
      <c r="K2816" s="20">
        <v>100</v>
      </c>
      <c r="L2816" s="20">
        <v>100</v>
      </c>
      <c r="M2816" s="53">
        <v>100</v>
      </c>
    </row>
    <row r="2817" spans="1:13" x14ac:dyDescent="0.35">
      <c r="A2817" s="19" t="str">
        <f>B2178&amp;C2816&amp;D2817</f>
        <v>DISTRIBUCION VOLUMEN X CRITERIO (kg ó litros)Dorada Ing.BCN AM</v>
      </c>
      <c r="B2817" s="19">
        <v>0</v>
      </c>
      <c r="C2817" s="19">
        <v>0</v>
      </c>
      <c r="D2817" s="19" t="s">
        <v>1</v>
      </c>
      <c r="E2817" s="20">
        <v>4.0578954706834338</v>
      </c>
      <c r="F2817" s="20">
        <v>16.118241928943316</v>
      </c>
      <c r="G2817" s="20">
        <v>13.068633447021824</v>
      </c>
      <c r="H2817" s="20">
        <v>7.20439550717657</v>
      </c>
      <c r="I2817" s="20">
        <v>10.425172181644429</v>
      </c>
      <c r="J2817" s="20">
        <v>8.6326251359896933</v>
      </c>
      <c r="K2817" s="20">
        <v>19.015835096263128</v>
      </c>
      <c r="L2817" s="20">
        <v>2.2103952749224649</v>
      </c>
      <c r="M2817" s="53">
        <v>4.5376470902012294</v>
      </c>
    </row>
    <row r="2818" spans="1:13" x14ac:dyDescent="0.35">
      <c r="A2818" s="19" t="str">
        <f>B2178&amp;C2816&amp;D2818</f>
        <v>DISTRIBUCION VOLUMEN X CRITERIO (kg ó litros)Dorada Ing.REST.CAT ARAGON</v>
      </c>
      <c r="B2818" s="19">
        <v>0</v>
      </c>
      <c r="C2818" s="19">
        <v>0</v>
      </c>
      <c r="D2818" s="19" t="s">
        <v>2</v>
      </c>
      <c r="E2818" s="20">
        <v>6.6777557818418209</v>
      </c>
      <c r="F2818" s="20">
        <v>9.0806018281956735</v>
      </c>
      <c r="G2818" s="20">
        <v>17.874916836013245</v>
      </c>
      <c r="H2818" s="20">
        <v>4.57815617137034</v>
      </c>
      <c r="I2818" s="20">
        <v>27.954030129048018</v>
      </c>
      <c r="J2818" s="20">
        <v>33.335720887870139</v>
      </c>
      <c r="K2818" s="20">
        <v>16.845565734033805</v>
      </c>
      <c r="L2818" s="20">
        <v>7.803644448581597</v>
      </c>
      <c r="M2818" s="53">
        <v>7.0867936350265017</v>
      </c>
    </row>
    <row r="2819" spans="1:13" x14ac:dyDescent="0.35">
      <c r="A2819" s="19" t="str">
        <f>B2178&amp;C2816&amp;D2819</f>
        <v>DISTRIBUCION VOLUMEN X CRITERIO (kg ó litros)Dorada Ing.LEVANTE</v>
      </c>
      <c r="B2819" s="19">
        <v>0</v>
      </c>
      <c r="C2819" s="19">
        <v>0</v>
      </c>
      <c r="D2819" s="19" t="s">
        <v>3</v>
      </c>
      <c r="E2819" s="20">
        <v>5.6873819394937746</v>
      </c>
      <c r="F2819" s="20">
        <v>6.2719021603954648</v>
      </c>
      <c r="G2819" s="20">
        <v>16.529982930762845</v>
      </c>
      <c r="H2819" s="20">
        <v>6.5913736848159656</v>
      </c>
      <c r="I2819" s="20">
        <v>2.9681614020131355</v>
      </c>
      <c r="J2819" s="20">
        <v>3.8612795601686694</v>
      </c>
      <c r="K2819" s="20">
        <v>19.220676185380949</v>
      </c>
      <c r="L2819" s="20">
        <v>35.766967336172819</v>
      </c>
      <c r="M2819" s="53">
        <v>12.355078736258417</v>
      </c>
    </row>
    <row r="2820" spans="1:13" x14ac:dyDescent="0.35">
      <c r="A2820" s="19" t="str">
        <f>B2178&amp;C2816&amp;D2820</f>
        <v>DISTRIBUCION VOLUMEN X CRITERIO (kg ó litros)Dorada Ing.ANDALUCIA</v>
      </c>
      <c r="B2820" s="19">
        <v>0</v>
      </c>
      <c r="C2820" s="19">
        <v>0</v>
      </c>
      <c r="D2820" s="19" t="s">
        <v>4</v>
      </c>
      <c r="E2820" s="20">
        <v>7.5122716285867419</v>
      </c>
      <c r="F2820" s="20">
        <v>7.6108144559261</v>
      </c>
      <c r="G2820" s="20">
        <v>15.494977981703817</v>
      </c>
      <c r="H2820" s="20">
        <v>18.343975434200001</v>
      </c>
      <c r="I2820" s="20">
        <v>7.5978175722792116</v>
      </c>
      <c r="J2820" s="20">
        <v>5.8933274705997114</v>
      </c>
      <c r="K2820" s="20">
        <v>8.0123911528909577</v>
      </c>
      <c r="L2820" s="20">
        <v>13.972891221544758</v>
      </c>
      <c r="M2820" s="53">
        <v>7.1785211957587096</v>
      </c>
    </row>
    <row r="2821" spans="1:13" x14ac:dyDescent="0.35">
      <c r="A2821" s="19" t="str">
        <f>B2178&amp;C2816&amp;D2821</f>
        <v>DISTRIBUCION VOLUMEN X CRITERIO (kg ó litros)Dorada Ing.MDD AM</v>
      </c>
      <c r="B2821" s="19">
        <v>0</v>
      </c>
      <c r="C2821" s="19">
        <v>0</v>
      </c>
      <c r="D2821" s="19" t="s">
        <v>5</v>
      </c>
      <c r="E2821" s="20">
        <v>66.618879297101628</v>
      </c>
      <c r="F2821" s="20">
        <v>42.101788166292337</v>
      </c>
      <c r="G2821" s="20">
        <v>22.357861443800921</v>
      </c>
      <c r="H2821" s="20">
        <v>48.646220560023522</v>
      </c>
      <c r="I2821" s="20">
        <v>45.582209210063098</v>
      </c>
      <c r="J2821" s="20">
        <v>24.809046366824543</v>
      </c>
      <c r="K2821" s="20">
        <v>28.488833056582134</v>
      </c>
      <c r="L2821" s="20">
        <v>27.525426241065393</v>
      </c>
      <c r="M2821" s="53">
        <v>35.342644711627855</v>
      </c>
    </row>
    <row r="2822" spans="1:13" x14ac:dyDescent="0.35">
      <c r="A2822" s="19" t="str">
        <f>B2178&amp;C2816&amp;D2822</f>
        <v>DISTRIBUCION VOLUMEN X CRITERIO (kg ó litros)Dorada Ing.RTO CENTRO</v>
      </c>
      <c r="B2822" s="19">
        <v>0</v>
      </c>
      <c r="C2822" s="19">
        <v>0</v>
      </c>
      <c r="D2822" s="19" t="s">
        <v>6</v>
      </c>
      <c r="E2822" s="20">
        <v>3.0288752993318302</v>
      </c>
      <c r="F2822" s="20">
        <v>18.816627688850147</v>
      </c>
      <c r="G2822" s="20">
        <v>4.3447358319491141</v>
      </c>
      <c r="H2822" s="20" t="s">
        <v>284</v>
      </c>
      <c r="I2822" s="20">
        <v>2.4725288253347397</v>
      </c>
      <c r="J2822" s="20">
        <v>6.7955935807819712</v>
      </c>
      <c r="K2822" s="20" t="s">
        <v>284</v>
      </c>
      <c r="L2822" s="20">
        <v>4.2980924963603346</v>
      </c>
      <c r="M2822" s="53">
        <v>8.6220711122624856</v>
      </c>
    </row>
    <row r="2823" spans="1:13" x14ac:dyDescent="0.35">
      <c r="A2823" s="19" t="str">
        <f>B2178&amp;C2816&amp;D2823</f>
        <v>DISTRIBUCION VOLUMEN X CRITERIO (kg ó litros)Dorada Ing.NORTE-CENTRO</v>
      </c>
      <c r="B2823" s="19">
        <v>0</v>
      </c>
      <c r="C2823" s="19">
        <v>0</v>
      </c>
      <c r="D2823" s="19" t="s">
        <v>7</v>
      </c>
      <c r="E2823" s="20">
        <v>1.3033893838013995</v>
      </c>
      <c r="F2823" s="20" t="s">
        <v>284</v>
      </c>
      <c r="G2823" s="20">
        <v>5.6470182840897465</v>
      </c>
      <c r="H2823" s="20">
        <v>8.6310634136821101</v>
      </c>
      <c r="I2823" s="20">
        <v>3.000077153923959</v>
      </c>
      <c r="J2823" s="20">
        <v>6.1156434949683618</v>
      </c>
      <c r="K2823" s="20">
        <v>3.4906425633919049</v>
      </c>
      <c r="L2823" s="20" t="s">
        <v>284</v>
      </c>
      <c r="M2823" s="53">
        <v>7.1501097304373342</v>
      </c>
    </row>
    <row r="2824" spans="1:13" x14ac:dyDescent="0.35">
      <c r="A2824" s="19" t="str">
        <f>B2178&amp;C2816&amp;D2824</f>
        <v>DISTRIBUCION VOLUMEN X CRITERIO (kg ó litros)Dorada Ing.NOROESTE</v>
      </c>
      <c r="B2824" s="19">
        <v>0</v>
      </c>
      <c r="C2824" s="19">
        <v>0</v>
      </c>
      <c r="D2824" s="19" t="s">
        <v>8</v>
      </c>
      <c r="E2824" s="20">
        <v>5.1135332624795993</v>
      </c>
      <c r="F2824" s="20" t="s">
        <v>284</v>
      </c>
      <c r="G2824" s="20">
        <v>4.6818834356714207</v>
      </c>
      <c r="H2824" s="20">
        <v>6.0048240778758775</v>
      </c>
      <c r="I2824" s="20" t="s">
        <v>284</v>
      </c>
      <c r="J2824" s="20">
        <v>10.556770013569427</v>
      </c>
      <c r="K2824" s="20">
        <v>4.9260585534817984</v>
      </c>
      <c r="L2824" s="20">
        <v>8.4225881019027824</v>
      </c>
      <c r="M2824" s="53">
        <v>17.727127931945923</v>
      </c>
    </row>
    <row r="2825" spans="1:13" x14ac:dyDescent="0.35">
      <c r="A2825" s="19" t="str">
        <f>B2178&amp;C2816&amp;D2825</f>
        <v>DISTRIBUCION VOLUMEN X CRITERIO (kg ó litros)Dorada Ing.&lt;2MIL</v>
      </c>
      <c r="B2825" s="19">
        <v>0</v>
      </c>
      <c r="C2825" s="19">
        <v>0</v>
      </c>
      <c r="D2825" s="19" t="s">
        <v>9</v>
      </c>
      <c r="E2825" s="20" t="s">
        <v>284</v>
      </c>
      <c r="F2825" s="20">
        <v>18.280646672143654</v>
      </c>
      <c r="G2825" s="20" t="s">
        <v>284</v>
      </c>
      <c r="H2825" s="20" t="s">
        <v>284</v>
      </c>
      <c r="I2825" s="20" t="s">
        <v>284</v>
      </c>
      <c r="J2825" s="20">
        <v>15.922256948874255</v>
      </c>
      <c r="K2825" s="20" t="s">
        <v>284</v>
      </c>
      <c r="L2825" s="20" t="s">
        <v>284</v>
      </c>
      <c r="M2825" s="53">
        <v>8.937300415357047</v>
      </c>
    </row>
    <row r="2826" spans="1:13" x14ac:dyDescent="0.35">
      <c r="A2826" s="19" t="str">
        <f>B2178&amp;C2816&amp;D2826</f>
        <v>DISTRIBUCION VOLUMEN X CRITERIO (kg ó litros)Dorada Ing.2-5MIL</v>
      </c>
      <c r="B2826" s="19">
        <v>0</v>
      </c>
      <c r="C2826" s="19">
        <v>0</v>
      </c>
      <c r="D2826" s="19" t="s">
        <v>10</v>
      </c>
      <c r="E2826" s="20">
        <v>1.2961518991518384</v>
      </c>
      <c r="F2826" s="20">
        <v>1.4351353612114714</v>
      </c>
      <c r="G2826" s="20">
        <v>4.9743484787071974</v>
      </c>
      <c r="H2826" s="20" t="s">
        <v>284</v>
      </c>
      <c r="I2826" s="20" t="s">
        <v>284</v>
      </c>
      <c r="J2826" s="20" t="s">
        <v>284</v>
      </c>
      <c r="K2826" s="20" t="s">
        <v>284</v>
      </c>
      <c r="L2826" s="20">
        <v>0.92069539722196903</v>
      </c>
      <c r="M2826" s="53">
        <v>6.4100696611644024</v>
      </c>
    </row>
    <row r="2827" spans="1:13" x14ac:dyDescent="0.35">
      <c r="A2827" s="19" t="str">
        <f>B2178&amp;C2816&amp;D2827</f>
        <v>DISTRIBUCION VOLUMEN X CRITERIO (kg ó litros)Dorada Ing.5-10MIL</v>
      </c>
      <c r="B2827" s="19">
        <v>0</v>
      </c>
      <c r="C2827" s="19">
        <v>0</v>
      </c>
      <c r="D2827" s="19" t="s">
        <v>11</v>
      </c>
      <c r="E2827" s="20">
        <v>9.5227510437166671</v>
      </c>
      <c r="F2827" s="20">
        <v>2.0413482438795647</v>
      </c>
      <c r="G2827" s="20">
        <v>14.492881361393939</v>
      </c>
      <c r="H2827" s="20">
        <v>5.1786378712263774</v>
      </c>
      <c r="I2827" s="20">
        <v>4.2616866012309718</v>
      </c>
      <c r="J2827" s="20">
        <v>4.2578092077363214</v>
      </c>
      <c r="K2827" s="20">
        <v>6.2816606848819427</v>
      </c>
      <c r="L2827" s="20">
        <v>43.22087252074946</v>
      </c>
      <c r="M2827" s="53">
        <v>4.4215682791482234</v>
      </c>
    </row>
    <row r="2828" spans="1:13" x14ac:dyDescent="0.35">
      <c r="A2828" s="19" t="str">
        <f>B2178&amp;C2816&amp;D2828</f>
        <v>DISTRIBUCION VOLUMEN X CRITERIO (kg ó litros)Dorada Ing.10-30MIL</v>
      </c>
      <c r="B2828" s="19">
        <v>0</v>
      </c>
      <c r="C2828" s="19">
        <v>0</v>
      </c>
      <c r="D2828" s="19" t="s">
        <v>12</v>
      </c>
      <c r="E2828" s="20">
        <v>5.2891137026974429</v>
      </c>
      <c r="F2828" s="20">
        <v>6.4613436862292453</v>
      </c>
      <c r="G2828" s="20">
        <v>10.345964829408281</v>
      </c>
      <c r="H2828" s="20">
        <v>6.6610359192245898</v>
      </c>
      <c r="I2828" s="20">
        <v>4.8662078681841958</v>
      </c>
      <c r="J2828" s="20">
        <v>9.0460559351534862</v>
      </c>
      <c r="K2828" s="20">
        <v>8.4226262441171702</v>
      </c>
      <c r="L2828" s="20">
        <v>11.732503177607175</v>
      </c>
      <c r="M2828" s="53">
        <v>3.0670385556161204</v>
      </c>
    </row>
    <row r="2829" spans="1:13" x14ac:dyDescent="0.35">
      <c r="A2829" s="19" t="str">
        <f>B2178&amp;C2816&amp;D2829</f>
        <v>DISTRIBUCION VOLUMEN X CRITERIO (kg ó litros)Dorada Ing.30-100MIL</v>
      </c>
      <c r="B2829" s="19">
        <v>0</v>
      </c>
      <c r="C2829" s="19">
        <v>0</v>
      </c>
      <c r="D2829" s="19" t="s">
        <v>13</v>
      </c>
      <c r="E2829" s="20">
        <v>7.9811435162933559</v>
      </c>
      <c r="F2829" s="20">
        <v>14.556056688445345</v>
      </c>
      <c r="G2829" s="20">
        <v>19.955484623525567</v>
      </c>
      <c r="H2829" s="20">
        <v>22.915158479796858</v>
      </c>
      <c r="I2829" s="20">
        <v>17.318592644263585</v>
      </c>
      <c r="J2829" s="20">
        <v>3.9574876178942198</v>
      </c>
      <c r="K2829" s="20">
        <v>28.879492334613765</v>
      </c>
      <c r="L2829" s="20">
        <v>14.224879183393099</v>
      </c>
      <c r="M2829" s="53">
        <v>13.652514457715622</v>
      </c>
    </row>
    <row r="2830" spans="1:13" x14ac:dyDescent="0.35">
      <c r="A2830" s="19" t="str">
        <f>B2178&amp;C2816&amp;D2830</f>
        <v>DISTRIBUCION VOLUMEN X CRITERIO (kg ó litros)Dorada Ing.100-200MIL</v>
      </c>
      <c r="B2830" s="19">
        <v>0</v>
      </c>
      <c r="C2830" s="19">
        <v>0</v>
      </c>
      <c r="D2830" s="19" t="s">
        <v>14</v>
      </c>
      <c r="E2830" s="20">
        <v>9.8282204659271404</v>
      </c>
      <c r="F2830" s="20">
        <v>12.748259217134168</v>
      </c>
      <c r="G2830" s="20">
        <v>13.100828340365874</v>
      </c>
      <c r="H2830" s="20">
        <v>13.167425961047915</v>
      </c>
      <c r="I2830" s="20">
        <v>21.323452460049634</v>
      </c>
      <c r="J2830" s="20">
        <v>26.867744496842782</v>
      </c>
      <c r="K2830" s="20">
        <v>7.4065484048038659</v>
      </c>
      <c r="L2830" s="20">
        <v>6.4348684840320303</v>
      </c>
      <c r="M2830" s="53">
        <v>11.682346268318607</v>
      </c>
    </row>
    <row r="2831" spans="1:13" x14ac:dyDescent="0.35">
      <c r="A2831" s="19" t="str">
        <f>B2178&amp;C2816&amp;D2831</f>
        <v>DISTRIBUCION VOLUMEN X CRITERIO (kg ó litros)Dorada Ing.200-500MIL</v>
      </c>
      <c r="B2831" s="19">
        <v>0</v>
      </c>
      <c r="C2831" s="19">
        <v>0</v>
      </c>
      <c r="D2831" s="19" t="s">
        <v>15</v>
      </c>
      <c r="E2831" s="20">
        <v>4.4072096290545968</v>
      </c>
      <c r="F2831" s="20" t="s">
        <v>284</v>
      </c>
      <c r="G2831" s="20">
        <v>1.8059739111488025</v>
      </c>
      <c r="H2831" s="20">
        <v>6.6570304646341159</v>
      </c>
      <c r="I2831" s="20">
        <v>3.000077153923959</v>
      </c>
      <c r="J2831" s="20">
        <v>15.975555760355522</v>
      </c>
      <c r="K2831" s="20">
        <v>2.7286624953567902</v>
      </c>
      <c r="L2831" s="20">
        <v>3.3708536050105313</v>
      </c>
      <c r="M2831" s="53">
        <v>15.16337030227208</v>
      </c>
    </row>
    <row r="2832" spans="1:13" x14ac:dyDescent="0.35">
      <c r="A2832" s="19" t="str">
        <f>B2178&amp;C2816&amp;D2832</f>
        <v>DISTRIBUCION VOLUMEN X CRITERIO (kg ó litros)Dorada Ing.&gt;500MIL</v>
      </c>
      <c r="B2832" s="19">
        <v>0</v>
      </c>
      <c r="C2832" s="19">
        <v>0</v>
      </c>
      <c r="D2832" s="19" t="s">
        <v>16</v>
      </c>
      <c r="E2832" s="20">
        <v>61.675409949327687</v>
      </c>
      <c r="F2832" s="20">
        <v>44.477180416710354</v>
      </c>
      <c r="G2832" s="20">
        <v>35.324537934475053</v>
      </c>
      <c r="H2832" s="20">
        <v>45.420710419155711</v>
      </c>
      <c r="I2832" s="20">
        <v>49.22998562280992</v>
      </c>
      <c r="J2832" s="20">
        <v>23.973087591603722</v>
      </c>
      <c r="K2832" s="20">
        <v>46.281014129938363</v>
      </c>
      <c r="L2832" s="20">
        <v>20.09533161463585</v>
      </c>
      <c r="M2832" s="53">
        <v>36.665785367286126</v>
      </c>
    </row>
    <row r="2833" spans="1:13" x14ac:dyDescent="0.35">
      <c r="A2833" s="19" t="str">
        <f>B2178&amp;C2816&amp;D2833</f>
        <v>DISTRIBUCION VOLUMEN X CRITERIO (kg ó litros)Dorada Ing.DE 15 A 19 AÑOS</v>
      </c>
      <c r="B2833" s="19">
        <v>0</v>
      </c>
      <c r="C2833" s="19">
        <v>0</v>
      </c>
      <c r="D2833" s="19" t="s">
        <v>39</v>
      </c>
      <c r="E2833" s="20" t="s">
        <v>284</v>
      </c>
      <c r="F2833" s="20" t="s">
        <v>284</v>
      </c>
      <c r="G2833" s="20" t="s">
        <v>284</v>
      </c>
      <c r="H2833" s="20" t="s">
        <v>284</v>
      </c>
      <c r="I2833" s="20" t="s">
        <v>284</v>
      </c>
      <c r="J2833" s="20" t="s">
        <v>284</v>
      </c>
      <c r="K2833" s="20" t="s">
        <v>284</v>
      </c>
      <c r="L2833" s="20" t="s">
        <v>284</v>
      </c>
      <c r="M2833" s="53" t="s">
        <v>284</v>
      </c>
    </row>
    <row r="2834" spans="1:13" x14ac:dyDescent="0.35">
      <c r="A2834" s="19" t="str">
        <f>B2178&amp;C2816&amp;D2834</f>
        <v>DISTRIBUCION VOLUMEN X CRITERIO (kg ó litros)Dorada Ing.DE 20 A 24 AÑOS</v>
      </c>
      <c r="B2834" s="19">
        <v>0</v>
      </c>
      <c r="C2834" s="19">
        <v>0</v>
      </c>
      <c r="D2834" s="19" t="s">
        <v>40</v>
      </c>
      <c r="E2834" s="20">
        <v>3.4415939026251454</v>
      </c>
      <c r="F2834" s="20" t="s">
        <v>284</v>
      </c>
      <c r="G2834" s="20">
        <v>5.6527046113037054</v>
      </c>
      <c r="H2834" s="20" t="s">
        <v>284</v>
      </c>
      <c r="I2834" s="20" t="s">
        <v>284</v>
      </c>
      <c r="J2834" s="20" t="s">
        <v>284</v>
      </c>
      <c r="K2834" s="20" t="s">
        <v>284</v>
      </c>
      <c r="L2834" s="20" t="s">
        <v>284</v>
      </c>
      <c r="M2834" s="53" t="s">
        <v>284</v>
      </c>
    </row>
    <row r="2835" spans="1:13" x14ac:dyDescent="0.35">
      <c r="A2835" s="19" t="str">
        <f>B2178&amp;C2816&amp;D2835</f>
        <v>DISTRIBUCION VOLUMEN X CRITERIO (kg ó litros)Dorada Ing.DE 25 A 34 AÑOS</v>
      </c>
      <c r="B2835" s="19">
        <v>0</v>
      </c>
      <c r="C2835" s="19">
        <v>0</v>
      </c>
      <c r="D2835" s="19" t="s">
        <v>41</v>
      </c>
      <c r="E2835" s="20">
        <v>12.072350837459419</v>
      </c>
      <c r="F2835" s="20">
        <v>1.1227877893103397</v>
      </c>
      <c r="G2835" s="20">
        <v>2.5810074103950513</v>
      </c>
      <c r="H2835" s="20">
        <v>0.68007057259013703</v>
      </c>
      <c r="I2835" s="20" t="s">
        <v>284</v>
      </c>
      <c r="J2835" s="20">
        <v>10.239540761358668</v>
      </c>
      <c r="K2835" s="20">
        <v>3.6331241230020273</v>
      </c>
      <c r="L2835" s="20">
        <v>3.7109559936535792</v>
      </c>
      <c r="M2835" s="53">
        <v>9.3648168760155048</v>
      </c>
    </row>
    <row r="2836" spans="1:13" x14ac:dyDescent="0.35">
      <c r="A2836" s="19" t="str">
        <f>B2178&amp;C2816&amp;D2836</f>
        <v>DISTRIBUCION VOLUMEN X CRITERIO (kg ó litros)Dorada Ing.DE 35 A 49 AÑOS</v>
      </c>
      <c r="B2836" s="19">
        <v>0</v>
      </c>
      <c r="C2836" s="19">
        <v>0</v>
      </c>
      <c r="D2836" s="19" t="s">
        <v>42</v>
      </c>
      <c r="E2836" s="20">
        <v>14.896803378053797</v>
      </c>
      <c r="F2836" s="20">
        <v>10.573972159577751</v>
      </c>
      <c r="G2836" s="20">
        <v>20.284505732938197</v>
      </c>
      <c r="H2836" s="20">
        <v>13.058750503799764</v>
      </c>
      <c r="I2836" s="20">
        <v>8.7618017445013443</v>
      </c>
      <c r="J2836" s="20">
        <v>17.481066103840771</v>
      </c>
      <c r="K2836" s="20">
        <v>19.564563669425858</v>
      </c>
      <c r="L2836" s="20">
        <v>12.903140592421881</v>
      </c>
      <c r="M2836" s="53">
        <v>12.036808978014674</v>
      </c>
    </row>
    <row r="2837" spans="1:13" x14ac:dyDescent="0.35">
      <c r="A2837" s="19" t="str">
        <f>B2178&amp;C2816&amp;D2837</f>
        <v>DISTRIBUCION VOLUMEN X CRITERIO (kg ó litros)Dorada Ing.DE 50 A 59 AÑOS</v>
      </c>
      <c r="B2837" s="19">
        <v>0</v>
      </c>
      <c r="C2837" s="19">
        <v>0</v>
      </c>
      <c r="D2837" s="19" t="s">
        <v>43</v>
      </c>
      <c r="E2837" s="20">
        <v>14.032457252220661</v>
      </c>
      <c r="F2837" s="20">
        <v>13.690967267525286</v>
      </c>
      <c r="G2837" s="20">
        <v>25.04397309203646</v>
      </c>
      <c r="H2837" s="20">
        <v>20.046497718544014</v>
      </c>
      <c r="I2837" s="20">
        <v>22.488935051967836</v>
      </c>
      <c r="J2837" s="20">
        <v>15.628437179232552</v>
      </c>
      <c r="K2837" s="20">
        <v>8.1897300414911935</v>
      </c>
      <c r="L2837" s="20">
        <v>21.645698786670568</v>
      </c>
      <c r="M2837" s="53">
        <v>20.60638342622579</v>
      </c>
    </row>
    <row r="2838" spans="1:13" x14ac:dyDescent="0.35">
      <c r="A2838" s="19" t="str">
        <f>B2178&amp;C2816&amp;D2838</f>
        <v>DISTRIBUCION VOLUMEN X CRITERIO (kg ó litros)Dorada Ing.DE 60 A 75 AÑOS</v>
      </c>
      <c r="B2838" s="19">
        <v>0</v>
      </c>
      <c r="C2838" s="19">
        <v>0</v>
      </c>
      <c r="D2838" s="19" t="s">
        <v>44</v>
      </c>
      <c r="E2838" s="20">
        <v>55.556755801196253</v>
      </c>
      <c r="F2838" s="20">
        <v>74.612274104219793</v>
      </c>
      <c r="G2838" s="20">
        <v>46.437816248335587</v>
      </c>
      <c r="H2838" s="20">
        <v>66.214680320151658</v>
      </c>
      <c r="I2838" s="20">
        <v>68.749258502606281</v>
      </c>
      <c r="J2838" s="20">
        <v>56.650955955568016</v>
      </c>
      <c r="K2838" s="20">
        <v>68.612582166080941</v>
      </c>
      <c r="L2838" s="20">
        <v>61.740206903054037</v>
      </c>
      <c r="M2838" s="53">
        <v>57.991990719744024</v>
      </c>
    </row>
    <row r="2839" spans="1:13" x14ac:dyDescent="0.35">
      <c r="A2839" s="19" t="str">
        <f>B2178&amp;C2816&amp;D2839</f>
        <v>DISTRIBUCION VOLUMEN X CRITERIO (kg ó litros)Dorada Ing.NIVEL ALTO</v>
      </c>
      <c r="B2839" s="19">
        <v>0</v>
      </c>
      <c r="C2839" s="19">
        <v>0</v>
      </c>
      <c r="D2839" s="19" t="s">
        <v>256</v>
      </c>
      <c r="E2839" s="20">
        <v>37.601317972935298</v>
      </c>
      <c r="F2839" s="20">
        <v>32.280741989502602</v>
      </c>
      <c r="G2839" s="20">
        <v>38.687583488502788</v>
      </c>
      <c r="H2839" s="20">
        <v>33.304482283545603</v>
      </c>
      <c r="I2839" s="20">
        <v>34.661967387453544</v>
      </c>
      <c r="J2839" s="20">
        <v>4.59193310077071</v>
      </c>
      <c r="K2839" s="20">
        <v>28.624765729711992</v>
      </c>
      <c r="L2839" s="20">
        <v>12.428024658259535</v>
      </c>
      <c r="M2839" s="53">
        <v>15.370366806321755</v>
      </c>
    </row>
    <row r="2840" spans="1:13" x14ac:dyDescent="0.35">
      <c r="A2840" s="19" t="str">
        <f>B2178&amp;C2816&amp;D2840</f>
        <v>DISTRIBUCION VOLUMEN X CRITERIO (kg ó litros)Dorada Ing.NIVEL MEDIO ALTO</v>
      </c>
      <c r="B2840" s="19">
        <v>0</v>
      </c>
      <c r="C2840" s="19">
        <v>0</v>
      </c>
      <c r="D2840" s="19" t="s">
        <v>257</v>
      </c>
      <c r="E2840" s="20">
        <v>1.1902852168696771</v>
      </c>
      <c r="F2840" s="20">
        <v>3.2593187535876611</v>
      </c>
      <c r="G2840" s="20">
        <v>7.2177004762357093</v>
      </c>
      <c r="H2840" s="20">
        <v>7.881505487899207</v>
      </c>
      <c r="I2840" s="20">
        <v>5.9682373807059594</v>
      </c>
      <c r="J2840" s="20">
        <v>15.982058394402479</v>
      </c>
      <c r="K2840" s="20">
        <v>10.888460680905187</v>
      </c>
      <c r="L2840" s="20">
        <v>2.2103952749224649</v>
      </c>
      <c r="M2840" s="53">
        <v>3.5770837177586214</v>
      </c>
    </row>
    <row r="2841" spans="1:13" x14ac:dyDescent="0.35">
      <c r="A2841" s="19" t="str">
        <f>B2178&amp;C2816&amp;D2841</f>
        <v>DISTRIBUCION VOLUMEN X CRITERIO (kg ó litros)Dorada Ing.NIVEL MEDIO</v>
      </c>
      <c r="B2841" s="19">
        <v>0</v>
      </c>
      <c r="C2841" s="19">
        <v>0</v>
      </c>
      <c r="D2841" s="19" t="s">
        <v>258</v>
      </c>
      <c r="E2841" s="20">
        <v>18.866766853262906</v>
      </c>
      <c r="F2841" s="20">
        <v>21.529688440033908</v>
      </c>
      <c r="G2841" s="20">
        <v>27.384104559844253</v>
      </c>
      <c r="H2841" s="20">
        <v>6.2279151004902475</v>
      </c>
      <c r="I2841" s="20">
        <v>15.924065730912378</v>
      </c>
      <c r="J2841" s="20">
        <v>33.229110243362584</v>
      </c>
      <c r="K2841" s="20">
        <v>25.095216671846256</v>
      </c>
      <c r="L2841" s="20">
        <v>26.201001637071169</v>
      </c>
      <c r="M2841" s="53">
        <v>32.984461402205184</v>
      </c>
    </row>
    <row r="2842" spans="1:13" x14ac:dyDescent="0.35">
      <c r="A2842" s="19" t="str">
        <f>B2178&amp;C2816&amp;D2842</f>
        <v>DISTRIBUCION VOLUMEN X CRITERIO (kg ó litros)Dorada Ing.NIVEL MEDIO BAJO</v>
      </c>
      <c r="B2842" s="19">
        <v>0</v>
      </c>
      <c r="C2842" s="19">
        <v>0</v>
      </c>
      <c r="D2842" s="19" t="s">
        <v>259</v>
      </c>
      <c r="E2842" s="20">
        <v>11.75559635730994</v>
      </c>
      <c r="F2842" s="20">
        <v>9.4545184737697934</v>
      </c>
      <c r="G2842" s="20">
        <v>15.330059528480019</v>
      </c>
      <c r="H2842" s="20">
        <v>6.4241867999956934</v>
      </c>
      <c r="I2842" s="20" t="s">
        <v>284</v>
      </c>
      <c r="J2842" s="20">
        <v>23.665616359696223</v>
      </c>
      <c r="K2842" s="20">
        <v>13.535752456673608</v>
      </c>
      <c r="L2842" s="20">
        <v>13.756805143572134</v>
      </c>
      <c r="M2842" s="53">
        <v>11.118184706653665</v>
      </c>
    </row>
    <row r="2843" spans="1:13" x14ac:dyDescent="0.35">
      <c r="A2843" s="19" t="str">
        <f>B2178&amp;C2816&amp;D2843</f>
        <v>DISTRIBUCION VOLUMEN X CRITERIO (kg ó litros)Dorada Ing.HOMBRE</v>
      </c>
      <c r="B2843" s="19">
        <v>0</v>
      </c>
      <c r="C2843" s="19">
        <v>0</v>
      </c>
      <c r="D2843" s="19" t="s">
        <v>21</v>
      </c>
      <c r="E2843" s="20">
        <v>81.537550786497533</v>
      </c>
      <c r="F2843" s="20">
        <v>83.681434527949193</v>
      </c>
      <c r="G2843" s="20">
        <v>51.779677679288085</v>
      </c>
      <c r="H2843" s="20">
        <v>67.995221970859205</v>
      </c>
      <c r="I2843" s="20">
        <v>84.119113436188385</v>
      </c>
      <c r="J2843" s="20">
        <v>46.274903826937674</v>
      </c>
      <c r="K2843" s="20">
        <v>59.253075598514862</v>
      </c>
      <c r="L2843" s="20">
        <v>63.834267261464838</v>
      </c>
      <c r="M2843" s="53">
        <v>46.784175804816336</v>
      </c>
    </row>
    <row r="2844" spans="1:13" x14ac:dyDescent="0.35">
      <c r="A2844" s="19" t="str">
        <f>B2178&amp;C2816&amp;D2844</f>
        <v>DISTRIBUCION VOLUMEN X CRITERIO (kg ó litros)Dorada Ing.MUJER</v>
      </c>
      <c r="B2844" s="19">
        <v>0</v>
      </c>
      <c r="C2844" s="19">
        <v>0</v>
      </c>
      <c r="D2844" s="19" t="s">
        <v>22</v>
      </c>
      <c r="E2844" s="20">
        <v>18.462438217836702</v>
      </c>
      <c r="F2844" s="20">
        <v>16.318558868884985</v>
      </c>
      <c r="G2844" s="20">
        <v>48.220329222220677</v>
      </c>
      <c r="H2844" s="20">
        <v>32.004771834739728</v>
      </c>
      <c r="I2844" s="20">
        <v>15.880887739042745</v>
      </c>
      <c r="J2844" s="20">
        <v>53.725096173062326</v>
      </c>
      <c r="K2844" s="20">
        <v>40.746926353172377</v>
      </c>
      <c r="L2844" s="20">
        <v>36.165735014335219</v>
      </c>
      <c r="M2844" s="53">
        <v>53.215824195183657</v>
      </c>
    </row>
    <row r="2845" spans="1:13" x14ac:dyDescent="0.35">
      <c r="A2845" s="19" t="str">
        <f>B2178&amp;C2845&amp;D2845</f>
        <v>DISTRIBUCION VOLUMEN X CRITERIO (kg ó litros)Salmon Ing.T.ESPAÑA</v>
      </c>
      <c r="B2845" s="19">
        <v>0</v>
      </c>
      <c r="C2845" s="19" t="s">
        <v>142</v>
      </c>
      <c r="D2845" s="19" t="s">
        <v>36</v>
      </c>
      <c r="E2845" s="20">
        <v>100</v>
      </c>
      <c r="F2845" s="20">
        <v>100</v>
      </c>
      <c r="G2845" s="20">
        <v>100</v>
      </c>
      <c r="H2845" s="20">
        <v>100</v>
      </c>
      <c r="I2845" s="20">
        <v>100</v>
      </c>
      <c r="J2845" s="20">
        <v>100</v>
      </c>
      <c r="K2845" s="20">
        <v>100</v>
      </c>
      <c r="L2845" s="20">
        <v>100</v>
      </c>
      <c r="M2845" s="53">
        <v>100</v>
      </c>
    </row>
    <row r="2846" spans="1:13" x14ac:dyDescent="0.35">
      <c r="A2846" s="19" t="str">
        <f>B2178&amp;C2845&amp;D2846</f>
        <v>DISTRIBUCION VOLUMEN X CRITERIO (kg ó litros)Salmon Ing.BCN AM</v>
      </c>
      <c r="B2846" s="19">
        <v>0</v>
      </c>
      <c r="C2846" s="19">
        <v>0</v>
      </c>
      <c r="D2846" s="19" t="s">
        <v>1</v>
      </c>
      <c r="E2846" s="20">
        <v>22.32190883602296</v>
      </c>
      <c r="F2846" s="20">
        <v>11.61359635204534</v>
      </c>
      <c r="G2846" s="20">
        <v>12.901338122598188</v>
      </c>
      <c r="H2846" s="20">
        <v>11.771904806083164</v>
      </c>
      <c r="I2846" s="20">
        <v>10.139740763060448</v>
      </c>
      <c r="J2846" s="20">
        <v>11.074470817446702</v>
      </c>
      <c r="K2846" s="20">
        <v>11.633113228359885</v>
      </c>
      <c r="L2846" s="20">
        <v>12.957069212040512</v>
      </c>
      <c r="M2846" s="53">
        <v>11.577222165128084</v>
      </c>
    </row>
    <row r="2847" spans="1:13" x14ac:dyDescent="0.35">
      <c r="A2847" s="19" t="str">
        <f>B2178&amp;C2845&amp;D2847</f>
        <v>DISTRIBUCION VOLUMEN X CRITERIO (kg ó litros)Salmon Ing.REST.CAT ARAGON</v>
      </c>
      <c r="B2847" s="19">
        <v>0</v>
      </c>
      <c r="C2847" s="19">
        <v>0</v>
      </c>
      <c r="D2847" s="19" t="s">
        <v>2</v>
      </c>
      <c r="E2847" s="20">
        <v>10.84931107899024</v>
      </c>
      <c r="F2847" s="20">
        <v>13.764107650105714</v>
      </c>
      <c r="G2847" s="20">
        <v>18.042054031168654</v>
      </c>
      <c r="H2847" s="20">
        <v>12.154733995791103</v>
      </c>
      <c r="I2847" s="20">
        <v>10.543612748150426</v>
      </c>
      <c r="J2847" s="20">
        <v>9.4651795423336225</v>
      </c>
      <c r="K2847" s="20">
        <v>20.799760524527933</v>
      </c>
      <c r="L2847" s="20">
        <v>19.302968215258439</v>
      </c>
      <c r="M2847" s="53">
        <v>11.912223136662794</v>
      </c>
    </row>
    <row r="2848" spans="1:13" x14ac:dyDescent="0.35">
      <c r="A2848" s="19" t="str">
        <f>B2178&amp;C2845&amp;D2848</f>
        <v>DISTRIBUCION VOLUMEN X CRITERIO (kg ó litros)Salmon Ing.LEVANTE</v>
      </c>
      <c r="B2848" s="19">
        <v>0</v>
      </c>
      <c r="C2848" s="19">
        <v>0</v>
      </c>
      <c r="D2848" s="19" t="s">
        <v>3</v>
      </c>
      <c r="E2848" s="20">
        <v>19.55407974379251</v>
      </c>
      <c r="F2848" s="20">
        <v>17.862676800191419</v>
      </c>
      <c r="G2848" s="20">
        <v>15.795890090227136</v>
      </c>
      <c r="H2848" s="20">
        <v>22.053871501281364</v>
      </c>
      <c r="I2848" s="20">
        <v>16.079407687197637</v>
      </c>
      <c r="J2848" s="20">
        <v>17.316834332185795</v>
      </c>
      <c r="K2848" s="20">
        <v>17.747555620386649</v>
      </c>
      <c r="L2848" s="20">
        <v>13.249428372653249</v>
      </c>
      <c r="M2848" s="53">
        <v>18.289042146362693</v>
      </c>
    </row>
    <row r="2849" spans="1:13" x14ac:dyDescent="0.35">
      <c r="A2849" s="19" t="str">
        <f>B2178&amp;C2845&amp;D2849</f>
        <v>DISTRIBUCION VOLUMEN X CRITERIO (kg ó litros)Salmon Ing.ANDALUCIA</v>
      </c>
      <c r="B2849" s="19">
        <v>0</v>
      </c>
      <c r="C2849" s="19">
        <v>0</v>
      </c>
      <c r="D2849" s="19" t="s">
        <v>4</v>
      </c>
      <c r="E2849" s="20">
        <v>7.0848054863165535</v>
      </c>
      <c r="F2849" s="20">
        <v>20.349279049170622</v>
      </c>
      <c r="G2849" s="20">
        <v>14.83966637164591</v>
      </c>
      <c r="H2849" s="20">
        <v>14.182829965799332</v>
      </c>
      <c r="I2849" s="20">
        <v>11.513975493383636</v>
      </c>
      <c r="J2849" s="20">
        <v>8.9072497556826917</v>
      </c>
      <c r="K2849" s="20">
        <v>16.836454143825492</v>
      </c>
      <c r="L2849" s="20">
        <v>10.769681912021788</v>
      </c>
      <c r="M2849" s="53">
        <v>17.900316379248949</v>
      </c>
    </row>
    <row r="2850" spans="1:13" x14ac:dyDescent="0.35">
      <c r="A2850" s="19" t="str">
        <f>B2178&amp;C2845&amp;D2850</f>
        <v>DISTRIBUCION VOLUMEN X CRITERIO (kg ó litros)Salmon Ing.MDD AM</v>
      </c>
      <c r="B2850" s="19">
        <v>0</v>
      </c>
      <c r="C2850" s="19">
        <v>0</v>
      </c>
      <c r="D2850" s="19" t="s">
        <v>5</v>
      </c>
      <c r="E2850" s="20">
        <v>20.358896351104168</v>
      </c>
      <c r="F2850" s="20">
        <v>27.843775742555358</v>
      </c>
      <c r="G2850" s="20">
        <v>23.087089777098406</v>
      </c>
      <c r="H2850" s="20">
        <v>17.899784524061428</v>
      </c>
      <c r="I2850" s="20">
        <v>33.983757497236681</v>
      </c>
      <c r="J2850" s="20">
        <v>46.016038021837261</v>
      </c>
      <c r="K2850" s="20">
        <v>17.902044453797767</v>
      </c>
      <c r="L2850" s="20">
        <v>32.6727601177979</v>
      </c>
      <c r="M2850" s="53">
        <v>25.839790124718153</v>
      </c>
    </row>
    <row r="2851" spans="1:13" x14ac:dyDescent="0.35">
      <c r="A2851" s="19" t="str">
        <f>B2178&amp;C2845&amp;D2851</f>
        <v>DISTRIBUCION VOLUMEN X CRITERIO (kg ó litros)Salmon Ing.RTO CENTRO</v>
      </c>
      <c r="B2851" s="19">
        <v>0</v>
      </c>
      <c r="C2851" s="19">
        <v>0</v>
      </c>
      <c r="D2851" s="19" t="s">
        <v>6</v>
      </c>
      <c r="E2851" s="20">
        <v>7.7537429288610236</v>
      </c>
      <c r="F2851" s="20">
        <v>4.4997401824286083</v>
      </c>
      <c r="G2851" s="20">
        <v>5.6793541373689642</v>
      </c>
      <c r="H2851" s="20">
        <v>8.2261721994923924</v>
      </c>
      <c r="I2851" s="20">
        <v>10.959574556634017</v>
      </c>
      <c r="J2851" s="20">
        <v>3.6604841854675989</v>
      </c>
      <c r="K2851" s="20">
        <v>4.9715564656418563</v>
      </c>
      <c r="L2851" s="20">
        <v>6.3209173355188604</v>
      </c>
      <c r="M2851" s="53">
        <v>5.392225238173463</v>
      </c>
    </row>
    <row r="2852" spans="1:13" x14ac:dyDescent="0.35">
      <c r="A2852" s="19" t="str">
        <f>B2178&amp;C2845&amp;D2852</f>
        <v>DISTRIBUCION VOLUMEN X CRITERIO (kg ó litros)Salmon Ing.NORTE-CENTRO</v>
      </c>
      <c r="B2852" s="19">
        <v>0</v>
      </c>
      <c r="C2852" s="19">
        <v>0</v>
      </c>
      <c r="D2852" s="19" t="s">
        <v>7</v>
      </c>
      <c r="E2852" s="20">
        <v>4.9756905848765873</v>
      </c>
      <c r="F2852" s="20">
        <v>2.2063962003722399</v>
      </c>
      <c r="G2852" s="20">
        <v>3.5657922281750123</v>
      </c>
      <c r="H2852" s="20">
        <v>7.1204912734338359</v>
      </c>
      <c r="I2852" s="20">
        <v>4.3489412561769685</v>
      </c>
      <c r="J2852" s="20">
        <v>1.7272125501765212</v>
      </c>
      <c r="K2852" s="20">
        <v>7.9886971142165715</v>
      </c>
      <c r="L2852" s="20">
        <v>4.3329622468878926</v>
      </c>
      <c r="M2852" s="53">
        <v>6.2681324704626773</v>
      </c>
    </row>
    <row r="2853" spans="1:13" x14ac:dyDescent="0.35">
      <c r="A2853" s="19" t="str">
        <f>B2178&amp;C2845&amp;D2853</f>
        <v>DISTRIBUCION VOLUMEN X CRITERIO (kg ó litros)Salmon Ing.NOROESTE</v>
      </c>
      <c r="B2853" s="19">
        <v>0</v>
      </c>
      <c r="C2853" s="19">
        <v>0</v>
      </c>
      <c r="D2853" s="19" t="s">
        <v>8</v>
      </c>
      <c r="E2853" s="20">
        <v>7.1015797347110805</v>
      </c>
      <c r="F2853" s="20">
        <v>1.8604347865287771</v>
      </c>
      <c r="G2853" s="20">
        <v>6.0888162441249705</v>
      </c>
      <c r="H2853" s="20">
        <v>6.5901922642337363</v>
      </c>
      <c r="I2853" s="20">
        <v>2.4309760615861595</v>
      </c>
      <c r="J2853" s="20">
        <v>1.8325257100111219</v>
      </c>
      <c r="K2853" s="20">
        <v>2.12080636684539</v>
      </c>
      <c r="L2853" s="20">
        <v>0.39420634743547195</v>
      </c>
      <c r="M2853" s="53">
        <v>2.8210580872216253</v>
      </c>
    </row>
    <row r="2854" spans="1:13" x14ac:dyDescent="0.35">
      <c r="A2854" s="19" t="str">
        <f>B2178&amp;C2845&amp;D2854</f>
        <v>DISTRIBUCION VOLUMEN X CRITERIO (kg ó litros)Salmon Ing.&lt;2MIL</v>
      </c>
      <c r="B2854" s="19">
        <v>0</v>
      </c>
      <c r="C2854" s="19">
        <v>0</v>
      </c>
      <c r="D2854" s="19" t="s">
        <v>9</v>
      </c>
      <c r="E2854" s="20">
        <v>7.1312263208289179</v>
      </c>
      <c r="F2854" s="20">
        <v>1.9492435555363712</v>
      </c>
      <c r="G2854" s="20">
        <v>1.9235257212831698</v>
      </c>
      <c r="H2854" s="20">
        <v>3.9106390970032545</v>
      </c>
      <c r="I2854" s="20">
        <v>3.2657007144666648</v>
      </c>
      <c r="J2854" s="20">
        <v>0.94606591753377489</v>
      </c>
      <c r="K2854" s="20">
        <v>1.346193545447361</v>
      </c>
      <c r="L2854" s="20">
        <v>3.9981125118015091</v>
      </c>
      <c r="M2854" s="53">
        <v>1.5763422275198404</v>
      </c>
    </row>
    <row r="2855" spans="1:13" x14ac:dyDescent="0.35">
      <c r="A2855" s="19" t="str">
        <f>B2178&amp;C2845&amp;D2855</f>
        <v>DISTRIBUCION VOLUMEN X CRITERIO (kg ó litros)Salmon Ing.2-5MIL</v>
      </c>
      <c r="B2855" s="19">
        <v>0</v>
      </c>
      <c r="C2855" s="19">
        <v>0</v>
      </c>
      <c r="D2855" s="19" t="s">
        <v>10</v>
      </c>
      <c r="E2855" s="20">
        <v>0.6997844846085568</v>
      </c>
      <c r="F2855" s="20">
        <v>1.6608543515398997</v>
      </c>
      <c r="G2855" s="20">
        <v>1.0924164808454169</v>
      </c>
      <c r="H2855" s="20">
        <v>1.2027702479282825</v>
      </c>
      <c r="I2855" s="20">
        <v>2.9960363071941725</v>
      </c>
      <c r="J2855" s="20">
        <v>2.9680769867086036</v>
      </c>
      <c r="K2855" s="20">
        <v>2.1717825918831943</v>
      </c>
      <c r="L2855" s="20">
        <v>2.0500562780654659</v>
      </c>
      <c r="M2855" s="53">
        <v>1.0263577528315586</v>
      </c>
    </row>
    <row r="2856" spans="1:13" x14ac:dyDescent="0.35">
      <c r="A2856" s="19" t="str">
        <f>B2178&amp;C2845&amp;D2856</f>
        <v>DISTRIBUCION VOLUMEN X CRITERIO (kg ó litros)Salmon Ing.5-10MIL</v>
      </c>
      <c r="B2856" s="19">
        <v>0</v>
      </c>
      <c r="C2856" s="19">
        <v>0</v>
      </c>
      <c r="D2856" s="19" t="s">
        <v>11</v>
      </c>
      <c r="E2856" s="20">
        <v>9.1258054931679489</v>
      </c>
      <c r="F2856" s="20">
        <v>11.68089346027328</v>
      </c>
      <c r="G2856" s="20">
        <v>7.5163283656997049</v>
      </c>
      <c r="H2856" s="20">
        <v>6.3157557282779493</v>
      </c>
      <c r="I2856" s="20">
        <v>7.7256758019303291</v>
      </c>
      <c r="J2856" s="20">
        <v>13.712569681240719</v>
      </c>
      <c r="K2856" s="20">
        <v>8.4597760381650549</v>
      </c>
      <c r="L2856" s="20">
        <v>10.289608131756365</v>
      </c>
      <c r="M2856" s="53">
        <v>14.481757090449978</v>
      </c>
    </row>
    <row r="2857" spans="1:13" x14ac:dyDescent="0.35">
      <c r="A2857" s="19" t="str">
        <f>B2178&amp;C2845&amp;D2857</f>
        <v>DISTRIBUCION VOLUMEN X CRITERIO (kg ó litros)Salmon Ing.10-30MIL</v>
      </c>
      <c r="B2857" s="19">
        <v>0</v>
      </c>
      <c r="C2857" s="19">
        <v>0</v>
      </c>
      <c r="D2857" s="19" t="s">
        <v>12</v>
      </c>
      <c r="E2857" s="20">
        <v>12.202235611535396</v>
      </c>
      <c r="F2857" s="20">
        <v>11.277970227602124</v>
      </c>
      <c r="G2857" s="20">
        <v>17.602031695066266</v>
      </c>
      <c r="H2857" s="20">
        <v>21.517808357632433</v>
      </c>
      <c r="I2857" s="20">
        <v>13.808086778674062</v>
      </c>
      <c r="J2857" s="20">
        <v>6.2812197225667239</v>
      </c>
      <c r="K2857" s="20">
        <v>22.001726777067262</v>
      </c>
      <c r="L2857" s="20">
        <v>15.426210805101565</v>
      </c>
      <c r="M2857" s="53">
        <v>17.200186596260004</v>
      </c>
    </row>
    <row r="2858" spans="1:13" x14ac:dyDescent="0.35">
      <c r="A2858" s="19" t="str">
        <f>B2178&amp;C2845&amp;D2858</f>
        <v>DISTRIBUCION VOLUMEN X CRITERIO (kg ó litros)Salmon Ing.30-100MIL</v>
      </c>
      <c r="B2858" s="19">
        <v>0</v>
      </c>
      <c r="C2858" s="19">
        <v>0</v>
      </c>
      <c r="D2858" s="19" t="s">
        <v>13</v>
      </c>
      <c r="E2858" s="20">
        <v>28.918075651563306</v>
      </c>
      <c r="F2858" s="20">
        <v>23.438702192436697</v>
      </c>
      <c r="G2858" s="20">
        <v>16.867854856980095</v>
      </c>
      <c r="H2858" s="20">
        <v>20.71870067679124</v>
      </c>
      <c r="I2858" s="20">
        <v>23.333540955914401</v>
      </c>
      <c r="J2858" s="20">
        <v>43.349938453988912</v>
      </c>
      <c r="K2858" s="20">
        <v>19.837518677171641</v>
      </c>
      <c r="L2858" s="20">
        <v>15.526371556925348</v>
      </c>
      <c r="M2858" s="53">
        <v>25.293710585204405</v>
      </c>
    </row>
    <row r="2859" spans="1:13" x14ac:dyDescent="0.35">
      <c r="A2859" s="19" t="str">
        <f>B2178&amp;C2845&amp;D2859</f>
        <v>DISTRIBUCION VOLUMEN X CRITERIO (kg ó litros)Salmon Ing.100-200MIL</v>
      </c>
      <c r="B2859" s="19">
        <v>0</v>
      </c>
      <c r="C2859" s="19">
        <v>0</v>
      </c>
      <c r="D2859" s="19" t="s">
        <v>14</v>
      </c>
      <c r="E2859" s="20">
        <v>9.2719378717228516</v>
      </c>
      <c r="F2859" s="20">
        <v>15.077477440384001</v>
      </c>
      <c r="G2859" s="20">
        <v>10.955980853599272</v>
      </c>
      <c r="H2859" s="20">
        <v>7.8985919507842954</v>
      </c>
      <c r="I2859" s="20">
        <v>9.5861296456546832</v>
      </c>
      <c r="J2859" s="20">
        <v>6.7459477046800647</v>
      </c>
      <c r="K2859" s="20">
        <v>15.618569927535402</v>
      </c>
      <c r="L2859" s="20">
        <v>13.648916919209727</v>
      </c>
      <c r="M2859" s="53">
        <v>10.789556128947106</v>
      </c>
    </row>
    <row r="2860" spans="1:13" x14ac:dyDescent="0.35">
      <c r="A2860" s="19" t="str">
        <f>B2178&amp;C2845&amp;D2860</f>
        <v>DISTRIBUCION VOLUMEN X CRITERIO (kg ó litros)Salmon Ing.200-500MIL</v>
      </c>
      <c r="B2860" s="19">
        <v>0</v>
      </c>
      <c r="C2860" s="19">
        <v>0</v>
      </c>
      <c r="D2860" s="19" t="s">
        <v>15</v>
      </c>
      <c r="E2860" s="20">
        <v>10.845205113908662</v>
      </c>
      <c r="F2860" s="20">
        <v>8.6796057293936872</v>
      </c>
      <c r="G2860" s="20">
        <v>20.868254099046275</v>
      </c>
      <c r="H2860" s="20">
        <v>15.639385508312435</v>
      </c>
      <c r="I2860" s="20">
        <v>11.082073479324043</v>
      </c>
      <c r="J2860" s="20">
        <v>10.594417831246702</v>
      </c>
      <c r="K2860" s="20">
        <v>15.106039645216038</v>
      </c>
      <c r="L2860" s="20">
        <v>10.704484639261059</v>
      </c>
      <c r="M2860" s="53">
        <v>10.911536848660797</v>
      </c>
    </row>
    <row r="2861" spans="1:13" x14ac:dyDescent="0.35">
      <c r="A2861" s="19" t="str">
        <f>B2178&amp;C2845&amp;D2861</f>
        <v>DISTRIBUCION VOLUMEN X CRITERIO (kg ó litros)Salmon Ing.&gt;500MIL</v>
      </c>
      <c r="B2861" s="19">
        <v>0</v>
      </c>
      <c r="C2861" s="19">
        <v>0</v>
      </c>
      <c r="D2861" s="19" t="s">
        <v>16</v>
      </c>
      <c r="E2861" s="20">
        <v>21.805746461645846</v>
      </c>
      <c r="F2861" s="20">
        <v>26.235260789313298</v>
      </c>
      <c r="G2861" s="20">
        <v>23.173612137590226</v>
      </c>
      <c r="H2861" s="20">
        <v>22.796326676440863</v>
      </c>
      <c r="I2861" s="20">
        <v>28.202751454810326</v>
      </c>
      <c r="J2861" s="20">
        <v>15.401752247530757</v>
      </c>
      <c r="K2861" s="20">
        <v>15.458381630622197</v>
      </c>
      <c r="L2861" s="20">
        <v>28.356242246124534</v>
      </c>
      <c r="M2861" s="53">
        <v>18.72055958029333</v>
      </c>
    </row>
    <row r="2862" spans="1:13" x14ac:dyDescent="0.35">
      <c r="A2862" s="19" t="str">
        <f>B2178&amp;C2845&amp;D2862</f>
        <v>DISTRIBUCION VOLUMEN X CRITERIO (kg ó litros)Salmon Ing.DE 15 A 19 AÑOS</v>
      </c>
      <c r="B2862" s="19">
        <v>0</v>
      </c>
      <c r="C2862" s="19">
        <v>0</v>
      </c>
      <c r="D2862" s="19" t="s">
        <v>39</v>
      </c>
      <c r="E2862" s="20">
        <v>2.9815968432275111</v>
      </c>
      <c r="F2862" s="20" t="s">
        <v>284</v>
      </c>
      <c r="G2862" s="20">
        <v>0.94992701726821382</v>
      </c>
      <c r="H2862" s="20" t="s">
        <v>284</v>
      </c>
      <c r="I2862" s="20" t="s">
        <v>284</v>
      </c>
      <c r="J2862" s="20">
        <v>0.21971131545583134</v>
      </c>
      <c r="K2862" s="20" t="s">
        <v>284</v>
      </c>
      <c r="L2862" s="20">
        <v>1.1790603184952588</v>
      </c>
      <c r="M2862" s="53" t="s">
        <v>284</v>
      </c>
    </row>
    <row r="2863" spans="1:13" x14ac:dyDescent="0.35">
      <c r="A2863" s="19" t="str">
        <f>B2178&amp;C2845&amp;D2863</f>
        <v>DISTRIBUCION VOLUMEN X CRITERIO (kg ó litros)Salmon Ing.DE 20 A 24 AÑOS</v>
      </c>
      <c r="B2863" s="19">
        <v>0</v>
      </c>
      <c r="C2863" s="19">
        <v>0</v>
      </c>
      <c r="D2863" s="19" t="s">
        <v>40</v>
      </c>
      <c r="E2863" s="20">
        <v>2.5365630865963671</v>
      </c>
      <c r="F2863" s="20">
        <v>1.2402088310035657</v>
      </c>
      <c r="G2863" s="20">
        <v>1.5807858030827484</v>
      </c>
      <c r="H2863" s="20">
        <v>3.1316050605278138</v>
      </c>
      <c r="I2863" s="20">
        <v>4.3416996586770322</v>
      </c>
      <c r="J2863" s="20">
        <v>5.1117731578280017</v>
      </c>
      <c r="K2863" s="20">
        <v>7.0485294678251806</v>
      </c>
      <c r="L2863" s="20">
        <v>3.1739455872642512</v>
      </c>
      <c r="M2863" s="53">
        <v>3.7266642577950084</v>
      </c>
    </row>
    <row r="2864" spans="1:13" x14ac:dyDescent="0.35">
      <c r="A2864" s="19" t="str">
        <f>B2178&amp;C2845&amp;D2864</f>
        <v>DISTRIBUCION VOLUMEN X CRITERIO (kg ó litros)Salmon Ing.DE 25 A 34 AÑOS</v>
      </c>
      <c r="B2864" s="19">
        <v>0</v>
      </c>
      <c r="C2864" s="19">
        <v>0</v>
      </c>
      <c r="D2864" s="19" t="s">
        <v>41</v>
      </c>
      <c r="E2864" s="20">
        <v>19.829458920299512</v>
      </c>
      <c r="F2864" s="20">
        <v>34.990062858518876</v>
      </c>
      <c r="G2864" s="20">
        <v>11.475573678010011</v>
      </c>
      <c r="H2864" s="20">
        <v>11.913352422806062</v>
      </c>
      <c r="I2864" s="20">
        <v>24.423569396093342</v>
      </c>
      <c r="J2864" s="20">
        <v>6.4143208751448686</v>
      </c>
      <c r="K2864" s="20">
        <v>14.766588523848071</v>
      </c>
      <c r="L2864" s="20">
        <v>14.646291767935061</v>
      </c>
      <c r="M2864" s="53">
        <v>11.810737742890518</v>
      </c>
    </row>
    <row r="2865" spans="1:13" x14ac:dyDescent="0.35">
      <c r="A2865" s="19" t="str">
        <f>B2178&amp;C2845&amp;D2865</f>
        <v>DISTRIBUCION VOLUMEN X CRITERIO (kg ó litros)Salmon Ing.DE 35 A 49 AÑOS</v>
      </c>
      <c r="B2865" s="19">
        <v>0</v>
      </c>
      <c r="C2865" s="19">
        <v>0</v>
      </c>
      <c r="D2865" s="19" t="s">
        <v>42</v>
      </c>
      <c r="E2865" s="20">
        <v>28.824922583233846</v>
      </c>
      <c r="F2865" s="20">
        <v>22.405439372640672</v>
      </c>
      <c r="G2865" s="20">
        <v>35.939498199193011</v>
      </c>
      <c r="H2865" s="20">
        <v>30.137527810226828</v>
      </c>
      <c r="I2865" s="20">
        <v>28.103160412661289</v>
      </c>
      <c r="J2865" s="20">
        <v>26.168970625471061</v>
      </c>
      <c r="K2865" s="20">
        <v>30.306880407118282</v>
      </c>
      <c r="L2865" s="20">
        <v>43.709124550339325</v>
      </c>
      <c r="M2865" s="53">
        <v>42.320909278269127</v>
      </c>
    </row>
    <row r="2866" spans="1:13" x14ac:dyDescent="0.35">
      <c r="A2866" s="19" t="str">
        <f>B2178&amp;C2845&amp;D2866</f>
        <v>DISTRIBUCION VOLUMEN X CRITERIO (kg ó litros)Salmon Ing.DE 50 A 59 AÑOS</v>
      </c>
      <c r="B2866" s="19">
        <v>0</v>
      </c>
      <c r="C2866" s="19">
        <v>0</v>
      </c>
      <c r="D2866" s="19" t="s">
        <v>43</v>
      </c>
      <c r="E2866" s="20">
        <v>19.81961508090443</v>
      </c>
      <c r="F2866" s="20">
        <v>14.555431862754531</v>
      </c>
      <c r="G2866" s="20">
        <v>23.069437646109098</v>
      </c>
      <c r="H2866" s="20">
        <v>20.621982865240742</v>
      </c>
      <c r="I2866" s="20">
        <v>22.768370672888626</v>
      </c>
      <c r="J2866" s="20">
        <v>16.074145912958695</v>
      </c>
      <c r="K2866" s="20">
        <v>26.110576116069407</v>
      </c>
      <c r="L2866" s="20">
        <v>14.806056955828236</v>
      </c>
      <c r="M2866" s="53">
        <v>24.600352721190902</v>
      </c>
    </row>
    <row r="2867" spans="1:13" x14ac:dyDescent="0.35">
      <c r="A2867" s="19" t="str">
        <f>B2178&amp;C2845&amp;D2867</f>
        <v>DISTRIBUCION VOLUMEN X CRITERIO (kg ó litros)Salmon Ing.DE 60 A 75 AÑOS</v>
      </c>
      <c r="B2867" s="19">
        <v>0</v>
      </c>
      <c r="C2867" s="19">
        <v>0</v>
      </c>
      <c r="D2867" s="19" t="s">
        <v>44</v>
      </c>
      <c r="E2867" s="20">
        <v>26.007855493423605</v>
      </c>
      <c r="F2867" s="20">
        <v>26.808866918466549</v>
      </c>
      <c r="G2867" s="20">
        <v>26.984781285051152</v>
      </c>
      <c r="H2867" s="20">
        <v>34.195512730029556</v>
      </c>
      <c r="I2867" s="20">
        <v>20.363188930258005</v>
      </c>
      <c r="J2867" s="20">
        <v>46.011070965386438</v>
      </c>
      <c r="K2867" s="20">
        <v>21.7674145173699</v>
      </c>
      <c r="L2867" s="20">
        <v>22.485525846523764</v>
      </c>
      <c r="M2867" s="53">
        <v>17.541346651774855</v>
      </c>
    </row>
    <row r="2868" spans="1:13" x14ac:dyDescent="0.35">
      <c r="A2868" s="19" t="str">
        <f>B2178&amp;C2845&amp;D2868</f>
        <v>DISTRIBUCION VOLUMEN X CRITERIO (kg ó litros)Salmon Ing.NIVEL ALTO</v>
      </c>
      <c r="B2868" s="19">
        <v>0</v>
      </c>
      <c r="C2868" s="19">
        <v>0</v>
      </c>
      <c r="D2868" s="19" t="s">
        <v>256</v>
      </c>
      <c r="E2868" s="20">
        <v>23.471011994974429</v>
      </c>
      <c r="F2868" s="20">
        <v>31.555071863920553</v>
      </c>
      <c r="G2868" s="20">
        <v>34.203109761701441</v>
      </c>
      <c r="H2868" s="20">
        <v>22.64163117221165</v>
      </c>
      <c r="I2868" s="20">
        <v>31.41105521822891</v>
      </c>
      <c r="J2868" s="20">
        <v>52.611056136486326</v>
      </c>
      <c r="K2868" s="20">
        <v>35.672115334190451</v>
      </c>
      <c r="L2868" s="20">
        <v>26.403101985453382</v>
      </c>
      <c r="M2868" s="53">
        <v>26.366167655658895</v>
      </c>
    </row>
    <row r="2869" spans="1:13" x14ac:dyDescent="0.35">
      <c r="A2869" s="19" t="str">
        <f>B2178&amp;C2845&amp;D2869</f>
        <v>DISTRIBUCION VOLUMEN X CRITERIO (kg ó litros)Salmon Ing.NIVEL MEDIO ALTO</v>
      </c>
      <c r="B2869" s="19">
        <v>0</v>
      </c>
      <c r="C2869" s="19">
        <v>0</v>
      </c>
      <c r="D2869" s="19" t="s">
        <v>257</v>
      </c>
      <c r="E2869" s="20">
        <v>20.421756979950594</v>
      </c>
      <c r="F2869" s="20">
        <v>19.105809201156045</v>
      </c>
      <c r="G2869" s="20">
        <v>16.79716709774204</v>
      </c>
      <c r="H2869" s="20">
        <v>25.526386634307769</v>
      </c>
      <c r="I2869" s="20">
        <v>8.192911493470552</v>
      </c>
      <c r="J2869" s="20">
        <v>14.651711034587056</v>
      </c>
      <c r="K2869" s="20">
        <v>22.093618367977079</v>
      </c>
      <c r="L2869" s="20">
        <v>35.990233712395884</v>
      </c>
      <c r="M2869" s="53">
        <v>13.659924156784278</v>
      </c>
    </row>
    <row r="2870" spans="1:13" x14ac:dyDescent="0.35">
      <c r="A2870" s="19" t="str">
        <f>B2178&amp;C2845&amp;D2870</f>
        <v>DISTRIBUCION VOLUMEN X CRITERIO (kg ó litros)Salmon Ing.NIVEL MEDIO</v>
      </c>
      <c r="B2870" s="19">
        <v>0</v>
      </c>
      <c r="C2870" s="19">
        <v>0</v>
      </c>
      <c r="D2870" s="19" t="s">
        <v>258</v>
      </c>
      <c r="E2870" s="20">
        <v>29.033797961063062</v>
      </c>
      <c r="F2870" s="20">
        <v>16.782176214523886</v>
      </c>
      <c r="G2870" s="20">
        <v>24.291767389214044</v>
      </c>
      <c r="H2870" s="20">
        <v>26.08883465415802</v>
      </c>
      <c r="I2870" s="20">
        <v>24.901527690334426</v>
      </c>
      <c r="J2870" s="20">
        <v>14.054553013027096</v>
      </c>
      <c r="K2870" s="20">
        <v>19.522751978258292</v>
      </c>
      <c r="L2870" s="20">
        <v>10.549998546269631</v>
      </c>
      <c r="M2870" s="53">
        <v>22.881047644659816</v>
      </c>
    </row>
    <row r="2871" spans="1:13" x14ac:dyDescent="0.35">
      <c r="A2871" s="19" t="str">
        <f>B2178&amp;C2845&amp;D2871</f>
        <v>DISTRIBUCION VOLUMEN X CRITERIO (kg ó litros)Salmon Ing.NIVEL MEDIO BAJO</v>
      </c>
      <c r="B2871" s="19">
        <v>0</v>
      </c>
      <c r="C2871" s="19">
        <v>0</v>
      </c>
      <c r="D2871" s="19" t="s">
        <v>259</v>
      </c>
      <c r="E2871" s="20">
        <v>16.622281786653787</v>
      </c>
      <c r="F2871" s="20">
        <v>12.77145201150574</v>
      </c>
      <c r="G2871" s="20">
        <v>13.366216311682063</v>
      </c>
      <c r="H2871" s="20">
        <v>10.857171427345735</v>
      </c>
      <c r="I2871" s="20">
        <v>14.22045102748093</v>
      </c>
      <c r="J2871" s="20">
        <v>7.887380280944928</v>
      </c>
      <c r="K2871" s="20">
        <v>14.366614732284619</v>
      </c>
      <c r="L2871" s="20">
        <v>13.120573157812569</v>
      </c>
      <c r="M2871" s="53">
        <v>24.378572082847185</v>
      </c>
    </row>
    <row r="2872" spans="1:13" x14ac:dyDescent="0.35">
      <c r="A2872" s="19" t="str">
        <f>B2178&amp;C2845&amp;D2872</f>
        <v>DISTRIBUCION VOLUMEN X CRITERIO (kg ó litros)Salmon Ing.HOMBRE</v>
      </c>
      <c r="B2872" s="19">
        <v>0</v>
      </c>
      <c r="C2872" s="19">
        <v>0</v>
      </c>
      <c r="D2872" s="19" t="s">
        <v>21</v>
      </c>
      <c r="E2872" s="20">
        <v>35.554722874805798</v>
      </c>
      <c r="F2872" s="20">
        <v>52.894114410159808</v>
      </c>
      <c r="G2872" s="20">
        <v>41.18491222170605</v>
      </c>
      <c r="H2872" s="20">
        <v>41.138410132795649</v>
      </c>
      <c r="I2872" s="20">
        <v>36.338685381002627</v>
      </c>
      <c r="J2872" s="20">
        <v>37.651919756839767</v>
      </c>
      <c r="K2872" s="20">
        <v>32.044274467189766</v>
      </c>
      <c r="L2872" s="20">
        <v>54.348151745461628</v>
      </c>
      <c r="M2872" s="53">
        <v>33.194494392378196</v>
      </c>
    </row>
    <row r="2873" spans="1:13" x14ac:dyDescent="0.35">
      <c r="A2873" s="19" t="str">
        <f>B2178&amp;C2845&amp;D2873</f>
        <v>DISTRIBUCION VOLUMEN X CRITERIO (kg ó litros)Salmon Ing.MUJER</v>
      </c>
      <c r="B2873" s="19">
        <v>0</v>
      </c>
      <c r="C2873" s="19">
        <v>0</v>
      </c>
      <c r="D2873" s="19" t="s">
        <v>22</v>
      </c>
      <c r="E2873" s="20">
        <v>64.445287760572583</v>
      </c>
      <c r="F2873" s="20">
        <v>47.105888556683965</v>
      </c>
      <c r="G2873" s="20">
        <v>58.815094494422496</v>
      </c>
      <c r="H2873" s="20">
        <v>58.861582279562555</v>
      </c>
      <c r="I2873" s="20">
        <v>63.661300488816444</v>
      </c>
      <c r="J2873" s="20">
        <v>62.348082595585964</v>
      </c>
      <c r="K2873" s="20">
        <v>67.955719124263993</v>
      </c>
      <c r="L2873" s="20">
        <v>45.651856241380372</v>
      </c>
      <c r="M2873" s="53">
        <v>66.805514658811632</v>
      </c>
    </row>
    <row r="2874" spans="1:13" x14ac:dyDescent="0.35">
      <c r="A2874" s="19" t="str">
        <f>B2178&amp;C2874&amp;D2874</f>
        <v>DISTRIBUCION VOLUMEN X CRITERIO (kg ó litros)Atun Fresco Ing.T.ESPAÑA</v>
      </c>
      <c r="B2874" s="19">
        <v>0</v>
      </c>
      <c r="C2874" s="19" t="s">
        <v>143</v>
      </c>
      <c r="D2874" s="19" t="s">
        <v>36</v>
      </c>
      <c r="E2874" s="20">
        <v>100</v>
      </c>
      <c r="F2874" s="20">
        <v>100</v>
      </c>
      <c r="G2874" s="20">
        <v>100</v>
      </c>
      <c r="H2874" s="20">
        <v>100</v>
      </c>
      <c r="I2874" s="20">
        <v>100</v>
      </c>
      <c r="J2874" s="20">
        <v>100</v>
      </c>
      <c r="K2874" s="20">
        <v>100</v>
      </c>
      <c r="L2874" s="20">
        <v>100</v>
      </c>
      <c r="M2874" s="53">
        <v>100</v>
      </c>
    </row>
    <row r="2875" spans="1:13" x14ac:dyDescent="0.35">
      <c r="A2875" s="19" t="str">
        <f>B2178&amp;C2874&amp;D2875</f>
        <v>DISTRIBUCION VOLUMEN X CRITERIO (kg ó litros)Atun Fresco Ing.BCN AM</v>
      </c>
      <c r="B2875" s="19">
        <v>0</v>
      </c>
      <c r="C2875" s="19">
        <v>0</v>
      </c>
      <c r="D2875" s="19" t="s">
        <v>1</v>
      </c>
      <c r="E2875" s="20">
        <v>22.183223211397255</v>
      </c>
      <c r="F2875" s="20">
        <v>9.5829502046242627</v>
      </c>
      <c r="G2875" s="20">
        <v>13.737791500772442</v>
      </c>
      <c r="H2875" s="20">
        <v>2.2139106224107619</v>
      </c>
      <c r="I2875" s="20">
        <v>7.4938333178036789</v>
      </c>
      <c r="J2875" s="20">
        <v>10.101414049824985</v>
      </c>
      <c r="K2875" s="20">
        <v>11.783802586751344</v>
      </c>
      <c r="L2875" s="20">
        <v>8.318111922756307</v>
      </c>
      <c r="M2875" s="53">
        <v>17.974154207963672</v>
      </c>
    </row>
    <row r="2876" spans="1:13" x14ac:dyDescent="0.35">
      <c r="A2876" s="19" t="str">
        <f>B2178&amp;C2874&amp;D2876</f>
        <v>DISTRIBUCION VOLUMEN X CRITERIO (kg ó litros)Atun Fresco Ing.REST.CAT ARAGON</v>
      </c>
      <c r="B2876" s="19">
        <v>0</v>
      </c>
      <c r="C2876" s="19">
        <v>0</v>
      </c>
      <c r="D2876" s="19" t="s">
        <v>2</v>
      </c>
      <c r="E2876" s="20">
        <v>6.5611064163937058</v>
      </c>
      <c r="F2876" s="20">
        <v>22.428838177132622</v>
      </c>
      <c r="G2876" s="20">
        <v>11.903401746587415</v>
      </c>
      <c r="H2876" s="20">
        <v>7.5479857194925097</v>
      </c>
      <c r="I2876" s="20">
        <v>3.8631644640086873</v>
      </c>
      <c r="J2876" s="20">
        <v>13.638117340030922</v>
      </c>
      <c r="K2876" s="20">
        <v>9.5195810196204214</v>
      </c>
      <c r="L2876" s="20">
        <v>17.51973722099175</v>
      </c>
      <c r="M2876" s="53">
        <v>7.0349980292839662</v>
      </c>
    </row>
    <row r="2877" spans="1:13" x14ac:dyDescent="0.35">
      <c r="A2877" s="19" t="str">
        <f>B2178&amp;C2874&amp;D2877</f>
        <v>DISTRIBUCION VOLUMEN X CRITERIO (kg ó litros)Atun Fresco Ing.LEVANTE</v>
      </c>
      <c r="B2877" s="19">
        <v>0</v>
      </c>
      <c r="C2877" s="19">
        <v>0</v>
      </c>
      <c r="D2877" s="19" t="s">
        <v>3</v>
      </c>
      <c r="E2877" s="20">
        <v>8.9415686180105531</v>
      </c>
      <c r="F2877" s="20">
        <v>19.236463283732888</v>
      </c>
      <c r="G2877" s="20">
        <v>13.914577689555049</v>
      </c>
      <c r="H2877" s="20">
        <v>20.77991071609404</v>
      </c>
      <c r="I2877" s="20">
        <v>25.243374095640164</v>
      </c>
      <c r="J2877" s="20">
        <v>18.035619288166732</v>
      </c>
      <c r="K2877" s="20">
        <v>16.940845592156776</v>
      </c>
      <c r="L2877" s="20">
        <v>5.4477777711658515</v>
      </c>
      <c r="M2877" s="53">
        <v>10.594620929132443</v>
      </c>
    </row>
    <row r="2878" spans="1:13" x14ac:dyDescent="0.35">
      <c r="A2878" s="19" t="str">
        <f>B2178&amp;C2874&amp;D2878</f>
        <v>DISTRIBUCION VOLUMEN X CRITERIO (kg ó litros)Atun Fresco Ing.ANDALUCIA</v>
      </c>
      <c r="B2878" s="19">
        <v>0</v>
      </c>
      <c r="C2878" s="19">
        <v>0</v>
      </c>
      <c r="D2878" s="19" t="s">
        <v>4</v>
      </c>
      <c r="E2878" s="20">
        <v>19.135178726386588</v>
      </c>
      <c r="F2878" s="20">
        <v>18.324559140863759</v>
      </c>
      <c r="G2878" s="20">
        <v>24.389328758845743</v>
      </c>
      <c r="H2878" s="20">
        <v>16.944902843058866</v>
      </c>
      <c r="I2878" s="20">
        <v>18.810757858442081</v>
      </c>
      <c r="J2878" s="20">
        <v>23.959079695340638</v>
      </c>
      <c r="K2878" s="20">
        <v>20.514212062108321</v>
      </c>
      <c r="L2878" s="20">
        <v>27.089748256329088</v>
      </c>
      <c r="M2878" s="53">
        <v>24.355296613784454</v>
      </c>
    </row>
    <row r="2879" spans="1:13" x14ac:dyDescent="0.35">
      <c r="A2879" s="19" t="str">
        <f>B2178&amp;C2874&amp;D2879</f>
        <v>DISTRIBUCION VOLUMEN X CRITERIO (kg ó litros)Atun Fresco Ing.MDD AM</v>
      </c>
      <c r="B2879" s="19">
        <v>0</v>
      </c>
      <c r="C2879" s="19">
        <v>0</v>
      </c>
      <c r="D2879" s="19" t="s">
        <v>5</v>
      </c>
      <c r="E2879" s="20">
        <v>25.729857425166792</v>
      </c>
      <c r="F2879" s="20">
        <v>21.705580484531982</v>
      </c>
      <c r="G2879" s="20">
        <v>17.525291667635305</v>
      </c>
      <c r="H2879" s="20">
        <v>30.327282032224069</v>
      </c>
      <c r="I2879" s="20">
        <v>24.737272635533273</v>
      </c>
      <c r="J2879" s="20">
        <v>22.272443734774281</v>
      </c>
      <c r="K2879" s="20">
        <v>12.139350599551056</v>
      </c>
      <c r="L2879" s="20">
        <v>24.322966360243996</v>
      </c>
      <c r="M2879" s="53">
        <v>25.623824925565163</v>
      </c>
    </row>
    <row r="2880" spans="1:13" x14ac:dyDescent="0.35">
      <c r="A2880" s="19" t="str">
        <f>B2178&amp;C2874&amp;D2880</f>
        <v>DISTRIBUCION VOLUMEN X CRITERIO (kg ó litros)Atun Fresco Ing.RTO CENTRO</v>
      </c>
      <c r="B2880" s="19">
        <v>0</v>
      </c>
      <c r="C2880" s="19">
        <v>0</v>
      </c>
      <c r="D2880" s="19" t="s">
        <v>6</v>
      </c>
      <c r="E2880" s="20">
        <v>3.5325613468655592</v>
      </c>
      <c r="F2880" s="20">
        <v>4.2847390538549215</v>
      </c>
      <c r="G2880" s="20">
        <v>4.202331305214261</v>
      </c>
      <c r="H2880" s="20">
        <v>6.1051903302981163</v>
      </c>
      <c r="I2880" s="20">
        <v>6.9964342331126046</v>
      </c>
      <c r="J2880" s="20">
        <v>2.7767479492742169</v>
      </c>
      <c r="K2880" s="20">
        <v>13.355178973882897</v>
      </c>
      <c r="L2880" s="20">
        <v>5.4908907534024376</v>
      </c>
      <c r="M2880" s="53">
        <v>5.7988657540916435</v>
      </c>
    </row>
    <row r="2881" spans="1:13" x14ac:dyDescent="0.35">
      <c r="A2881" s="19" t="str">
        <f>B2178&amp;C2874&amp;D2881</f>
        <v>DISTRIBUCION VOLUMEN X CRITERIO (kg ó litros)Atun Fresco Ing.NORTE-CENTRO</v>
      </c>
      <c r="B2881" s="19">
        <v>0</v>
      </c>
      <c r="C2881" s="19">
        <v>0</v>
      </c>
      <c r="D2881" s="19" t="s">
        <v>7</v>
      </c>
      <c r="E2881" s="20">
        <v>6.0481062973831765</v>
      </c>
      <c r="F2881" s="20">
        <v>1.801382914145266</v>
      </c>
      <c r="G2881" s="20">
        <v>7.7631969502030174</v>
      </c>
      <c r="H2881" s="20">
        <v>11.109897924078052</v>
      </c>
      <c r="I2881" s="20">
        <v>12.299036668992686</v>
      </c>
      <c r="J2881" s="20">
        <v>6.0280827743931695</v>
      </c>
      <c r="K2881" s="20">
        <v>10.216805463412573</v>
      </c>
      <c r="L2881" s="20">
        <v>4.525907589212359</v>
      </c>
      <c r="M2881" s="53">
        <v>4.8520884325928932</v>
      </c>
    </row>
    <row r="2882" spans="1:13" x14ac:dyDescent="0.35">
      <c r="A2882" s="19" t="str">
        <f>B2178&amp;C2874&amp;D2882</f>
        <v>DISTRIBUCION VOLUMEN X CRITERIO (kg ó litros)Atun Fresco Ing.NOROESTE</v>
      </c>
      <c r="B2882" s="19">
        <v>0</v>
      </c>
      <c r="C2882" s="19">
        <v>0</v>
      </c>
      <c r="D2882" s="19" t="s">
        <v>8</v>
      </c>
      <c r="E2882" s="20">
        <v>7.8684047571017492</v>
      </c>
      <c r="F2882" s="20">
        <v>2.6354811236218745</v>
      </c>
      <c r="G2882" s="20">
        <v>6.5640733309644341</v>
      </c>
      <c r="H2882" s="20">
        <v>4.9709181003996594</v>
      </c>
      <c r="I2882" s="20">
        <v>0.55612321130737818</v>
      </c>
      <c r="J2882" s="20">
        <v>3.1884997908833124</v>
      </c>
      <c r="K2882" s="20">
        <v>5.5302175286995272</v>
      </c>
      <c r="L2882" s="20">
        <v>7.2848582787622007</v>
      </c>
      <c r="M2882" s="53">
        <v>3.7661640318246814</v>
      </c>
    </row>
    <row r="2883" spans="1:13" x14ac:dyDescent="0.35">
      <c r="A2883" s="19" t="str">
        <f>B2178&amp;C2874&amp;D2883</f>
        <v>DISTRIBUCION VOLUMEN X CRITERIO (kg ó litros)Atun Fresco Ing.&lt;2MIL</v>
      </c>
      <c r="B2883" s="19">
        <v>0</v>
      </c>
      <c r="C2883" s="19">
        <v>0</v>
      </c>
      <c r="D2883" s="19" t="s">
        <v>9</v>
      </c>
      <c r="E2883" s="20">
        <v>0.54698943722294091</v>
      </c>
      <c r="F2883" s="20">
        <v>5.8825044615668904</v>
      </c>
      <c r="G2883" s="20">
        <v>1.8613347916495673</v>
      </c>
      <c r="H2883" s="20">
        <v>16.602508445059843</v>
      </c>
      <c r="I2883" s="20">
        <v>17.13417460979036</v>
      </c>
      <c r="J2883" s="20">
        <v>4.5643405726866169</v>
      </c>
      <c r="K2883" s="20">
        <v>3.2764234815137216</v>
      </c>
      <c r="L2883" s="20" t="s">
        <v>284</v>
      </c>
      <c r="M2883" s="53" t="s">
        <v>284</v>
      </c>
    </row>
    <row r="2884" spans="1:13" x14ac:dyDescent="0.35">
      <c r="A2884" s="19" t="str">
        <f>B2178&amp;C2874&amp;D2884</f>
        <v>DISTRIBUCION VOLUMEN X CRITERIO (kg ó litros)Atun Fresco Ing.2-5MIL</v>
      </c>
      <c r="B2884" s="19">
        <v>0</v>
      </c>
      <c r="C2884" s="19">
        <v>0</v>
      </c>
      <c r="D2884" s="19" t="s">
        <v>10</v>
      </c>
      <c r="E2884" s="20">
        <v>7.2413713609390165</v>
      </c>
      <c r="F2884" s="20">
        <v>2.663621619283143</v>
      </c>
      <c r="G2884" s="20">
        <v>3.3038964699679783</v>
      </c>
      <c r="H2884" s="20">
        <v>3.7784333569848214</v>
      </c>
      <c r="I2884" s="20">
        <v>1.096009350576111</v>
      </c>
      <c r="J2884" s="20">
        <v>9.1785998024270032</v>
      </c>
      <c r="K2884" s="20">
        <v>4.1041971340756156</v>
      </c>
      <c r="L2884" s="20">
        <v>7.5643943867758816</v>
      </c>
      <c r="M2884" s="53">
        <v>3.0357889597912489</v>
      </c>
    </row>
    <row r="2885" spans="1:13" x14ac:dyDescent="0.35">
      <c r="A2885" s="19" t="str">
        <f>B2178&amp;C2874&amp;D2885</f>
        <v>DISTRIBUCION VOLUMEN X CRITERIO (kg ó litros)Atun Fresco Ing.5-10MIL</v>
      </c>
      <c r="B2885" s="19">
        <v>0</v>
      </c>
      <c r="C2885" s="19">
        <v>0</v>
      </c>
      <c r="D2885" s="19" t="s">
        <v>11</v>
      </c>
      <c r="E2885" s="20">
        <v>6.6901688469247471</v>
      </c>
      <c r="F2885" s="20">
        <v>7.1993723348432876</v>
      </c>
      <c r="G2885" s="20">
        <v>5.1612845347258105</v>
      </c>
      <c r="H2885" s="20">
        <v>7.7433625572656304</v>
      </c>
      <c r="I2885" s="20">
        <v>6.8316583813427725</v>
      </c>
      <c r="J2885" s="20">
        <v>15.907327109975453</v>
      </c>
      <c r="K2885" s="20">
        <v>10.587667275397608</v>
      </c>
      <c r="L2885" s="20">
        <v>10.538632710226331</v>
      </c>
      <c r="M2885" s="53">
        <v>2.4136443608258622</v>
      </c>
    </row>
    <row r="2886" spans="1:13" x14ac:dyDescent="0.35">
      <c r="A2886" s="19" t="str">
        <f>B2178&amp;C2874&amp;D2886</f>
        <v>DISTRIBUCION VOLUMEN X CRITERIO (kg ó litros)Atun Fresco Ing.10-30MIL</v>
      </c>
      <c r="B2886" s="19">
        <v>0</v>
      </c>
      <c r="C2886" s="19">
        <v>0</v>
      </c>
      <c r="D2886" s="19" t="s">
        <v>12</v>
      </c>
      <c r="E2886" s="20">
        <v>14.001146324859073</v>
      </c>
      <c r="F2886" s="20">
        <v>11.962550446285922</v>
      </c>
      <c r="G2886" s="20">
        <v>21.328740648713058</v>
      </c>
      <c r="H2886" s="20">
        <v>10.602254571383199</v>
      </c>
      <c r="I2886" s="20">
        <v>13.852414367928038</v>
      </c>
      <c r="J2886" s="20">
        <v>15.53356741542726</v>
      </c>
      <c r="K2886" s="20">
        <v>16.68981593353757</v>
      </c>
      <c r="L2886" s="20">
        <v>22.05327586846872</v>
      </c>
      <c r="M2886" s="53">
        <v>15.875857941259763</v>
      </c>
    </row>
    <row r="2887" spans="1:13" x14ac:dyDescent="0.35">
      <c r="A2887" s="19" t="str">
        <f>B2178&amp;C2874&amp;D2887</f>
        <v>DISTRIBUCION VOLUMEN X CRITERIO (kg ó litros)Atun Fresco Ing.30-100MIL</v>
      </c>
      <c r="B2887" s="19">
        <v>0</v>
      </c>
      <c r="C2887" s="19">
        <v>0</v>
      </c>
      <c r="D2887" s="19" t="s">
        <v>13</v>
      </c>
      <c r="E2887" s="20">
        <v>24.575543245515618</v>
      </c>
      <c r="F2887" s="20">
        <v>13.155634582750997</v>
      </c>
      <c r="G2887" s="20">
        <v>14.380852592150429</v>
      </c>
      <c r="H2887" s="20">
        <v>9.0680916407353696</v>
      </c>
      <c r="I2887" s="20">
        <v>14.433127998885453</v>
      </c>
      <c r="J2887" s="20">
        <v>17.266695206989706</v>
      </c>
      <c r="K2887" s="20">
        <v>34.627018152913209</v>
      </c>
      <c r="L2887" s="20">
        <v>11.875130054076504</v>
      </c>
      <c r="M2887" s="53">
        <v>36.427490591680701</v>
      </c>
    </row>
    <row r="2888" spans="1:13" x14ac:dyDescent="0.35">
      <c r="A2888" s="19" t="str">
        <f>B2178&amp;C2874&amp;D2888</f>
        <v>DISTRIBUCION VOLUMEN X CRITERIO (kg ó litros)Atun Fresco Ing.100-200MIL</v>
      </c>
      <c r="B2888" s="19">
        <v>0</v>
      </c>
      <c r="C2888" s="19">
        <v>0</v>
      </c>
      <c r="D2888" s="19" t="s">
        <v>14</v>
      </c>
      <c r="E2888" s="20">
        <v>8.9604280648800412</v>
      </c>
      <c r="F2888" s="20">
        <v>7.4444206171964096</v>
      </c>
      <c r="G2888" s="20">
        <v>17.316913420880262</v>
      </c>
      <c r="H2888" s="20">
        <v>11.065205383154817</v>
      </c>
      <c r="I2888" s="20">
        <v>5.8529691289091819</v>
      </c>
      <c r="J2888" s="20">
        <v>9.1210976741369585</v>
      </c>
      <c r="K2888" s="20">
        <v>7.8549338850525858</v>
      </c>
      <c r="L2888" s="20">
        <v>14.067241889550461</v>
      </c>
      <c r="M2888" s="53">
        <v>2.291070703459873</v>
      </c>
    </row>
    <row r="2889" spans="1:13" x14ac:dyDescent="0.35">
      <c r="A2889" s="19" t="str">
        <f>B2178&amp;C2874&amp;D2889</f>
        <v>DISTRIBUCION VOLUMEN X CRITERIO (kg ó litros)Atun Fresco Ing.200-500MIL</v>
      </c>
      <c r="B2889" s="19">
        <v>0</v>
      </c>
      <c r="C2889" s="19">
        <v>0</v>
      </c>
      <c r="D2889" s="19" t="s">
        <v>15</v>
      </c>
      <c r="E2889" s="20">
        <v>11.533533283312721</v>
      </c>
      <c r="F2889" s="20">
        <v>24.488561584902587</v>
      </c>
      <c r="G2889" s="20">
        <v>9.9254143603719847</v>
      </c>
      <c r="H2889" s="20">
        <v>10.998076361835492</v>
      </c>
      <c r="I2889" s="20">
        <v>12.025802901902981</v>
      </c>
      <c r="J2889" s="20">
        <v>5.7747028132672993</v>
      </c>
      <c r="K2889" s="20">
        <v>11.761518722268507</v>
      </c>
      <c r="L2889" s="20">
        <v>10.102233230450173</v>
      </c>
      <c r="M2889" s="53">
        <v>14.755142026940909</v>
      </c>
    </row>
    <row r="2890" spans="1:13" x14ac:dyDescent="0.35">
      <c r="A2890" s="19" t="str">
        <f>B2178&amp;C2874&amp;D2890</f>
        <v>DISTRIBUCION VOLUMEN X CRITERIO (kg ó litros)Atun Fresco Ing.&gt;500MIL</v>
      </c>
      <c r="B2890" s="19">
        <v>0</v>
      </c>
      <c r="C2890" s="19">
        <v>0</v>
      </c>
      <c r="D2890" s="19" t="s">
        <v>16</v>
      </c>
      <c r="E2890" s="20">
        <v>26.450825943678137</v>
      </c>
      <c r="F2890" s="20">
        <v>27.203326074760874</v>
      </c>
      <c r="G2890" s="20">
        <v>26.721557373648508</v>
      </c>
      <c r="H2890" s="20">
        <v>30.142065962126097</v>
      </c>
      <c r="I2890" s="20">
        <v>28.77384118545049</v>
      </c>
      <c r="J2890" s="20">
        <v>22.65366259189511</v>
      </c>
      <c r="K2890" s="20">
        <v>11.098421280325766</v>
      </c>
      <c r="L2890" s="20">
        <v>23.799088949365565</v>
      </c>
      <c r="M2890" s="53">
        <v>25.201026332901993</v>
      </c>
    </row>
    <row r="2891" spans="1:13" x14ac:dyDescent="0.35">
      <c r="A2891" s="19" t="str">
        <f>B2178&amp;C2874&amp;D2891</f>
        <v>DISTRIBUCION VOLUMEN X CRITERIO (kg ó litros)Atun Fresco Ing.DE 15 A 19 AÑOS</v>
      </c>
      <c r="B2891" s="19">
        <v>0</v>
      </c>
      <c r="C2891" s="19">
        <v>0</v>
      </c>
      <c r="D2891" s="19" t="s">
        <v>39</v>
      </c>
      <c r="E2891" s="20" t="s">
        <v>284</v>
      </c>
      <c r="F2891" s="20" t="s">
        <v>284</v>
      </c>
      <c r="G2891" s="20" t="s">
        <v>284</v>
      </c>
      <c r="H2891" s="20">
        <v>2.5643041735453567</v>
      </c>
      <c r="I2891" s="20" t="s">
        <v>284</v>
      </c>
      <c r="J2891" s="20" t="s">
        <v>284</v>
      </c>
      <c r="K2891" s="20">
        <v>0.45769310257619988</v>
      </c>
      <c r="L2891" s="20" t="s">
        <v>284</v>
      </c>
      <c r="M2891" s="53" t="s">
        <v>284</v>
      </c>
    </row>
    <row r="2892" spans="1:13" x14ac:dyDescent="0.35">
      <c r="A2892" s="19" t="str">
        <f>B2178&amp;C2874&amp;D2892</f>
        <v>DISTRIBUCION VOLUMEN X CRITERIO (kg ó litros)Atun Fresco Ing.DE 20 A 24 AÑOS</v>
      </c>
      <c r="B2892" s="19">
        <v>0</v>
      </c>
      <c r="C2892" s="19">
        <v>0</v>
      </c>
      <c r="D2892" s="19" t="s">
        <v>40</v>
      </c>
      <c r="E2892" s="20" t="s">
        <v>284</v>
      </c>
      <c r="F2892" s="20">
        <v>1.135416991930815</v>
      </c>
      <c r="G2892" s="20" t="s">
        <v>284</v>
      </c>
      <c r="H2892" s="20">
        <v>1.7581564329912622</v>
      </c>
      <c r="I2892" s="20">
        <v>1.4240605468977232</v>
      </c>
      <c r="J2892" s="20">
        <v>5.5830514852793156</v>
      </c>
      <c r="K2892" s="20">
        <v>1.5483338599039611</v>
      </c>
      <c r="L2892" s="20">
        <v>1.5566627985027777</v>
      </c>
      <c r="M2892" s="53" t="s">
        <v>284</v>
      </c>
    </row>
    <row r="2893" spans="1:13" x14ac:dyDescent="0.35">
      <c r="A2893" s="19" t="str">
        <f>B2178&amp;C2874&amp;D2893</f>
        <v>DISTRIBUCION VOLUMEN X CRITERIO (kg ó litros)Atun Fresco Ing.DE 25 A 34 AÑOS</v>
      </c>
      <c r="B2893" s="19">
        <v>0</v>
      </c>
      <c r="C2893" s="19">
        <v>0</v>
      </c>
      <c r="D2893" s="19" t="s">
        <v>41</v>
      </c>
      <c r="E2893" s="20">
        <v>5.5289050953765972</v>
      </c>
      <c r="F2893" s="20">
        <v>17.270273637837864</v>
      </c>
      <c r="G2893" s="20">
        <v>11.553827353670334</v>
      </c>
      <c r="H2893" s="20">
        <v>9.8284002278738143</v>
      </c>
      <c r="I2893" s="20">
        <v>10.715253756714624</v>
      </c>
      <c r="J2893" s="20">
        <v>9.7254602238054915</v>
      </c>
      <c r="K2893" s="20">
        <v>8.7737173458525959</v>
      </c>
      <c r="L2893" s="20">
        <v>14.355895638286636</v>
      </c>
      <c r="M2893" s="53">
        <v>16.247329707419457</v>
      </c>
    </row>
    <row r="2894" spans="1:13" x14ac:dyDescent="0.35">
      <c r="A2894" s="19" t="str">
        <f>B2178&amp;C2874&amp;D2894</f>
        <v>DISTRIBUCION VOLUMEN X CRITERIO (kg ó litros)Atun Fresco Ing.DE 35 A 49 AÑOS</v>
      </c>
      <c r="B2894" s="19">
        <v>0</v>
      </c>
      <c r="C2894" s="19">
        <v>0</v>
      </c>
      <c r="D2894" s="19" t="s">
        <v>42</v>
      </c>
      <c r="E2894" s="20">
        <v>16.611925258014693</v>
      </c>
      <c r="F2894" s="20">
        <v>21.297631417236271</v>
      </c>
      <c r="G2894" s="20">
        <v>11.723543132247126</v>
      </c>
      <c r="H2894" s="20">
        <v>26.017089596344288</v>
      </c>
      <c r="I2894" s="20">
        <v>20.002625633523682</v>
      </c>
      <c r="J2894" s="20">
        <v>24.945152762820079</v>
      </c>
      <c r="K2894" s="20">
        <v>19.203496730975562</v>
      </c>
      <c r="L2894" s="20">
        <v>28.487866375532221</v>
      </c>
      <c r="M2894" s="53">
        <v>17.928942192165785</v>
      </c>
    </row>
    <row r="2895" spans="1:13" x14ac:dyDescent="0.35">
      <c r="A2895" s="19" t="str">
        <f>B2178&amp;C2874&amp;D2895</f>
        <v>DISTRIBUCION VOLUMEN X CRITERIO (kg ó litros)Atun Fresco Ing.DE 50 A 59 AÑOS</v>
      </c>
      <c r="B2895" s="19">
        <v>0</v>
      </c>
      <c r="C2895" s="19">
        <v>0</v>
      </c>
      <c r="D2895" s="19" t="s">
        <v>43</v>
      </c>
      <c r="E2895" s="20">
        <v>26.115607616127651</v>
      </c>
      <c r="F2895" s="20">
        <v>23.801125052302648</v>
      </c>
      <c r="G2895" s="20">
        <v>39.037123577984303</v>
      </c>
      <c r="H2895" s="20">
        <v>22.72464924582312</v>
      </c>
      <c r="I2895" s="20">
        <v>27.81578447900792</v>
      </c>
      <c r="J2895" s="20">
        <v>28.222790241906416</v>
      </c>
      <c r="K2895" s="20">
        <v>27.202528828945859</v>
      </c>
      <c r="L2895" s="20">
        <v>30.458010018094413</v>
      </c>
      <c r="M2895" s="53">
        <v>31.078363474150578</v>
      </c>
    </row>
    <row r="2896" spans="1:13" x14ac:dyDescent="0.35">
      <c r="A2896" s="19" t="str">
        <f>B2178&amp;C2874&amp;D2896</f>
        <v>DISTRIBUCION VOLUMEN X CRITERIO (kg ó litros)Atun Fresco Ing.DE 60 A 75 AÑOS</v>
      </c>
      <c r="B2896" s="19">
        <v>0</v>
      </c>
      <c r="C2896" s="19">
        <v>0</v>
      </c>
      <c r="D2896" s="19" t="s">
        <v>44</v>
      </c>
      <c r="E2896" s="20">
        <v>51.743574818522134</v>
      </c>
      <c r="F2896" s="20">
        <v>36.495543291823793</v>
      </c>
      <c r="G2896" s="20">
        <v>37.685506619379709</v>
      </c>
      <c r="H2896" s="20">
        <v>37.10740644837712</v>
      </c>
      <c r="I2896" s="20">
        <v>40.042274736829683</v>
      </c>
      <c r="J2896" s="20">
        <v>31.523544669144659</v>
      </c>
      <c r="K2896" s="20">
        <v>42.81422099095559</v>
      </c>
      <c r="L2896" s="20">
        <v>25.141559864609309</v>
      </c>
      <c r="M2896" s="53">
        <v>34.745375334292355</v>
      </c>
    </row>
    <row r="2897" spans="1:13" x14ac:dyDescent="0.35">
      <c r="A2897" s="19" t="str">
        <f>B2178&amp;C2874&amp;D2897</f>
        <v>DISTRIBUCION VOLUMEN X CRITERIO (kg ó litros)Atun Fresco Ing.NIVEL ALTO</v>
      </c>
      <c r="B2897" s="19">
        <v>0</v>
      </c>
      <c r="C2897" s="19">
        <v>0</v>
      </c>
      <c r="D2897" s="19" t="s">
        <v>256</v>
      </c>
      <c r="E2897" s="20">
        <v>24.199470849799148</v>
      </c>
      <c r="F2897" s="20">
        <v>21.513212597983909</v>
      </c>
      <c r="G2897" s="20">
        <v>23.38572687498386</v>
      </c>
      <c r="H2897" s="20">
        <v>31.976407219410991</v>
      </c>
      <c r="I2897" s="20">
        <v>28.231182305352913</v>
      </c>
      <c r="J2897" s="20">
        <v>31.821439493302716</v>
      </c>
      <c r="K2897" s="20">
        <v>27.807039034087595</v>
      </c>
      <c r="L2897" s="20">
        <v>26.621774542717873</v>
      </c>
      <c r="M2897" s="53">
        <v>29.173395609118636</v>
      </c>
    </row>
    <row r="2898" spans="1:13" x14ac:dyDescent="0.35">
      <c r="A2898" s="19" t="str">
        <f>B2178&amp;C2874&amp;D2898</f>
        <v>DISTRIBUCION VOLUMEN X CRITERIO (kg ó litros)Atun Fresco Ing.NIVEL MEDIO ALTO</v>
      </c>
      <c r="B2898" s="19">
        <v>0</v>
      </c>
      <c r="C2898" s="19">
        <v>0</v>
      </c>
      <c r="D2898" s="19" t="s">
        <v>257</v>
      </c>
      <c r="E2898" s="20">
        <v>16.040084933863039</v>
      </c>
      <c r="F2898" s="20">
        <v>13.6360725806676</v>
      </c>
      <c r="G2898" s="20">
        <v>20.560151901404097</v>
      </c>
      <c r="H2898" s="20">
        <v>15.539583998936738</v>
      </c>
      <c r="I2898" s="20">
        <v>10.650176747021067</v>
      </c>
      <c r="J2898" s="20">
        <v>15.877888890162778</v>
      </c>
      <c r="K2898" s="20">
        <v>17.939630442745262</v>
      </c>
      <c r="L2898" s="20">
        <v>23.666342576061613</v>
      </c>
      <c r="M2898" s="53">
        <v>19.055519704141048</v>
      </c>
    </row>
    <row r="2899" spans="1:13" x14ac:dyDescent="0.35">
      <c r="A2899" s="19" t="str">
        <f>B2178&amp;C2874&amp;D2899</f>
        <v>DISTRIBUCION VOLUMEN X CRITERIO (kg ó litros)Atun Fresco Ing.NIVEL MEDIO</v>
      </c>
      <c r="B2899" s="19">
        <v>0</v>
      </c>
      <c r="C2899" s="19">
        <v>0</v>
      </c>
      <c r="D2899" s="19" t="s">
        <v>258</v>
      </c>
      <c r="E2899" s="20">
        <v>12.774573416181504</v>
      </c>
      <c r="F2899" s="20">
        <v>20.053179821370833</v>
      </c>
      <c r="G2899" s="20">
        <v>14.48761745175678</v>
      </c>
      <c r="H2899" s="20">
        <v>17.787475091584316</v>
      </c>
      <c r="I2899" s="20">
        <v>31.263293620654519</v>
      </c>
      <c r="J2899" s="20">
        <v>26.079879961346926</v>
      </c>
      <c r="K2899" s="20">
        <v>24.457007684375366</v>
      </c>
      <c r="L2899" s="20">
        <v>20.056169847402138</v>
      </c>
      <c r="M2899" s="53">
        <v>13.360662755585711</v>
      </c>
    </row>
    <row r="2900" spans="1:13" x14ac:dyDescent="0.35">
      <c r="A2900" s="19" t="str">
        <f>B2178&amp;C2874&amp;D2900</f>
        <v>DISTRIBUCION VOLUMEN X CRITERIO (kg ó litros)Atun Fresco Ing.NIVEL MEDIO BAJO</v>
      </c>
      <c r="B2900" s="19">
        <v>0</v>
      </c>
      <c r="C2900" s="19">
        <v>0</v>
      </c>
      <c r="D2900" s="19" t="s">
        <v>259</v>
      </c>
      <c r="E2900" s="20">
        <v>13.690388897546402</v>
      </c>
      <c r="F2900" s="20">
        <v>14.581399727055237</v>
      </c>
      <c r="G2900" s="20">
        <v>18.217477528096161</v>
      </c>
      <c r="H2900" s="20">
        <v>15.359719560681748</v>
      </c>
      <c r="I2900" s="20">
        <v>20.946075216657047</v>
      </c>
      <c r="J2900" s="20">
        <v>12.855299530192942</v>
      </c>
      <c r="K2900" s="20">
        <v>20.601695769820527</v>
      </c>
      <c r="L2900" s="20">
        <v>8.5334371495692043</v>
      </c>
      <c r="M2900" s="53">
        <v>23.763690949086591</v>
      </c>
    </row>
    <row r="2901" spans="1:13" x14ac:dyDescent="0.35">
      <c r="A2901" s="19" t="str">
        <f>B2178&amp;C2874&amp;D2901</f>
        <v>DISTRIBUCION VOLUMEN X CRITERIO (kg ó litros)Atun Fresco Ing.HOMBRE</v>
      </c>
      <c r="B2901" s="19">
        <v>0</v>
      </c>
      <c r="C2901" s="19">
        <v>0</v>
      </c>
      <c r="D2901" s="19" t="s">
        <v>21</v>
      </c>
      <c r="E2901" s="20">
        <v>55.717066203258916</v>
      </c>
      <c r="F2901" s="20">
        <v>43.769136782218133</v>
      </c>
      <c r="G2901" s="20">
        <v>42.83363385524008</v>
      </c>
      <c r="H2901" s="20">
        <v>59.831722302630062</v>
      </c>
      <c r="I2901" s="20">
        <v>41.825877252977953</v>
      </c>
      <c r="J2901" s="20">
        <v>47.441899538760374</v>
      </c>
      <c r="K2901" s="20">
        <v>51.231086997525622</v>
      </c>
      <c r="L2901" s="20">
        <v>38.907565817272591</v>
      </c>
      <c r="M2901" s="53">
        <v>44.511859340869265</v>
      </c>
    </row>
    <row r="2902" spans="1:13" x14ac:dyDescent="0.35">
      <c r="A2902" s="19" t="str">
        <f>B2178&amp;C2874&amp;D2902</f>
        <v>DISTRIBUCION VOLUMEN X CRITERIO (kg ó litros)Atun Fresco Ing.MUJER</v>
      </c>
      <c r="B2902" s="19">
        <v>0</v>
      </c>
      <c r="C2902" s="19">
        <v>0</v>
      </c>
      <c r="D2902" s="19" t="s">
        <v>22</v>
      </c>
      <c r="E2902" s="20">
        <v>44.282939138581021</v>
      </c>
      <c r="F2902" s="20">
        <v>56.230854717628866</v>
      </c>
      <c r="G2902" s="20">
        <v>57.1663747478947</v>
      </c>
      <c r="H2902" s="20">
        <v>40.168289576358674</v>
      </c>
      <c r="I2902" s="20">
        <v>58.174126770397315</v>
      </c>
      <c r="J2902" s="20">
        <v>52.558097761671959</v>
      </c>
      <c r="K2902" s="20">
        <v>48.768907628226579</v>
      </c>
      <c r="L2902" s="20">
        <v>61.092428700427703</v>
      </c>
      <c r="M2902" s="53">
        <v>55.488159946747054</v>
      </c>
    </row>
    <row r="2903" spans="1:13" x14ac:dyDescent="0.35">
      <c r="A2903" s="19" t="str">
        <f>B2178&amp;C2903&amp;D2903</f>
        <v>DISTRIBUCION VOLUMEN X CRITERIO (kg ó litros)Resto pescados Ing.T.ESPAÑA</v>
      </c>
      <c r="B2903" s="19">
        <v>0</v>
      </c>
      <c r="C2903" s="19" t="s">
        <v>144</v>
      </c>
      <c r="D2903" s="19" t="s">
        <v>36</v>
      </c>
      <c r="E2903" s="20">
        <v>100</v>
      </c>
      <c r="F2903" s="20">
        <v>100</v>
      </c>
      <c r="G2903" s="20">
        <v>100</v>
      </c>
      <c r="H2903" s="20">
        <v>100</v>
      </c>
      <c r="I2903" s="20">
        <v>100</v>
      </c>
      <c r="J2903" s="20">
        <v>100</v>
      </c>
      <c r="K2903" s="20">
        <v>100</v>
      </c>
      <c r="L2903" s="20">
        <v>100</v>
      </c>
      <c r="M2903" s="53">
        <v>100</v>
      </c>
    </row>
    <row r="2904" spans="1:13" x14ac:dyDescent="0.35">
      <c r="A2904" s="19" t="str">
        <f>B2178&amp;C2903&amp;D2904</f>
        <v>DISTRIBUCION VOLUMEN X CRITERIO (kg ó litros)Resto pescados Ing.BCN AM</v>
      </c>
      <c r="B2904" s="19">
        <v>0</v>
      </c>
      <c r="C2904" s="19">
        <v>0</v>
      </c>
      <c r="D2904" s="19" t="s">
        <v>1</v>
      </c>
      <c r="E2904" s="20">
        <v>6.9535403287317443</v>
      </c>
      <c r="F2904" s="20">
        <v>6.4467105426221059</v>
      </c>
      <c r="G2904" s="20">
        <v>8.999803307677082</v>
      </c>
      <c r="H2904" s="20">
        <v>9.2354369355882966</v>
      </c>
      <c r="I2904" s="20">
        <v>8.6430372184725748</v>
      </c>
      <c r="J2904" s="20">
        <v>10.048358550827457</v>
      </c>
      <c r="K2904" s="20">
        <v>9.1940824211372885</v>
      </c>
      <c r="L2904" s="20">
        <v>8.0633324135598929</v>
      </c>
      <c r="M2904" s="53">
        <v>8.099022949823242</v>
      </c>
    </row>
    <row r="2905" spans="1:13" x14ac:dyDescent="0.35">
      <c r="A2905" s="19" t="str">
        <f>B2178&amp;C2903&amp;D2905</f>
        <v>DISTRIBUCION VOLUMEN X CRITERIO (kg ó litros)Resto pescados Ing.REST.CAT ARAGON</v>
      </c>
      <c r="B2905" s="19">
        <v>0</v>
      </c>
      <c r="C2905" s="19">
        <v>0</v>
      </c>
      <c r="D2905" s="19" t="s">
        <v>2</v>
      </c>
      <c r="E2905" s="20">
        <v>8.5762942375114726</v>
      </c>
      <c r="F2905" s="20">
        <v>10.364593999599288</v>
      </c>
      <c r="G2905" s="20">
        <v>12.257493277782499</v>
      </c>
      <c r="H2905" s="20">
        <v>9.2049993242274049</v>
      </c>
      <c r="I2905" s="20">
        <v>11.350247352897682</v>
      </c>
      <c r="J2905" s="20">
        <v>10.182892552839276</v>
      </c>
      <c r="K2905" s="20">
        <v>12.220275424236453</v>
      </c>
      <c r="L2905" s="20">
        <v>11.644482398848442</v>
      </c>
      <c r="M2905" s="53">
        <v>15.747439698095004</v>
      </c>
    </row>
    <row r="2906" spans="1:13" x14ac:dyDescent="0.35">
      <c r="A2906" s="19" t="str">
        <f>B2178&amp;C2903&amp;D2906</f>
        <v>DISTRIBUCION VOLUMEN X CRITERIO (kg ó litros)Resto pescados Ing.LEVANTE</v>
      </c>
      <c r="B2906" s="19">
        <v>0</v>
      </c>
      <c r="C2906" s="19">
        <v>0</v>
      </c>
      <c r="D2906" s="19" t="s">
        <v>3</v>
      </c>
      <c r="E2906" s="20">
        <v>19.362640683749817</v>
      </c>
      <c r="F2906" s="20">
        <v>16.141314374122988</v>
      </c>
      <c r="G2906" s="20">
        <v>15.008852011471877</v>
      </c>
      <c r="H2906" s="20">
        <v>18.105482264323349</v>
      </c>
      <c r="I2906" s="20">
        <v>17.659922639376756</v>
      </c>
      <c r="J2906" s="20">
        <v>19.865587626598035</v>
      </c>
      <c r="K2906" s="20">
        <v>15.181492288650913</v>
      </c>
      <c r="L2906" s="20">
        <v>15.959670824786343</v>
      </c>
      <c r="M2906" s="53">
        <v>13.815025801173553</v>
      </c>
    </row>
    <row r="2907" spans="1:13" x14ac:dyDescent="0.35">
      <c r="A2907" s="19" t="str">
        <f>B2178&amp;C2903&amp;D2907</f>
        <v>DISTRIBUCION VOLUMEN X CRITERIO (kg ó litros)Resto pescados Ing.ANDALUCIA</v>
      </c>
      <c r="B2907" s="19">
        <v>0</v>
      </c>
      <c r="C2907" s="19">
        <v>0</v>
      </c>
      <c r="D2907" s="19" t="s">
        <v>4</v>
      </c>
      <c r="E2907" s="20">
        <v>20.306540974817704</v>
      </c>
      <c r="F2907" s="20">
        <v>21.948372460985141</v>
      </c>
      <c r="G2907" s="20">
        <v>19.688254273798087</v>
      </c>
      <c r="H2907" s="20">
        <v>21.542443516856682</v>
      </c>
      <c r="I2907" s="20">
        <v>20.152226550667478</v>
      </c>
      <c r="J2907" s="20">
        <v>20.459560237313386</v>
      </c>
      <c r="K2907" s="20">
        <v>22.420037450492902</v>
      </c>
      <c r="L2907" s="20">
        <v>18.00234804119248</v>
      </c>
      <c r="M2907" s="53">
        <v>16.67645948761503</v>
      </c>
    </row>
    <row r="2908" spans="1:13" x14ac:dyDescent="0.35">
      <c r="A2908" s="19" t="str">
        <f>B2178&amp;C2903&amp;D2908</f>
        <v>DISTRIBUCION VOLUMEN X CRITERIO (kg ó litros)Resto pescados Ing.MDD AM</v>
      </c>
      <c r="B2908" s="19">
        <v>0</v>
      </c>
      <c r="C2908" s="19">
        <v>0</v>
      </c>
      <c r="D2908" s="19" t="s">
        <v>5</v>
      </c>
      <c r="E2908" s="20">
        <v>18.271708841743862</v>
      </c>
      <c r="F2908" s="20">
        <v>17.336283822261073</v>
      </c>
      <c r="G2908" s="20">
        <v>15.258843975808118</v>
      </c>
      <c r="H2908" s="20">
        <v>16.577090000316744</v>
      </c>
      <c r="I2908" s="20">
        <v>16.924735245849526</v>
      </c>
      <c r="J2908" s="20">
        <v>16.860986919596439</v>
      </c>
      <c r="K2908" s="20">
        <v>14.29455634067158</v>
      </c>
      <c r="L2908" s="20">
        <v>19.901168723744263</v>
      </c>
      <c r="M2908" s="53">
        <v>20.204416641602073</v>
      </c>
    </row>
    <row r="2909" spans="1:13" x14ac:dyDescent="0.35">
      <c r="A2909" s="19" t="str">
        <f>B2178&amp;C2903&amp;D2909</f>
        <v>DISTRIBUCION VOLUMEN X CRITERIO (kg ó litros)Resto pescados Ing.RTO CENTRO</v>
      </c>
      <c r="B2909" s="19">
        <v>0</v>
      </c>
      <c r="C2909" s="19">
        <v>0</v>
      </c>
      <c r="D2909" s="19" t="s">
        <v>6</v>
      </c>
      <c r="E2909" s="20">
        <v>8.2959722984806543</v>
      </c>
      <c r="F2909" s="20">
        <v>7.2773588877184174</v>
      </c>
      <c r="G2909" s="20">
        <v>8.8612477570902897</v>
      </c>
      <c r="H2909" s="20">
        <v>7.7044645063335455</v>
      </c>
      <c r="I2909" s="20">
        <v>7.5932717103977501</v>
      </c>
      <c r="J2909" s="20">
        <v>8.9464203668587423</v>
      </c>
      <c r="K2909" s="20">
        <v>8.38160765527957</v>
      </c>
      <c r="L2909" s="20">
        <v>7.513248700710748</v>
      </c>
      <c r="M2909" s="53">
        <v>8.1240107266343227</v>
      </c>
    </row>
    <row r="2910" spans="1:13" x14ac:dyDescent="0.35">
      <c r="A2910" s="19" t="str">
        <f>B2178&amp;C2903&amp;D2910</f>
        <v>DISTRIBUCION VOLUMEN X CRITERIO (kg ó litros)Resto pescados Ing.NORTE-CENTRO</v>
      </c>
      <c r="B2910" s="19">
        <v>0</v>
      </c>
      <c r="C2910" s="19">
        <v>0</v>
      </c>
      <c r="D2910" s="19" t="s">
        <v>7</v>
      </c>
      <c r="E2910" s="20">
        <v>8.482383897983512</v>
      </c>
      <c r="F2910" s="20">
        <v>7.6920392499545063</v>
      </c>
      <c r="G2910" s="20">
        <v>8.7261862690598129</v>
      </c>
      <c r="H2910" s="20">
        <v>7.3805931916844969</v>
      </c>
      <c r="I2910" s="20">
        <v>8.1048490750224929</v>
      </c>
      <c r="J2910" s="20">
        <v>5.2950281337659701</v>
      </c>
      <c r="K2910" s="20">
        <v>8.774772530833129</v>
      </c>
      <c r="L2910" s="20">
        <v>11.792446415205122</v>
      </c>
      <c r="M2910" s="53">
        <v>9.7782673241264959</v>
      </c>
    </row>
    <row r="2911" spans="1:13" x14ac:dyDescent="0.35">
      <c r="A2911" s="19" t="str">
        <f>B2178&amp;C2903&amp;D2911</f>
        <v>DISTRIBUCION VOLUMEN X CRITERIO (kg ó litros)Resto pescados Ing.NOROESTE</v>
      </c>
      <c r="B2911" s="19">
        <v>0</v>
      </c>
      <c r="C2911" s="19">
        <v>0</v>
      </c>
      <c r="D2911" s="19" t="s">
        <v>8</v>
      </c>
      <c r="E2911" s="20">
        <v>9.7509029732953856</v>
      </c>
      <c r="F2911" s="20">
        <v>12.793335526627786</v>
      </c>
      <c r="G2911" s="20">
        <v>11.199327954849499</v>
      </c>
      <c r="H2911" s="20">
        <v>10.249495357002388</v>
      </c>
      <c r="I2911" s="20">
        <v>9.5717157274404734</v>
      </c>
      <c r="J2911" s="20">
        <v>8.3411795228331282</v>
      </c>
      <c r="K2911" s="20">
        <v>9.5331783919018633</v>
      </c>
      <c r="L2911" s="20">
        <v>7.1233011657284573</v>
      </c>
      <c r="M2911" s="53">
        <v>7.5553716173569736</v>
      </c>
    </row>
    <row r="2912" spans="1:13" x14ac:dyDescent="0.35">
      <c r="A2912" s="19" t="str">
        <f>B2178&amp;C2903&amp;D2912</f>
        <v>DISTRIBUCION VOLUMEN X CRITERIO (kg ó litros)Resto pescados Ing.&lt;2MIL</v>
      </c>
      <c r="B2912" s="19">
        <v>0</v>
      </c>
      <c r="C2912" s="19">
        <v>0</v>
      </c>
      <c r="D2912" s="19" t="s">
        <v>9</v>
      </c>
      <c r="E2912" s="20">
        <v>5.1482322606918478</v>
      </c>
      <c r="F2912" s="20">
        <v>4.0852394664280816</v>
      </c>
      <c r="G2912" s="20">
        <v>5.2585240249187999</v>
      </c>
      <c r="H2912" s="20">
        <v>5.3171805366386735</v>
      </c>
      <c r="I2912" s="20">
        <v>8.6546770419518104</v>
      </c>
      <c r="J2912" s="20">
        <v>4.3795064627490543</v>
      </c>
      <c r="K2912" s="20">
        <v>5.5997126858124613</v>
      </c>
      <c r="L2912" s="20">
        <v>4.4342297819228067</v>
      </c>
      <c r="M2912" s="53">
        <v>4.2330299029818592</v>
      </c>
    </row>
    <row r="2913" spans="1:13" x14ac:dyDescent="0.35">
      <c r="A2913" s="19" t="str">
        <f>B2178&amp;C2903&amp;D2913</f>
        <v>DISTRIBUCION VOLUMEN X CRITERIO (kg ó litros)Resto pescados Ing.2-5MIL</v>
      </c>
      <c r="B2913" s="19">
        <v>0</v>
      </c>
      <c r="C2913" s="19">
        <v>0</v>
      </c>
      <c r="D2913" s="19" t="s">
        <v>10</v>
      </c>
      <c r="E2913" s="20">
        <v>5.5896378989203406</v>
      </c>
      <c r="F2913" s="20">
        <v>4.5492822038193541</v>
      </c>
      <c r="G2913" s="20">
        <v>4.7489056374389218</v>
      </c>
      <c r="H2913" s="20">
        <v>2.9083350393395899</v>
      </c>
      <c r="I2913" s="20">
        <v>4.2718780826758174</v>
      </c>
      <c r="J2913" s="20">
        <v>2.9669743375467821</v>
      </c>
      <c r="K2913" s="20">
        <v>3.3299867893006305</v>
      </c>
      <c r="L2913" s="20">
        <v>2.7099393763955577</v>
      </c>
      <c r="M2913" s="53">
        <v>3.7367309527613761</v>
      </c>
    </row>
    <row r="2914" spans="1:13" x14ac:dyDescent="0.35">
      <c r="A2914" s="19" t="str">
        <f>B2178&amp;C2903&amp;D2914</f>
        <v>DISTRIBUCION VOLUMEN X CRITERIO (kg ó litros)Resto pescados Ing.5-10MIL</v>
      </c>
      <c r="B2914" s="19">
        <v>0</v>
      </c>
      <c r="C2914" s="19">
        <v>0</v>
      </c>
      <c r="D2914" s="19" t="s">
        <v>11</v>
      </c>
      <c r="E2914" s="20">
        <v>5.6355361634024179</v>
      </c>
      <c r="F2914" s="20">
        <v>7.7986067746062036</v>
      </c>
      <c r="G2914" s="20">
        <v>6.9543784923104131</v>
      </c>
      <c r="H2914" s="20">
        <v>5.5563796009114466</v>
      </c>
      <c r="I2914" s="20">
        <v>7.6515857536942997</v>
      </c>
      <c r="J2914" s="20">
        <v>9.3197706000171987</v>
      </c>
      <c r="K2914" s="20">
        <v>7.3026327283076178</v>
      </c>
      <c r="L2914" s="20">
        <v>5.0370934489908414</v>
      </c>
      <c r="M2914" s="53">
        <v>7.1300871079814394</v>
      </c>
    </row>
    <row r="2915" spans="1:13" x14ac:dyDescent="0.35">
      <c r="A2915" s="19" t="str">
        <f>B2178&amp;C2903&amp;D2915</f>
        <v>DISTRIBUCION VOLUMEN X CRITERIO (kg ó litros)Resto pescados Ing.10-30MIL</v>
      </c>
      <c r="B2915" s="19">
        <v>0</v>
      </c>
      <c r="C2915" s="19">
        <v>0</v>
      </c>
      <c r="D2915" s="19" t="s">
        <v>12</v>
      </c>
      <c r="E2915" s="20">
        <v>15.014918096365898</v>
      </c>
      <c r="F2915" s="20">
        <v>19.056581314512108</v>
      </c>
      <c r="G2915" s="20">
        <v>16.768398440340317</v>
      </c>
      <c r="H2915" s="20">
        <v>13.736797062817981</v>
      </c>
      <c r="I2915" s="20">
        <v>16.727789175010464</v>
      </c>
      <c r="J2915" s="20">
        <v>19.556284135962613</v>
      </c>
      <c r="K2915" s="20">
        <v>18.501281045894842</v>
      </c>
      <c r="L2915" s="20">
        <v>19.306850668179738</v>
      </c>
      <c r="M2915" s="53">
        <v>18.277285172213485</v>
      </c>
    </row>
    <row r="2916" spans="1:13" x14ac:dyDescent="0.35">
      <c r="A2916" s="19" t="str">
        <f>B2178&amp;C2903&amp;D2916</f>
        <v>DISTRIBUCION VOLUMEN X CRITERIO (kg ó litros)Resto pescados Ing.30-100MIL</v>
      </c>
      <c r="B2916" s="19">
        <v>0</v>
      </c>
      <c r="C2916" s="19">
        <v>0</v>
      </c>
      <c r="D2916" s="19" t="s">
        <v>13</v>
      </c>
      <c r="E2916" s="20">
        <v>22.878139934079599</v>
      </c>
      <c r="F2916" s="20">
        <v>19.128118155683655</v>
      </c>
      <c r="G2916" s="20">
        <v>21.481183872685747</v>
      </c>
      <c r="H2916" s="20">
        <v>24.112609152708135</v>
      </c>
      <c r="I2916" s="20">
        <v>18.648317815008362</v>
      </c>
      <c r="J2916" s="20">
        <v>19.41950035782796</v>
      </c>
      <c r="K2916" s="20">
        <v>25.620424595534708</v>
      </c>
      <c r="L2916" s="20">
        <v>24.42008053459902</v>
      </c>
      <c r="M2916" s="53">
        <v>27.064818523801453</v>
      </c>
    </row>
    <row r="2917" spans="1:13" x14ac:dyDescent="0.35">
      <c r="A2917" s="19" t="str">
        <f>B2178&amp;C2903&amp;D2917</f>
        <v>DISTRIBUCION VOLUMEN X CRITERIO (kg ó litros)Resto pescados Ing.100-200MIL</v>
      </c>
      <c r="B2917" s="19">
        <v>0</v>
      </c>
      <c r="C2917" s="19">
        <v>0</v>
      </c>
      <c r="D2917" s="19" t="s">
        <v>14</v>
      </c>
      <c r="E2917" s="20">
        <v>10.031451879736109</v>
      </c>
      <c r="F2917" s="20">
        <v>10.371079156458256</v>
      </c>
      <c r="G2917" s="20">
        <v>8.3308971444191684</v>
      </c>
      <c r="H2917" s="20">
        <v>8.5821929055901656</v>
      </c>
      <c r="I2917" s="20">
        <v>8.3304672232364858</v>
      </c>
      <c r="J2917" s="20">
        <v>9.5345796266844136</v>
      </c>
      <c r="K2917" s="20">
        <v>10.464694788638813</v>
      </c>
      <c r="L2917" s="20">
        <v>10.13124811652119</v>
      </c>
      <c r="M2917" s="53">
        <v>8.2919467831296245</v>
      </c>
    </row>
    <row r="2918" spans="1:13" x14ac:dyDescent="0.35">
      <c r="A2918" s="19" t="str">
        <f>B2178&amp;C2903&amp;D2918</f>
        <v>DISTRIBUCION VOLUMEN X CRITERIO (kg ó litros)Resto pescados Ing.200-500MIL</v>
      </c>
      <c r="B2918" s="19">
        <v>0</v>
      </c>
      <c r="C2918" s="19">
        <v>0</v>
      </c>
      <c r="D2918" s="19" t="s">
        <v>15</v>
      </c>
      <c r="E2918" s="20">
        <v>11.785926553437017</v>
      </c>
      <c r="F2918" s="20">
        <v>15.19065701405092</v>
      </c>
      <c r="G2918" s="20">
        <v>15.335475801039152</v>
      </c>
      <c r="H2918" s="20">
        <v>15.677917435411331</v>
      </c>
      <c r="I2918" s="20">
        <v>12.77732594691866</v>
      </c>
      <c r="J2918" s="20">
        <v>15.042412952851603</v>
      </c>
      <c r="K2918" s="20">
        <v>11.891645664825102</v>
      </c>
      <c r="L2918" s="20">
        <v>12.641160093101014</v>
      </c>
      <c r="M2918" s="53">
        <v>13.751710615193586</v>
      </c>
    </row>
    <row r="2919" spans="1:13" x14ac:dyDescent="0.35">
      <c r="A2919" s="19" t="str">
        <f>B2178&amp;C2903&amp;D2919</f>
        <v>DISTRIBUCION VOLUMEN X CRITERIO (kg ó litros)Resto pescados Ing.&gt;500MIL</v>
      </c>
      <c r="B2919" s="19">
        <v>0</v>
      </c>
      <c r="C2919" s="19">
        <v>0</v>
      </c>
      <c r="D2919" s="19" t="s">
        <v>16</v>
      </c>
      <c r="E2919" s="20">
        <v>23.916144593904022</v>
      </c>
      <c r="F2919" s="20">
        <v>19.820443519223499</v>
      </c>
      <c r="G2919" s="20">
        <v>21.122240115255721</v>
      </c>
      <c r="H2919" s="20">
        <v>24.108593717976735</v>
      </c>
      <c r="I2919" s="20">
        <v>22.937960822475347</v>
      </c>
      <c r="J2919" s="20">
        <v>19.780988263377644</v>
      </c>
      <c r="K2919" s="20">
        <v>17.289622434832168</v>
      </c>
      <c r="L2919" s="20">
        <v>21.319396148544417</v>
      </c>
      <c r="M2919" s="53">
        <v>17.51440325789579</v>
      </c>
    </row>
    <row r="2920" spans="1:13" x14ac:dyDescent="0.35">
      <c r="A2920" s="19" t="str">
        <f>B2178&amp;C2903&amp;D2920</f>
        <v>DISTRIBUCION VOLUMEN X CRITERIO (kg ó litros)Resto pescados Ing.DE 15 A 19 AÑOS</v>
      </c>
      <c r="B2920" s="19">
        <v>0</v>
      </c>
      <c r="C2920" s="19">
        <v>0</v>
      </c>
      <c r="D2920" s="19" t="s">
        <v>39</v>
      </c>
      <c r="E2920" s="20">
        <v>0.78990120961139054</v>
      </c>
      <c r="F2920" s="20">
        <v>0.77764586625940202</v>
      </c>
      <c r="G2920" s="20">
        <v>1.046087573562767</v>
      </c>
      <c r="H2920" s="20">
        <v>1.5748873179436493</v>
      </c>
      <c r="I2920" s="20">
        <v>0.70512301005761135</v>
      </c>
      <c r="J2920" s="20">
        <v>0.12145739858142778</v>
      </c>
      <c r="K2920" s="20">
        <v>1.1362167147684832</v>
      </c>
      <c r="L2920" s="20" t="s">
        <v>284</v>
      </c>
      <c r="M2920" s="53">
        <v>1.2495480266318568</v>
      </c>
    </row>
    <row r="2921" spans="1:13" x14ac:dyDescent="0.35">
      <c r="A2921" s="19" t="str">
        <f>B2178&amp;C2903&amp;D2921</f>
        <v>DISTRIBUCION VOLUMEN X CRITERIO (kg ó litros)Resto pescados Ing.DE 20 A 24 AÑOS</v>
      </c>
      <c r="B2921" s="19">
        <v>0</v>
      </c>
      <c r="C2921" s="19">
        <v>0</v>
      </c>
      <c r="D2921" s="19" t="s">
        <v>40</v>
      </c>
      <c r="E2921" s="20">
        <v>1.4107811052239023</v>
      </c>
      <c r="F2921" s="20">
        <v>1.2938621954887264</v>
      </c>
      <c r="G2921" s="20">
        <v>1.0153144492285457</v>
      </c>
      <c r="H2921" s="20">
        <v>0.90549497108511368</v>
      </c>
      <c r="I2921" s="20">
        <v>2.3460802769030717</v>
      </c>
      <c r="J2921" s="20">
        <v>1.8289614240347605</v>
      </c>
      <c r="K2921" s="20">
        <v>1.2831597529124024</v>
      </c>
      <c r="L2921" s="20">
        <v>1.3334678672133575</v>
      </c>
      <c r="M2921" s="53">
        <v>3.0581341597112806</v>
      </c>
    </row>
    <row r="2922" spans="1:13" x14ac:dyDescent="0.35">
      <c r="A2922" s="19" t="str">
        <f>B2178&amp;C2903&amp;D2922</f>
        <v>DISTRIBUCION VOLUMEN X CRITERIO (kg ó litros)Resto pescados Ing.DE 25 A 34 AÑOS</v>
      </c>
      <c r="B2922" s="19">
        <v>0</v>
      </c>
      <c r="C2922" s="19">
        <v>0</v>
      </c>
      <c r="D2922" s="19" t="s">
        <v>41</v>
      </c>
      <c r="E2922" s="20">
        <v>5.6585366880928998</v>
      </c>
      <c r="F2922" s="20">
        <v>5.6764857041010037</v>
      </c>
      <c r="G2922" s="20">
        <v>5.8284571781664605</v>
      </c>
      <c r="H2922" s="20">
        <v>7.0400232975870285</v>
      </c>
      <c r="I2922" s="20">
        <v>4.9150440313696171</v>
      </c>
      <c r="J2922" s="20">
        <v>6.0056638226201775</v>
      </c>
      <c r="K2922" s="20">
        <v>5.0527060154388623</v>
      </c>
      <c r="L2922" s="20">
        <v>5.5168956894862262</v>
      </c>
      <c r="M2922" s="53">
        <v>3.8118356907842994</v>
      </c>
    </row>
    <row r="2923" spans="1:13" x14ac:dyDescent="0.35">
      <c r="A2923" s="19" t="str">
        <f>B2178&amp;C2903&amp;D2923</f>
        <v>DISTRIBUCION VOLUMEN X CRITERIO (kg ó litros)Resto pescados Ing.DE 35 A 49 AÑOS</v>
      </c>
      <c r="B2923" s="19">
        <v>0</v>
      </c>
      <c r="C2923" s="19">
        <v>0</v>
      </c>
      <c r="D2923" s="19" t="s">
        <v>42</v>
      </c>
      <c r="E2923" s="20">
        <v>17.035234172248781</v>
      </c>
      <c r="F2923" s="20">
        <v>17.781721102857624</v>
      </c>
      <c r="G2923" s="20">
        <v>17.239634301927182</v>
      </c>
      <c r="H2923" s="20">
        <v>14.197870630893661</v>
      </c>
      <c r="I2923" s="20">
        <v>19.484139768437501</v>
      </c>
      <c r="J2923" s="20">
        <v>17.025781400476443</v>
      </c>
      <c r="K2923" s="20">
        <v>15.895268818829669</v>
      </c>
      <c r="L2923" s="20">
        <v>15.998573977303529</v>
      </c>
      <c r="M2923" s="53">
        <v>13.710500900055777</v>
      </c>
    </row>
    <row r="2924" spans="1:13" x14ac:dyDescent="0.35">
      <c r="A2924" s="19" t="str">
        <f>B2178&amp;C2903&amp;D2924</f>
        <v>DISTRIBUCION VOLUMEN X CRITERIO (kg ó litros)Resto pescados Ing.DE 50 A 59 AÑOS</v>
      </c>
      <c r="B2924" s="19">
        <v>0</v>
      </c>
      <c r="C2924" s="19">
        <v>0</v>
      </c>
      <c r="D2924" s="19" t="s">
        <v>43</v>
      </c>
      <c r="E2924" s="20">
        <v>27.506754315176714</v>
      </c>
      <c r="F2924" s="20">
        <v>26.764215691497583</v>
      </c>
      <c r="G2924" s="20">
        <v>25.865023001381061</v>
      </c>
      <c r="H2924" s="20">
        <v>23.682744386065309</v>
      </c>
      <c r="I2924" s="20">
        <v>25.73998567056206</v>
      </c>
      <c r="J2924" s="20">
        <v>26.296028447204073</v>
      </c>
      <c r="K2924" s="20">
        <v>28.228217316823994</v>
      </c>
      <c r="L2924" s="20">
        <v>29.915655160298261</v>
      </c>
      <c r="M2924" s="53">
        <v>23.984106109313544</v>
      </c>
    </row>
    <row r="2925" spans="1:13" x14ac:dyDescent="0.35">
      <c r="A2925" s="19" t="str">
        <f>B2178&amp;C2903&amp;D2925</f>
        <v>DISTRIBUCION VOLUMEN X CRITERIO (kg ó litros)Resto pescados Ing.DE 60 A 75 AÑOS</v>
      </c>
      <c r="B2925" s="19">
        <v>0</v>
      </c>
      <c r="C2925" s="19">
        <v>0</v>
      </c>
      <c r="D2925" s="19" t="s">
        <v>44</v>
      </c>
      <c r="E2925" s="20">
        <v>47.598784301541187</v>
      </c>
      <c r="F2925" s="20">
        <v>47.706077735548355</v>
      </c>
      <c r="G2925" s="20">
        <v>49.005487760886609</v>
      </c>
      <c r="H2925" s="20">
        <v>52.598985924509343</v>
      </c>
      <c r="I2925" s="20">
        <v>46.809630701147263</v>
      </c>
      <c r="J2925" s="20">
        <v>48.722122420837692</v>
      </c>
      <c r="K2925" s="20">
        <v>48.404431101062677</v>
      </c>
      <c r="L2925" s="20">
        <v>47.23540544592251</v>
      </c>
      <c r="M2925" s="53">
        <v>54.185888549240289</v>
      </c>
    </row>
    <row r="2926" spans="1:13" x14ac:dyDescent="0.35">
      <c r="A2926" s="19" t="str">
        <f>B2178&amp;C2903&amp;D2926</f>
        <v>DISTRIBUCION VOLUMEN X CRITERIO (kg ó litros)Resto pescados Ing.NIVEL ALTO</v>
      </c>
      <c r="B2926" s="19">
        <v>0</v>
      </c>
      <c r="C2926" s="19">
        <v>0</v>
      </c>
      <c r="D2926" s="19" t="s">
        <v>256</v>
      </c>
      <c r="E2926" s="20">
        <v>27.281488876489519</v>
      </c>
      <c r="F2926" s="20">
        <v>22.157964107059726</v>
      </c>
      <c r="G2926" s="20">
        <v>25.523177398362261</v>
      </c>
      <c r="H2926" s="20">
        <v>25.051455883081434</v>
      </c>
      <c r="I2926" s="20">
        <v>24.34936576782621</v>
      </c>
      <c r="J2926" s="20">
        <v>22.676924050711705</v>
      </c>
      <c r="K2926" s="20">
        <v>24.882855120331417</v>
      </c>
      <c r="L2926" s="20">
        <v>25.375275951988623</v>
      </c>
      <c r="M2926" s="53">
        <v>23.979383507366233</v>
      </c>
    </row>
    <row r="2927" spans="1:13" x14ac:dyDescent="0.35">
      <c r="A2927" s="19" t="str">
        <f>B2178&amp;C2903&amp;D2927</f>
        <v>DISTRIBUCION VOLUMEN X CRITERIO (kg ó litros)Resto pescados Ing.NIVEL MEDIO ALTO</v>
      </c>
      <c r="B2927" s="19">
        <v>0</v>
      </c>
      <c r="C2927" s="19">
        <v>0</v>
      </c>
      <c r="D2927" s="19" t="s">
        <v>257</v>
      </c>
      <c r="E2927" s="20">
        <v>15.489631305264354</v>
      </c>
      <c r="F2927" s="20">
        <v>16.072534256186383</v>
      </c>
      <c r="G2927" s="20">
        <v>17.459473111785446</v>
      </c>
      <c r="H2927" s="20">
        <v>13.020889880513867</v>
      </c>
      <c r="I2927" s="20">
        <v>15.562173048143938</v>
      </c>
      <c r="J2927" s="20">
        <v>13.068687488111472</v>
      </c>
      <c r="K2927" s="20">
        <v>16.956279282565607</v>
      </c>
      <c r="L2927" s="20">
        <v>15.988942111523919</v>
      </c>
      <c r="M2927" s="53">
        <v>14.067270849896293</v>
      </c>
    </row>
    <row r="2928" spans="1:13" x14ac:dyDescent="0.35">
      <c r="A2928" s="19" t="str">
        <f>B2178&amp;C2903&amp;D2928</f>
        <v>DISTRIBUCION VOLUMEN X CRITERIO (kg ó litros)Resto pescados Ing.NIVEL MEDIO</v>
      </c>
      <c r="B2928" s="19">
        <v>0</v>
      </c>
      <c r="C2928" s="19">
        <v>0</v>
      </c>
      <c r="D2928" s="19" t="s">
        <v>258</v>
      </c>
      <c r="E2928" s="20">
        <v>24.645387449688801</v>
      </c>
      <c r="F2928" s="20">
        <v>23.525232481773788</v>
      </c>
      <c r="G2928" s="20">
        <v>24.758084173478821</v>
      </c>
      <c r="H2928" s="20">
        <v>25.007920474760503</v>
      </c>
      <c r="I2928" s="20">
        <v>25.497282628454386</v>
      </c>
      <c r="J2928" s="20">
        <v>23.368634135595606</v>
      </c>
      <c r="K2928" s="20">
        <v>25.736970306600753</v>
      </c>
      <c r="L2928" s="20">
        <v>23.188682648065313</v>
      </c>
      <c r="M2928" s="53">
        <v>31.778613047881244</v>
      </c>
    </row>
    <row r="2929" spans="1:13" x14ac:dyDescent="0.35">
      <c r="A2929" s="19" t="str">
        <f>B2178&amp;C2903&amp;D2929</f>
        <v>DISTRIBUCION VOLUMEN X CRITERIO (kg ó litros)Resto pescados Ing.NIVEL MEDIO BAJO</v>
      </c>
      <c r="B2929" s="19">
        <v>0</v>
      </c>
      <c r="C2929" s="19">
        <v>0</v>
      </c>
      <c r="D2929" s="19" t="s">
        <v>259</v>
      </c>
      <c r="E2929" s="20">
        <v>11.715722210601296</v>
      </c>
      <c r="F2929" s="20">
        <v>14.423668216422204</v>
      </c>
      <c r="G2929" s="20">
        <v>12.925186024849831</v>
      </c>
      <c r="H2929" s="20">
        <v>14.721747071124339</v>
      </c>
      <c r="I2929" s="20">
        <v>13.680373395362141</v>
      </c>
      <c r="J2929" s="20">
        <v>14.366166598633692</v>
      </c>
      <c r="K2929" s="20">
        <v>11.463065993659391</v>
      </c>
      <c r="L2929" s="20">
        <v>12.828881819956543</v>
      </c>
      <c r="M2929" s="53">
        <v>12.554874833640014</v>
      </c>
    </row>
    <row r="2930" spans="1:13" x14ac:dyDescent="0.35">
      <c r="A2930" s="19" t="str">
        <f>B2178&amp;C2903&amp;D2930</f>
        <v>DISTRIBUCION VOLUMEN X CRITERIO (kg ó litros)Resto pescados Ing.HOMBRE</v>
      </c>
      <c r="B2930" s="19">
        <v>0</v>
      </c>
      <c r="C2930" s="19">
        <v>0</v>
      </c>
      <c r="D2930" s="19" t="s">
        <v>21</v>
      </c>
      <c r="E2930" s="20">
        <v>56.41303570507803</v>
      </c>
      <c r="F2930" s="20">
        <v>53.146614709415118</v>
      </c>
      <c r="G2930" s="20">
        <v>54.557055458917091</v>
      </c>
      <c r="H2930" s="20">
        <v>57.436977245955859</v>
      </c>
      <c r="I2930" s="20">
        <v>59.296777680315529</v>
      </c>
      <c r="J2930" s="20">
        <v>54.983853492182831</v>
      </c>
      <c r="K2930" s="20">
        <v>50.168787313701245</v>
      </c>
      <c r="L2930" s="20">
        <v>52.963018041418209</v>
      </c>
      <c r="M2930" s="53">
        <v>55.825305863661669</v>
      </c>
    </row>
    <row r="2931" spans="1:13" x14ac:dyDescent="0.35">
      <c r="A2931" s="19" t="str">
        <f>B2178&amp;C2903&amp;D2931</f>
        <v>DISTRIBUCION VOLUMEN X CRITERIO (kg ó litros)Resto pescados Ing.MUJER</v>
      </c>
      <c r="B2931" s="19">
        <v>0</v>
      </c>
      <c r="C2931" s="19">
        <v>0</v>
      </c>
      <c r="D2931" s="19" t="s">
        <v>22</v>
      </c>
      <c r="E2931" s="20">
        <v>43.586954357394376</v>
      </c>
      <c r="F2931" s="20">
        <v>46.85339348424764</v>
      </c>
      <c r="G2931" s="20">
        <v>45.442953749120583</v>
      </c>
      <c r="H2931" s="20">
        <v>42.563029632257994</v>
      </c>
      <c r="I2931" s="20">
        <v>40.703224504312715</v>
      </c>
      <c r="J2931" s="20">
        <v>45.016159304429529</v>
      </c>
      <c r="K2931" s="20">
        <v>49.831218958011661</v>
      </c>
      <c r="L2931" s="20">
        <v>47.036980754480354</v>
      </c>
      <c r="M2931" s="53">
        <v>44.174707943730596</v>
      </c>
    </row>
    <row r="2932" spans="1:13" x14ac:dyDescent="0.35">
      <c r="A2932" s="19" t="str">
        <f>B2178&amp;C2932&amp;D2932</f>
        <v>DISTRIBUCION VOLUMEN X CRITERIO (kg ó litros)Mariscos Ing.T.ESPAÑA</v>
      </c>
      <c r="B2932" s="19">
        <v>0</v>
      </c>
      <c r="C2932" s="19" t="s">
        <v>145</v>
      </c>
      <c r="D2932" s="19" t="s">
        <v>36</v>
      </c>
      <c r="E2932" s="20">
        <v>100</v>
      </c>
      <c r="F2932" s="20">
        <v>100</v>
      </c>
      <c r="G2932" s="20">
        <v>100</v>
      </c>
      <c r="H2932" s="20">
        <v>100</v>
      </c>
      <c r="I2932" s="20">
        <v>100</v>
      </c>
      <c r="J2932" s="20">
        <v>100</v>
      </c>
      <c r="K2932" s="20">
        <v>100</v>
      </c>
      <c r="L2932" s="20">
        <v>100</v>
      </c>
      <c r="M2932" s="53">
        <v>100</v>
      </c>
    </row>
    <row r="2933" spans="1:13" x14ac:dyDescent="0.35">
      <c r="A2933" s="19" t="str">
        <f>B2178&amp;C2932&amp;D2933</f>
        <v>DISTRIBUCION VOLUMEN X CRITERIO (kg ó litros)Mariscos Ing.BCN AM</v>
      </c>
      <c r="B2933" s="19">
        <v>0</v>
      </c>
      <c r="C2933" s="19">
        <v>0</v>
      </c>
      <c r="D2933" s="19" t="s">
        <v>1</v>
      </c>
      <c r="E2933" s="20">
        <v>14.436010642562366</v>
      </c>
      <c r="F2933" s="20">
        <v>8.011997005941021</v>
      </c>
      <c r="G2933" s="20">
        <v>9.7851154470801394</v>
      </c>
      <c r="H2933" s="20">
        <v>10.332773610713106</v>
      </c>
      <c r="I2933" s="20">
        <v>8.7139001351209071</v>
      </c>
      <c r="J2933" s="20">
        <v>9.5752176192331291</v>
      </c>
      <c r="K2933" s="20">
        <v>7.9316560288656648</v>
      </c>
      <c r="L2933" s="20">
        <v>8.439718903345959</v>
      </c>
      <c r="M2933" s="53">
        <v>8.5247396551436463</v>
      </c>
    </row>
    <row r="2934" spans="1:13" x14ac:dyDescent="0.35">
      <c r="A2934" s="19" t="str">
        <f>B2178&amp;C2932&amp;D2934</f>
        <v>DISTRIBUCION VOLUMEN X CRITERIO (kg ó litros)Mariscos Ing.REST.CAT ARAGON</v>
      </c>
      <c r="B2934" s="19">
        <v>0</v>
      </c>
      <c r="C2934" s="19">
        <v>0</v>
      </c>
      <c r="D2934" s="19" t="s">
        <v>2</v>
      </c>
      <c r="E2934" s="20">
        <v>23.960397461713168</v>
      </c>
      <c r="F2934" s="20">
        <v>20.036789487136289</v>
      </c>
      <c r="G2934" s="20">
        <v>22.994557866977974</v>
      </c>
      <c r="H2934" s="20">
        <v>18.351994009678034</v>
      </c>
      <c r="I2934" s="20">
        <v>18.898844002280601</v>
      </c>
      <c r="J2934" s="20">
        <v>14.477183930963678</v>
      </c>
      <c r="K2934" s="20">
        <v>20.497948330214228</v>
      </c>
      <c r="L2934" s="20">
        <v>19.776707759031687</v>
      </c>
      <c r="M2934" s="53">
        <v>15.334641259552006</v>
      </c>
    </row>
    <row r="2935" spans="1:13" x14ac:dyDescent="0.35">
      <c r="A2935" s="19" t="str">
        <f>B2178&amp;C2932&amp;D2935</f>
        <v>DISTRIBUCION VOLUMEN X CRITERIO (kg ó litros)Mariscos Ing.LEVANTE</v>
      </c>
      <c r="B2935" s="19">
        <v>0</v>
      </c>
      <c r="C2935" s="19">
        <v>0</v>
      </c>
      <c r="D2935" s="19" t="s">
        <v>3</v>
      </c>
      <c r="E2935" s="20">
        <v>21.773032148117245</v>
      </c>
      <c r="F2935" s="20">
        <v>21.694761931175695</v>
      </c>
      <c r="G2935" s="20">
        <v>18.147280671925657</v>
      </c>
      <c r="H2935" s="20">
        <v>19.72550899796137</v>
      </c>
      <c r="I2935" s="20">
        <v>19.219729438458323</v>
      </c>
      <c r="J2935" s="20">
        <v>19.286274618764704</v>
      </c>
      <c r="K2935" s="20">
        <v>18.522471609272507</v>
      </c>
      <c r="L2935" s="20">
        <v>19.655660586332342</v>
      </c>
      <c r="M2935" s="53">
        <v>18.864586984353394</v>
      </c>
    </row>
    <row r="2936" spans="1:13" x14ac:dyDescent="0.35">
      <c r="A2936" s="19" t="str">
        <f>B2178&amp;C2932&amp;D2936</f>
        <v>DISTRIBUCION VOLUMEN X CRITERIO (kg ó litros)Mariscos Ing.ANDALUCIA</v>
      </c>
      <c r="B2936" s="19">
        <v>0</v>
      </c>
      <c r="C2936" s="19">
        <v>0</v>
      </c>
      <c r="D2936" s="19" t="s">
        <v>4</v>
      </c>
      <c r="E2936" s="20">
        <v>12.564717682786947</v>
      </c>
      <c r="F2936" s="20">
        <v>17.384724566503515</v>
      </c>
      <c r="G2936" s="20">
        <v>13.586818779517237</v>
      </c>
      <c r="H2936" s="20">
        <v>14.622569015497069</v>
      </c>
      <c r="I2936" s="20">
        <v>13.075421179188615</v>
      </c>
      <c r="J2936" s="20">
        <v>16.614074874267619</v>
      </c>
      <c r="K2936" s="20">
        <v>15.770514351609592</v>
      </c>
      <c r="L2936" s="20">
        <v>14.705781671399567</v>
      </c>
      <c r="M2936" s="53">
        <v>11.815098784966525</v>
      </c>
    </row>
    <row r="2937" spans="1:13" x14ac:dyDescent="0.35">
      <c r="A2937" s="19" t="str">
        <f>B2178&amp;C2932&amp;D2937</f>
        <v>DISTRIBUCION VOLUMEN X CRITERIO (kg ó litros)Mariscos Ing.MDD AM</v>
      </c>
      <c r="B2937" s="19">
        <v>0</v>
      </c>
      <c r="C2937" s="19">
        <v>0</v>
      </c>
      <c r="D2937" s="19" t="s">
        <v>5</v>
      </c>
      <c r="E2937" s="20">
        <v>9.4572461256599372</v>
      </c>
      <c r="F2937" s="20">
        <v>11.024605688815788</v>
      </c>
      <c r="G2937" s="20">
        <v>14.75431873675443</v>
      </c>
      <c r="H2937" s="20">
        <v>12.133607926743021</v>
      </c>
      <c r="I2937" s="20">
        <v>11.074272760455099</v>
      </c>
      <c r="J2937" s="20">
        <v>14.576609141719111</v>
      </c>
      <c r="K2937" s="20">
        <v>11.211099004999225</v>
      </c>
      <c r="L2937" s="20">
        <v>8.8388310889776847</v>
      </c>
      <c r="M2937" s="53">
        <v>15.335101807768622</v>
      </c>
    </row>
    <row r="2938" spans="1:13" x14ac:dyDescent="0.35">
      <c r="A2938" s="19" t="str">
        <f>B2178&amp;C2932&amp;D2938</f>
        <v>DISTRIBUCION VOLUMEN X CRITERIO (kg ó litros)Mariscos Ing.RTO CENTRO</v>
      </c>
      <c r="B2938" s="19">
        <v>0</v>
      </c>
      <c r="C2938" s="19">
        <v>0</v>
      </c>
      <c r="D2938" s="19" t="s">
        <v>6</v>
      </c>
      <c r="E2938" s="20">
        <v>5.6721100918653837</v>
      </c>
      <c r="F2938" s="20">
        <v>9.8774100219008734</v>
      </c>
      <c r="G2938" s="20">
        <v>5.8445260930693053</v>
      </c>
      <c r="H2938" s="20">
        <v>10.326599328564514</v>
      </c>
      <c r="I2938" s="20">
        <v>14.539465290390199</v>
      </c>
      <c r="J2938" s="20">
        <v>11.965159323796971</v>
      </c>
      <c r="K2938" s="20">
        <v>11.233430668115473</v>
      </c>
      <c r="L2938" s="20">
        <v>16.852812279020736</v>
      </c>
      <c r="M2938" s="53">
        <v>17.566412110990548</v>
      </c>
    </row>
    <row r="2939" spans="1:13" x14ac:dyDescent="0.35">
      <c r="A2939" s="19" t="str">
        <f>B2178&amp;C2932&amp;D2939</f>
        <v>DISTRIBUCION VOLUMEN X CRITERIO (kg ó litros)Mariscos Ing.NORTE-CENTRO</v>
      </c>
      <c r="B2939" s="19">
        <v>0</v>
      </c>
      <c r="C2939" s="19">
        <v>0</v>
      </c>
      <c r="D2939" s="19" t="s">
        <v>7</v>
      </c>
      <c r="E2939" s="20">
        <v>6.1639583960463096</v>
      </c>
      <c r="F2939" s="20">
        <v>3.9684359333543342</v>
      </c>
      <c r="G2939" s="20">
        <v>7.2583350027936104</v>
      </c>
      <c r="H2939" s="20">
        <v>6.3913091208009334</v>
      </c>
      <c r="I2939" s="20">
        <v>5.6225103578985438</v>
      </c>
      <c r="J2939" s="20">
        <v>6.8085983744064746</v>
      </c>
      <c r="K2939" s="20">
        <v>5.5232056883952696</v>
      </c>
      <c r="L2939" s="20">
        <v>6.0376548231258287</v>
      </c>
      <c r="M2939" s="53">
        <v>7.5569117247756985</v>
      </c>
    </row>
    <row r="2940" spans="1:13" x14ac:dyDescent="0.35">
      <c r="A2940" s="19" t="str">
        <f>B2178&amp;C2932&amp;D2940</f>
        <v>DISTRIBUCION VOLUMEN X CRITERIO (kg ó litros)Mariscos Ing.NOROESTE</v>
      </c>
      <c r="B2940" s="19">
        <v>0</v>
      </c>
      <c r="C2940" s="19">
        <v>0</v>
      </c>
      <c r="D2940" s="19" t="s">
        <v>8</v>
      </c>
      <c r="E2940" s="20">
        <v>5.972528780035038</v>
      </c>
      <c r="F2940" s="20">
        <v>8.0012754524595167</v>
      </c>
      <c r="G2940" s="20">
        <v>7.629052790347238</v>
      </c>
      <c r="H2940" s="20">
        <v>8.115636075712203</v>
      </c>
      <c r="I2940" s="20">
        <v>8.8558493402350926</v>
      </c>
      <c r="J2940" s="20">
        <v>6.6968765467723808</v>
      </c>
      <c r="K2940" s="20">
        <v>9.3096814914050317</v>
      </c>
      <c r="L2940" s="20">
        <v>5.692836945331849</v>
      </c>
      <c r="M2940" s="53">
        <v>5.0025095061474483</v>
      </c>
    </row>
    <row r="2941" spans="1:13" x14ac:dyDescent="0.35">
      <c r="A2941" s="19" t="str">
        <f>B2178&amp;C2932&amp;D2941</f>
        <v>DISTRIBUCION VOLUMEN X CRITERIO (kg ó litros)Mariscos Ing.&lt;2MIL</v>
      </c>
      <c r="B2941" s="19">
        <v>0</v>
      </c>
      <c r="C2941" s="19">
        <v>0</v>
      </c>
      <c r="D2941" s="19" t="s">
        <v>9</v>
      </c>
      <c r="E2941" s="20">
        <v>3.6671250586223101</v>
      </c>
      <c r="F2941" s="20">
        <v>7.5858514110267175</v>
      </c>
      <c r="G2941" s="20">
        <v>5.7091965588157123</v>
      </c>
      <c r="H2941" s="20">
        <v>9.5475693211160682</v>
      </c>
      <c r="I2941" s="20">
        <v>14.739929881907557</v>
      </c>
      <c r="J2941" s="20">
        <v>9.3770481233581844</v>
      </c>
      <c r="K2941" s="20">
        <v>9.3020922541879756</v>
      </c>
      <c r="L2941" s="20">
        <v>15.431126404380221</v>
      </c>
      <c r="M2941" s="53">
        <v>16.23846278070554</v>
      </c>
    </row>
    <row r="2942" spans="1:13" x14ac:dyDescent="0.35">
      <c r="A2942" s="19" t="str">
        <f>B2178&amp;C2932&amp;D2942</f>
        <v>DISTRIBUCION VOLUMEN X CRITERIO (kg ó litros)Mariscos Ing.2-5MIL</v>
      </c>
      <c r="B2942" s="19">
        <v>0</v>
      </c>
      <c r="C2942" s="19">
        <v>0</v>
      </c>
      <c r="D2942" s="19" t="s">
        <v>10</v>
      </c>
      <c r="E2942" s="20">
        <v>9.6111591181068192</v>
      </c>
      <c r="F2942" s="20">
        <v>2.1256824517032031</v>
      </c>
      <c r="G2942" s="20">
        <v>3.0545133629379526</v>
      </c>
      <c r="H2942" s="20">
        <v>5.0896291958007138</v>
      </c>
      <c r="I2942" s="20">
        <v>2.7509858727688883</v>
      </c>
      <c r="J2942" s="20">
        <v>2.7229806833069392</v>
      </c>
      <c r="K2942" s="20">
        <v>4.8221725597110225</v>
      </c>
      <c r="L2942" s="20">
        <v>4.8665773544839093</v>
      </c>
      <c r="M2942" s="53">
        <v>1.7558878795318149</v>
      </c>
    </row>
    <row r="2943" spans="1:13" x14ac:dyDescent="0.35">
      <c r="A2943" s="19" t="str">
        <f>B2178&amp;C2932&amp;D2943</f>
        <v>DISTRIBUCION VOLUMEN X CRITERIO (kg ó litros)Mariscos Ing.5-10MIL</v>
      </c>
      <c r="B2943" s="19">
        <v>0</v>
      </c>
      <c r="C2943" s="19">
        <v>0</v>
      </c>
      <c r="D2943" s="19" t="s">
        <v>11</v>
      </c>
      <c r="E2943" s="20">
        <v>8.5837667776914053</v>
      </c>
      <c r="F2943" s="20">
        <v>11.615572088841947</v>
      </c>
      <c r="G2943" s="20">
        <v>14.854115630031545</v>
      </c>
      <c r="H2943" s="20">
        <v>13.860907636669742</v>
      </c>
      <c r="I2943" s="20">
        <v>16.981406030457112</v>
      </c>
      <c r="J2943" s="20">
        <v>11.422305921194473</v>
      </c>
      <c r="K2943" s="20">
        <v>11.13132184956031</v>
      </c>
      <c r="L2943" s="20">
        <v>11.466975437830929</v>
      </c>
      <c r="M2943" s="53">
        <v>12.189278157607616</v>
      </c>
    </row>
    <row r="2944" spans="1:13" x14ac:dyDescent="0.35">
      <c r="A2944" s="19" t="str">
        <f>B2178&amp;C2932&amp;D2944</f>
        <v>DISTRIBUCION VOLUMEN X CRITERIO (kg ó litros)Mariscos Ing.10-30MIL</v>
      </c>
      <c r="B2944" s="19">
        <v>0</v>
      </c>
      <c r="C2944" s="19">
        <v>0</v>
      </c>
      <c r="D2944" s="19" t="s">
        <v>12</v>
      </c>
      <c r="E2944" s="20">
        <v>19.909410640343257</v>
      </c>
      <c r="F2944" s="20">
        <v>20.180530560742135</v>
      </c>
      <c r="G2944" s="20">
        <v>18.104698456334571</v>
      </c>
      <c r="H2944" s="20">
        <v>15.226737342850761</v>
      </c>
      <c r="I2944" s="20">
        <v>14.361464184552625</v>
      </c>
      <c r="J2944" s="20">
        <v>15.459716691958466</v>
      </c>
      <c r="K2944" s="20">
        <v>18.552711183382613</v>
      </c>
      <c r="L2944" s="20">
        <v>21.459280963626824</v>
      </c>
      <c r="M2944" s="53">
        <v>17.358064154586732</v>
      </c>
    </row>
    <row r="2945" spans="1:13" x14ac:dyDescent="0.35">
      <c r="A2945" s="19" t="str">
        <f>B2178&amp;C2932&amp;D2945</f>
        <v>DISTRIBUCION VOLUMEN X CRITERIO (kg ó litros)Mariscos Ing.30-100MIL</v>
      </c>
      <c r="B2945" s="19">
        <v>0</v>
      </c>
      <c r="C2945" s="19">
        <v>0</v>
      </c>
      <c r="D2945" s="19" t="s">
        <v>13</v>
      </c>
      <c r="E2945" s="20">
        <v>23.336708831224104</v>
      </c>
      <c r="F2945" s="20">
        <v>20.830525152327894</v>
      </c>
      <c r="G2945" s="20">
        <v>18.068180779204976</v>
      </c>
      <c r="H2945" s="20">
        <v>17.43027168163437</v>
      </c>
      <c r="I2945" s="20">
        <v>15.118809133324786</v>
      </c>
      <c r="J2945" s="20">
        <v>14.710809823055484</v>
      </c>
      <c r="K2945" s="20">
        <v>21.572148074983723</v>
      </c>
      <c r="L2945" s="20">
        <v>15.831571678407009</v>
      </c>
      <c r="M2945" s="53">
        <v>21.771768927336911</v>
      </c>
    </row>
    <row r="2946" spans="1:13" x14ac:dyDescent="0.35">
      <c r="A2946" s="19" t="str">
        <f>B2178&amp;C2932&amp;D2946</f>
        <v>DISTRIBUCION VOLUMEN X CRITERIO (kg ó litros)Mariscos Ing.100-200MIL</v>
      </c>
      <c r="B2946" s="19">
        <v>0</v>
      </c>
      <c r="C2946" s="19">
        <v>0</v>
      </c>
      <c r="D2946" s="19" t="s">
        <v>14</v>
      </c>
      <c r="E2946" s="20">
        <v>6.9951357874224058</v>
      </c>
      <c r="F2946" s="20">
        <v>8.3383131588870967</v>
      </c>
      <c r="G2946" s="20">
        <v>7.3440219591202558</v>
      </c>
      <c r="H2946" s="20">
        <v>10.427452230953135</v>
      </c>
      <c r="I2946" s="20">
        <v>8.2550996700703116</v>
      </c>
      <c r="J2946" s="20">
        <v>14.309377626264435</v>
      </c>
      <c r="K2946" s="20">
        <v>8.5080487469637998</v>
      </c>
      <c r="L2946" s="20">
        <v>9.7483640713879787</v>
      </c>
      <c r="M2946" s="53">
        <v>6.7551248694240495</v>
      </c>
    </row>
    <row r="2947" spans="1:13" x14ac:dyDescent="0.35">
      <c r="A2947" s="19" t="str">
        <f>B2178&amp;C2932&amp;D2947</f>
        <v>DISTRIBUCION VOLUMEN X CRITERIO (kg ó litros)Mariscos Ing.200-500MIL</v>
      </c>
      <c r="B2947" s="19">
        <v>0</v>
      </c>
      <c r="C2947" s="19">
        <v>0</v>
      </c>
      <c r="D2947" s="19" t="s">
        <v>15</v>
      </c>
      <c r="E2947" s="20">
        <v>7.3880651542962834</v>
      </c>
      <c r="F2947" s="20">
        <v>12.17120736328207</v>
      </c>
      <c r="G2947" s="20">
        <v>13.763276557306101</v>
      </c>
      <c r="H2947" s="20">
        <v>10.789128079102714</v>
      </c>
      <c r="I2947" s="20">
        <v>12.937829842237679</v>
      </c>
      <c r="J2947" s="20">
        <v>16.505719252580786</v>
      </c>
      <c r="K2947" s="20">
        <v>13.384789525914364</v>
      </c>
      <c r="L2947" s="20">
        <v>10.114957295050283</v>
      </c>
      <c r="M2947" s="53">
        <v>10.228380356939331</v>
      </c>
    </row>
    <row r="2948" spans="1:13" x14ac:dyDescent="0.35">
      <c r="A2948" s="19" t="str">
        <f>B2178&amp;C2932&amp;D2948</f>
        <v>DISTRIBUCION VOLUMEN X CRITERIO (kg ó litros)Mariscos Ing.&gt;500MIL</v>
      </c>
      <c r="B2948" s="19">
        <v>0</v>
      </c>
      <c r="C2948" s="19">
        <v>0</v>
      </c>
      <c r="D2948" s="19" t="s">
        <v>16</v>
      </c>
      <c r="E2948" s="20">
        <v>20.508629444476529</v>
      </c>
      <c r="F2948" s="20">
        <v>17.152317273321888</v>
      </c>
      <c r="G2948" s="20">
        <v>19.102006890954577</v>
      </c>
      <c r="H2948" s="20">
        <v>17.628300875293441</v>
      </c>
      <c r="I2948" s="20">
        <v>14.854468548120625</v>
      </c>
      <c r="J2948" s="20">
        <v>15.492036645839166</v>
      </c>
      <c r="K2948" s="20">
        <v>12.726725889123566</v>
      </c>
      <c r="L2948" s="20">
        <v>11.081151325255826</v>
      </c>
      <c r="M2948" s="53">
        <v>13.703031007596605</v>
      </c>
    </row>
    <row r="2949" spans="1:13" x14ac:dyDescent="0.35">
      <c r="A2949" s="19" t="str">
        <f>B2178&amp;C2932&amp;D2949</f>
        <v>DISTRIBUCION VOLUMEN X CRITERIO (kg ó litros)Mariscos Ing.DE 15 A 19 AÑOS</v>
      </c>
      <c r="B2949" s="19">
        <v>0</v>
      </c>
      <c r="C2949" s="19">
        <v>0</v>
      </c>
      <c r="D2949" s="19" t="s">
        <v>39</v>
      </c>
      <c r="E2949" s="20">
        <v>0.15947029697151832</v>
      </c>
      <c r="F2949" s="20">
        <v>3.4359900130289391</v>
      </c>
      <c r="G2949" s="20">
        <v>0.22093057783546671</v>
      </c>
      <c r="H2949" s="20">
        <v>2.0493314406807905E-2</v>
      </c>
      <c r="I2949" s="20">
        <v>0.10468608890735503</v>
      </c>
      <c r="J2949" s="20" t="s">
        <v>284</v>
      </c>
      <c r="K2949" s="20">
        <v>0.71834567933476257</v>
      </c>
      <c r="L2949" s="20">
        <v>1.0729387576824361</v>
      </c>
      <c r="M2949" s="53">
        <v>1.1119036196266936E-2</v>
      </c>
    </row>
    <row r="2950" spans="1:13" x14ac:dyDescent="0.35">
      <c r="A2950" s="19" t="str">
        <f>B2178&amp;C2932&amp;D2950</f>
        <v>DISTRIBUCION VOLUMEN X CRITERIO (kg ó litros)Mariscos Ing.DE 20 A 24 AÑOS</v>
      </c>
      <c r="B2950" s="19">
        <v>0</v>
      </c>
      <c r="C2950" s="19">
        <v>0</v>
      </c>
      <c r="D2950" s="19" t="s">
        <v>40</v>
      </c>
      <c r="E2950" s="20">
        <v>0.43471281875392953</v>
      </c>
      <c r="F2950" s="20">
        <v>0.32115893723418715</v>
      </c>
      <c r="G2950" s="20">
        <v>0.47533548736039422</v>
      </c>
      <c r="H2950" s="20">
        <v>1.0255150428433466</v>
      </c>
      <c r="I2950" s="20">
        <v>0.20792466993933825</v>
      </c>
      <c r="J2950" s="20">
        <v>0.45498825156720746</v>
      </c>
      <c r="K2950" s="20">
        <v>0.61677473306946173</v>
      </c>
      <c r="L2950" s="20">
        <v>0.12840350733326406</v>
      </c>
      <c r="M2950" s="53">
        <v>0.66842428969495515</v>
      </c>
    </row>
    <row r="2951" spans="1:13" x14ac:dyDescent="0.35">
      <c r="A2951" s="19" t="str">
        <f>B2178&amp;C2932&amp;D2951</f>
        <v>DISTRIBUCION VOLUMEN X CRITERIO (kg ó litros)Mariscos Ing.DE 25 A 34 AÑOS</v>
      </c>
      <c r="B2951" s="19">
        <v>0</v>
      </c>
      <c r="C2951" s="19">
        <v>0</v>
      </c>
      <c r="D2951" s="19" t="s">
        <v>41</v>
      </c>
      <c r="E2951" s="20">
        <v>4.9485897755319188</v>
      </c>
      <c r="F2951" s="20">
        <v>3.8688894153648254</v>
      </c>
      <c r="G2951" s="20">
        <v>5.6888856357316051</v>
      </c>
      <c r="H2951" s="20">
        <v>3.8809512905021526</v>
      </c>
      <c r="I2951" s="20">
        <v>4.5681463032726892</v>
      </c>
      <c r="J2951" s="20">
        <v>4.2068314281238406</v>
      </c>
      <c r="K2951" s="20">
        <v>3.8538995820851656</v>
      </c>
      <c r="L2951" s="20">
        <v>3.5623694684692122</v>
      </c>
      <c r="M2951" s="53">
        <v>2.8875139900219251</v>
      </c>
    </row>
    <row r="2952" spans="1:13" x14ac:dyDescent="0.35">
      <c r="A2952" s="19" t="str">
        <f>B2178&amp;C2932&amp;D2952</f>
        <v>DISTRIBUCION VOLUMEN X CRITERIO (kg ó litros)Mariscos Ing.DE 35 A 49 AÑOS</v>
      </c>
      <c r="B2952" s="19">
        <v>0</v>
      </c>
      <c r="C2952" s="19">
        <v>0</v>
      </c>
      <c r="D2952" s="19" t="s">
        <v>42</v>
      </c>
      <c r="E2952" s="20">
        <v>12.818694282042181</v>
      </c>
      <c r="F2952" s="20">
        <v>14.153036632664531</v>
      </c>
      <c r="G2952" s="20">
        <v>17.057042186450136</v>
      </c>
      <c r="H2952" s="20">
        <v>16.778836824436677</v>
      </c>
      <c r="I2952" s="20">
        <v>15.07182105468463</v>
      </c>
      <c r="J2952" s="20">
        <v>16.358798910885373</v>
      </c>
      <c r="K2952" s="20">
        <v>16.923937298720777</v>
      </c>
      <c r="L2952" s="20">
        <v>15.390094192335585</v>
      </c>
      <c r="M2952" s="53">
        <v>9.6719521748822377</v>
      </c>
    </row>
    <row r="2953" spans="1:13" x14ac:dyDescent="0.35">
      <c r="A2953" s="19" t="str">
        <f>B2178&amp;C2932&amp;D2953</f>
        <v>DISTRIBUCION VOLUMEN X CRITERIO (kg ó litros)Mariscos Ing.DE 50 A 59 AÑOS</v>
      </c>
      <c r="B2953" s="19">
        <v>0</v>
      </c>
      <c r="C2953" s="19">
        <v>0</v>
      </c>
      <c r="D2953" s="19" t="s">
        <v>43</v>
      </c>
      <c r="E2953" s="20">
        <v>20.715959073994906</v>
      </c>
      <c r="F2953" s="20">
        <v>20.324507740316072</v>
      </c>
      <c r="G2953" s="20">
        <v>18.151093731133582</v>
      </c>
      <c r="H2953" s="20">
        <v>29.35048947989451</v>
      </c>
      <c r="I2953" s="20">
        <v>26.156855543821944</v>
      </c>
      <c r="J2953" s="20">
        <v>29.046668124474849</v>
      </c>
      <c r="K2953" s="20">
        <v>27.172524273249444</v>
      </c>
      <c r="L2953" s="20">
        <v>27.15046551247265</v>
      </c>
      <c r="M2953" s="53">
        <v>25.156170855159143</v>
      </c>
    </row>
    <row r="2954" spans="1:13" x14ac:dyDescent="0.35">
      <c r="A2954" s="19" t="str">
        <f>B2178&amp;C2932&amp;D2954</f>
        <v>DISTRIBUCION VOLUMEN X CRITERIO (kg ó litros)Mariscos Ing.DE 60 A 75 AÑOS</v>
      </c>
      <c r="B2954" s="19">
        <v>0</v>
      </c>
      <c r="C2954" s="19">
        <v>0</v>
      </c>
      <c r="D2954" s="19" t="s">
        <v>44</v>
      </c>
      <c r="E2954" s="20">
        <v>60.922577292929191</v>
      </c>
      <c r="F2954" s="20">
        <v>57.896419787027668</v>
      </c>
      <c r="G2954" s="20">
        <v>58.406720795689736</v>
      </c>
      <c r="H2954" s="20">
        <v>48.943714927385933</v>
      </c>
      <c r="I2954" s="20">
        <v>53.890559640128302</v>
      </c>
      <c r="J2954" s="20">
        <v>49.932708458587364</v>
      </c>
      <c r="K2954" s="20">
        <v>50.714525577582158</v>
      </c>
      <c r="L2954" s="20">
        <v>52.695735590196335</v>
      </c>
      <c r="M2954" s="53">
        <v>61.604816340647297</v>
      </c>
    </row>
    <row r="2955" spans="1:13" x14ac:dyDescent="0.35">
      <c r="A2955" s="19" t="str">
        <f>B2178&amp;C2932&amp;D2955</f>
        <v>DISTRIBUCION VOLUMEN X CRITERIO (kg ó litros)Mariscos Ing.NIVEL ALTO</v>
      </c>
      <c r="B2955" s="19">
        <v>0</v>
      </c>
      <c r="C2955" s="19">
        <v>0</v>
      </c>
      <c r="D2955" s="19" t="s">
        <v>256</v>
      </c>
      <c r="E2955" s="20">
        <v>26.321147536453289</v>
      </c>
      <c r="F2955" s="20">
        <v>21.65900870875149</v>
      </c>
      <c r="G2955" s="20">
        <v>24.347133678246983</v>
      </c>
      <c r="H2955" s="20">
        <v>23.54018137953129</v>
      </c>
      <c r="I2955" s="20">
        <v>18.982115718257241</v>
      </c>
      <c r="J2955" s="20">
        <v>22.141479844812608</v>
      </c>
      <c r="K2955" s="20">
        <v>26.937624962462419</v>
      </c>
      <c r="L2955" s="20">
        <v>19.768775437016533</v>
      </c>
      <c r="M2955" s="53">
        <v>24.152030696141168</v>
      </c>
    </row>
    <row r="2956" spans="1:13" x14ac:dyDescent="0.35">
      <c r="A2956" s="19" t="str">
        <f>B2178&amp;C2932&amp;D2956</f>
        <v>DISTRIBUCION VOLUMEN X CRITERIO (kg ó litros)Mariscos Ing.NIVEL MEDIO ALTO</v>
      </c>
      <c r="B2956" s="19">
        <v>0</v>
      </c>
      <c r="C2956" s="19">
        <v>0</v>
      </c>
      <c r="D2956" s="19" t="s">
        <v>257</v>
      </c>
      <c r="E2956" s="20">
        <v>15.257162711055058</v>
      </c>
      <c r="F2956" s="20">
        <v>13.021401145786921</v>
      </c>
      <c r="G2956" s="20">
        <v>11.978924626244931</v>
      </c>
      <c r="H2956" s="20">
        <v>12.631549391047869</v>
      </c>
      <c r="I2956" s="20">
        <v>16.187475703911822</v>
      </c>
      <c r="J2956" s="20">
        <v>13.796987275885812</v>
      </c>
      <c r="K2956" s="20">
        <v>12.632114882632873</v>
      </c>
      <c r="L2956" s="20">
        <v>12.574860674176309</v>
      </c>
      <c r="M2956" s="53">
        <v>9.5784804844356266</v>
      </c>
    </row>
    <row r="2957" spans="1:13" x14ac:dyDescent="0.35">
      <c r="A2957" s="19" t="str">
        <f>B2178&amp;C2932&amp;D2957</f>
        <v>DISTRIBUCION VOLUMEN X CRITERIO (kg ó litros)Mariscos Ing.NIVEL MEDIO</v>
      </c>
      <c r="B2957" s="19">
        <v>0</v>
      </c>
      <c r="C2957" s="19">
        <v>0</v>
      </c>
      <c r="D2957" s="19" t="s">
        <v>258</v>
      </c>
      <c r="E2957" s="20">
        <v>19.48712738128896</v>
      </c>
      <c r="F2957" s="20">
        <v>25.864058911710135</v>
      </c>
      <c r="G2957" s="20">
        <v>31.092572593214651</v>
      </c>
      <c r="H2957" s="20">
        <v>29.278581550411769</v>
      </c>
      <c r="I2957" s="20">
        <v>22.24176673722425</v>
      </c>
      <c r="J2957" s="20">
        <v>21.909180908189459</v>
      </c>
      <c r="K2957" s="20">
        <v>26.601178107320145</v>
      </c>
      <c r="L2957" s="20">
        <v>23.688084209605346</v>
      </c>
      <c r="M2957" s="53">
        <v>27.66329146489084</v>
      </c>
    </row>
    <row r="2958" spans="1:13" x14ac:dyDescent="0.35">
      <c r="A2958" s="19" t="str">
        <f>B2178&amp;C2932&amp;D2958</f>
        <v>DISTRIBUCION VOLUMEN X CRITERIO (kg ó litros)Mariscos Ing.NIVEL MEDIO BAJO</v>
      </c>
      <c r="B2958" s="19">
        <v>0</v>
      </c>
      <c r="C2958" s="19">
        <v>0</v>
      </c>
      <c r="D2958" s="19" t="s">
        <v>259</v>
      </c>
      <c r="E2958" s="20">
        <v>20.435379441420523</v>
      </c>
      <c r="F2958" s="20">
        <v>14.489997971247103</v>
      </c>
      <c r="G2958" s="20">
        <v>12.219926050353411</v>
      </c>
      <c r="H2958" s="20">
        <v>13.511472874909861</v>
      </c>
      <c r="I2958" s="20">
        <v>16.676429397131127</v>
      </c>
      <c r="J2958" s="20">
        <v>18.400424404024982</v>
      </c>
      <c r="K2958" s="20">
        <v>12.736392896582661</v>
      </c>
      <c r="L2958" s="20">
        <v>18.479239990229228</v>
      </c>
      <c r="M2958" s="53">
        <v>14.876909149249782</v>
      </c>
    </row>
    <row r="2959" spans="1:13" x14ac:dyDescent="0.35">
      <c r="A2959" s="19" t="str">
        <f>B2178&amp;C2932&amp;D2959</f>
        <v>DISTRIBUCION VOLUMEN X CRITERIO (kg ó litros)Mariscos Ing.HOMBRE</v>
      </c>
      <c r="B2959" s="19">
        <v>0</v>
      </c>
      <c r="C2959" s="19">
        <v>0</v>
      </c>
      <c r="D2959" s="19" t="s">
        <v>21</v>
      </c>
      <c r="E2959" s="20">
        <v>60.095267476098243</v>
      </c>
      <c r="F2959" s="20">
        <v>61.459655507084051</v>
      </c>
      <c r="G2959" s="20">
        <v>59.736648640074264</v>
      </c>
      <c r="H2959" s="20">
        <v>61.429002888098395</v>
      </c>
      <c r="I2959" s="20">
        <v>57.846986999717551</v>
      </c>
      <c r="J2959" s="20">
        <v>55.446311318123819</v>
      </c>
      <c r="K2959" s="20">
        <v>60.856462802310894</v>
      </c>
      <c r="L2959" s="20">
        <v>61.176339474461685</v>
      </c>
      <c r="M2959" s="53">
        <v>60.145208572288652</v>
      </c>
    </row>
    <row r="2960" spans="1:13" x14ac:dyDescent="0.35">
      <c r="A2960" s="19" t="str">
        <f>B2178&amp;C2932&amp;D2960</f>
        <v>DISTRIBUCION VOLUMEN X CRITERIO (kg ó litros)Mariscos Ing.MUJER</v>
      </c>
      <c r="B2960" s="19">
        <v>0</v>
      </c>
      <c r="C2960" s="19">
        <v>0</v>
      </c>
      <c r="D2960" s="19" t="s">
        <v>22</v>
      </c>
      <c r="E2960" s="20">
        <v>39.904736671639327</v>
      </c>
      <c r="F2960" s="20">
        <v>38.540347860576752</v>
      </c>
      <c r="G2960" s="20">
        <v>40.263358476112302</v>
      </c>
      <c r="H2960" s="20">
        <v>38.570996201407958</v>
      </c>
      <c r="I2960" s="20">
        <v>42.153007884933757</v>
      </c>
      <c r="J2960" s="20">
        <v>44.553684831102913</v>
      </c>
      <c r="K2960" s="20">
        <v>39.143545548128891</v>
      </c>
      <c r="L2960" s="20">
        <v>38.823665218907252</v>
      </c>
      <c r="M2960" s="53">
        <v>39.854795579159273</v>
      </c>
    </row>
    <row r="2961" spans="1:13" x14ac:dyDescent="0.35">
      <c r="A2961" s="19" t="str">
        <f>B2178&amp;C2961&amp;D2961</f>
        <v>DISTRIBUCION VOLUMEN X CRITERIO (kg ó litros)Calamares Ing.T.ESPAÑA</v>
      </c>
      <c r="B2961" s="19">
        <v>0</v>
      </c>
      <c r="C2961" s="19" t="s">
        <v>146</v>
      </c>
      <c r="D2961" s="19" t="s">
        <v>36</v>
      </c>
      <c r="E2961" s="20">
        <v>100</v>
      </c>
      <c r="F2961" s="20">
        <v>100</v>
      </c>
      <c r="G2961" s="20">
        <v>100</v>
      </c>
      <c r="H2961" s="20">
        <v>100</v>
      </c>
      <c r="I2961" s="20">
        <v>100</v>
      </c>
      <c r="J2961" s="20">
        <v>100</v>
      </c>
      <c r="K2961" s="20">
        <v>100</v>
      </c>
      <c r="L2961" s="20">
        <v>100</v>
      </c>
      <c r="M2961" s="53">
        <v>100</v>
      </c>
    </row>
    <row r="2962" spans="1:13" x14ac:dyDescent="0.35">
      <c r="A2962" s="19" t="str">
        <f>B2178&amp;C2961&amp;D2962</f>
        <v>DISTRIBUCION VOLUMEN X CRITERIO (kg ó litros)Calamares Ing.BCN AM</v>
      </c>
      <c r="B2962" s="19">
        <v>0</v>
      </c>
      <c r="C2962" s="19">
        <v>0</v>
      </c>
      <c r="D2962" s="19" t="s">
        <v>1</v>
      </c>
      <c r="E2962" s="20">
        <v>10.447924996855054</v>
      </c>
      <c r="F2962" s="20">
        <v>7.8769308743352333</v>
      </c>
      <c r="G2962" s="20">
        <v>9.010034271256103</v>
      </c>
      <c r="H2962" s="20">
        <v>8.6184449130327661</v>
      </c>
      <c r="I2962" s="20">
        <v>7.0441362753080217</v>
      </c>
      <c r="J2962" s="20">
        <v>7.9513237653788646</v>
      </c>
      <c r="K2962" s="20">
        <v>7.5148997951542995</v>
      </c>
      <c r="L2962" s="20">
        <v>7.802229317474894</v>
      </c>
      <c r="M2962" s="53">
        <v>7.4975268646848763</v>
      </c>
    </row>
    <row r="2963" spans="1:13" x14ac:dyDescent="0.35">
      <c r="A2963" s="19" t="str">
        <f>B2178&amp;C2961&amp;D2963</f>
        <v>DISTRIBUCION VOLUMEN X CRITERIO (kg ó litros)Calamares Ing.REST.CAT ARAGON</v>
      </c>
      <c r="B2963" s="19">
        <v>0</v>
      </c>
      <c r="C2963" s="19">
        <v>0</v>
      </c>
      <c r="D2963" s="19" t="s">
        <v>2</v>
      </c>
      <c r="E2963" s="20">
        <v>21.117685455669172</v>
      </c>
      <c r="F2963" s="20">
        <v>19.618481754029244</v>
      </c>
      <c r="G2963" s="20">
        <v>19.868026720438646</v>
      </c>
      <c r="H2963" s="20">
        <v>16.682420739590686</v>
      </c>
      <c r="I2963" s="20">
        <v>16.628964548133439</v>
      </c>
      <c r="J2963" s="20">
        <v>14.031909539502474</v>
      </c>
      <c r="K2963" s="20">
        <v>19.680511893851591</v>
      </c>
      <c r="L2963" s="20">
        <v>16.001430718993948</v>
      </c>
      <c r="M2963" s="53">
        <v>12.435875761416581</v>
      </c>
    </row>
    <row r="2964" spans="1:13" x14ac:dyDescent="0.35">
      <c r="A2964" s="19" t="str">
        <f>B2178&amp;C2961&amp;D2964</f>
        <v>DISTRIBUCION VOLUMEN X CRITERIO (kg ó litros)Calamares Ing.LEVANTE</v>
      </c>
      <c r="B2964" s="19">
        <v>0</v>
      </c>
      <c r="C2964" s="19">
        <v>0</v>
      </c>
      <c r="D2964" s="19" t="s">
        <v>3</v>
      </c>
      <c r="E2964" s="20">
        <v>26.074624949805898</v>
      </c>
      <c r="F2964" s="20">
        <v>25.463810567385703</v>
      </c>
      <c r="G2964" s="20">
        <v>18.802506216258831</v>
      </c>
      <c r="H2964" s="20">
        <v>22.571327840158169</v>
      </c>
      <c r="I2964" s="20">
        <v>21.148461643536702</v>
      </c>
      <c r="J2964" s="20">
        <v>22.16773642943302</v>
      </c>
      <c r="K2964" s="20">
        <v>17.558070994152924</v>
      </c>
      <c r="L2964" s="20">
        <v>22.482968829822017</v>
      </c>
      <c r="M2964" s="53">
        <v>20.725134695162939</v>
      </c>
    </row>
    <row r="2965" spans="1:13" x14ac:dyDescent="0.35">
      <c r="A2965" s="19" t="str">
        <f>B2178&amp;C2961&amp;D2965</f>
        <v>DISTRIBUCION VOLUMEN X CRITERIO (kg ó litros)Calamares Ing.ANDALUCIA</v>
      </c>
      <c r="B2965" s="19">
        <v>0</v>
      </c>
      <c r="C2965" s="19">
        <v>0</v>
      </c>
      <c r="D2965" s="19" t="s">
        <v>4</v>
      </c>
      <c r="E2965" s="20">
        <v>13.499708963234156</v>
      </c>
      <c r="F2965" s="20">
        <v>13.840828393847412</v>
      </c>
      <c r="G2965" s="20">
        <v>16.206838933006512</v>
      </c>
      <c r="H2965" s="20">
        <v>16.756184651275479</v>
      </c>
      <c r="I2965" s="20">
        <v>13.959300226196685</v>
      </c>
      <c r="J2965" s="20">
        <v>15.905701302787548</v>
      </c>
      <c r="K2965" s="20">
        <v>13.81559741471623</v>
      </c>
      <c r="L2965" s="20">
        <v>14.615884083814768</v>
      </c>
      <c r="M2965" s="53">
        <v>11.644909452011481</v>
      </c>
    </row>
    <row r="2966" spans="1:13" x14ac:dyDescent="0.35">
      <c r="A2966" s="19" t="str">
        <f>B2178&amp;C2961&amp;D2966</f>
        <v>DISTRIBUCION VOLUMEN X CRITERIO (kg ó litros)Calamares Ing.MDD AM</v>
      </c>
      <c r="B2966" s="19">
        <v>0</v>
      </c>
      <c r="C2966" s="19">
        <v>0</v>
      </c>
      <c r="D2966" s="19" t="s">
        <v>5</v>
      </c>
      <c r="E2966" s="20">
        <v>11.185911838720248</v>
      </c>
      <c r="F2966" s="20">
        <v>10.834877718569357</v>
      </c>
      <c r="G2966" s="20">
        <v>15.775121477996553</v>
      </c>
      <c r="H2966" s="20">
        <v>15.830779078643742</v>
      </c>
      <c r="I2966" s="20">
        <v>12.48363137193869</v>
      </c>
      <c r="J2966" s="20">
        <v>14.071301784130997</v>
      </c>
      <c r="K2966" s="20">
        <v>13.08795983013629</v>
      </c>
      <c r="L2966" s="20">
        <v>11.750587929686136</v>
      </c>
      <c r="M2966" s="53">
        <v>16.636790122119429</v>
      </c>
    </row>
    <row r="2967" spans="1:13" x14ac:dyDescent="0.35">
      <c r="A2967" s="19" t="str">
        <f>B2178&amp;C2961&amp;D2967</f>
        <v>DISTRIBUCION VOLUMEN X CRITERIO (kg ó litros)Calamares Ing.RTO CENTRO</v>
      </c>
      <c r="B2967" s="19">
        <v>0</v>
      </c>
      <c r="C2967" s="19">
        <v>0</v>
      </c>
      <c r="D2967" s="19" t="s">
        <v>6</v>
      </c>
      <c r="E2967" s="20">
        <v>5.6467109908061452</v>
      </c>
      <c r="F2967" s="20">
        <v>12.313406855828928</v>
      </c>
      <c r="G2967" s="20">
        <v>6.6884943723681163</v>
      </c>
      <c r="H2967" s="20">
        <v>9.7194706589972508</v>
      </c>
      <c r="I2967" s="20">
        <v>15.821624651855018</v>
      </c>
      <c r="J2967" s="20">
        <v>12.87363002141732</v>
      </c>
      <c r="K2967" s="20">
        <v>12.914225603093445</v>
      </c>
      <c r="L2967" s="20">
        <v>17.077820113417168</v>
      </c>
      <c r="M2967" s="53">
        <v>18.076353871743727</v>
      </c>
    </row>
    <row r="2968" spans="1:13" x14ac:dyDescent="0.35">
      <c r="A2968" s="19" t="str">
        <f>B2178&amp;C2961&amp;D2968</f>
        <v>DISTRIBUCION VOLUMEN X CRITERIO (kg ó litros)Calamares Ing.NORTE-CENTRO</v>
      </c>
      <c r="B2968" s="19">
        <v>0</v>
      </c>
      <c r="C2968" s="19">
        <v>0</v>
      </c>
      <c r="D2968" s="19" t="s">
        <v>7</v>
      </c>
      <c r="E2968" s="20">
        <v>6.4383113890979962</v>
      </c>
      <c r="F2968" s="20">
        <v>4.391830038958541</v>
      </c>
      <c r="G2968" s="20">
        <v>7.3516679399826863</v>
      </c>
      <c r="H2968" s="20">
        <v>5.3999692906483219</v>
      </c>
      <c r="I2968" s="20">
        <v>4.844282228443678</v>
      </c>
      <c r="J2968" s="20">
        <v>5.9952764660076996</v>
      </c>
      <c r="K2968" s="20">
        <v>6.0816515283676136</v>
      </c>
      <c r="L2968" s="20">
        <v>6.4980577069036478</v>
      </c>
      <c r="M2968" s="53">
        <v>9.7998814351804793</v>
      </c>
    </row>
    <row r="2969" spans="1:13" x14ac:dyDescent="0.35">
      <c r="A2969" s="19" t="str">
        <f>B2178&amp;C2961&amp;D2969</f>
        <v>DISTRIBUCION VOLUMEN X CRITERIO (kg ó litros)Calamares Ing.NOROESTE</v>
      </c>
      <c r="B2969" s="19">
        <v>0</v>
      </c>
      <c r="C2969" s="19">
        <v>0</v>
      </c>
      <c r="D2969" s="19" t="s">
        <v>8</v>
      </c>
      <c r="E2969" s="20">
        <v>5.5891178928582734</v>
      </c>
      <c r="F2969" s="20">
        <v>5.6598269873022558</v>
      </c>
      <c r="G2969" s="20">
        <v>6.2973164832314508</v>
      </c>
      <c r="H2969" s="20">
        <v>4.4214016195211672</v>
      </c>
      <c r="I2969" s="20">
        <v>8.0695916650743555</v>
      </c>
      <c r="J2969" s="20">
        <v>7.0031179232204934</v>
      </c>
      <c r="K2969" s="20">
        <v>9.3470933346190108</v>
      </c>
      <c r="L2969" s="20">
        <v>3.7710162247583305</v>
      </c>
      <c r="M2969" s="53">
        <v>3.1835259388510742</v>
      </c>
    </row>
    <row r="2970" spans="1:13" x14ac:dyDescent="0.35">
      <c r="A2970" s="19" t="str">
        <f>B2178&amp;C2961&amp;D2970</f>
        <v>DISTRIBUCION VOLUMEN X CRITERIO (kg ó litros)Calamares Ing.&lt;2MIL</v>
      </c>
      <c r="B2970" s="19">
        <v>0</v>
      </c>
      <c r="C2970" s="19">
        <v>0</v>
      </c>
      <c r="D2970" s="19" t="s">
        <v>9</v>
      </c>
      <c r="E2970" s="20">
        <v>4.445487338350385</v>
      </c>
      <c r="F2970" s="20">
        <v>9.2937059702258686</v>
      </c>
      <c r="G2970" s="20">
        <v>6.7575986955992429</v>
      </c>
      <c r="H2970" s="20">
        <v>7.9784339633017884</v>
      </c>
      <c r="I2970" s="20">
        <v>13.074138613787836</v>
      </c>
      <c r="J2970" s="20">
        <v>9.3609572651636128</v>
      </c>
      <c r="K2970" s="20">
        <v>7.5565949033083637</v>
      </c>
      <c r="L2970" s="20">
        <v>14.899074208401275</v>
      </c>
      <c r="M2970" s="53">
        <v>15.099755174380508</v>
      </c>
    </row>
    <row r="2971" spans="1:13" x14ac:dyDescent="0.35">
      <c r="A2971" s="19" t="str">
        <f>B2178&amp;C2961&amp;D2971</f>
        <v>DISTRIBUCION VOLUMEN X CRITERIO (kg ó litros)Calamares Ing.2-5MIL</v>
      </c>
      <c r="B2971" s="19">
        <v>0</v>
      </c>
      <c r="C2971" s="19">
        <v>0</v>
      </c>
      <c r="D2971" s="19" t="s">
        <v>10</v>
      </c>
      <c r="E2971" s="20">
        <v>9.0920012521837688</v>
      </c>
      <c r="F2971" s="20">
        <v>1.9752452582933444</v>
      </c>
      <c r="G2971" s="20">
        <v>2.6472379872941296</v>
      </c>
      <c r="H2971" s="20">
        <v>5.3211142992858989</v>
      </c>
      <c r="I2971" s="20">
        <v>2.332316425569771</v>
      </c>
      <c r="J2971" s="20">
        <v>2.6655763466296798</v>
      </c>
      <c r="K2971" s="20">
        <v>3.794082268767303</v>
      </c>
      <c r="L2971" s="20">
        <v>4.4182686279316465</v>
      </c>
      <c r="M2971" s="53">
        <v>1.5223692156587907</v>
      </c>
    </row>
    <row r="2972" spans="1:13" x14ac:dyDescent="0.35">
      <c r="A2972" s="19" t="str">
        <f>B2178&amp;C2961&amp;D2972</f>
        <v>DISTRIBUCION VOLUMEN X CRITERIO (kg ó litros)Calamares Ing.5-10MIL</v>
      </c>
      <c r="B2972" s="19">
        <v>0</v>
      </c>
      <c r="C2972" s="19">
        <v>0</v>
      </c>
      <c r="D2972" s="19" t="s">
        <v>11</v>
      </c>
      <c r="E2972" s="20">
        <v>12.241973749107919</v>
      </c>
      <c r="F2972" s="20">
        <v>17.538347260210017</v>
      </c>
      <c r="G2972" s="20">
        <v>14.835175453446164</v>
      </c>
      <c r="H2972" s="20">
        <v>12.977980599552726</v>
      </c>
      <c r="I2972" s="20">
        <v>14.487636370529556</v>
      </c>
      <c r="J2972" s="20">
        <v>11.252375315945432</v>
      </c>
      <c r="K2972" s="20">
        <v>13.471313008997635</v>
      </c>
      <c r="L2972" s="20">
        <v>7.5540386409163327</v>
      </c>
      <c r="M2972" s="53">
        <v>12.179796302665064</v>
      </c>
    </row>
    <row r="2973" spans="1:13" x14ac:dyDescent="0.35">
      <c r="A2973" s="19" t="str">
        <f>B2178&amp;C2961&amp;D2973</f>
        <v>DISTRIBUCION VOLUMEN X CRITERIO (kg ó litros)Calamares Ing.10-30MIL</v>
      </c>
      <c r="B2973" s="19">
        <v>0</v>
      </c>
      <c r="C2973" s="19">
        <v>0</v>
      </c>
      <c r="D2973" s="19" t="s">
        <v>12</v>
      </c>
      <c r="E2973" s="20">
        <v>14.580933155106154</v>
      </c>
      <c r="F2973" s="20">
        <v>11.115127443892989</v>
      </c>
      <c r="G2973" s="20">
        <v>14.493256445778327</v>
      </c>
      <c r="H2973" s="20">
        <v>16.213839639076927</v>
      </c>
      <c r="I2973" s="20">
        <v>12.884617588177569</v>
      </c>
      <c r="J2973" s="20">
        <v>13.556230719108358</v>
      </c>
      <c r="K2973" s="20">
        <v>15.687005365954043</v>
      </c>
      <c r="L2973" s="20">
        <v>21.439049452914823</v>
      </c>
      <c r="M2973" s="53">
        <v>18.609210297851746</v>
      </c>
    </row>
    <row r="2974" spans="1:13" x14ac:dyDescent="0.35">
      <c r="A2974" s="19" t="str">
        <f>B2178&amp;C2961&amp;D2974</f>
        <v>DISTRIBUCION VOLUMEN X CRITERIO (kg ó litros)Calamares Ing.30-100MIL</v>
      </c>
      <c r="B2974" s="19">
        <v>0</v>
      </c>
      <c r="C2974" s="19">
        <v>0</v>
      </c>
      <c r="D2974" s="19" t="s">
        <v>13</v>
      </c>
      <c r="E2974" s="20">
        <v>21.622609230009907</v>
      </c>
      <c r="F2974" s="20">
        <v>19.134635369972969</v>
      </c>
      <c r="G2974" s="20">
        <v>18.808094915543901</v>
      </c>
      <c r="H2974" s="20">
        <v>16.146901608063501</v>
      </c>
      <c r="I2974" s="20">
        <v>16.632994272870832</v>
      </c>
      <c r="J2974" s="20">
        <v>15.640069465581769</v>
      </c>
      <c r="K2974" s="20">
        <v>22.520859549678622</v>
      </c>
      <c r="L2974" s="20">
        <v>18.435231177442098</v>
      </c>
      <c r="M2974" s="53">
        <v>19.985865394596974</v>
      </c>
    </row>
    <row r="2975" spans="1:13" x14ac:dyDescent="0.35">
      <c r="A2975" s="19" t="str">
        <f>B2178&amp;C2961&amp;D2975</f>
        <v>DISTRIBUCION VOLUMEN X CRITERIO (kg ó litros)Calamares Ing.100-200MIL</v>
      </c>
      <c r="B2975" s="19">
        <v>0</v>
      </c>
      <c r="C2975" s="19">
        <v>0</v>
      </c>
      <c r="D2975" s="19" t="s">
        <v>14</v>
      </c>
      <c r="E2975" s="20">
        <v>8.6542262898006275</v>
      </c>
      <c r="F2975" s="20">
        <v>10.147218848650663</v>
      </c>
      <c r="G2975" s="20">
        <v>9.3988795022105887</v>
      </c>
      <c r="H2975" s="20">
        <v>8.6539529244967692</v>
      </c>
      <c r="I2975" s="20">
        <v>9.4201224445275322</v>
      </c>
      <c r="J2975" s="20">
        <v>14.933918380510624</v>
      </c>
      <c r="K2975" s="20">
        <v>8.4305583082303706</v>
      </c>
      <c r="L2975" s="20">
        <v>10.252008584623951</v>
      </c>
      <c r="M2975" s="53">
        <v>6.2711967798013228</v>
      </c>
    </row>
    <row r="2976" spans="1:13" x14ac:dyDescent="0.35">
      <c r="A2976" s="19" t="str">
        <f>B2178&amp;C2961&amp;D2976</f>
        <v>DISTRIBUCION VOLUMEN X CRITERIO (kg ó litros)Calamares Ing.200-500MIL</v>
      </c>
      <c r="B2976" s="19">
        <v>0</v>
      </c>
      <c r="C2976" s="19">
        <v>0</v>
      </c>
      <c r="D2976" s="19" t="s">
        <v>15</v>
      </c>
      <c r="E2976" s="20">
        <v>8.4098492625437142</v>
      </c>
      <c r="F2976" s="20">
        <v>14.279525459955721</v>
      </c>
      <c r="G2976" s="20">
        <v>14.185809202109464</v>
      </c>
      <c r="H2976" s="20">
        <v>13.527323666967348</v>
      </c>
      <c r="I2976" s="20">
        <v>13.957883176277477</v>
      </c>
      <c r="J2976" s="20">
        <v>15.906059024987549</v>
      </c>
      <c r="K2976" s="20">
        <v>13.92740860665606</v>
      </c>
      <c r="L2976" s="20">
        <v>9.8207774273188377</v>
      </c>
      <c r="M2976" s="53">
        <v>10.074751428826247</v>
      </c>
    </row>
    <row r="2977" spans="1:13" x14ac:dyDescent="0.35">
      <c r="A2977" s="19" t="str">
        <f>B2178&amp;C2961&amp;D2977</f>
        <v>DISTRIBUCION VOLUMEN X CRITERIO (kg ó litros)Calamares Ing.&gt;500MIL</v>
      </c>
      <c r="B2977" s="19">
        <v>0</v>
      </c>
      <c r="C2977" s="19">
        <v>0</v>
      </c>
      <c r="D2977" s="19" t="s">
        <v>16</v>
      </c>
      <c r="E2977" s="20">
        <v>20.95291754725919</v>
      </c>
      <c r="F2977" s="20">
        <v>16.516185674769922</v>
      </c>
      <c r="G2977" s="20">
        <v>18.873968356874819</v>
      </c>
      <c r="H2977" s="20">
        <v>19.180450813058382</v>
      </c>
      <c r="I2977" s="20">
        <v>17.210293686510294</v>
      </c>
      <c r="J2977" s="20">
        <v>16.68480934882982</v>
      </c>
      <c r="K2977" s="20">
        <v>14.612187688068639</v>
      </c>
      <c r="L2977" s="20">
        <v>13.181546253677483</v>
      </c>
      <c r="M2977" s="53">
        <v>16.257047352679628</v>
      </c>
    </row>
    <row r="2978" spans="1:13" x14ac:dyDescent="0.35">
      <c r="A2978" s="19" t="str">
        <f>B2178&amp;C2961&amp;D2978</f>
        <v>DISTRIBUCION VOLUMEN X CRITERIO (kg ó litros)Calamares Ing.DE 15 A 19 AÑOS</v>
      </c>
      <c r="B2978" s="19">
        <v>0</v>
      </c>
      <c r="C2978" s="19">
        <v>0</v>
      </c>
      <c r="D2978" s="19" t="s">
        <v>39</v>
      </c>
      <c r="E2978" s="20" t="s">
        <v>284</v>
      </c>
      <c r="F2978" s="20">
        <v>0.87244179981786218</v>
      </c>
      <c r="G2978" s="20">
        <v>0.75701965220534118</v>
      </c>
      <c r="H2978" s="20">
        <v>9.1591649063386502E-2</v>
      </c>
      <c r="I2978" s="20" t="s">
        <v>284</v>
      </c>
      <c r="J2978" s="20" t="s">
        <v>284</v>
      </c>
      <c r="K2978" s="20">
        <v>0.8909204872050871</v>
      </c>
      <c r="L2978" s="20">
        <v>1.2889749161186557</v>
      </c>
      <c r="M2978" s="53">
        <v>4.8316933640743291E-2</v>
      </c>
    </row>
    <row r="2979" spans="1:13" x14ac:dyDescent="0.35">
      <c r="A2979" s="19" t="str">
        <f>B2178&amp;C2961&amp;D2979</f>
        <v>DISTRIBUCION VOLUMEN X CRITERIO (kg ó litros)Calamares Ing.DE 20 A 24 AÑOS</v>
      </c>
      <c r="B2979" s="19">
        <v>0</v>
      </c>
      <c r="C2979" s="19">
        <v>0</v>
      </c>
      <c r="D2979" s="19" t="s">
        <v>40</v>
      </c>
      <c r="E2979" s="20">
        <v>0.17531133014117711</v>
      </c>
      <c r="F2979" s="20">
        <v>0.16204967464951359</v>
      </c>
      <c r="G2979" s="20">
        <v>0.44189121441279072</v>
      </c>
      <c r="H2979" s="20">
        <v>1.4352258128300326</v>
      </c>
      <c r="I2979" s="20">
        <v>0.44518539173145144</v>
      </c>
      <c r="J2979" s="20">
        <v>0.53308276577921665</v>
      </c>
      <c r="K2979" s="20">
        <v>0.76659763521394586</v>
      </c>
      <c r="L2979" s="20">
        <v>0.1478425304291402</v>
      </c>
      <c r="M2979" s="53">
        <v>0.63371844857561344</v>
      </c>
    </row>
    <row r="2980" spans="1:13" x14ac:dyDescent="0.35">
      <c r="A2980" s="19" t="str">
        <f>B2178&amp;C2961&amp;D2980</f>
        <v>DISTRIBUCION VOLUMEN X CRITERIO (kg ó litros)Calamares Ing.DE 25 A 34 AÑOS</v>
      </c>
      <c r="B2980" s="19">
        <v>0</v>
      </c>
      <c r="C2980" s="19">
        <v>0</v>
      </c>
      <c r="D2980" s="19" t="s">
        <v>41</v>
      </c>
      <c r="E2980" s="20">
        <v>6.1867243055912642</v>
      </c>
      <c r="F2980" s="20">
        <v>3.7170274219112307</v>
      </c>
      <c r="G2980" s="20">
        <v>8.0367399111594082</v>
      </c>
      <c r="H2980" s="20">
        <v>4.5076115438357638</v>
      </c>
      <c r="I2980" s="20">
        <v>4.7971678207422697</v>
      </c>
      <c r="J2980" s="20">
        <v>4.8711231617293187</v>
      </c>
      <c r="K2980" s="20">
        <v>3.8672229412830181</v>
      </c>
      <c r="L2980" s="20">
        <v>2.1321475647016168</v>
      </c>
      <c r="M2980" s="53">
        <v>2.1517632464556469</v>
      </c>
    </row>
    <row r="2981" spans="1:13" x14ac:dyDescent="0.35">
      <c r="A2981" s="19" t="str">
        <f>B2178&amp;C2961&amp;D2981</f>
        <v>DISTRIBUCION VOLUMEN X CRITERIO (kg ó litros)Calamares Ing.DE 35 A 49 AÑOS</v>
      </c>
      <c r="B2981" s="19">
        <v>0</v>
      </c>
      <c r="C2981" s="19">
        <v>0</v>
      </c>
      <c r="D2981" s="19" t="s">
        <v>42</v>
      </c>
      <c r="E2981" s="20">
        <v>12.027184546130853</v>
      </c>
      <c r="F2981" s="20">
        <v>16.127047530607935</v>
      </c>
      <c r="G2981" s="20">
        <v>15.752289907379316</v>
      </c>
      <c r="H2981" s="20">
        <v>16.0397057640265</v>
      </c>
      <c r="I2981" s="20">
        <v>12.731895879087157</v>
      </c>
      <c r="J2981" s="20">
        <v>15.699268171113017</v>
      </c>
      <c r="K2981" s="20">
        <v>18.444326045288204</v>
      </c>
      <c r="L2981" s="20">
        <v>14.957236198801194</v>
      </c>
      <c r="M2981" s="53">
        <v>9.8052696039929081</v>
      </c>
    </row>
    <row r="2982" spans="1:13" x14ac:dyDescent="0.35">
      <c r="A2982" s="19" t="str">
        <f>B2178&amp;C2961&amp;D2982</f>
        <v>DISTRIBUCION VOLUMEN X CRITERIO (kg ó litros)Calamares Ing.DE 50 A 59 AÑOS</v>
      </c>
      <c r="B2982" s="19">
        <v>0</v>
      </c>
      <c r="C2982" s="19">
        <v>0</v>
      </c>
      <c r="D2982" s="19" t="s">
        <v>43</v>
      </c>
      <c r="E2982" s="20">
        <v>22.505439110997361</v>
      </c>
      <c r="F2982" s="20">
        <v>20.616176199180028</v>
      </c>
      <c r="G2982" s="20">
        <v>18.671365519498213</v>
      </c>
      <c r="H2982" s="20">
        <v>27.018588186204401</v>
      </c>
      <c r="I2982" s="20">
        <v>28.494680711398026</v>
      </c>
      <c r="J2982" s="20">
        <v>29.225307086464547</v>
      </c>
      <c r="K2982" s="20">
        <v>27.756839773916059</v>
      </c>
      <c r="L2982" s="20">
        <v>26.868571290014685</v>
      </c>
      <c r="M2982" s="53">
        <v>25.377052473465302</v>
      </c>
    </row>
    <row r="2983" spans="1:13" x14ac:dyDescent="0.35">
      <c r="A2983" s="19" t="str">
        <f>B2178&amp;C2961&amp;D2983</f>
        <v>DISTRIBUCION VOLUMEN X CRITERIO (kg ó litros)Calamares Ing.DE 60 A 75 AÑOS</v>
      </c>
      <c r="B2983" s="19">
        <v>0</v>
      </c>
      <c r="C2983" s="19">
        <v>0</v>
      </c>
      <c r="D2983" s="19" t="s">
        <v>44</v>
      </c>
      <c r="E2983" s="20">
        <v>59.105338528063989</v>
      </c>
      <c r="F2983" s="20">
        <v>58.505254618381244</v>
      </c>
      <c r="G2983" s="20">
        <v>56.340710359251744</v>
      </c>
      <c r="H2983" s="20">
        <v>50.907272574432263</v>
      </c>
      <c r="I2983" s="20">
        <v>53.531073230961191</v>
      </c>
      <c r="J2983" s="20">
        <v>49.671213359991675</v>
      </c>
      <c r="K2983" s="20">
        <v>48.274104508801344</v>
      </c>
      <c r="L2983" s="20">
        <v>54.60522632632626</v>
      </c>
      <c r="M2983" s="53">
        <v>61.983871959507617</v>
      </c>
    </row>
    <row r="2984" spans="1:13" x14ac:dyDescent="0.35">
      <c r="A2984" s="19" t="str">
        <f>B2178&amp;C2961&amp;D2984</f>
        <v>DISTRIBUCION VOLUMEN X CRITERIO (kg ó litros)Calamares Ing.NIVEL ALTO</v>
      </c>
      <c r="B2984" s="19">
        <v>0</v>
      </c>
      <c r="C2984" s="19">
        <v>0</v>
      </c>
      <c r="D2984" s="19" t="s">
        <v>256</v>
      </c>
      <c r="E2984" s="20">
        <v>28.960348475824244</v>
      </c>
      <c r="F2984" s="20">
        <v>23.604679598493504</v>
      </c>
      <c r="G2984" s="20">
        <v>25.104524803321738</v>
      </c>
      <c r="H2984" s="20">
        <v>26.486413160402073</v>
      </c>
      <c r="I2984" s="20">
        <v>22.258542752312056</v>
      </c>
      <c r="J2984" s="20">
        <v>22.612210404954055</v>
      </c>
      <c r="K2984" s="20">
        <v>29.041548309640753</v>
      </c>
      <c r="L2984" s="20">
        <v>20.489949403675467</v>
      </c>
      <c r="M2984" s="53">
        <v>25.073141911012549</v>
      </c>
    </row>
    <row r="2985" spans="1:13" x14ac:dyDescent="0.35">
      <c r="A2985" s="19" t="str">
        <f>B2178&amp;C2961&amp;D2985</f>
        <v>DISTRIBUCION VOLUMEN X CRITERIO (kg ó litros)Calamares Ing.NIVEL MEDIO ALTO</v>
      </c>
      <c r="B2985" s="19">
        <v>0</v>
      </c>
      <c r="C2985" s="19">
        <v>0</v>
      </c>
      <c r="D2985" s="19" t="s">
        <v>257</v>
      </c>
      <c r="E2985" s="20">
        <v>16.061850212195754</v>
      </c>
      <c r="F2985" s="20">
        <v>10.486936474573485</v>
      </c>
      <c r="G2985" s="20">
        <v>12.449792998688281</v>
      </c>
      <c r="H2985" s="20">
        <v>12.839256514318</v>
      </c>
      <c r="I2985" s="20">
        <v>16.49053264452731</v>
      </c>
      <c r="J2985" s="20">
        <v>13.608291017768458</v>
      </c>
      <c r="K2985" s="20">
        <v>12.606029944267409</v>
      </c>
      <c r="L2985" s="20">
        <v>14.832602725890293</v>
      </c>
      <c r="M2985" s="53">
        <v>9.6658086028083812</v>
      </c>
    </row>
    <row r="2986" spans="1:13" x14ac:dyDescent="0.35">
      <c r="A2986" s="19" t="str">
        <f>B2178&amp;C2961&amp;D2986</f>
        <v>DISTRIBUCION VOLUMEN X CRITERIO (kg ó litros)Calamares Ing.NIVEL MEDIO</v>
      </c>
      <c r="B2986" s="19">
        <v>0</v>
      </c>
      <c r="C2986" s="19">
        <v>0</v>
      </c>
      <c r="D2986" s="19" t="s">
        <v>258</v>
      </c>
      <c r="E2986" s="20">
        <v>24.89218656522003</v>
      </c>
      <c r="F2986" s="20">
        <v>33.878138126601911</v>
      </c>
      <c r="G2986" s="20">
        <v>34.403361681892605</v>
      </c>
      <c r="H2986" s="20">
        <v>29.09558108016903</v>
      </c>
      <c r="I2986" s="20">
        <v>22.459687648760518</v>
      </c>
      <c r="J2986" s="20">
        <v>21.983734686919853</v>
      </c>
      <c r="K2986" s="20">
        <v>26.919947674497784</v>
      </c>
      <c r="L2986" s="20">
        <v>26.901641733127889</v>
      </c>
      <c r="M2986" s="53">
        <v>28.791527568477026</v>
      </c>
    </row>
    <row r="2987" spans="1:13" x14ac:dyDescent="0.35">
      <c r="A2987" s="19" t="str">
        <f>B2178&amp;C2961&amp;D2987</f>
        <v>DISTRIBUCION VOLUMEN X CRITERIO (kg ó litros)Calamares Ing.NIVEL MEDIO BAJO</v>
      </c>
      <c r="B2987" s="19">
        <v>0</v>
      </c>
      <c r="C2987" s="19">
        <v>0</v>
      </c>
      <c r="D2987" s="19" t="s">
        <v>259</v>
      </c>
      <c r="E2987" s="20">
        <v>15.824864409192818</v>
      </c>
      <c r="F2987" s="20">
        <v>10.190380557240539</v>
      </c>
      <c r="G2987" s="20">
        <v>11.94644705082402</v>
      </c>
      <c r="H2987" s="20">
        <v>14.090559220330077</v>
      </c>
      <c r="I2987" s="20">
        <v>14.550480479866449</v>
      </c>
      <c r="J2987" s="20">
        <v>18.321287983782344</v>
      </c>
      <c r="K2987" s="20">
        <v>13.294841501368079</v>
      </c>
      <c r="L2987" s="20">
        <v>13.749925014967845</v>
      </c>
      <c r="M2987" s="53">
        <v>11.765572971108996</v>
      </c>
    </row>
    <row r="2988" spans="1:13" x14ac:dyDescent="0.35">
      <c r="A2988" s="19" t="str">
        <f>B2178&amp;C2961&amp;D2988</f>
        <v>DISTRIBUCION VOLUMEN X CRITERIO (kg ó litros)Calamares Ing.HOMBRE</v>
      </c>
      <c r="B2988" s="19">
        <v>0</v>
      </c>
      <c r="C2988" s="19">
        <v>0</v>
      </c>
      <c r="D2988" s="19" t="s">
        <v>21</v>
      </c>
      <c r="E2988" s="20">
        <v>61.987019461439644</v>
      </c>
      <c r="F2988" s="20">
        <v>61.282227131568987</v>
      </c>
      <c r="G2988" s="20">
        <v>57.429016270923462</v>
      </c>
      <c r="H2988" s="20">
        <v>61.950018167833896</v>
      </c>
      <c r="I2988" s="20">
        <v>57.85367890219176</v>
      </c>
      <c r="J2988" s="20">
        <v>57.804559591409053</v>
      </c>
      <c r="K2988" s="20">
        <v>62.657833030897322</v>
      </c>
      <c r="L2988" s="20">
        <v>63.677950814659113</v>
      </c>
      <c r="M2988" s="53">
        <v>59.965154342348626</v>
      </c>
    </row>
    <row r="2989" spans="1:13" x14ac:dyDescent="0.35">
      <c r="A2989" s="19" t="str">
        <f>B2178&amp;C2961&amp;D2989</f>
        <v>DISTRIBUCION VOLUMEN X CRITERIO (kg ó litros)Calamares Ing.MUJER</v>
      </c>
      <c r="B2989" s="19">
        <v>0</v>
      </c>
      <c r="C2989" s="19">
        <v>0</v>
      </c>
      <c r="D2989" s="19" t="s">
        <v>22</v>
      </c>
      <c r="E2989" s="20">
        <v>38.012988691189278</v>
      </c>
      <c r="F2989" s="20">
        <v>38.717774429887861</v>
      </c>
      <c r="G2989" s="20">
        <v>42.570999750122567</v>
      </c>
      <c r="H2989" s="20">
        <v>38.049979209722977</v>
      </c>
      <c r="I2989" s="20">
        <v>42.146321074559815</v>
      </c>
      <c r="J2989" s="20">
        <v>42.195440393610781</v>
      </c>
      <c r="K2989" s="20">
        <v>37.34218432033169</v>
      </c>
      <c r="L2989" s="20">
        <v>36.322047861394161</v>
      </c>
      <c r="M2989" s="53">
        <v>40.034848278330223</v>
      </c>
    </row>
    <row r="2990" spans="1:13" x14ac:dyDescent="0.35">
      <c r="A2990" s="19" t="str">
        <f>B2178&amp;C2990&amp;D2990</f>
        <v>DISTRIBUCION VOLUMEN X CRITERIO (kg ó litros)Pulpo/sepia Ing.T.ESPAÑA</v>
      </c>
      <c r="B2990" s="19">
        <v>0</v>
      </c>
      <c r="C2990" s="19" t="s">
        <v>147</v>
      </c>
      <c r="D2990" s="19" t="s">
        <v>36</v>
      </c>
      <c r="E2990" s="20">
        <v>100</v>
      </c>
      <c r="F2990" s="20">
        <v>100</v>
      </c>
      <c r="G2990" s="20">
        <v>100</v>
      </c>
      <c r="H2990" s="20">
        <v>100</v>
      </c>
      <c r="I2990" s="20">
        <v>100</v>
      </c>
      <c r="J2990" s="20">
        <v>100</v>
      </c>
      <c r="K2990" s="20">
        <v>100</v>
      </c>
      <c r="L2990" s="20">
        <v>100</v>
      </c>
      <c r="M2990" s="53">
        <v>100</v>
      </c>
    </row>
    <row r="2991" spans="1:13" x14ac:dyDescent="0.35">
      <c r="A2991" s="19" t="str">
        <f>B2178&amp;C2990&amp;D2991</f>
        <v>DISTRIBUCION VOLUMEN X CRITERIO (kg ó litros)Pulpo/sepia Ing.BCN AM</v>
      </c>
      <c r="B2991" s="19">
        <v>0</v>
      </c>
      <c r="C2991" s="19">
        <v>0</v>
      </c>
      <c r="D2991" s="19" t="s">
        <v>1</v>
      </c>
      <c r="E2991" s="20">
        <v>15.950089375769187</v>
      </c>
      <c r="F2991" s="20">
        <v>8.3278280479271185</v>
      </c>
      <c r="G2991" s="20">
        <v>10.09486825016098</v>
      </c>
      <c r="H2991" s="20">
        <v>14.321787661408573</v>
      </c>
      <c r="I2991" s="20">
        <v>8.6071865311877804</v>
      </c>
      <c r="J2991" s="20">
        <v>9.448873731306124</v>
      </c>
      <c r="K2991" s="20">
        <v>8.4944801003629617</v>
      </c>
      <c r="L2991" s="20">
        <v>8.3359738147617843</v>
      </c>
      <c r="M2991" s="53">
        <v>7.756111688429268</v>
      </c>
    </row>
    <row r="2992" spans="1:13" x14ac:dyDescent="0.35">
      <c r="A2992" s="19" t="str">
        <f>B2178&amp;C2990&amp;D2992</f>
        <v>DISTRIBUCION VOLUMEN X CRITERIO (kg ó litros)Pulpo/sepia Ing.REST.CAT ARAGON</v>
      </c>
      <c r="B2992" s="19">
        <v>0</v>
      </c>
      <c r="C2992" s="19">
        <v>0</v>
      </c>
      <c r="D2992" s="19" t="s">
        <v>2</v>
      </c>
      <c r="E2992" s="20">
        <v>28.84343758187859</v>
      </c>
      <c r="F2992" s="20">
        <v>21.276515034707</v>
      </c>
      <c r="G2992" s="20">
        <v>26.221827668037033</v>
      </c>
      <c r="H2992" s="20">
        <v>20.075572012819332</v>
      </c>
      <c r="I2992" s="20">
        <v>20.575509074600586</v>
      </c>
      <c r="J2992" s="20">
        <v>14.944552051463642</v>
      </c>
      <c r="K2992" s="20">
        <v>22.253165916601308</v>
      </c>
      <c r="L2992" s="20">
        <v>20.747360596092101</v>
      </c>
      <c r="M2992" s="53">
        <v>18.021652033684084</v>
      </c>
    </row>
    <row r="2993" spans="1:13" x14ac:dyDescent="0.35">
      <c r="A2993" s="19" t="str">
        <f>B2178&amp;C2990&amp;D2993</f>
        <v>DISTRIBUCION VOLUMEN X CRITERIO (kg ó litros)Pulpo/sepia Ing.LEVANTE</v>
      </c>
      <c r="B2993" s="19">
        <v>0</v>
      </c>
      <c r="C2993" s="19">
        <v>0</v>
      </c>
      <c r="D2993" s="19" t="s">
        <v>3</v>
      </c>
      <c r="E2993" s="20">
        <v>20.690097702470528</v>
      </c>
      <c r="F2993" s="20">
        <v>21.504207435737914</v>
      </c>
      <c r="G2993" s="20">
        <v>19.081614392780235</v>
      </c>
      <c r="H2993" s="20">
        <v>21.199450651249204</v>
      </c>
      <c r="I2993" s="20">
        <v>22.072306813114604</v>
      </c>
      <c r="J2993" s="20">
        <v>18.92159049641733</v>
      </c>
      <c r="K2993" s="20">
        <v>21.568394430859687</v>
      </c>
      <c r="L2993" s="20">
        <v>21.162541478334049</v>
      </c>
      <c r="M2993" s="53">
        <v>20.138355233443331</v>
      </c>
    </row>
    <row r="2994" spans="1:13" x14ac:dyDescent="0.35">
      <c r="A2994" s="19" t="str">
        <f>B2178&amp;C2990&amp;D2994</f>
        <v>DISTRIBUCION VOLUMEN X CRITERIO (kg ó litros)Pulpo/sepia Ing.ANDALUCIA</v>
      </c>
      <c r="B2994" s="19">
        <v>0</v>
      </c>
      <c r="C2994" s="19">
        <v>0</v>
      </c>
      <c r="D2994" s="19" t="s">
        <v>4</v>
      </c>
      <c r="E2994" s="20">
        <v>9.6053190804518138</v>
      </c>
      <c r="F2994" s="20">
        <v>17.20451743607569</v>
      </c>
      <c r="G2994" s="20">
        <v>10.314346343437423</v>
      </c>
      <c r="H2994" s="20">
        <v>8.6891998035070905</v>
      </c>
      <c r="I2994" s="20">
        <v>10.697537438651354</v>
      </c>
      <c r="J2994" s="20">
        <v>15.885402004050228</v>
      </c>
      <c r="K2994" s="20">
        <v>11.653492979838999</v>
      </c>
      <c r="L2994" s="20">
        <v>12.413464148853658</v>
      </c>
      <c r="M2994" s="53">
        <v>8.1171314002144648</v>
      </c>
    </row>
    <row r="2995" spans="1:13" x14ac:dyDescent="0.35">
      <c r="A2995" s="19" t="str">
        <f>B2178&amp;C2990&amp;D2995</f>
        <v>DISTRIBUCION VOLUMEN X CRITERIO (kg ó litros)Pulpo/sepia Ing.MDD AM</v>
      </c>
      <c r="B2995" s="19">
        <v>0</v>
      </c>
      <c r="C2995" s="19">
        <v>0</v>
      </c>
      <c r="D2995" s="19" t="s">
        <v>5</v>
      </c>
      <c r="E2995" s="20">
        <v>9.9850726646972259</v>
      </c>
      <c r="F2995" s="20">
        <v>11.171769297243999</v>
      </c>
      <c r="G2995" s="20">
        <v>14.925086850514651</v>
      </c>
      <c r="H2995" s="20">
        <v>11.646037945622279</v>
      </c>
      <c r="I2995" s="20">
        <v>9.64676801088895</v>
      </c>
      <c r="J2995" s="20">
        <v>15.553972998068256</v>
      </c>
      <c r="K2995" s="20">
        <v>10.392010887716861</v>
      </c>
      <c r="L2995" s="20">
        <v>6.6336447680947046</v>
      </c>
      <c r="M2995" s="53">
        <v>13.96840164191288</v>
      </c>
    </row>
    <row r="2996" spans="1:13" x14ac:dyDescent="0.35">
      <c r="A2996" s="19" t="str">
        <f>B2178&amp;C2990&amp;D2996</f>
        <v>DISTRIBUCION VOLUMEN X CRITERIO (kg ó litros)Pulpo/sepia Ing.RTO CENTRO</v>
      </c>
      <c r="B2996" s="19">
        <v>0</v>
      </c>
      <c r="C2996" s="19">
        <v>0</v>
      </c>
      <c r="D2996" s="19" t="s">
        <v>6</v>
      </c>
      <c r="E2996" s="20">
        <v>4.1660870713508826</v>
      </c>
      <c r="F2996" s="20">
        <v>9.6628856617837755</v>
      </c>
      <c r="G2996" s="20">
        <v>4.5747111455456064</v>
      </c>
      <c r="H2996" s="20">
        <v>9.596346876400542</v>
      </c>
      <c r="I2996" s="20">
        <v>15.477570491803224</v>
      </c>
      <c r="J2996" s="20">
        <v>12.419407548060757</v>
      </c>
      <c r="K2996" s="20">
        <v>11.354298641985086</v>
      </c>
      <c r="L2996" s="20">
        <v>16.490058689431727</v>
      </c>
      <c r="M2996" s="53">
        <v>19.686330348384729</v>
      </c>
    </row>
    <row r="2997" spans="1:13" x14ac:dyDescent="0.35">
      <c r="A2997" s="19" t="str">
        <f>B2178&amp;C2990&amp;D2997</f>
        <v>DISTRIBUCION VOLUMEN X CRITERIO (kg ó litros)Pulpo/sepia Ing.NORTE-CENTRO</v>
      </c>
      <c r="B2997" s="19">
        <v>0</v>
      </c>
      <c r="C2997" s="19">
        <v>0</v>
      </c>
      <c r="D2997" s="19" t="s">
        <v>7</v>
      </c>
      <c r="E2997" s="20">
        <v>4.6172372973358442</v>
      </c>
      <c r="F2997" s="20">
        <v>2.9906829134016695</v>
      </c>
      <c r="G2997" s="20">
        <v>6.4562669512367821</v>
      </c>
      <c r="H2997" s="20">
        <v>5.5808409694768422</v>
      </c>
      <c r="I2997" s="20">
        <v>6.3615097129097977</v>
      </c>
      <c r="J2997" s="20">
        <v>6.341990891668738</v>
      </c>
      <c r="K2997" s="20">
        <v>5.436636181415941</v>
      </c>
      <c r="L2997" s="20">
        <v>7.2827696205856638</v>
      </c>
      <c r="M2997" s="53">
        <v>6.6220134314909957</v>
      </c>
    </row>
    <row r="2998" spans="1:13" x14ac:dyDescent="0.35">
      <c r="A2998" s="19" t="str">
        <f>B2178&amp;C2990&amp;D2998</f>
        <v>DISTRIBUCION VOLUMEN X CRITERIO (kg ó litros)Pulpo/sepia Ing.NOROESTE</v>
      </c>
      <c r="B2998" s="19">
        <v>0</v>
      </c>
      <c r="C2998" s="19">
        <v>0</v>
      </c>
      <c r="D2998" s="19" t="s">
        <v>8</v>
      </c>
      <c r="E2998" s="20">
        <v>6.1426601787199751</v>
      </c>
      <c r="F2998" s="20">
        <v>7.8616032136592047</v>
      </c>
      <c r="G2998" s="20">
        <v>8.3312689222006799</v>
      </c>
      <c r="H2998" s="20">
        <v>8.8907639893745856</v>
      </c>
      <c r="I2998" s="20">
        <v>6.5616170580211532</v>
      </c>
      <c r="J2998" s="20">
        <v>6.4842097175977553</v>
      </c>
      <c r="K2998" s="20">
        <v>8.8475192098546316</v>
      </c>
      <c r="L2998" s="20">
        <v>6.9341909178245302</v>
      </c>
      <c r="M2998" s="53">
        <v>5.6900110039351155</v>
      </c>
    </row>
    <row r="2999" spans="1:13" x14ac:dyDescent="0.35">
      <c r="A2999" s="19" t="str">
        <f>B2178&amp;C2990&amp;D2999</f>
        <v>DISTRIBUCION VOLUMEN X CRITERIO (kg ó litros)Pulpo/sepia Ing.&lt;2MIL</v>
      </c>
      <c r="B2999" s="19">
        <v>0</v>
      </c>
      <c r="C2999" s="19">
        <v>0</v>
      </c>
      <c r="D2999" s="19" t="s">
        <v>9</v>
      </c>
      <c r="E2999" s="20">
        <v>3.6724785680565994</v>
      </c>
      <c r="F2999" s="20">
        <v>7.2739194838384273</v>
      </c>
      <c r="G2999" s="20">
        <v>6.0612928991126287</v>
      </c>
      <c r="H2999" s="20">
        <v>11.529991126674565</v>
      </c>
      <c r="I2999" s="20">
        <v>17.349459965421708</v>
      </c>
      <c r="J2999" s="20">
        <v>9.9106343641453272</v>
      </c>
      <c r="K2999" s="20">
        <v>10.264053446134803</v>
      </c>
      <c r="L2999" s="20">
        <v>15.35994070285304</v>
      </c>
      <c r="M2999" s="53">
        <v>18.181944461645596</v>
      </c>
    </row>
    <row r="3000" spans="1:13" x14ac:dyDescent="0.35">
      <c r="A3000" s="19" t="str">
        <f>B2178&amp;C2990&amp;D3000</f>
        <v>DISTRIBUCION VOLUMEN X CRITERIO (kg ó litros)Pulpo/sepia Ing.2-5MIL</v>
      </c>
      <c r="B3000" s="19">
        <v>0</v>
      </c>
      <c r="C3000" s="19">
        <v>0</v>
      </c>
      <c r="D3000" s="19" t="s">
        <v>10</v>
      </c>
      <c r="E3000" s="20">
        <v>9.0985789865730684</v>
      </c>
      <c r="F3000" s="20">
        <v>1.2932706736169282</v>
      </c>
      <c r="G3000" s="20">
        <v>2.6952514260546163</v>
      </c>
      <c r="H3000" s="20">
        <v>4.6245159548850143</v>
      </c>
      <c r="I3000" s="20">
        <v>2.7574063928237447</v>
      </c>
      <c r="J3000" s="20">
        <v>2.4685775614232175</v>
      </c>
      <c r="K3000" s="20">
        <v>4.8400937931640273</v>
      </c>
      <c r="L3000" s="20">
        <v>5.0278519084577979</v>
      </c>
      <c r="M3000" s="53">
        <v>1.1104291210551198</v>
      </c>
    </row>
    <row r="3001" spans="1:13" x14ac:dyDescent="0.35">
      <c r="A3001" s="19" t="str">
        <f>B2178&amp;C2990&amp;D3001</f>
        <v>DISTRIBUCION VOLUMEN X CRITERIO (kg ó litros)Pulpo/sepia Ing.5-10MIL</v>
      </c>
      <c r="B3001" s="19">
        <v>0</v>
      </c>
      <c r="C3001" s="19">
        <v>0</v>
      </c>
      <c r="D3001" s="19" t="s">
        <v>11</v>
      </c>
      <c r="E3001" s="20">
        <v>7.8656194995246471</v>
      </c>
      <c r="F3001" s="20">
        <v>10.863782834092836</v>
      </c>
      <c r="G3001" s="20">
        <v>16.055321192877432</v>
      </c>
      <c r="H3001" s="20">
        <v>15.482679143860089</v>
      </c>
      <c r="I3001" s="20">
        <v>18.939453781121152</v>
      </c>
      <c r="J3001" s="20">
        <v>12.487867408466578</v>
      </c>
      <c r="K3001" s="20">
        <v>10.237187887097276</v>
      </c>
      <c r="L3001" s="20">
        <v>13.292166108293058</v>
      </c>
      <c r="M3001" s="53">
        <v>15.017731904629553</v>
      </c>
    </row>
    <row r="3002" spans="1:13" x14ac:dyDescent="0.35">
      <c r="A3002" s="19" t="str">
        <f>B2178&amp;C2990&amp;D3002</f>
        <v>DISTRIBUCION VOLUMEN X CRITERIO (kg ó litros)Pulpo/sepia Ing.10-30MIL</v>
      </c>
      <c r="B3002" s="19">
        <v>0</v>
      </c>
      <c r="C3002" s="19">
        <v>0</v>
      </c>
      <c r="D3002" s="19" t="s">
        <v>12</v>
      </c>
      <c r="E3002" s="20">
        <v>22.373348689628774</v>
      </c>
      <c r="F3002" s="20">
        <v>22.954774212564136</v>
      </c>
      <c r="G3002" s="20">
        <v>17.439315035116756</v>
      </c>
      <c r="H3002" s="20">
        <v>12.124151614486161</v>
      </c>
      <c r="I3002" s="20">
        <v>14.063183186918165</v>
      </c>
      <c r="J3002" s="20">
        <v>14.23480614057576</v>
      </c>
      <c r="K3002" s="20">
        <v>18.899632511082931</v>
      </c>
      <c r="L3002" s="20">
        <v>20.742394778367917</v>
      </c>
      <c r="M3002" s="53">
        <v>16.727785780589493</v>
      </c>
    </row>
    <row r="3003" spans="1:13" x14ac:dyDescent="0.35">
      <c r="A3003" s="19" t="str">
        <f>B2178&amp;C2990&amp;D3003</f>
        <v>DISTRIBUCION VOLUMEN X CRITERIO (kg ó litros)Pulpo/sepia Ing.30-100MIL</v>
      </c>
      <c r="B3003" s="19">
        <v>0</v>
      </c>
      <c r="C3003" s="19">
        <v>0</v>
      </c>
      <c r="D3003" s="19" t="s">
        <v>13</v>
      </c>
      <c r="E3003" s="20">
        <v>23.507030515063928</v>
      </c>
      <c r="F3003" s="20">
        <v>22.522012864027531</v>
      </c>
      <c r="G3003" s="20">
        <v>18.858300466609375</v>
      </c>
      <c r="H3003" s="20">
        <v>16.24524729969221</v>
      </c>
      <c r="I3003" s="20">
        <v>13.099500835814345</v>
      </c>
      <c r="J3003" s="20">
        <v>15.285124513021866</v>
      </c>
      <c r="K3003" s="20">
        <v>24.23625835521306</v>
      </c>
      <c r="L3003" s="20">
        <v>16.259488267106057</v>
      </c>
      <c r="M3003" s="53">
        <v>20.302911591848517</v>
      </c>
    </row>
    <row r="3004" spans="1:13" x14ac:dyDescent="0.35">
      <c r="A3004" s="19" t="str">
        <f>B2178&amp;C2990&amp;D3004</f>
        <v>DISTRIBUCION VOLUMEN X CRITERIO (kg ó litros)Pulpo/sepia Ing.100-200MIL</v>
      </c>
      <c r="B3004" s="19">
        <v>0</v>
      </c>
      <c r="C3004" s="19">
        <v>0</v>
      </c>
      <c r="D3004" s="19" t="s">
        <v>14</v>
      </c>
      <c r="E3004" s="20">
        <v>6.8762199721535842</v>
      </c>
      <c r="F3004" s="20">
        <v>7.677133768196347</v>
      </c>
      <c r="G3004" s="20">
        <v>7.4464994816668959</v>
      </c>
      <c r="H3004" s="20">
        <v>11.892813029671437</v>
      </c>
      <c r="I3004" s="20">
        <v>8.4400465190030172</v>
      </c>
      <c r="J3004" s="20">
        <v>14.003710835295966</v>
      </c>
      <c r="K3004" s="20">
        <v>8.0077073646607388</v>
      </c>
      <c r="L3004" s="20">
        <v>10.098246191888931</v>
      </c>
      <c r="M3004" s="53">
        <v>6.3534983669790446</v>
      </c>
    </row>
    <row r="3005" spans="1:13" x14ac:dyDescent="0.35">
      <c r="A3005" s="19" t="str">
        <f>B2178&amp;C2990&amp;D3005</f>
        <v>DISTRIBUCION VOLUMEN X CRITERIO (kg ó litros)Pulpo/sepia Ing.200-500MIL</v>
      </c>
      <c r="B3005" s="19">
        <v>0</v>
      </c>
      <c r="C3005" s="19">
        <v>0</v>
      </c>
      <c r="D3005" s="19" t="s">
        <v>15</v>
      </c>
      <c r="E3005" s="20">
        <v>6.3513012679229748</v>
      </c>
      <c r="F3005" s="20">
        <v>11.479858035427352</v>
      </c>
      <c r="G3005" s="20">
        <v>13.468606774291237</v>
      </c>
      <c r="H3005" s="20">
        <v>11.222785095979983</v>
      </c>
      <c r="I3005" s="20">
        <v>12.348874268239856</v>
      </c>
      <c r="J3005" s="20">
        <v>16.521668211409018</v>
      </c>
      <c r="K3005" s="20">
        <v>13.308363344323142</v>
      </c>
      <c r="L3005" s="20">
        <v>10.95185078894643</v>
      </c>
      <c r="M3005" s="53">
        <v>10.385735900220688</v>
      </c>
    </row>
    <row r="3006" spans="1:13" x14ac:dyDescent="0.35">
      <c r="A3006" s="19" t="str">
        <f>B2178&amp;C2990&amp;D3006</f>
        <v>DISTRIBUCION VOLUMEN X CRITERIO (kg ó litros)Pulpo/sepia Ing.&gt;500MIL</v>
      </c>
      <c r="B3006" s="19">
        <v>0</v>
      </c>
      <c r="C3006" s="19">
        <v>0</v>
      </c>
      <c r="D3006" s="19" t="s">
        <v>16</v>
      </c>
      <c r="E3006" s="20">
        <v>20.255425621243731</v>
      </c>
      <c r="F3006" s="20">
        <v>15.935253010424574</v>
      </c>
      <c r="G3006" s="20">
        <v>17.975402117679725</v>
      </c>
      <c r="H3006" s="20">
        <v>16.87781351708902</v>
      </c>
      <c r="I3006" s="20">
        <v>13.002080830359272</v>
      </c>
      <c r="J3006" s="20">
        <v>15.087616183877122</v>
      </c>
      <c r="K3006" s="20">
        <v>10.206704587331176</v>
      </c>
      <c r="L3006" s="20">
        <v>8.2680642203666324</v>
      </c>
      <c r="M3006" s="53">
        <v>11.919968389407638</v>
      </c>
    </row>
    <row r="3007" spans="1:13" x14ac:dyDescent="0.35">
      <c r="A3007" s="19" t="str">
        <f>B2178&amp;C2990&amp;D3007</f>
        <v>DISTRIBUCION VOLUMEN X CRITERIO (kg ó litros)Pulpo/sepia Ing.DE 15 A 19 AÑOS</v>
      </c>
      <c r="B3007" s="19">
        <v>0</v>
      </c>
      <c r="C3007" s="19">
        <v>0</v>
      </c>
      <c r="D3007" s="19" t="s">
        <v>39</v>
      </c>
      <c r="E3007" s="20" t="s">
        <v>284</v>
      </c>
      <c r="F3007" s="20">
        <v>7.0211730029079087</v>
      </c>
      <c r="G3007" s="20" t="s">
        <v>284</v>
      </c>
      <c r="H3007" s="20" t="s">
        <v>284</v>
      </c>
      <c r="I3007" s="20" t="s">
        <v>284</v>
      </c>
      <c r="J3007" s="20" t="s">
        <v>284</v>
      </c>
      <c r="K3007" s="20">
        <v>1.1829529015825988</v>
      </c>
      <c r="L3007" s="20">
        <v>1.3619426351188662</v>
      </c>
      <c r="M3007" s="53" t="s">
        <v>284</v>
      </c>
    </row>
    <row r="3008" spans="1:13" x14ac:dyDescent="0.35">
      <c r="A3008" s="19" t="str">
        <f>B2178&amp;C2990&amp;D3008</f>
        <v>DISTRIBUCION VOLUMEN X CRITERIO (kg ó litros)Pulpo/sepia Ing.DE 20 A 24 AÑOS</v>
      </c>
      <c r="B3008" s="19">
        <v>0</v>
      </c>
      <c r="C3008" s="19">
        <v>0</v>
      </c>
      <c r="D3008" s="19" t="s">
        <v>40</v>
      </c>
      <c r="E3008" s="20">
        <v>0.86467513475484881</v>
      </c>
      <c r="F3008" s="20">
        <v>0.24296466346987841</v>
      </c>
      <c r="G3008" s="20">
        <v>0.42024867030786711</v>
      </c>
      <c r="H3008" s="20">
        <v>0.97981901770947055</v>
      </c>
      <c r="I3008" s="20" t="s">
        <v>284</v>
      </c>
      <c r="J3008" s="20">
        <v>2.8943410392422392E-2</v>
      </c>
      <c r="K3008" s="20">
        <v>0.56294845949843042</v>
      </c>
      <c r="L3008" s="20" t="s">
        <v>284</v>
      </c>
      <c r="M3008" s="53">
        <v>0.66665570936658014</v>
      </c>
    </row>
    <row r="3009" spans="1:13" x14ac:dyDescent="0.35">
      <c r="A3009" s="19" t="str">
        <f>B2178&amp;C2990&amp;D3009</f>
        <v>DISTRIBUCION VOLUMEN X CRITERIO (kg ó litros)Pulpo/sepia Ing.DE 25 A 34 AÑOS</v>
      </c>
      <c r="B3009" s="19">
        <v>0</v>
      </c>
      <c r="C3009" s="19">
        <v>0</v>
      </c>
      <c r="D3009" s="19" t="s">
        <v>41</v>
      </c>
      <c r="E3009" s="20">
        <v>5.3643260870863561</v>
      </c>
      <c r="F3009" s="20">
        <v>3.5474815721964941</v>
      </c>
      <c r="G3009" s="20">
        <v>5.3535912206733567</v>
      </c>
      <c r="H3009" s="20">
        <v>3.7315179181680356</v>
      </c>
      <c r="I3009" s="20">
        <v>3.6366857588780479</v>
      </c>
      <c r="J3009" s="20">
        <v>4.0245272010882331</v>
      </c>
      <c r="K3009" s="20">
        <v>3.2461814477304523</v>
      </c>
      <c r="L3009" s="20">
        <v>3.5754476485643947</v>
      </c>
      <c r="M3009" s="53">
        <v>2.5999541436227749</v>
      </c>
    </row>
    <row r="3010" spans="1:13" x14ac:dyDescent="0.35">
      <c r="A3010" s="19" t="str">
        <f>B2178&amp;C2990&amp;D3010</f>
        <v>DISTRIBUCION VOLUMEN X CRITERIO (kg ó litros)Pulpo/sepia Ing.DE 35 A 49 AÑOS</v>
      </c>
      <c r="B3010" s="19">
        <v>0</v>
      </c>
      <c r="C3010" s="19">
        <v>0</v>
      </c>
      <c r="D3010" s="19" t="s">
        <v>42</v>
      </c>
      <c r="E3010" s="20">
        <v>12.016350759240096</v>
      </c>
      <c r="F3010" s="20">
        <v>13.869028149665613</v>
      </c>
      <c r="G3010" s="20">
        <v>16.820544862738668</v>
      </c>
      <c r="H3010" s="20">
        <v>14.937300151278428</v>
      </c>
      <c r="I3010" s="20">
        <v>14.607381789356392</v>
      </c>
      <c r="J3010" s="20">
        <v>17.463148162299671</v>
      </c>
      <c r="K3010" s="20">
        <v>14.917603487816022</v>
      </c>
      <c r="L3010" s="20">
        <v>17.135232704785864</v>
      </c>
      <c r="M3010" s="53">
        <v>9.4456144948880656</v>
      </c>
    </row>
    <row r="3011" spans="1:13" x14ac:dyDescent="0.35">
      <c r="A3011" s="19" t="str">
        <f>B2178&amp;C2990&amp;D3011</f>
        <v>DISTRIBUCION VOLUMEN X CRITERIO (kg ó litros)Pulpo/sepia Ing.DE 50 A 59 AÑOS</v>
      </c>
      <c r="B3011" s="19">
        <v>0</v>
      </c>
      <c r="C3011" s="19">
        <v>0</v>
      </c>
      <c r="D3011" s="19" t="s">
        <v>43</v>
      </c>
      <c r="E3011" s="20">
        <v>18.009991162461851</v>
      </c>
      <c r="F3011" s="20">
        <v>19.093247875178836</v>
      </c>
      <c r="G3011" s="20">
        <v>17.943963188522311</v>
      </c>
      <c r="H3011" s="20">
        <v>29.153255905049015</v>
      </c>
      <c r="I3011" s="20">
        <v>26.201470323863141</v>
      </c>
      <c r="J3011" s="20">
        <v>28.303756152264498</v>
      </c>
      <c r="K3011" s="20">
        <v>27.088638156116595</v>
      </c>
      <c r="L3011" s="20">
        <v>26.843609894872571</v>
      </c>
      <c r="M3011" s="53">
        <v>25.238314788869982</v>
      </c>
    </row>
    <row r="3012" spans="1:13" x14ac:dyDescent="0.35">
      <c r="A3012" s="19" t="str">
        <f>B2178&amp;C2990&amp;D3012</f>
        <v>DISTRIBUCION VOLUMEN X CRITERIO (kg ó litros)Pulpo/sepia Ing.DE 60 A 75 AÑOS</v>
      </c>
      <c r="B3012" s="19">
        <v>0</v>
      </c>
      <c r="C3012" s="19">
        <v>0</v>
      </c>
      <c r="D3012" s="19" t="s">
        <v>44</v>
      </c>
      <c r="E3012" s="20">
        <v>63.74466244462532</v>
      </c>
      <c r="F3012" s="20">
        <v>56.226112806090157</v>
      </c>
      <c r="G3012" s="20">
        <v>59.461639869288078</v>
      </c>
      <c r="H3012" s="20">
        <v>51.198109799570389</v>
      </c>
      <c r="I3012" s="20">
        <v>55.554461155116662</v>
      </c>
      <c r="J3012" s="20">
        <v>50.179627966018948</v>
      </c>
      <c r="K3012" s="20">
        <v>53.001679863178339</v>
      </c>
      <c r="L3012" s="20">
        <v>51.0837672573942</v>
      </c>
      <c r="M3012" s="53">
        <v>62.049455956641573</v>
      </c>
    </row>
    <row r="3013" spans="1:13" x14ac:dyDescent="0.35">
      <c r="A3013" s="19" t="str">
        <f>B2178&amp;C2990&amp;D3013</f>
        <v>DISTRIBUCION VOLUMEN X CRITERIO (kg ó litros)Pulpo/sepia Ing.NIVEL ALTO</v>
      </c>
      <c r="B3013" s="19">
        <v>0</v>
      </c>
      <c r="C3013" s="19">
        <v>0</v>
      </c>
      <c r="D3013" s="19" t="s">
        <v>256</v>
      </c>
      <c r="E3013" s="20">
        <v>25.257073808583801</v>
      </c>
      <c r="F3013" s="20">
        <v>20.820357505576776</v>
      </c>
      <c r="G3013" s="20">
        <v>23.94803344806629</v>
      </c>
      <c r="H3013" s="20">
        <v>21.832132208028831</v>
      </c>
      <c r="I3013" s="20">
        <v>19.165580386401896</v>
      </c>
      <c r="J3013" s="20">
        <v>22.941698528637197</v>
      </c>
      <c r="K3013" s="20">
        <v>26.85689384167334</v>
      </c>
      <c r="L3013" s="20">
        <v>20.565783936796432</v>
      </c>
      <c r="M3013" s="53">
        <v>23.348200657591025</v>
      </c>
    </row>
    <row r="3014" spans="1:13" x14ac:dyDescent="0.35">
      <c r="A3014" s="19" t="str">
        <f>B2178&amp;C2990&amp;D3014</f>
        <v>DISTRIBUCION VOLUMEN X CRITERIO (kg ó litros)Pulpo/sepia Ing.NIVEL MEDIO ALTO</v>
      </c>
      <c r="B3014" s="19">
        <v>0</v>
      </c>
      <c r="C3014" s="19">
        <v>0</v>
      </c>
      <c r="D3014" s="19" t="s">
        <v>257</v>
      </c>
      <c r="E3014" s="20">
        <v>15.734077485983869</v>
      </c>
      <c r="F3014" s="20">
        <v>12.581850048547199</v>
      </c>
      <c r="G3014" s="20">
        <v>10.603286055002799</v>
      </c>
      <c r="H3014" s="20">
        <v>10.387924011820614</v>
      </c>
      <c r="I3014" s="20">
        <v>16.93021015093726</v>
      </c>
      <c r="J3014" s="20">
        <v>15.809545024116906</v>
      </c>
      <c r="K3014" s="20">
        <v>11.099009388860402</v>
      </c>
      <c r="L3014" s="20">
        <v>10.55733294863029</v>
      </c>
      <c r="M3014" s="53">
        <v>9.4582001891812073</v>
      </c>
    </row>
    <row r="3015" spans="1:13" x14ac:dyDescent="0.35">
      <c r="A3015" s="19" t="str">
        <f>B2178&amp;C2990&amp;D3015</f>
        <v>DISTRIBUCION VOLUMEN X CRITERIO (kg ó litros)Pulpo/sepia Ing.NIVEL MEDIO</v>
      </c>
      <c r="B3015" s="19">
        <v>0</v>
      </c>
      <c r="C3015" s="19">
        <v>0</v>
      </c>
      <c r="D3015" s="19" t="s">
        <v>258</v>
      </c>
      <c r="E3015" s="20">
        <v>17.204148606174311</v>
      </c>
      <c r="F3015" s="20">
        <v>22.85247607533443</v>
      </c>
      <c r="G3015" s="20">
        <v>32.457915898110599</v>
      </c>
      <c r="H3015" s="20">
        <v>27.035921474113817</v>
      </c>
      <c r="I3015" s="20">
        <v>23.223115082904506</v>
      </c>
      <c r="J3015" s="20">
        <v>19.887463540275014</v>
      </c>
      <c r="K3015" s="20">
        <v>24.322518000331083</v>
      </c>
      <c r="L3015" s="20">
        <v>24.590379508824167</v>
      </c>
      <c r="M3015" s="53">
        <v>28.275014743719257</v>
      </c>
    </row>
    <row r="3016" spans="1:13" x14ac:dyDescent="0.35">
      <c r="A3016" s="19" t="str">
        <f>B2178&amp;C2990&amp;D3016</f>
        <v>DISTRIBUCION VOLUMEN X CRITERIO (kg ó litros)Pulpo/sepia Ing.NIVEL MEDIO BAJO</v>
      </c>
      <c r="B3016" s="19">
        <v>0</v>
      </c>
      <c r="C3016" s="19">
        <v>0</v>
      </c>
      <c r="D3016" s="19" t="s">
        <v>259</v>
      </c>
      <c r="E3016" s="20">
        <v>22.753727473130841</v>
      </c>
      <c r="F3016" s="20">
        <v>17.602962683581218</v>
      </c>
      <c r="G3016" s="20">
        <v>11.801208551898466</v>
      </c>
      <c r="H3016" s="20">
        <v>15.355362378579002</v>
      </c>
      <c r="I3016" s="20">
        <v>15.482965878576296</v>
      </c>
      <c r="J3016" s="20">
        <v>18.490410212736254</v>
      </c>
      <c r="K3016" s="20">
        <v>13.429810214776014</v>
      </c>
      <c r="L3016" s="20">
        <v>20.337011211331205</v>
      </c>
      <c r="M3016" s="53">
        <v>15.595103698098956</v>
      </c>
    </row>
    <row r="3017" spans="1:13" x14ac:dyDescent="0.35">
      <c r="A3017" s="19" t="str">
        <f>B2178&amp;C2990&amp;D3017</f>
        <v>DISTRIBUCION VOLUMEN X CRITERIO (kg ó litros)Pulpo/sepia Ing.HOMBRE</v>
      </c>
      <c r="B3017" s="19">
        <v>0</v>
      </c>
      <c r="C3017" s="19">
        <v>0</v>
      </c>
      <c r="D3017" s="19" t="s">
        <v>21</v>
      </c>
      <c r="E3017" s="20">
        <v>61.62947933707288</v>
      </c>
      <c r="F3017" s="20">
        <v>64.356890225194135</v>
      </c>
      <c r="G3017" s="20">
        <v>63.059413197866121</v>
      </c>
      <c r="H3017" s="20">
        <v>64.33618614800244</v>
      </c>
      <c r="I3017" s="20">
        <v>60.909204489194025</v>
      </c>
      <c r="J3017" s="20">
        <v>56.858750405430413</v>
      </c>
      <c r="K3017" s="20">
        <v>62.362128848662479</v>
      </c>
      <c r="L3017" s="20">
        <v>62.185928161813408</v>
      </c>
      <c r="M3017" s="53">
        <v>67.608664825064068</v>
      </c>
    </row>
    <row r="3018" spans="1:13" x14ac:dyDescent="0.35">
      <c r="A3018" s="19" t="str">
        <f>B2178&amp;C2990&amp;D3018</f>
        <v>DISTRIBUCION VOLUMEN X CRITERIO (kg ó litros)Pulpo/sepia Ing.MUJER</v>
      </c>
      <c r="B3018" s="19">
        <v>0</v>
      </c>
      <c r="C3018" s="19">
        <v>0</v>
      </c>
      <c r="D3018" s="19" t="s">
        <v>22</v>
      </c>
      <c r="E3018" s="20">
        <v>38.370526438646628</v>
      </c>
      <c r="F3018" s="20">
        <v>35.643120473831075</v>
      </c>
      <c r="G3018" s="20">
        <v>36.940572667373964</v>
      </c>
      <c r="H3018" s="20">
        <v>35.66381706573987</v>
      </c>
      <c r="I3018" s="20">
        <v>39.090800665738868</v>
      </c>
      <c r="J3018" s="20">
        <v>43.141251446854049</v>
      </c>
      <c r="K3018" s="20">
        <v>37.637871552393236</v>
      </c>
      <c r="L3018" s="20">
        <v>37.81407030903685</v>
      </c>
      <c r="M3018" s="53">
        <v>32.391346971317766</v>
      </c>
    </row>
    <row r="3019" spans="1:13" x14ac:dyDescent="0.35">
      <c r="A3019" s="19" t="str">
        <f>B2178&amp;C3019&amp;D3019</f>
        <v>DISTRIBUCION VOLUMEN X CRITERIO (kg ó litros)Langostinos/Gamb.IngT.ESPAÑA</v>
      </c>
      <c r="B3019" s="19">
        <v>0</v>
      </c>
      <c r="C3019" s="19" t="s">
        <v>183</v>
      </c>
      <c r="D3019" s="19" t="s">
        <v>36</v>
      </c>
      <c r="E3019" s="20">
        <v>100</v>
      </c>
      <c r="F3019" s="20">
        <v>100</v>
      </c>
      <c r="G3019" s="20">
        <v>100</v>
      </c>
      <c r="H3019" s="20">
        <v>100</v>
      </c>
      <c r="I3019" s="20">
        <v>100</v>
      </c>
      <c r="J3019" s="20">
        <v>100</v>
      </c>
      <c r="K3019" s="20">
        <v>100</v>
      </c>
      <c r="L3019" s="20">
        <v>100</v>
      </c>
      <c r="M3019" s="53">
        <v>100</v>
      </c>
    </row>
    <row r="3020" spans="1:13" x14ac:dyDescent="0.35">
      <c r="A3020" s="19" t="str">
        <f>B2178&amp;C3019&amp;D3020</f>
        <v>DISTRIBUCION VOLUMEN X CRITERIO (kg ó litros)Langostinos/Gamb.IngBCN AM</v>
      </c>
      <c r="B3020" s="19">
        <v>0</v>
      </c>
      <c r="C3020" s="19">
        <v>0</v>
      </c>
      <c r="D3020" s="19" t="s">
        <v>1</v>
      </c>
      <c r="E3020" s="20">
        <v>14.838089014503462</v>
      </c>
      <c r="F3020" s="20">
        <v>8.945276605855458</v>
      </c>
      <c r="G3020" s="20">
        <v>8.9965559591557493</v>
      </c>
      <c r="H3020" s="20">
        <v>9.0581378631655287</v>
      </c>
      <c r="I3020" s="20">
        <v>9.8953361590972158</v>
      </c>
      <c r="J3020" s="20">
        <v>9.486256862523895</v>
      </c>
      <c r="K3020" s="20">
        <v>7.9353052316450023</v>
      </c>
      <c r="L3020" s="20">
        <v>10.546006388022873</v>
      </c>
      <c r="M3020" s="53">
        <v>8.048191124334739</v>
      </c>
    </row>
    <row r="3021" spans="1:13" x14ac:dyDescent="0.35">
      <c r="A3021" s="19" t="str">
        <f>B2178&amp;C3019&amp;D3021</f>
        <v>DISTRIBUCION VOLUMEN X CRITERIO (kg ó litros)Langostinos/Gamb.IngREST.CAT ARAGON</v>
      </c>
      <c r="B3021" s="19">
        <v>0</v>
      </c>
      <c r="C3021" s="19">
        <v>0</v>
      </c>
      <c r="D3021" s="19" t="s">
        <v>2</v>
      </c>
      <c r="E3021" s="20">
        <v>25.767434864294721</v>
      </c>
      <c r="F3021" s="20">
        <v>21.041146412125194</v>
      </c>
      <c r="G3021" s="20">
        <v>24.749625864411843</v>
      </c>
      <c r="H3021" s="20">
        <v>21.047606938326631</v>
      </c>
      <c r="I3021" s="20">
        <v>21.403057881936192</v>
      </c>
      <c r="J3021" s="20">
        <v>16.608032805091515</v>
      </c>
      <c r="K3021" s="20">
        <v>20.840594548417393</v>
      </c>
      <c r="L3021" s="20">
        <v>20.65673158084234</v>
      </c>
      <c r="M3021" s="53">
        <v>16.661380681464429</v>
      </c>
    </row>
    <row r="3022" spans="1:13" x14ac:dyDescent="0.35">
      <c r="A3022" s="19" t="str">
        <f>B2178&amp;C3019&amp;D3022</f>
        <v>DISTRIBUCION VOLUMEN X CRITERIO (kg ó litros)Langostinos/Gamb.IngLEVANTE</v>
      </c>
      <c r="B3022" s="19">
        <v>0</v>
      </c>
      <c r="C3022" s="19">
        <v>0</v>
      </c>
      <c r="D3022" s="19" t="s">
        <v>3</v>
      </c>
      <c r="E3022" s="20">
        <v>21.062813051769862</v>
      </c>
      <c r="F3022" s="20">
        <v>20.358842689710251</v>
      </c>
      <c r="G3022" s="20">
        <v>18.802454494563126</v>
      </c>
      <c r="H3022" s="20">
        <v>20.430625028086183</v>
      </c>
      <c r="I3022" s="20">
        <v>16.465599605091537</v>
      </c>
      <c r="J3022" s="20">
        <v>18.178680806458665</v>
      </c>
      <c r="K3022" s="20">
        <v>18.268910019093621</v>
      </c>
      <c r="L3022" s="20">
        <v>16.986833069906666</v>
      </c>
      <c r="M3022" s="53">
        <v>17.87313265047877</v>
      </c>
    </row>
    <row r="3023" spans="1:13" x14ac:dyDescent="0.35">
      <c r="A3023" s="19" t="str">
        <f>B2178&amp;C3019&amp;D3023</f>
        <v>DISTRIBUCION VOLUMEN X CRITERIO (kg ó litros)Langostinos/Gamb.IngANDALUCIA</v>
      </c>
      <c r="B3023" s="19">
        <v>0</v>
      </c>
      <c r="C3023" s="19">
        <v>0</v>
      </c>
      <c r="D3023" s="19" t="s">
        <v>4</v>
      </c>
      <c r="E3023" s="20">
        <v>12.463287291846802</v>
      </c>
      <c r="F3023" s="20">
        <v>20.976450710611715</v>
      </c>
      <c r="G3023" s="20">
        <v>13.530718977571391</v>
      </c>
      <c r="H3023" s="20">
        <v>15.373751040134579</v>
      </c>
      <c r="I3023" s="20">
        <v>12.176444927951541</v>
      </c>
      <c r="J3023" s="20">
        <v>15.392481513052573</v>
      </c>
      <c r="K3023" s="20">
        <v>16.654571170780383</v>
      </c>
      <c r="L3023" s="20">
        <v>14.129168066741546</v>
      </c>
      <c r="M3023" s="53">
        <v>12.339013259797884</v>
      </c>
    </row>
    <row r="3024" spans="1:13" x14ac:dyDescent="0.35">
      <c r="A3024" s="19" t="str">
        <f>B2178&amp;C3019&amp;D3024</f>
        <v>DISTRIBUCION VOLUMEN X CRITERIO (kg ó litros)Langostinos/Gamb.IngMDD AM</v>
      </c>
      <c r="B3024" s="19">
        <v>0</v>
      </c>
      <c r="C3024" s="19">
        <v>0</v>
      </c>
      <c r="D3024" s="19" t="s">
        <v>5</v>
      </c>
      <c r="E3024" s="20">
        <v>8.7786410734519364</v>
      </c>
      <c r="F3024" s="20">
        <v>9.9137708330985266</v>
      </c>
      <c r="G3024" s="20">
        <v>15.035956641881995</v>
      </c>
      <c r="H3024" s="20">
        <v>10.781573874910288</v>
      </c>
      <c r="I3024" s="20">
        <v>13.840017564916149</v>
      </c>
      <c r="J3024" s="20">
        <v>15.386313360570455</v>
      </c>
      <c r="K3024" s="20">
        <v>12.907011702438432</v>
      </c>
      <c r="L3024" s="20">
        <v>8.560078143889994</v>
      </c>
      <c r="M3024" s="53">
        <v>17.127502991276089</v>
      </c>
    </row>
    <row r="3025" spans="1:13" x14ac:dyDescent="0.35">
      <c r="A3025" s="19" t="str">
        <f>B2178&amp;C3019&amp;D3025</f>
        <v>DISTRIBUCION VOLUMEN X CRITERIO (kg ó litros)Langostinos/Gamb.IngRTO CENTRO</v>
      </c>
      <c r="B3025" s="19">
        <v>0</v>
      </c>
      <c r="C3025" s="19">
        <v>0</v>
      </c>
      <c r="D3025" s="19" t="s">
        <v>6</v>
      </c>
      <c r="E3025" s="20">
        <v>7.0709265597465754</v>
      </c>
      <c r="F3025" s="20">
        <v>9.8952728489758623</v>
      </c>
      <c r="G3025" s="20">
        <v>6.303739554758474</v>
      </c>
      <c r="H3025" s="20">
        <v>8.1498884523853974</v>
      </c>
      <c r="I3025" s="20">
        <v>13.323869631720406</v>
      </c>
      <c r="J3025" s="20">
        <v>11.288755742937242</v>
      </c>
      <c r="K3025" s="20">
        <v>11.636895913158192</v>
      </c>
      <c r="L3025" s="20">
        <v>19.30747331678954</v>
      </c>
      <c r="M3025" s="53">
        <v>17.284639622238757</v>
      </c>
    </row>
    <row r="3026" spans="1:13" x14ac:dyDescent="0.35">
      <c r="A3026" s="19" t="str">
        <f>B2178&amp;C3019&amp;D3026</f>
        <v>DISTRIBUCION VOLUMEN X CRITERIO (kg ó litros)Langostinos/Gamb.IngNORTE-CENTRO</v>
      </c>
      <c r="B3026" s="19">
        <v>0</v>
      </c>
      <c r="C3026" s="19">
        <v>0</v>
      </c>
      <c r="D3026" s="19" t="s">
        <v>7</v>
      </c>
      <c r="E3026" s="20">
        <v>5.2482058415935224</v>
      </c>
      <c r="F3026" s="20">
        <v>4.3314144198537834</v>
      </c>
      <c r="G3026" s="20">
        <v>9.0624643197813803</v>
      </c>
      <c r="H3026" s="20">
        <v>8.6150231504788852</v>
      </c>
      <c r="I3026" s="20">
        <v>5.8335095263423602</v>
      </c>
      <c r="J3026" s="20">
        <v>8.3095334976806647</v>
      </c>
      <c r="K3026" s="20">
        <v>5.8359262907547702</v>
      </c>
      <c r="L3026" s="20">
        <v>5.1490715605598512</v>
      </c>
      <c r="M3026" s="53">
        <v>7.4592627398880502</v>
      </c>
    </row>
    <row r="3027" spans="1:13" x14ac:dyDescent="0.35">
      <c r="A3027" s="19" t="str">
        <f>B2178&amp;C3019&amp;D3027</f>
        <v>DISTRIBUCION VOLUMEN X CRITERIO (kg ó litros)Langostinos/Gamb.IngNOROESTE</v>
      </c>
      <c r="B3027" s="19">
        <v>0</v>
      </c>
      <c r="C3027" s="19">
        <v>0</v>
      </c>
      <c r="D3027" s="19" t="s">
        <v>8</v>
      </c>
      <c r="E3027" s="20">
        <v>4.7706081174801813</v>
      </c>
      <c r="F3027" s="20">
        <v>4.537821946021964</v>
      </c>
      <c r="G3027" s="20">
        <v>3.5184938105927972</v>
      </c>
      <c r="H3027" s="20">
        <v>6.5433968954533199</v>
      </c>
      <c r="I3027" s="20">
        <v>7.0621555786911747</v>
      </c>
      <c r="J3027" s="20">
        <v>5.3499330167143446</v>
      </c>
      <c r="K3027" s="20">
        <v>5.9207882740300555</v>
      </c>
      <c r="L3027" s="20">
        <v>4.6646527800042161</v>
      </c>
      <c r="M3027" s="53">
        <v>3.2068725524895281</v>
      </c>
    </row>
    <row r="3028" spans="1:13" x14ac:dyDescent="0.35">
      <c r="A3028" s="19" t="str">
        <f>B2178&amp;C3019&amp;D3028</f>
        <v>DISTRIBUCION VOLUMEN X CRITERIO (kg ó litros)Langostinos/Gamb.Ing&lt;2MIL</v>
      </c>
      <c r="B3028" s="19">
        <v>0</v>
      </c>
      <c r="C3028" s="19">
        <v>0</v>
      </c>
      <c r="D3028" s="19" t="s">
        <v>9</v>
      </c>
      <c r="E3028" s="20">
        <v>3.5241118042927364</v>
      </c>
      <c r="F3028" s="20">
        <v>6.7801422464965286</v>
      </c>
      <c r="G3028" s="20">
        <v>4.9454131337664542</v>
      </c>
      <c r="H3028" s="20">
        <v>11.06521294924663</v>
      </c>
      <c r="I3028" s="20">
        <v>15.21080070186146</v>
      </c>
      <c r="J3028" s="20">
        <v>8.9870519364909054</v>
      </c>
      <c r="K3028" s="20">
        <v>13.935152020100707</v>
      </c>
      <c r="L3028" s="20">
        <v>17.678359406413431</v>
      </c>
      <c r="M3028" s="53">
        <v>16.440478014433239</v>
      </c>
    </row>
    <row r="3029" spans="1:13" x14ac:dyDescent="0.35">
      <c r="A3029" s="19" t="str">
        <f>B2178&amp;C3019&amp;D3029</f>
        <v>DISTRIBUCION VOLUMEN X CRITERIO (kg ó litros)Langostinos/Gamb.Ing2-5MIL</v>
      </c>
      <c r="B3029" s="19">
        <v>0</v>
      </c>
      <c r="C3029" s="19">
        <v>0</v>
      </c>
      <c r="D3029" s="19" t="s">
        <v>10</v>
      </c>
      <c r="E3029" s="20">
        <v>9.7613129070847204</v>
      </c>
      <c r="F3029" s="20">
        <v>2.2809902980869445</v>
      </c>
      <c r="G3029" s="20">
        <v>3.2597624506548692</v>
      </c>
      <c r="H3029" s="20">
        <v>4.3886054632724072</v>
      </c>
      <c r="I3029" s="20">
        <v>3.5615472513465822</v>
      </c>
      <c r="J3029" s="20">
        <v>2.4484996028456312</v>
      </c>
      <c r="K3029" s="20">
        <v>4.9306801480280642</v>
      </c>
      <c r="L3029" s="20">
        <v>4.8686443125260146</v>
      </c>
      <c r="M3029" s="53">
        <v>2.0167720069517423</v>
      </c>
    </row>
    <row r="3030" spans="1:13" x14ac:dyDescent="0.35">
      <c r="A3030" s="19" t="str">
        <f>B2178&amp;C3019&amp;D3030</f>
        <v>DISTRIBUCION VOLUMEN X CRITERIO (kg ó litros)Langostinos/Gamb.Ing5-10MIL</v>
      </c>
      <c r="B3030" s="19">
        <v>0</v>
      </c>
      <c r="C3030" s="19">
        <v>0</v>
      </c>
      <c r="D3030" s="19" t="s">
        <v>11</v>
      </c>
      <c r="E3030" s="20">
        <v>8.881858079815304</v>
      </c>
      <c r="F3030" s="20">
        <v>10.523859574916344</v>
      </c>
      <c r="G3030" s="20">
        <v>15.872134179260838</v>
      </c>
      <c r="H3030" s="20">
        <v>14.769702755560701</v>
      </c>
      <c r="I3030" s="20">
        <v>17.169990966408761</v>
      </c>
      <c r="J3030" s="20">
        <v>12.710288235292088</v>
      </c>
      <c r="K3030" s="20">
        <v>11.684973603529485</v>
      </c>
      <c r="L3030" s="20">
        <v>15.440366998890912</v>
      </c>
      <c r="M3030" s="53">
        <v>12.79187616035626</v>
      </c>
    </row>
    <row r="3031" spans="1:13" x14ac:dyDescent="0.35">
      <c r="A3031" s="19" t="str">
        <f>B2178&amp;C3019&amp;D3031</f>
        <v>DISTRIBUCION VOLUMEN X CRITERIO (kg ó litros)Langostinos/Gamb.Ing10-30MIL</v>
      </c>
      <c r="B3031" s="19">
        <v>0</v>
      </c>
      <c r="C3031" s="19">
        <v>0</v>
      </c>
      <c r="D3031" s="19" t="s">
        <v>12</v>
      </c>
      <c r="E3031" s="20">
        <v>20.679014316243975</v>
      </c>
      <c r="F3031" s="20">
        <v>24.614206056690254</v>
      </c>
      <c r="G3031" s="20">
        <v>20.304216178133608</v>
      </c>
      <c r="H3031" s="20">
        <v>16.235923174765286</v>
      </c>
      <c r="I3031" s="20">
        <v>14.157579383071962</v>
      </c>
      <c r="J3031" s="20">
        <v>17.345007351168803</v>
      </c>
      <c r="K3031" s="20">
        <v>19.744306572148147</v>
      </c>
      <c r="L3031" s="20">
        <v>19.649169180470487</v>
      </c>
      <c r="M3031" s="53">
        <v>15.00332510660772</v>
      </c>
    </row>
    <row r="3032" spans="1:13" x14ac:dyDescent="0.35">
      <c r="A3032" s="19" t="str">
        <f>B2178&amp;C3019&amp;D3032</f>
        <v>DISTRIBUCION VOLUMEN X CRITERIO (kg ó litros)Langostinos/Gamb.Ing30-100MIL</v>
      </c>
      <c r="B3032" s="19">
        <v>0</v>
      </c>
      <c r="C3032" s="19">
        <v>0</v>
      </c>
      <c r="D3032" s="19" t="s">
        <v>13</v>
      </c>
      <c r="E3032" s="20">
        <v>23.06064001844835</v>
      </c>
      <c r="F3032" s="20">
        <v>20.244583298665532</v>
      </c>
      <c r="G3032" s="20">
        <v>16.278471643315662</v>
      </c>
      <c r="H3032" s="20">
        <v>17.544077469337015</v>
      </c>
      <c r="I3032" s="20">
        <v>15.521644299012605</v>
      </c>
      <c r="J3032" s="20">
        <v>12.655393042575843</v>
      </c>
      <c r="K3032" s="20">
        <v>17.68611880641139</v>
      </c>
      <c r="L3032" s="20">
        <v>12.958069293834615</v>
      </c>
      <c r="M3032" s="53">
        <v>21.72850916907397</v>
      </c>
    </row>
    <row r="3033" spans="1:13" x14ac:dyDescent="0.35">
      <c r="A3033" s="19" t="str">
        <f>B2178&amp;C3019&amp;D3033</f>
        <v>DISTRIBUCION VOLUMEN X CRITERIO (kg ó litros)Langostinos/Gamb.Ing100-200MIL</v>
      </c>
      <c r="B3033" s="19">
        <v>0</v>
      </c>
      <c r="C3033" s="19">
        <v>0</v>
      </c>
      <c r="D3033" s="19" t="s">
        <v>14</v>
      </c>
      <c r="E3033" s="20">
        <v>5.742876847646138</v>
      </c>
      <c r="F3033" s="20">
        <v>7.4927651071418175</v>
      </c>
      <c r="G3033" s="20">
        <v>6.0468703300548654</v>
      </c>
      <c r="H3033" s="20">
        <v>12.58499492987114</v>
      </c>
      <c r="I3033" s="20">
        <v>7.3859779988066654</v>
      </c>
      <c r="J3033" s="20">
        <v>13.032600903409222</v>
      </c>
      <c r="K3033" s="20">
        <v>7.83383067838027</v>
      </c>
      <c r="L3033" s="20">
        <v>9.6779605485983389</v>
      </c>
      <c r="M3033" s="53">
        <v>6.219448938004855</v>
      </c>
    </row>
    <row r="3034" spans="1:13" x14ac:dyDescent="0.35">
      <c r="A3034" s="19" t="str">
        <f>B2178&amp;C3019&amp;D3034</f>
        <v>DISTRIBUCION VOLUMEN X CRITERIO (kg ó litros)Langostinos/Gamb.Ing200-500MIL</v>
      </c>
      <c r="B3034" s="19">
        <v>0</v>
      </c>
      <c r="C3034" s="19">
        <v>0</v>
      </c>
      <c r="D3034" s="19" t="s">
        <v>15</v>
      </c>
      <c r="E3034" s="20">
        <v>6.4924353488488764</v>
      </c>
      <c r="F3034" s="20">
        <v>10.865137988129604</v>
      </c>
      <c r="G3034" s="20">
        <v>14.359096626946696</v>
      </c>
      <c r="H3034" s="20">
        <v>7.4688535392537867</v>
      </c>
      <c r="I3034" s="20">
        <v>11.512959859778594</v>
      </c>
      <c r="J3034" s="20">
        <v>17.004580857338897</v>
      </c>
      <c r="K3034" s="20">
        <v>10.793113399605542</v>
      </c>
      <c r="L3034" s="20">
        <v>9.6857998999369279</v>
      </c>
      <c r="M3034" s="53">
        <v>9.9450531945184224</v>
      </c>
    </row>
    <row r="3035" spans="1:13" x14ac:dyDescent="0.35">
      <c r="A3035" s="19" t="str">
        <f>B2178&amp;C3019&amp;D3035</f>
        <v>DISTRIBUCION VOLUMEN X CRITERIO (kg ó litros)Langostinos/Gamb.Ing&gt;500MIL</v>
      </c>
      <c r="B3035" s="19">
        <v>0</v>
      </c>
      <c r="C3035" s="19">
        <v>0</v>
      </c>
      <c r="D3035" s="19" t="s">
        <v>16</v>
      </c>
      <c r="E3035" s="20">
        <v>21.857756170714605</v>
      </c>
      <c r="F3035" s="20">
        <v>17.198314842326116</v>
      </c>
      <c r="G3035" s="20">
        <v>18.934048801944598</v>
      </c>
      <c r="H3035" s="20">
        <v>15.942625617758798</v>
      </c>
      <c r="I3035" s="20">
        <v>15.479495906215684</v>
      </c>
      <c r="J3035" s="20">
        <v>15.816567923535999</v>
      </c>
      <c r="K3035" s="20">
        <v>13.391828785954157</v>
      </c>
      <c r="L3035" s="20">
        <v>10.041649564337336</v>
      </c>
      <c r="M3035" s="53">
        <v>15.854534436431564</v>
      </c>
    </row>
    <row r="3036" spans="1:13" x14ac:dyDescent="0.35">
      <c r="A3036" s="19" t="str">
        <f>B2178&amp;C3019&amp;D3036</f>
        <v>DISTRIBUCION VOLUMEN X CRITERIO (kg ó litros)Langostinos/Gamb.IngDE 15 A 19 AÑOS</v>
      </c>
      <c r="B3036" s="19">
        <v>0</v>
      </c>
      <c r="C3036" s="19">
        <v>0</v>
      </c>
      <c r="D3036" s="19" t="s">
        <v>39</v>
      </c>
      <c r="E3036" s="20" t="s">
        <v>284</v>
      </c>
      <c r="F3036" s="20">
        <v>6.1989749375070433</v>
      </c>
      <c r="G3036" s="20">
        <v>5.9443809750794288E-2</v>
      </c>
      <c r="H3036" s="20" t="s">
        <v>284</v>
      </c>
      <c r="I3036" s="20">
        <v>0.18328644605580913</v>
      </c>
      <c r="J3036" s="20" t="s">
        <v>284</v>
      </c>
      <c r="K3036" s="20">
        <v>0.35502324557997944</v>
      </c>
      <c r="L3036" s="20">
        <v>0.89323256625921266</v>
      </c>
      <c r="M3036" s="53" t="s">
        <v>284</v>
      </c>
    </row>
    <row r="3037" spans="1:13" x14ac:dyDescent="0.35">
      <c r="A3037" s="19" t="str">
        <f>B2178&amp;C3019&amp;D3037</f>
        <v>DISTRIBUCION VOLUMEN X CRITERIO (kg ó litros)Langostinos/Gamb.IngDE 20 A 24 AÑOS</v>
      </c>
      <c r="B3037" s="19">
        <v>0</v>
      </c>
      <c r="C3037" s="19">
        <v>0</v>
      </c>
      <c r="D3037" s="19" t="s">
        <v>40</v>
      </c>
      <c r="E3037" s="20">
        <v>0.26483571274820278</v>
      </c>
      <c r="F3037" s="20">
        <v>9.7036750187742896E-2</v>
      </c>
      <c r="G3037" s="20">
        <v>0.56333943337856829</v>
      </c>
      <c r="H3037" s="20">
        <v>0.85601193788514451</v>
      </c>
      <c r="I3037" s="20" t="s">
        <v>284</v>
      </c>
      <c r="J3037" s="20">
        <v>0.36512943043750767</v>
      </c>
      <c r="K3037" s="20">
        <v>0.49469019728279651</v>
      </c>
      <c r="L3037" s="20" t="s">
        <v>284</v>
      </c>
      <c r="M3037" s="53">
        <v>0.52389088215190127</v>
      </c>
    </row>
    <row r="3038" spans="1:13" x14ac:dyDescent="0.35">
      <c r="A3038" s="19" t="str">
        <f>B2178&amp;C3019&amp;D3038</f>
        <v>DISTRIBUCION VOLUMEN X CRITERIO (kg ó litros)Langostinos/Gamb.IngDE 25 A 34 AÑOS</v>
      </c>
      <c r="B3038" s="19">
        <v>0</v>
      </c>
      <c r="C3038" s="19">
        <v>0</v>
      </c>
      <c r="D3038" s="19" t="s">
        <v>41</v>
      </c>
      <c r="E3038" s="20">
        <v>4.6780754294314715</v>
      </c>
      <c r="F3038" s="20">
        <v>4.7947827980510862</v>
      </c>
      <c r="G3038" s="20">
        <v>5.20766351727874</v>
      </c>
      <c r="H3038" s="20">
        <v>3.6399530694846707</v>
      </c>
      <c r="I3038" s="20">
        <v>4.8097089537017652</v>
      </c>
      <c r="J3038" s="20">
        <v>3.8124489474884942</v>
      </c>
      <c r="K3038" s="20">
        <v>3.7912170090152624</v>
      </c>
      <c r="L3038" s="20">
        <v>3.1396003453354928</v>
      </c>
      <c r="M3038" s="53">
        <v>3.9502918708241817</v>
      </c>
    </row>
    <row r="3039" spans="1:13" x14ac:dyDescent="0.35">
      <c r="A3039" s="19" t="str">
        <f>B2178&amp;C3019&amp;D3039</f>
        <v>DISTRIBUCION VOLUMEN X CRITERIO (kg ó litros)Langostinos/Gamb.IngDE 35 A 49 AÑOS</v>
      </c>
      <c r="B3039" s="19">
        <v>0</v>
      </c>
      <c r="C3039" s="19">
        <v>0</v>
      </c>
      <c r="D3039" s="19" t="s">
        <v>42</v>
      </c>
      <c r="E3039" s="20">
        <v>14.718798826350623</v>
      </c>
      <c r="F3039" s="20">
        <v>14.361758741324572</v>
      </c>
      <c r="G3039" s="20">
        <v>18.957552590819159</v>
      </c>
      <c r="H3039" s="20">
        <v>16.657620629678007</v>
      </c>
      <c r="I3039" s="20">
        <v>18.118904667971645</v>
      </c>
      <c r="J3039" s="20">
        <v>18.11865225365872</v>
      </c>
      <c r="K3039" s="20">
        <v>18.285042536629589</v>
      </c>
      <c r="L3039" s="20">
        <v>16.205499828124985</v>
      </c>
      <c r="M3039" s="53">
        <v>10.393357326206655</v>
      </c>
    </row>
    <row r="3040" spans="1:13" x14ac:dyDescent="0.35">
      <c r="A3040" s="19" t="str">
        <f>B2178&amp;C3019&amp;D3040</f>
        <v>DISTRIBUCION VOLUMEN X CRITERIO (kg ó litros)Langostinos/Gamb.IngDE 50 A 59 AÑOS</v>
      </c>
      <c r="B3040" s="19">
        <v>0</v>
      </c>
      <c r="C3040" s="19">
        <v>0</v>
      </c>
      <c r="D3040" s="19" t="s">
        <v>43</v>
      </c>
      <c r="E3040" s="20">
        <v>21.222816546649597</v>
      </c>
      <c r="F3040" s="20">
        <v>18.948925083902079</v>
      </c>
      <c r="G3040" s="20">
        <v>18.699895611672368</v>
      </c>
      <c r="H3040" s="20">
        <v>32.961428031918345</v>
      </c>
      <c r="I3040" s="20">
        <v>26.036803877682697</v>
      </c>
      <c r="J3040" s="20">
        <v>29.314610142979262</v>
      </c>
      <c r="K3040" s="20">
        <v>27.221747441726805</v>
      </c>
      <c r="L3040" s="20">
        <v>27.010633013040884</v>
      </c>
      <c r="M3040" s="53">
        <v>21.168437302808567</v>
      </c>
    </row>
    <row r="3041" spans="1:13" x14ac:dyDescent="0.35">
      <c r="A3041" s="19" t="str">
        <f>B2178&amp;C3019&amp;D3041</f>
        <v>DISTRIBUCION VOLUMEN X CRITERIO (kg ó litros)Langostinos/Gamb.IngDE 60 A 75 AÑOS</v>
      </c>
      <c r="B3041" s="19">
        <v>0</v>
      </c>
      <c r="C3041" s="19">
        <v>0</v>
      </c>
      <c r="D3041" s="19" t="s">
        <v>44</v>
      </c>
      <c r="E3041" s="20">
        <v>59.115480556133903</v>
      </c>
      <c r="F3041" s="20">
        <v>55.598520825485984</v>
      </c>
      <c r="G3041" s="20">
        <v>56.512109174041846</v>
      </c>
      <c r="H3041" s="20">
        <v>45.884987702256161</v>
      </c>
      <c r="I3041" s="20">
        <v>50.85128973251345</v>
      </c>
      <c r="J3041" s="20">
        <v>48.389148912593086</v>
      </c>
      <c r="K3041" s="20">
        <v>49.852280682553783</v>
      </c>
      <c r="L3041" s="20">
        <v>52.751052726257527</v>
      </c>
      <c r="M3041" s="53">
        <v>63.964018438815529</v>
      </c>
    </row>
    <row r="3042" spans="1:13" x14ac:dyDescent="0.35">
      <c r="A3042" s="19" t="str">
        <f>B2178&amp;C3019&amp;D3042</f>
        <v>DISTRIBUCION VOLUMEN X CRITERIO (kg ó litros)Langostinos/Gamb.IngNIVEL ALTO</v>
      </c>
      <c r="B3042" s="19">
        <v>0</v>
      </c>
      <c r="C3042" s="19">
        <v>0</v>
      </c>
      <c r="D3042" s="19" t="s">
        <v>256</v>
      </c>
      <c r="E3042" s="20">
        <v>27.082652413433095</v>
      </c>
      <c r="F3042" s="20">
        <v>21.899694660092599</v>
      </c>
      <c r="G3042" s="20">
        <v>24.687844794805123</v>
      </c>
      <c r="H3042" s="20">
        <v>24.414611772221313</v>
      </c>
      <c r="I3042" s="20">
        <v>17.788582259514037</v>
      </c>
      <c r="J3042" s="20">
        <v>21.372884334753721</v>
      </c>
      <c r="K3042" s="20">
        <v>27.921814752186176</v>
      </c>
      <c r="L3042" s="20">
        <v>21.29040521933312</v>
      </c>
      <c r="M3042" s="53">
        <v>23.785148466458118</v>
      </c>
    </row>
    <row r="3043" spans="1:13" x14ac:dyDescent="0.35">
      <c r="A3043" s="19" t="str">
        <f>B2178&amp;C3019&amp;D3043</f>
        <v>DISTRIBUCION VOLUMEN X CRITERIO (kg ó litros)Langostinos/Gamb.IngNIVEL MEDIO ALTO</v>
      </c>
      <c r="B3043" s="19">
        <v>0</v>
      </c>
      <c r="C3043" s="19">
        <v>0</v>
      </c>
      <c r="D3043" s="19" t="s">
        <v>257</v>
      </c>
      <c r="E3043" s="20">
        <v>14.44254492341063</v>
      </c>
      <c r="F3043" s="20">
        <v>12.064772759384617</v>
      </c>
      <c r="G3043" s="20">
        <v>11.51555900482866</v>
      </c>
      <c r="H3043" s="20">
        <v>11.619590718517673</v>
      </c>
      <c r="I3043" s="20">
        <v>15.178176216425154</v>
      </c>
      <c r="J3043" s="20">
        <v>12.527347746590367</v>
      </c>
      <c r="K3043" s="20">
        <v>10.572174148443676</v>
      </c>
      <c r="L3043" s="20">
        <v>9.1719678689698103</v>
      </c>
      <c r="M3043" s="53">
        <v>10.412995542055107</v>
      </c>
    </row>
    <row r="3044" spans="1:13" x14ac:dyDescent="0.35">
      <c r="A3044" s="19" t="str">
        <f>B2178&amp;C3019&amp;D3044</f>
        <v>DISTRIBUCION VOLUMEN X CRITERIO (kg ó litros)Langostinos/Gamb.IngNIVEL MEDIO</v>
      </c>
      <c r="B3044" s="19">
        <v>0</v>
      </c>
      <c r="C3044" s="19">
        <v>0</v>
      </c>
      <c r="D3044" s="19" t="s">
        <v>258</v>
      </c>
      <c r="E3044" s="20">
        <v>17.238029274468076</v>
      </c>
      <c r="F3044" s="20">
        <v>24.708893576110839</v>
      </c>
      <c r="G3044" s="20">
        <v>28.5241712245695</v>
      </c>
      <c r="H3044" s="20">
        <v>27.832735686568878</v>
      </c>
      <c r="I3044" s="20">
        <v>21.627457416118727</v>
      </c>
      <c r="J3044" s="20">
        <v>23.488503587825768</v>
      </c>
      <c r="K3044" s="20">
        <v>26.877365833078287</v>
      </c>
      <c r="L3044" s="20">
        <v>22.158981955329793</v>
      </c>
      <c r="M3044" s="53">
        <v>27.3774145289483</v>
      </c>
    </row>
    <row r="3045" spans="1:13" x14ac:dyDescent="0.35">
      <c r="A3045" s="19" t="str">
        <f>B2178&amp;C3019&amp;D3045</f>
        <v>DISTRIBUCION VOLUMEN X CRITERIO (kg ó litros)Langostinos/Gamb.IngNIVEL MEDIO BAJO</v>
      </c>
      <c r="B3045" s="19">
        <v>0</v>
      </c>
      <c r="C3045" s="19">
        <v>0</v>
      </c>
      <c r="D3045" s="19" t="s">
        <v>259</v>
      </c>
      <c r="E3045" s="20">
        <v>21.507833452534356</v>
      </c>
      <c r="F3045" s="20">
        <v>17.975169328820488</v>
      </c>
      <c r="G3045" s="20">
        <v>13.790087939175841</v>
      </c>
      <c r="H3045" s="20">
        <v>12.052888195268476</v>
      </c>
      <c r="I3045" s="20">
        <v>17.673660098233452</v>
      </c>
      <c r="J3045" s="20">
        <v>18.13080027610167</v>
      </c>
      <c r="K3045" s="20">
        <v>12.072265193163727</v>
      </c>
      <c r="L3045" s="20">
        <v>18.869805109221925</v>
      </c>
      <c r="M3045" s="53">
        <v>16.003367038353293</v>
      </c>
    </row>
    <row r="3046" spans="1:13" x14ac:dyDescent="0.35">
      <c r="A3046" s="19" t="str">
        <f>B2178&amp;C3019&amp;D3046</f>
        <v>DISTRIBUCION VOLUMEN X CRITERIO (kg ó litros)Langostinos/Gamb.IngHOMBRE</v>
      </c>
      <c r="B3046" s="19">
        <v>0</v>
      </c>
      <c r="C3046" s="19">
        <v>0</v>
      </c>
      <c r="D3046" s="19" t="s">
        <v>21</v>
      </c>
      <c r="E3046" s="20">
        <v>59.22109144573826</v>
      </c>
      <c r="F3046" s="20">
        <v>60.747421633069379</v>
      </c>
      <c r="G3046" s="20">
        <v>59.644392668575072</v>
      </c>
      <c r="H3046" s="20">
        <v>61.369365199212247</v>
      </c>
      <c r="I3046" s="20">
        <v>57.546022129554267</v>
      </c>
      <c r="J3046" s="20">
        <v>53.864302330487611</v>
      </c>
      <c r="K3046" s="20">
        <v>60.034910560562146</v>
      </c>
      <c r="L3046" s="20">
        <v>59.937309170035178</v>
      </c>
      <c r="M3046" s="53">
        <v>58.83860677204418</v>
      </c>
    </row>
    <row r="3047" spans="1:13" x14ac:dyDescent="0.35">
      <c r="A3047" s="19" t="str">
        <f>B2178&amp;C3019&amp;D3047</f>
        <v>DISTRIBUCION VOLUMEN X CRITERIO (kg ó litros)Langostinos/Gamb.IngMUJER</v>
      </c>
      <c r="B3047" s="19">
        <v>0</v>
      </c>
      <c r="C3047" s="19">
        <v>0</v>
      </c>
      <c r="D3047" s="19" t="s">
        <v>22</v>
      </c>
      <c r="E3047" s="20">
        <v>40.778912588107943</v>
      </c>
      <c r="F3047" s="20">
        <v>39.252576732974653</v>
      </c>
      <c r="G3047" s="20">
        <v>40.355624168821123</v>
      </c>
      <c r="H3047" s="20">
        <v>38.630630628354083</v>
      </c>
      <c r="I3047" s="20">
        <v>42.453971494652393</v>
      </c>
      <c r="J3047" s="20">
        <v>46.135686602723581</v>
      </c>
      <c r="K3047" s="20">
        <v>39.965086880505766</v>
      </c>
      <c r="L3047" s="20">
        <v>40.062708580330408</v>
      </c>
      <c r="M3047" s="53">
        <v>41.161390294638714</v>
      </c>
    </row>
    <row r="3048" spans="1:13" x14ac:dyDescent="0.35">
      <c r="A3048" s="19" t="str">
        <f>B2178&amp;C3048&amp;D3048</f>
        <v>DISTRIBUCION VOLUMEN X CRITERIO (kg ó litros)Otros mariscos Ing.T.ESPAÑA</v>
      </c>
      <c r="B3048" s="19">
        <v>0</v>
      </c>
      <c r="C3048" s="19" t="s">
        <v>148</v>
      </c>
      <c r="D3048" s="19" t="s">
        <v>36</v>
      </c>
      <c r="E3048" s="20">
        <v>100</v>
      </c>
      <c r="F3048" s="20">
        <v>100</v>
      </c>
      <c r="G3048" s="20">
        <v>100</v>
      </c>
      <c r="H3048" s="20">
        <v>100</v>
      </c>
      <c r="I3048" s="20">
        <v>100</v>
      </c>
      <c r="J3048" s="20">
        <v>100</v>
      </c>
      <c r="K3048" s="20">
        <v>100</v>
      </c>
      <c r="L3048" s="20">
        <v>100</v>
      </c>
      <c r="M3048" s="53">
        <v>100</v>
      </c>
    </row>
    <row r="3049" spans="1:13" x14ac:dyDescent="0.35">
      <c r="A3049" s="19" t="str">
        <f>B2178&amp;C3048&amp;D3049</f>
        <v>DISTRIBUCION VOLUMEN X CRITERIO (kg ó litros)Otros mariscos Ing.BCN AM</v>
      </c>
      <c r="B3049" s="19">
        <v>0</v>
      </c>
      <c r="C3049" s="19">
        <v>0</v>
      </c>
      <c r="D3049" s="19" t="s">
        <v>1</v>
      </c>
      <c r="E3049" s="20">
        <v>15.716777930654061</v>
      </c>
      <c r="F3049" s="20">
        <v>7.0323604267153481</v>
      </c>
      <c r="G3049" s="20">
        <v>10.80111721062617</v>
      </c>
      <c r="H3049" s="20">
        <v>10.030077698229482</v>
      </c>
      <c r="I3049" s="20">
        <v>8.8761456636394538</v>
      </c>
      <c r="J3049" s="20">
        <v>10.917113520585609</v>
      </c>
      <c r="K3049" s="20">
        <v>7.8597359989879445</v>
      </c>
      <c r="L3049" s="20">
        <v>6.8507732468342279</v>
      </c>
      <c r="M3049" s="53">
        <v>10.321910872442254</v>
      </c>
    </row>
    <row r="3050" spans="1:13" x14ac:dyDescent="0.35">
      <c r="A3050" s="19" t="str">
        <f>B2178&amp;C3048&amp;D3050</f>
        <v>DISTRIBUCION VOLUMEN X CRITERIO (kg ó litros)Otros mariscos Ing.REST.CAT ARAGON</v>
      </c>
      <c r="B3050" s="19">
        <v>0</v>
      </c>
      <c r="C3050" s="19">
        <v>0</v>
      </c>
      <c r="D3050" s="19" t="s">
        <v>2</v>
      </c>
      <c r="E3050" s="20">
        <v>20.777117942867722</v>
      </c>
      <c r="F3050" s="20">
        <v>18.460983252720396</v>
      </c>
      <c r="G3050" s="20">
        <v>21.50224696551636</v>
      </c>
      <c r="H3050" s="20">
        <v>15.889179968128738</v>
      </c>
      <c r="I3050" s="20">
        <v>16.876483043568527</v>
      </c>
      <c r="J3050" s="20">
        <v>12.509539116883667</v>
      </c>
      <c r="K3050" s="20">
        <v>19.61587259220985</v>
      </c>
      <c r="L3050" s="20">
        <v>21.03747493078588</v>
      </c>
      <c r="M3050" s="53">
        <v>14.47133950051043</v>
      </c>
    </row>
    <row r="3051" spans="1:13" x14ac:dyDescent="0.35">
      <c r="A3051" s="19" t="str">
        <f>B2178&amp;C3048&amp;D3051</f>
        <v>DISTRIBUCION VOLUMEN X CRITERIO (kg ó litros)Otros mariscos Ing.LEVANTE</v>
      </c>
      <c r="B3051" s="19">
        <v>0</v>
      </c>
      <c r="C3051" s="19">
        <v>0</v>
      </c>
      <c r="D3051" s="19" t="s">
        <v>3</v>
      </c>
      <c r="E3051" s="20">
        <v>20.219433596669802</v>
      </c>
      <c r="F3051" s="20">
        <v>20.256670837434697</v>
      </c>
      <c r="G3051" s="20">
        <v>16.474372012558185</v>
      </c>
      <c r="H3051" s="20">
        <v>15.867936218979489</v>
      </c>
      <c r="I3051" s="20">
        <v>18.399891051543367</v>
      </c>
      <c r="J3051" s="20">
        <v>18.476684262724081</v>
      </c>
      <c r="K3051" s="20">
        <v>17.408083707945817</v>
      </c>
      <c r="L3051" s="20">
        <v>19.262221471424159</v>
      </c>
      <c r="M3051" s="53">
        <v>17.391151305979175</v>
      </c>
    </row>
    <row r="3052" spans="1:13" x14ac:dyDescent="0.35">
      <c r="A3052" s="19" t="str">
        <f>B2178&amp;C3048&amp;D3052</f>
        <v>DISTRIBUCION VOLUMEN X CRITERIO (kg ó litros)Otros mariscos Ing.ANDALUCIA</v>
      </c>
      <c r="B3052" s="19">
        <v>0</v>
      </c>
      <c r="C3052" s="19">
        <v>0</v>
      </c>
      <c r="D3052" s="19" t="s">
        <v>4</v>
      </c>
      <c r="E3052" s="20">
        <v>14.193768762756958</v>
      </c>
      <c r="F3052" s="20">
        <v>16.959621659559364</v>
      </c>
      <c r="G3052" s="20">
        <v>14.016681493597687</v>
      </c>
      <c r="H3052" s="20">
        <v>16.460642906673673</v>
      </c>
      <c r="I3052" s="20">
        <v>15.062547373992855</v>
      </c>
      <c r="J3052" s="20">
        <v>18.752082369049695</v>
      </c>
      <c r="K3052" s="20">
        <v>19.239612340074242</v>
      </c>
      <c r="L3052" s="20">
        <v>16.875329379901903</v>
      </c>
      <c r="M3052" s="53">
        <v>14.12823207882453</v>
      </c>
    </row>
    <row r="3053" spans="1:13" x14ac:dyDescent="0.35">
      <c r="A3053" s="19" t="str">
        <f>B2178&amp;C3048&amp;D3053</f>
        <v>DISTRIBUCION VOLUMEN X CRITERIO (kg ó litros)Otros mariscos Ing.MDD AM</v>
      </c>
      <c r="B3053" s="19">
        <v>0</v>
      </c>
      <c r="C3053" s="19">
        <v>0</v>
      </c>
      <c r="D3053" s="19" t="s">
        <v>5</v>
      </c>
      <c r="E3053" s="20">
        <v>8.4546522596475508</v>
      </c>
      <c r="F3053" s="20">
        <v>12.028540772335377</v>
      </c>
      <c r="G3053" s="20">
        <v>13.666084287927372</v>
      </c>
      <c r="H3053" s="20">
        <v>10.930317514573289</v>
      </c>
      <c r="I3053" s="20">
        <v>8.3064894589538909</v>
      </c>
      <c r="J3053" s="20">
        <v>13.527578713568927</v>
      </c>
      <c r="K3053" s="20">
        <v>8.8432528474716463</v>
      </c>
      <c r="L3053" s="20">
        <v>8.4278730610222752</v>
      </c>
      <c r="M3053" s="53">
        <v>13.653181546496349</v>
      </c>
    </row>
    <row r="3054" spans="1:13" x14ac:dyDescent="0.35">
      <c r="A3054" s="19" t="str">
        <f>B2178&amp;C3048&amp;D3054</f>
        <v>DISTRIBUCION VOLUMEN X CRITERIO (kg ó litros)Otros mariscos Ing.RTO CENTRO</v>
      </c>
      <c r="B3054" s="19">
        <v>0</v>
      </c>
      <c r="C3054" s="19">
        <v>0</v>
      </c>
      <c r="D3054" s="19" t="s">
        <v>6</v>
      </c>
      <c r="E3054" s="20">
        <v>5.617385245892013</v>
      </c>
      <c r="F3054" s="20">
        <v>8.2418186155067499</v>
      </c>
      <c r="G3054" s="20">
        <v>5.7226518880133153</v>
      </c>
      <c r="H3054" s="20">
        <v>13.337653631715069</v>
      </c>
      <c r="I3054" s="20">
        <v>14.089374360784754</v>
      </c>
      <c r="J3054" s="20">
        <v>11.625261544466134</v>
      </c>
      <c r="K3054" s="20">
        <v>9.5295006610129178</v>
      </c>
      <c r="L3054" s="20">
        <v>14.445042554784388</v>
      </c>
      <c r="M3054" s="53">
        <v>15.898740603781425</v>
      </c>
    </row>
    <row r="3055" spans="1:13" x14ac:dyDescent="0.35">
      <c r="A3055" s="19" t="str">
        <f>B2178&amp;C3048&amp;D3055</f>
        <v>DISTRIBUCION VOLUMEN X CRITERIO (kg ó litros)Otros mariscos Ing.NORTE-CENTRO</v>
      </c>
      <c r="B3055" s="19">
        <v>0</v>
      </c>
      <c r="C3055" s="19">
        <v>0</v>
      </c>
      <c r="D3055" s="19" t="s">
        <v>7</v>
      </c>
      <c r="E3055" s="20">
        <v>7.8930193928144901</v>
      </c>
      <c r="F3055" s="20">
        <v>4.1208300448380051</v>
      </c>
      <c r="G3055" s="20">
        <v>6.1984746963488968</v>
      </c>
      <c r="H3055" s="20">
        <v>5.6325192549806298</v>
      </c>
      <c r="I3055" s="20">
        <v>5.4536247745243731</v>
      </c>
      <c r="J3055" s="20">
        <v>6.3253077717729198</v>
      </c>
      <c r="K3055" s="20">
        <v>4.8834628423130493</v>
      </c>
      <c r="L3055" s="20">
        <v>5.7696699662267434</v>
      </c>
      <c r="M3055" s="53">
        <v>6.5525536310335832</v>
      </c>
    </row>
    <row r="3056" spans="1:13" x14ac:dyDescent="0.35">
      <c r="A3056" s="19" t="str">
        <f>B2178&amp;C3048&amp;D3056</f>
        <v>DISTRIBUCION VOLUMEN X CRITERIO (kg ó litros)Otros mariscos Ing.NOROESTE</v>
      </c>
      <c r="B3056" s="19">
        <v>0</v>
      </c>
      <c r="C3056" s="19">
        <v>0</v>
      </c>
      <c r="D3056" s="19" t="s">
        <v>8</v>
      </c>
      <c r="E3056" s="20">
        <v>7.1278460097336707</v>
      </c>
      <c r="F3056" s="20">
        <v>12.899175567257654</v>
      </c>
      <c r="G3056" s="20">
        <v>11.6183827106785</v>
      </c>
      <c r="H3056" s="20">
        <v>11.851664249052318</v>
      </c>
      <c r="I3056" s="20">
        <v>12.935428983214045</v>
      </c>
      <c r="J3056" s="20">
        <v>7.8664280115701795</v>
      </c>
      <c r="K3056" s="20">
        <v>12.620493337741296</v>
      </c>
      <c r="L3056" s="20">
        <v>7.3316152490380535</v>
      </c>
      <c r="M3056" s="53">
        <v>7.5828973270893618</v>
      </c>
    </row>
    <row r="3057" spans="1:13" x14ac:dyDescent="0.35">
      <c r="A3057" s="19" t="str">
        <f>B2178&amp;C3048&amp;D3057</f>
        <v>DISTRIBUCION VOLUMEN X CRITERIO (kg ó litros)Otros mariscos Ing.&lt;2MIL</v>
      </c>
      <c r="B3057" s="19">
        <v>0</v>
      </c>
      <c r="C3057" s="19">
        <v>0</v>
      </c>
      <c r="D3057" s="19" t="s">
        <v>9</v>
      </c>
      <c r="E3057" s="20">
        <v>3.24962557354824</v>
      </c>
      <c r="F3057" s="20">
        <v>7.2925276757753812</v>
      </c>
      <c r="G3057" s="20">
        <v>5.3719542636623698</v>
      </c>
      <c r="H3057" s="20">
        <v>7.9292060004500664</v>
      </c>
      <c r="I3057" s="20">
        <v>13.599297073326937</v>
      </c>
      <c r="J3057" s="20">
        <v>9.3863787360047901</v>
      </c>
      <c r="K3057" s="20">
        <v>5.8239556846535532</v>
      </c>
      <c r="L3057" s="20">
        <v>13.600052035935326</v>
      </c>
      <c r="M3057" s="53">
        <v>15.552960751666644</v>
      </c>
    </row>
    <row r="3058" spans="1:13" x14ac:dyDescent="0.35">
      <c r="A3058" s="19" t="str">
        <f>B2178&amp;C3048&amp;D3058</f>
        <v>DISTRIBUCION VOLUMEN X CRITERIO (kg ó litros)Otros mariscos Ing.2-5MIL</v>
      </c>
      <c r="B3058" s="19">
        <v>0</v>
      </c>
      <c r="C3058" s="19">
        <v>0</v>
      </c>
      <c r="D3058" s="19" t="s">
        <v>10</v>
      </c>
      <c r="E3058" s="20">
        <v>10.219139904948255</v>
      </c>
      <c r="F3058" s="20">
        <v>2.7672113442665345</v>
      </c>
      <c r="G3058" s="20">
        <v>3.4170997352112558</v>
      </c>
      <c r="H3058" s="20">
        <v>5.8960572857730149</v>
      </c>
      <c r="I3058" s="20">
        <v>2.2541521050098892</v>
      </c>
      <c r="J3058" s="20">
        <v>3.1915343817161621</v>
      </c>
      <c r="K3058" s="20">
        <v>5.4849417449907918</v>
      </c>
      <c r="L3058" s="20">
        <v>5.0893481590314558</v>
      </c>
      <c r="M3058" s="53">
        <v>2.1650830584790941</v>
      </c>
    </row>
    <row r="3059" spans="1:13" x14ac:dyDescent="0.35">
      <c r="A3059" s="19" t="str">
        <f>B2178&amp;C3048&amp;D3059</f>
        <v>DISTRIBUCION VOLUMEN X CRITERIO (kg ó litros)Otros mariscos Ing.5-10MIL</v>
      </c>
      <c r="B3059" s="19">
        <v>0</v>
      </c>
      <c r="C3059" s="19">
        <v>0</v>
      </c>
      <c r="D3059" s="19" t="s">
        <v>11</v>
      </c>
      <c r="E3059" s="20">
        <v>6.3490245138646371</v>
      </c>
      <c r="F3059" s="20">
        <v>8.8276681764824954</v>
      </c>
      <c r="G3059" s="20">
        <v>13.168251027349273</v>
      </c>
      <c r="H3059" s="20">
        <v>12.543716033205879</v>
      </c>
      <c r="I3059" s="20">
        <v>17.229682653574212</v>
      </c>
      <c r="J3059" s="20">
        <v>9.6283844163156616</v>
      </c>
      <c r="K3059" s="20">
        <v>9.4864852105055668</v>
      </c>
      <c r="L3059" s="20">
        <v>9.1354444797769574</v>
      </c>
      <c r="M3059" s="53">
        <v>9.6121498345718273</v>
      </c>
    </row>
    <row r="3060" spans="1:13" x14ac:dyDescent="0.35">
      <c r="A3060" s="19" t="str">
        <f>B2178&amp;C3048&amp;D3060</f>
        <v>DISTRIBUCION VOLUMEN X CRITERIO (kg ó litros)Otros mariscos Ing.10-30MIL</v>
      </c>
      <c r="B3060" s="19">
        <v>0</v>
      </c>
      <c r="C3060" s="19">
        <v>0</v>
      </c>
      <c r="D3060" s="19" t="s">
        <v>12</v>
      </c>
      <c r="E3060" s="20">
        <v>21.098249462256629</v>
      </c>
      <c r="F3060" s="20">
        <v>20.70084309231374</v>
      </c>
      <c r="G3060" s="20">
        <v>19.258996767318028</v>
      </c>
      <c r="H3060" s="20">
        <v>15.708762525190167</v>
      </c>
      <c r="I3060" s="20">
        <v>15.901278928003293</v>
      </c>
      <c r="J3060" s="20">
        <v>15.924744256919487</v>
      </c>
      <c r="K3060" s="20">
        <v>19.404985884196265</v>
      </c>
      <c r="L3060" s="20">
        <v>23.779728417264913</v>
      </c>
      <c r="M3060" s="53">
        <v>18.980295969080235</v>
      </c>
    </row>
    <row r="3061" spans="1:13" x14ac:dyDescent="0.35">
      <c r="A3061" s="19" t="str">
        <f>B2178&amp;C3048&amp;D3061</f>
        <v>DISTRIBUCION VOLUMEN X CRITERIO (kg ó litros)Otros mariscos Ing.30-100MIL</v>
      </c>
      <c r="B3061" s="19">
        <v>0</v>
      </c>
      <c r="C3061" s="19">
        <v>0</v>
      </c>
      <c r="D3061" s="19" t="s">
        <v>13</v>
      </c>
      <c r="E3061" s="20">
        <v>24.622016792575529</v>
      </c>
      <c r="F3061" s="20">
        <v>21.238469711243642</v>
      </c>
      <c r="G3061" s="20">
        <v>18.528571645545618</v>
      </c>
      <c r="H3061" s="20">
        <v>19.130895718095626</v>
      </c>
      <c r="I3061" s="20">
        <v>15.0661360496575</v>
      </c>
      <c r="J3061" s="20">
        <v>15.550005241505962</v>
      </c>
      <c r="K3061" s="20">
        <v>22.523469872670475</v>
      </c>
      <c r="L3061" s="20">
        <v>16.526053151580943</v>
      </c>
      <c r="M3061" s="53">
        <v>24.273235733370033</v>
      </c>
    </row>
    <row r="3062" spans="1:13" x14ac:dyDescent="0.35">
      <c r="A3062" s="19" t="str">
        <f>B2178&amp;C3048&amp;D3062</f>
        <v>DISTRIBUCION VOLUMEN X CRITERIO (kg ó litros)Otros mariscos Ing.100-200MIL</v>
      </c>
      <c r="B3062" s="19">
        <v>0</v>
      </c>
      <c r="C3062" s="19">
        <v>0</v>
      </c>
      <c r="D3062" s="19" t="s">
        <v>14</v>
      </c>
      <c r="E3062" s="20">
        <v>7.0036030609631883</v>
      </c>
      <c r="F3062" s="20">
        <v>8.2862511805736236</v>
      </c>
      <c r="G3062" s="20">
        <v>6.9165207989298452</v>
      </c>
      <c r="H3062" s="20">
        <v>8.7283865231405802</v>
      </c>
      <c r="I3062" s="20">
        <v>8.1048894894034582</v>
      </c>
      <c r="J3062" s="20">
        <v>15.247260447456959</v>
      </c>
      <c r="K3062" s="20">
        <v>9.5073322969174008</v>
      </c>
      <c r="L3062" s="20">
        <v>9.2147832056048031</v>
      </c>
      <c r="M3062" s="53">
        <v>7.9148524955146708</v>
      </c>
    </row>
    <row r="3063" spans="1:13" x14ac:dyDescent="0.35">
      <c r="A3063" s="19" t="str">
        <f>B2178&amp;C3048&amp;D3063</f>
        <v>DISTRIBUCION VOLUMEN X CRITERIO (kg ó litros)Otros mariscos Ing.200-500MIL</v>
      </c>
      <c r="B3063" s="19">
        <v>0</v>
      </c>
      <c r="C3063" s="19">
        <v>0</v>
      </c>
      <c r="D3063" s="19" t="s">
        <v>15</v>
      </c>
      <c r="E3063" s="20">
        <v>8.2101260286988769</v>
      </c>
      <c r="F3063" s="20">
        <v>12.330424423301933</v>
      </c>
      <c r="G3063" s="20">
        <v>13.153895019482592</v>
      </c>
      <c r="H3063" s="20">
        <v>11.510521961792071</v>
      </c>
      <c r="I3063" s="20">
        <v>14.023720511162519</v>
      </c>
      <c r="J3063" s="20">
        <v>16.466716758444829</v>
      </c>
      <c r="K3063" s="20">
        <v>15.34310247046238</v>
      </c>
      <c r="L3063" s="20">
        <v>10.211641755023756</v>
      </c>
      <c r="M3063" s="53">
        <v>10.495388641508674</v>
      </c>
    </row>
    <row r="3064" spans="1:13" x14ac:dyDescent="0.35">
      <c r="A3064" s="19" t="str">
        <f>B2178&amp;C3048&amp;D3064</f>
        <v>DISTRIBUCION VOLUMEN X CRITERIO (kg ó litros)Otros mariscos Ing.&gt;500MIL</v>
      </c>
      <c r="B3064" s="19">
        <v>0</v>
      </c>
      <c r="C3064" s="19">
        <v>0</v>
      </c>
      <c r="D3064" s="19" t="s">
        <v>16</v>
      </c>
      <c r="E3064" s="20">
        <v>19.248211860129995</v>
      </c>
      <c r="F3064" s="20">
        <v>18.556605558931807</v>
      </c>
      <c r="G3064" s="20">
        <v>20.184725160140808</v>
      </c>
      <c r="H3064" s="20">
        <v>18.552449581855839</v>
      </c>
      <c r="I3064" s="20">
        <v>13.82081671556816</v>
      </c>
      <c r="J3064" s="20">
        <v>14.604967170112682</v>
      </c>
      <c r="K3064" s="20">
        <v>12.425748588610578</v>
      </c>
      <c r="L3064" s="20">
        <v>12.442947044207516</v>
      </c>
      <c r="M3064" s="53">
        <v>11.006032226151143</v>
      </c>
    </row>
    <row r="3065" spans="1:13" x14ac:dyDescent="0.35">
      <c r="A3065" s="19" t="str">
        <f>B2178&amp;C3048&amp;D3065</f>
        <v>DISTRIBUCION VOLUMEN X CRITERIO (kg ó litros)Otros mariscos Ing.DE 15 A 19 AÑOS</v>
      </c>
      <c r="B3065" s="19">
        <v>0</v>
      </c>
      <c r="C3065" s="19">
        <v>0</v>
      </c>
      <c r="D3065" s="19" t="s">
        <v>39</v>
      </c>
      <c r="E3065" s="20">
        <v>0.5217811281517013</v>
      </c>
      <c r="F3065" s="20" t="s">
        <v>284</v>
      </c>
      <c r="G3065" s="20">
        <v>0.12840077744376213</v>
      </c>
      <c r="H3065" s="20" t="s">
        <v>284</v>
      </c>
      <c r="I3065" s="20">
        <v>0.18280455232213738</v>
      </c>
      <c r="J3065" s="20" t="s">
        <v>284</v>
      </c>
      <c r="K3065" s="20">
        <v>0.59822293616982658</v>
      </c>
      <c r="L3065" s="20">
        <v>0.9031003288965086</v>
      </c>
      <c r="M3065" s="53" t="s">
        <v>284</v>
      </c>
    </row>
    <row r="3066" spans="1:13" x14ac:dyDescent="0.35">
      <c r="A3066" s="19" t="str">
        <f>B2178&amp;C3048&amp;D3066</f>
        <v>DISTRIBUCION VOLUMEN X CRITERIO (kg ó litros)Otros mariscos Ing.DE 20 A 24 AÑOS</v>
      </c>
      <c r="B3066" s="19">
        <v>0</v>
      </c>
      <c r="C3066" s="19">
        <v>0</v>
      </c>
      <c r="D3066" s="19" t="s">
        <v>40</v>
      </c>
      <c r="E3066" s="20">
        <v>0.43920343548440904</v>
      </c>
      <c r="F3066" s="20">
        <v>0.69920621086248547</v>
      </c>
      <c r="G3066" s="20">
        <v>0.46177830362535527</v>
      </c>
      <c r="H3066" s="20">
        <v>0.90473371181028683</v>
      </c>
      <c r="I3066" s="20">
        <v>0.38978332690361672</v>
      </c>
      <c r="J3066" s="20">
        <v>0.77161179815547576</v>
      </c>
      <c r="K3066" s="20">
        <v>0.64978649138881173</v>
      </c>
      <c r="L3066" s="20">
        <v>0.3289823562192567</v>
      </c>
      <c r="M3066" s="53">
        <v>0.82923570783137168</v>
      </c>
    </row>
    <row r="3067" spans="1:13" x14ac:dyDescent="0.35">
      <c r="A3067" s="19" t="str">
        <f>B2178&amp;C3048&amp;D3067</f>
        <v>DISTRIBUCION VOLUMEN X CRITERIO (kg ó litros)Otros mariscos Ing.DE 25 A 34 AÑOS</v>
      </c>
      <c r="B3067" s="19">
        <v>0</v>
      </c>
      <c r="C3067" s="19">
        <v>0</v>
      </c>
      <c r="D3067" s="19" t="s">
        <v>41</v>
      </c>
      <c r="E3067" s="20">
        <v>4.0201886674656011</v>
      </c>
      <c r="F3067" s="20">
        <v>3.4196916587962556</v>
      </c>
      <c r="G3067" s="20">
        <v>4.6545464548838344</v>
      </c>
      <c r="H3067" s="20">
        <v>3.7349344127580371</v>
      </c>
      <c r="I3067" s="20">
        <v>4.8429561151302813</v>
      </c>
      <c r="J3067" s="20">
        <v>4.2156693913193415</v>
      </c>
      <c r="K3067" s="20">
        <v>4.3118165556464927</v>
      </c>
      <c r="L3067" s="20">
        <v>5.039669711748207</v>
      </c>
      <c r="M3067" s="53">
        <v>2.7012357965565421</v>
      </c>
    </row>
    <row r="3068" spans="1:13" x14ac:dyDescent="0.35">
      <c r="A3068" s="19" t="str">
        <f>B2178&amp;C3048&amp;D3068</f>
        <v>DISTRIBUCION VOLUMEN X CRITERIO (kg ó litros)Otros mariscos Ing.DE 35 A 49 AÑOS</v>
      </c>
      <c r="B3068" s="19">
        <v>0</v>
      </c>
      <c r="C3068" s="19">
        <v>0</v>
      </c>
      <c r="D3068" s="19" t="s">
        <v>42</v>
      </c>
      <c r="E3068" s="20">
        <v>12.346132089824421</v>
      </c>
      <c r="F3068" s="20">
        <v>12.744267671186138</v>
      </c>
      <c r="G3068" s="20">
        <v>16.524016096975043</v>
      </c>
      <c r="H3068" s="20">
        <v>18.746300857554164</v>
      </c>
      <c r="I3068" s="20">
        <v>14.144220681957703</v>
      </c>
      <c r="J3068" s="20">
        <v>14.45576160789126</v>
      </c>
      <c r="K3068" s="20">
        <v>15.927415391738631</v>
      </c>
      <c r="L3068" s="20">
        <v>13.728850066638687</v>
      </c>
      <c r="M3068" s="53">
        <v>9.0697745949140973</v>
      </c>
    </row>
    <row r="3069" spans="1:13" x14ac:dyDescent="0.35">
      <c r="A3069" s="19" t="str">
        <f>B2178&amp;C3048&amp;D3069</f>
        <v>DISTRIBUCION VOLUMEN X CRITERIO (kg ó litros)Otros mariscos Ing.DE 50 A 59 AÑOS</v>
      </c>
      <c r="B3069" s="19">
        <v>0</v>
      </c>
      <c r="C3069" s="19">
        <v>0</v>
      </c>
      <c r="D3069" s="19" t="s">
        <v>43</v>
      </c>
      <c r="E3069" s="20">
        <v>21.055942103331894</v>
      </c>
      <c r="F3069" s="20">
        <v>22.315016882332291</v>
      </c>
      <c r="G3069" s="20">
        <v>17.451869498370893</v>
      </c>
      <c r="H3069" s="20">
        <v>27.882307545294179</v>
      </c>
      <c r="I3069" s="20">
        <v>24.477152950274537</v>
      </c>
      <c r="J3069" s="20">
        <v>29.175231328731559</v>
      </c>
      <c r="K3069" s="20">
        <v>26.746792893074318</v>
      </c>
      <c r="L3069" s="20">
        <v>27.703952824340668</v>
      </c>
      <c r="M3069" s="53">
        <v>28.571173735283427</v>
      </c>
    </row>
    <row r="3070" spans="1:13" x14ac:dyDescent="0.35">
      <c r="A3070" s="19" t="str">
        <f>B2178&amp;C3048&amp;D3070</f>
        <v>DISTRIBUCION VOLUMEN X CRITERIO (kg ó litros)Otros mariscos Ing.DE 60 A 75 AÑOS</v>
      </c>
      <c r="B3070" s="19">
        <v>0</v>
      </c>
      <c r="C3070" s="19">
        <v>0</v>
      </c>
      <c r="D3070" s="19" t="s">
        <v>44</v>
      </c>
      <c r="E3070" s="20">
        <v>61.616755542436294</v>
      </c>
      <c r="F3070" s="20">
        <v>60.821822534639438</v>
      </c>
      <c r="G3070" s="20">
        <v>60.779409313496139</v>
      </c>
      <c r="H3070" s="20">
        <v>48.731726616627782</v>
      </c>
      <c r="I3070" s="20">
        <v>55.963063709131042</v>
      </c>
      <c r="J3070" s="20">
        <v>51.381721325266803</v>
      </c>
      <c r="K3070" s="20">
        <v>51.765976989096259</v>
      </c>
      <c r="L3070" s="20">
        <v>52.29545080138999</v>
      </c>
      <c r="M3070" s="53">
        <v>58.828581954876022</v>
      </c>
    </row>
    <row r="3071" spans="1:13" x14ac:dyDescent="0.35">
      <c r="A3071" s="19" t="str">
        <f>B2178&amp;C3048&amp;D3071</f>
        <v>DISTRIBUCION VOLUMEN X CRITERIO (kg ó litros)Otros mariscos Ing.NIVEL ALTO</v>
      </c>
      <c r="B3071" s="19">
        <v>0</v>
      </c>
      <c r="C3071" s="19">
        <v>0</v>
      </c>
      <c r="D3071" s="19" t="s">
        <v>256</v>
      </c>
      <c r="E3071" s="20">
        <v>24.649426396238262</v>
      </c>
      <c r="F3071" s="20">
        <v>20.688061888242306</v>
      </c>
      <c r="G3071" s="20">
        <v>23.78896910083073</v>
      </c>
      <c r="H3071" s="20">
        <v>21.680449259201716</v>
      </c>
      <c r="I3071" s="20">
        <v>17.561195319777035</v>
      </c>
      <c r="J3071" s="20">
        <v>21.967799866327262</v>
      </c>
      <c r="K3071" s="20">
        <v>24.534236757768728</v>
      </c>
      <c r="L3071" s="20">
        <v>17.168087998085785</v>
      </c>
      <c r="M3071" s="53">
        <v>24.340372054815585</v>
      </c>
    </row>
    <row r="3072" spans="1:13" x14ac:dyDescent="0.35">
      <c r="A3072" s="19" t="str">
        <f>B2178&amp;C3048&amp;D3072</f>
        <v>DISTRIBUCION VOLUMEN X CRITERIO (kg ó litros)Otros mariscos Ing.NIVEL MEDIO ALTO</v>
      </c>
      <c r="B3072" s="19">
        <v>0</v>
      </c>
      <c r="C3072" s="19">
        <v>0</v>
      </c>
      <c r="D3072" s="19" t="s">
        <v>257</v>
      </c>
      <c r="E3072" s="20">
        <v>15.041965429697726</v>
      </c>
      <c r="F3072" s="20">
        <v>16.084806320743937</v>
      </c>
      <c r="G3072" s="20">
        <v>12.986864143082089</v>
      </c>
      <c r="H3072" s="20">
        <v>14.994935998529723</v>
      </c>
      <c r="I3072" s="20">
        <v>16.415905537941189</v>
      </c>
      <c r="J3072" s="20">
        <v>13.738425432987194</v>
      </c>
      <c r="K3072" s="20">
        <v>15.530066656245351</v>
      </c>
      <c r="L3072" s="20">
        <v>15.682167803451383</v>
      </c>
      <c r="M3072" s="53">
        <v>8.8327925663183695</v>
      </c>
    </row>
    <row r="3073" spans="1:13" x14ac:dyDescent="0.35">
      <c r="A3073" s="19" t="str">
        <f>B2178&amp;C3048&amp;D3073</f>
        <v>DISTRIBUCION VOLUMEN X CRITERIO (kg ó litros)Otros mariscos Ing.NIVEL MEDIO</v>
      </c>
      <c r="B3073" s="19">
        <v>0</v>
      </c>
      <c r="C3073" s="19">
        <v>0</v>
      </c>
      <c r="D3073" s="19" t="s">
        <v>258</v>
      </c>
      <c r="E3073" s="20">
        <v>19.36466499985902</v>
      </c>
      <c r="F3073" s="20">
        <v>23.40791462337803</v>
      </c>
      <c r="G3073" s="20">
        <v>29.987035675112171</v>
      </c>
      <c r="H3073" s="20">
        <v>32.344381606331723</v>
      </c>
      <c r="I3073" s="20">
        <v>21.964126007525731</v>
      </c>
      <c r="J3073" s="20">
        <v>21.769958347091737</v>
      </c>
      <c r="K3073" s="20">
        <v>27.659937514269885</v>
      </c>
      <c r="L3073" s="20">
        <v>22.257358014648485</v>
      </c>
      <c r="M3073" s="53">
        <v>26.596846888519586</v>
      </c>
    </row>
    <row r="3074" spans="1:13" x14ac:dyDescent="0.35">
      <c r="A3074" s="19" t="str">
        <f>B2178&amp;C3048&amp;D3074</f>
        <v>DISTRIBUCION VOLUMEN X CRITERIO (kg ó litros)Otros mariscos Ing.NIVEL MEDIO BAJO</v>
      </c>
      <c r="B3074" s="19">
        <v>0</v>
      </c>
      <c r="C3074" s="19">
        <v>0</v>
      </c>
      <c r="D3074" s="19" t="s">
        <v>259</v>
      </c>
      <c r="E3074" s="20">
        <v>20.982181693760015</v>
      </c>
      <c r="F3074" s="20">
        <v>12.071445769779606</v>
      </c>
      <c r="G3074" s="20">
        <v>11.358567781611024</v>
      </c>
      <c r="H3074" s="20">
        <v>13.142515024728416</v>
      </c>
      <c r="I3074" s="20">
        <v>18.170702920382102</v>
      </c>
      <c r="J3074" s="20">
        <v>18.645829761063649</v>
      </c>
      <c r="K3074" s="20">
        <v>12.44004773755576</v>
      </c>
      <c r="L3074" s="20">
        <v>20.352727857187137</v>
      </c>
      <c r="M3074" s="53">
        <v>15.779527450832468</v>
      </c>
    </row>
    <row r="3075" spans="1:13" x14ac:dyDescent="0.35">
      <c r="A3075" s="19" t="str">
        <f>B2178&amp;C3048&amp;D3075</f>
        <v>DISTRIBUCION VOLUMEN X CRITERIO (kg ó litros)Otros mariscos Ing.HOMBRE</v>
      </c>
      <c r="B3075" s="19">
        <v>0</v>
      </c>
      <c r="C3075" s="19">
        <v>0</v>
      </c>
      <c r="D3075" s="19" t="s">
        <v>21</v>
      </c>
      <c r="E3075" s="20">
        <v>58.403063853267959</v>
      </c>
      <c r="F3075" s="20">
        <v>59.894342498619061</v>
      </c>
      <c r="G3075" s="20">
        <v>59.176045844455849</v>
      </c>
      <c r="H3075" s="20">
        <v>59.048905840452129</v>
      </c>
      <c r="I3075" s="20">
        <v>55.877694198384788</v>
      </c>
      <c r="J3075" s="20">
        <v>54.244416765707527</v>
      </c>
      <c r="K3075" s="20">
        <v>59.216996584619451</v>
      </c>
      <c r="L3075" s="20">
        <v>59.908114981442793</v>
      </c>
      <c r="M3075" s="53">
        <v>56.116834566677909</v>
      </c>
    </row>
    <row r="3076" spans="1:13" x14ac:dyDescent="0.35">
      <c r="A3076" s="19" t="str">
        <f>B2178&amp;C3048&amp;D3076</f>
        <v>DISTRIBUCION VOLUMEN X CRITERIO (kg ó litros)Otros mariscos Ing.MUJER</v>
      </c>
      <c r="B3076" s="19">
        <v>0</v>
      </c>
      <c r="C3076" s="19">
        <v>0</v>
      </c>
      <c r="D3076" s="19" t="s">
        <v>22</v>
      </c>
      <c r="E3076" s="20">
        <v>41.596936437893021</v>
      </c>
      <c r="F3076" s="20">
        <v>40.105660736204641</v>
      </c>
      <c r="G3076" s="20">
        <v>40.823961217012453</v>
      </c>
      <c r="H3076" s="20">
        <v>40.951094709526508</v>
      </c>
      <c r="I3076" s="20">
        <v>44.122290501296661</v>
      </c>
      <c r="J3076" s="20">
        <v>45.755579406385984</v>
      </c>
      <c r="K3076" s="20">
        <v>40.783020137456177</v>
      </c>
      <c r="L3076" s="20">
        <v>40.091885090343041</v>
      </c>
      <c r="M3076" s="53">
        <v>43.88317177509488</v>
      </c>
    </row>
    <row r="3077" spans="1:13" x14ac:dyDescent="0.35">
      <c r="A3077" s="19" t="str">
        <f>B2178&amp;C3077&amp;D3077</f>
        <v>DISTRIBUCION VOLUMEN X CRITERIO (kg ó litros).Derivados lacteos IngT.ESPAÑA</v>
      </c>
      <c r="B3077" s="19">
        <v>0</v>
      </c>
      <c r="C3077" s="19" t="s">
        <v>184</v>
      </c>
      <c r="D3077" s="19" t="s">
        <v>36</v>
      </c>
      <c r="E3077" s="20">
        <v>100</v>
      </c>
      <c r="F3077" s="20">
        <v>100</v>
      </c>
      <c r="G3077" s="20">
        <v>100</v>
      </c>
      <c r="H3077" s="20">
        <v>100</v>
      </c>
      <c r="I3077" s="20">
        <v>100</v>
      </c>
      <c r="J3077" s="20">
        <v>100</v>
      </c>
      <c r="K3077" s="20">
        <v>100</v>
      </c>
      <c r="L3077" s="20">
        <v>100</v>
      </c>
      <c r="M3077" s="53">
        <v>100</v>
      </c>
    </row>
    <row r="3078" spans="1:13" x14ac:dyDescent="0.35">
      <c r="A3078" s="19" t="str">
        <f>B2178&amp;C3077&amp;D3078</f>
        <v>DISTRIBUCION VOLUMEN X CRITERIO (kg ó litros).Derivados lacteos IngBCN AM</v>
      </c>
      <c r="B3078" s="19">
        <v>0</v>
      </c>
      <c r="C3078" s="19">
        <v>0</v>
      </c>
      <c r="D3078" s="19" t="s">
        <v>1</v>
      </c>
      <c r="E3078" s="20">
        <v>8.4018118720806356</v>
      </c>
      <c r="F3078" s="20">
        <v>9.2445357744676375</v>
      </c>
      <c r="G3078" s="20">
        <v>8.5425370066722124</v>
      </c>
      <c r="H3078" s="20">
        <v>8.5961109647207259</v>
      </c>
      <c r="I3078" s="20">
        <v>9.1538411750611282</v>
      </c>
      <c r="J3078" s="20">
        <v>9.8603506899101312</v>
      </c>
      <c r="K3078" s="20">
        <v>10.975917305559657</v>
      </c>
      <c r="L3078" s="20">
        <v>10.258503929436944</v>
      </c>
      <c r="M3078" s="53">
        <v>10.547240008533898</v>
      </c>
    </row>
    <row r="3079" spans="1:13" x14ac:dyDescent="0.35">
      <c r="A3079" s="19" t="str">
        <f>B2178&amp;C3077&amp;D3079</f>
        <v>DISTRIBUCION VOLUMEN X CRITERIO (kg ó litros).Derivados lacteos IngREST.CAT ARAGON</v>
      </c>
      <c r="B3079" s="19">
        <v>0</v>
      </c>
      <c r="C3079" s="19">
        <v>0</v>
      </c>
      <c r="D3079" s="19" t="s">
        <v>2</v>
      </c>
      <c r="E3079" s="20">
        <v>11.532927835119082</v>
      </c>
      <c r="F3079" s="20">
        <v>12.083933816711708</v>
      </c>
      <c r="G3079" s="20">
        <v>12.108028328988322</v>
      </c>
      <c r="H3079" s="20">
        <v>11.035238965520636</v>
      </c>
      <c r="I3079" s="20">
        <v>13.312043720381181</v>
      </c>
      <c r="J3079" s="20">
        <v>12.772290812878657</v>
      </c>
      <c r="K3079" s="20">
        <v>14.25706460903921</v>
      </c>
      <c r="L3079" s="20">
        <v>16.038761996550548</v>
      </c>
      <c r="M3079" s="53">
        <v>14.175608758801092</v>
      </c>
    </row>
    <row r="3080" spans="1:13" x14ac:dyDescent="0.35">
      <c r="A3080" s="19" t="str">
        <f>B2178&amp;C3077&amp;D3080</f>
        <v>DISTRIBUCION VOLUMEN X CRITERIO (kg ó litros).Derivados lacteos IngLEVANTE</v>
      </c>
      <c r="B3080" s="19">
        <v>0</v>
      </c>
      <c r="C3080" s="19">
        <v>0</v>
      </c>
      <c r="D3080" s="19" t="s">
        <v>3</v>
      </c>
      <c r="E3080" s="20">
        <v>16.613593156624461</v>
      </c>
      <c r="F3080" s="20">
        <v>15.688839383762604</v>
      </c>
      <c r="G3080" s="20">
        <v>17.777187987771494</v>
      </c>
      <c r="H3080" s="20">
        <v>17.886714969238703</v>
      </c>
      <c r="I3080" s="20">
        <v>16.509170059325758</v>
      </c>
      <c r="J3080" s="20">
        <v>17.638209439493682</v>
      </c>
      <c r="K3080" s="20">
        <v>16.512913431113482</v>
      </c>
      <c r="L3080" s="20">
        <v>16.806957091530286</v>
      </c>
      <c r="M3080" s="53">
        <v>17.371342471923654</v>
      </c>
    </row>
    <row r="3081" spans="1:13" x14ac:dyDescent="0.35">
      <c r="A3081" s="19" t="str">
        <f>B2178&amp;C3077&amp;D3081</f>
        <v>DISTRIBUCION VOLUMEN X CRITERIO (kg ó litros).Derivados lacteos IngANDALUCIA</v>
      </c>
      <c r="B3081" s="19">
        <v>0</v>
      </c>
      <c r="C3081" s="19">
        <v>0</v>
      </c>
      <c r="D3081" s="19" t="s">
        <v>4</v>
      </c>
      <c r="E3081" s="20">
        <v>19.348637961802755</v>
      </c>
      <c r="F3081" s="20">
        <v>17.506176115449424</v>
      </c>
      <c r="G3081" s="20">
        <v>18.160494570070504</v>
      </c>
      <c r="H3081" s="20">
        <v>19.072721030429239</v>
      </c>
      <c r="I3081" s="20">
        <v>19.407173739655903</v>
      </c>
      <c r="J3081" s="20">
        <v>18.683482180231703</v>
      </c>
      <c r="K3081" s="20">
        <v>17.833748605950884</v>
      </c>
      <c r="L3081" s="20">
        <v>19.659425468257176</v>
      </c>
      <c r="M3081" s="53">
        <v>17.971533624141937</v>
      </c>
    </row>
    <row r="3082" spans="1:13" x14ac:dyDescent="0.35">
      <c r="A3082" s="19" t="str">
        <f>B2178&amp;C3077&amp;D3082</f>
        <v>DISTRIBUCION VOLUMEN X CRITERIO (kg ó litros).Derivados lacteos IngMDD AM</v>
      </c>
      <c r="B3082" s="19">
        <v>0</v>
      </c>
      <c r="C3082" s="19">
        <v>0</v>
      </c>
      <c r="D3082" s="19" t="s">
        <v>5</v>
      </c>
      <c r="E3082" s="20">
        <v>16.104373823983728</v>
      </c>
      <c r="F3082" s="20">
        <v>18.159508564690714</v>
      </c>
      <c r="G3082" s="20">
        <v>15.275051317887833</v>
      </c>
      <c r="H3082" s="20">
        <v>16.420680487346647</v>
      </c>
      <c r="I3082" s="20">
        <v>14.378592539286112</v>
      </c>
      <c r="J3082" s="20">
        <v>15.650906915131863</v>
      </c>
      <c r="K3082" s="20">
        <v>14.263068488557298</v>
      </c>
      <c r="L3082" s="20">
        <v>14.86324413776075</v>
      </c>
      <c r="M3082" s="53">
        <v>14.850115570905995</v>
      </c>
    </row>
    <row r="3083" spans="1:13" x14ac:dyDescent="0.35">
      <c r="A3083" s="19" t="str">
        <f>B2178&amp;C3077&amp;D3083</f>
        <v>DISTRIBUCION VOLUMEN X CRITERIO (kg ó litros).Derivados lacteos IngRTO CENTRO</v>
      </c>
      <c r="B3083" s="19">
        <v>0</v>
      </c>
      <c r="C3083" s="19">
        <v>0</v>
      </c>
      <c r="D3083" s="19" t="s">
        <v>6</v>
      </c>
      <c r="E3083" s="20">
        <v>11.198553139308521</v>
      </c>
      <c r="F3083" s="20">
        <v>10.36591626187125</v>
      </c>
      <c r="G3083" s="20">
        <v>10.193657539846274</v>
      </c>
      <c r="H3083" s="20">
        <v>9.2665910810409891</v>
      </c>
      <c r="I3083" s="20">
        <v>10.15505243315226</v>
      </c>
      <c r="J3083" s="20">
        <v>9.691100109683628</v>
      </c>
      <c r="K3083" s="20">
        <v>10.117149062735416</v>
      </c>
      <c r="L3083" s="20">
        <v>9.5383300341781485</v>
      </c>
      <c r="M3083" s="53">
        <v>9.7229339229025218</v>
      </c>
    </row>
    <row r="3084" spans="1:13" x14ac:dyDescent="0.35">
      <c r="A3084" s="19" t="str">
        <f>B2178&amp;C3077&amp;D3084</f>
        <v>DISTRIBUCION VOLUMEN X CRITERIO (kg ó litros).Derivados lacteos IngNORTE-CENTRO</v>
      </c>
      <c r="B3084" s="19">
        <v>0</v>
      </c>
      <c r="C3084" s="19">
        <v>0</v>
      </c>
      <c r="D3084" s="19" t="s">
        <v>7</v>
      </c>
      <c r="E3084" s="20">
        <v>9.0624689660758886</v>
      </c>
      <c r="F3084" s="20">
        <v>7.854083697720017</v>
      </c>
      <c r="G3084" s="20">
        <v>9.1515988949077496</v>
      </c>
      <c r="H3084" s="20">
        <v>9.7601406137720019</v>
      </c>
      <c r="I3084" s="20">
        <v>7.7381099202245212</v>
      </c>
      <c r="J3084" s="20">
        <v>6.5201125556838937</v>
      </c>
      <c r="K3084" s="20">
        <v>9.1307187590668821</v>
      </c>
      <c r="L3084" s="20">
        <v>6.8770920433501139</v>
      </c>
      <c r="M3084" s="53">
        <v>8.4636660103256887</v>
      </c>
    </row>
    <row r="3085" spans="1:13" x14ac:dyDescent="0.35">
      <c r="A3085" s="19" t="str">
        <f>B2178&amp;C3077&amp;D3085</f>
        <v>DISTRIBUCION VOLUMEN X CRITERIO (kg ó litros).Derivados lacteos IngNOROESTE</v>
      </c>
      <c r="B3085" s="19">
        <v>0</v>
      </c>
      <c r="C3085" s="19">
        <v>0</v>
      </c>
      <c r="D3085" s="19" t="s">
        <v>8</v>
      </c>
      <c r="E3085" s="20">
        <v>7.7376374878930525</v>
      </c>
      <c r="F3085" s="20">
        <v>9.097006564113622</v>
      </c>
      <c r="G3085" s="20">
        <v>8.791441638297659</v>
      </c>
      <c r="H3085" s="20">
        <v>7.9618006659743044</v>
      </c>
      <c r="I3085" s="20">
        <v>9.3460190465253064</v>
      </c>
      <c r="J3085" s="20">
        <v>9.1835458499652081</v>
      </c>
      <c r="K3085" s="20">
        <v>6.9094244018347934</v>
      </c>
      <c r="L3085" s="20">
        <v>5.9576846773837229</v>
      </c>
      <c r="M3085" s="53">
        <v>6.8975660462995441</v>
      </c>
    </row>
    <row r="3086" spans="1:13" x14ac:dyDescent="0.35">
      <c r="A3086" s="19" t="str">
        <f>B2178&amp;C3077&amp;D3086</f>
        <v>DISTRIBUCION VOLUMEN X CRITERIO (kg ó litros).Derivados lacteos Ing&lt;2MIL</v>
      </c>
      <c r="B3086" s="19">
        <v>0</v>
      </c>
      <c r="C3086" s="19">
        <v>0</v>
      </c>
      <c r="D3086" s="19" t="s">
        <v>9</v>
      </c>
      <c r="E3086" s="20">
        <v>5.7278491089765868</v>
      </c>
      <c r="F3086" s="20">
        <v>4.081060158712579</v>
      </c>
      <c r="G3086" s="20">
        <v>3.2054566155902493</v>
      </c>
      <c r="H3086" s="20">
        <v>4.4237447891594401</v>
      </c>
      <c r="I3086" s="20">
        <v>4.3241191473088723</v>
      </c>
      <c r="J3086" s="20">
        <v>5.3445028317300514</v>
      </c>
      <c r="K3086" s="20">
        <v>5.4945854952568878</v>
      </c>
      <c r="L3086" s="20">
        <v>4.4963834928200761</v>
      </c>
      <c r="M3086" s="53">
        <v>5.2563954129708712</v>
      </c>
    </row>
    <row r="3087" spans="1:13" x14ac:dyDescent="0.35">
      <c r="A3087" s="19" t="str">
        <f>B2178&amp;C3077&amp;D3087</f>
        <v>DISTRIBUCION VOLUMEN X CRITERIO (kg ó litros).Derivados lacteos Ing2-5MIL</v>
      </c>
      <c r="B3087" s="19">
        <v>0</v>
      </c>
      <c r="C3087" s="19">
        <v>0</v>
      </c>
      <c r="D3087" s="19" t="s">
        <v>10</v>
      </c>
      <c r="E3087" s="20">
        <v>5.108744728896518</v>
      </c>
      <c r="F3087" s="20">
        <v>5.6839827389484441</v>
      </c>
      <c r="G3087" s="20">
        <v>5.0740582404195527</v>
      </c>
      <c r="H3087" s="20">
        <v>4.7490297718553318</v>
      </c>
      <c r="I3087" s="20">
        <v>3.7599307011762533</v>
      </c>
      <c r="J3087" s="20">
        <v>4.1215331012396863</v>
      </c>
      <c r="K3087" s="20">
        <v>3.5543981242092855</v>
      </c>
      <c r="L3087" s="20">
        <v>3.0334073505495809</v>
      </c>
      <c r="M3087" s="53">
        <v>4.0734469388778809</v>
      </c>
    </row>
    <row r="3088" spans="1:13" x14ac:dyDescent="0.35">
      <c r="A3088" s="19" t="str">
        <f>B2178&amp;C3077&amp;D3088</f>
        <v>DISTRIBUCION VOLUMEN X CRITERIO (kg ó litros).Derivados lacteos Ing5-10MIL</v>
      </c>
      <c r="B3088" s="19">
        <v>0</v>
      </c>
      <c r="C3088" s="19">
        <v>0</v>
      </c>
      <c r="D3088" s="19" t="s">
        <v>11</v>
      </c>
      <c r="E3088" s="20">
        <v>6.9655753305549171</v>
      </c>
      <c r="F3088" s="20">
        <v>6.5299611490751097</v>
      </c>
      <c r="G3088" s="20">
        <v>7.814626662852918</v>
      </c>
      <c r="H3088" s="20">
        <v>7.4188395755053982</v>
      </c>
      <c r="I3088" s="20">
        <v>9.6121554735290164</v>
      </c>
      <c r="J3088" s="20">
        <v>9.0768290837633927</v>
      </c>
      <c r="K3088" s="20">
        <v>7.7304497229937406</v>
      </c>
      <c r="L3088" s="20">
        <v>10.22587147324661</v>
      </c>
      <c r="M3088" s="53">
        <v>8.5219643347729512</v>
      </c>
    </row>
    <row r="3089" spans="1:13" x14ac:dyDescent="0.35">
      <c r="A3089" s="19" t="str">
        <f>B2178&amp;C3077&amp;D3089</f>
        <v>DISTRIBUCION VOLUMEN X CRITERIO (kg ó litros).Derivados lacteos Ing10-30MIL</v>
      </c>
      <c r="B3089" s="19">
        <v>0</v>
      </c>
      <c r="C3089" s="19">
        <v>0</v>
      </c>
      <c r="D3089" s="19" t="s">
        <v>12</v>
      </c>
      <c r="E3089" s="20">
        <v>16.109771777412607</v>
      </c>
      <c r="F3089" s="20">
        <v>15.4211315258037</v>
      </c>
      <c r="G3089" s="20">
        <v>18.014261062092167</v>
      </c>
      <c r="H3089" s="20">
        <v>17.752977013382409</v>
      </c>
      <c r="I3089" s="20">
        <v>18.351434184848209</v>
      </c>
      <c r="J3089" s="20">
        <v>18.492823710893518</v>
      </c>
      <c r="K3089" s="20">
        <v>19.600801188265788</v>
      </c>
      <c r="L3089" s="20">
        <v>20.86250725360437</v>
      </c>
      <c r="M3089" s="53">
        <v>20.152750293200938</v>
      </c>
    </row>
    <row r="3090" spans="1:13" x14ac:dyDescent="0.35">
      <c r="A3090" s="19" t="str">
        <f>B2178&amp;C3077&amp;D3090</f>
        <v>DISTRIBUCION VOLUMEN X CRITERIO (kg ó litros).Derivados lacteos Ing30-100MIL</v>
      </c>
      <c r="B3090" s="19">
        <v>0</v>
      </c>
      <c r="C3090" s="19">
        <v>0</v>
      </c>
      <c r="D3090" s="19" t="s">
        <v>13</v>
      </c>
      <c r="E3090" s="20">
        <v>20.791083469149225</v>
      </c>
      <c r="F3090" s="20">
        <v>22.300791080574413</v>
      </c>
      <c r="G3090" s="20">
        <v>23.056267831481929</v>
      </c>
      <c r="H3090" s="20">
        <v>19.728359895700383</v>
      </c>
      <c r="I3090" s="20">
        <v>21.126569596648345</v>
      </c>
      <c r="J3090" s="20">
        <v>21.511203527134143</v>
      </c>
      <c r="K3090" s="20">
        <v>24.280762629697865</v>
      </c>
      <c r="L3090" s="20">
        <v>21.301671527577916</v>
      </c>
      <c r="M3090" s="53">
        <v>22.353116552361975</v>
      </c>
    </row>
    <row r="3091" spans="1:13" x14ac:dyDescent="0.35">
      <c r="A3091" s="19" t="str">
        <f>B2178&amp;C3077&amp;D3091</f>
        <v>DISTRIBUCION VOLUMEN X CRITERIO (kg ó litros).Derivados lacteos Ing100-200MIL</v>
      </c>
      <c r="B3091" s="19">
        <v>0</v>
      </c>
      <c r="C3091" s="19">
        <v>0</v>
      </c>
      <c r="D3091" s="19" t="s">
        <v>14</v>
      </c>
      <c r="E3091" s="20">
        <v>10.477228038482846</v>
      </c>
      <c r="F3091" s="20">
        <v>9.7509962324796877</v>
      </c>
      <c r="G3091" s="20">
        <v>9.6285534866732352</v>
      </c>
      <c r="H3091" s="20">
        <v>11.053063599110436</v>
      </c>
      <c r="I3091" s="20">
        <v>11.000011034461014</v>
      </c>
      <c r="J3091" s="20">
        <v>11.085572994339106</v>
      </c>
      <c r="K3091" s="20">
        <v>11.033558930146469</v>
      </c>
      <c r="L3091" s="20">
        <v>9.987918163281778</v>
      </c>
      <c r="M3091" s="53">
        <v>9.2046582636398604</v>
      </c>
    </row>
    <row r="3092" spans="1:13" x14ac:dyDescent="0.35">
      <c r="A3092" s="19" t="str">
        <f>B2178&amp;C3077&amp;D3092</f>
        <v>DISTRIBUCION VOLUMEN X CRITERIO (kg ó litros).Derivados lacteos Ing200-500MIL</v>
      </c>
      <c r="B3092" s="19">
        <v>0</v>
      </c>
      <c r="C3092" s="19">
        <v>0</v>
      </c>
      <c r="D3092" s="19" t="s">
        <v>15</v>
      </c>
      <c r="E3092" s="20">
        <v>16.076243896410602</v>
      </c>
      <c r="F3092" s="20">
        <v>17.144856348791912</v>
      </c>
      <c r="G3092" s="20">
        <v>16.777154757260128</v>
      </c>
      <c r="H3092" s="20">
        <v>16.905194895530268</v>
      </c>
      <c r="I3092" s="20">
        <v>14.234083067447223</v>
      </c>
      <c r="J3092" s="20">
        <v>14.246471435130587</v>
      </c>
      <c r="K3092" s="20">
        <v>14.453655065232329</v>
      </c>
      <c r="L3092" s="20">
        <v>15.07779537723045</v>
      </c>
      <c r="M3092" s="53">
        <v>14.742072951374825</v>
      </c>
    </row>
    <row r="3093" spans="1:13" x14ac:dyDescent="0.35">
      <c r="A3093" s="19" t="str">
        <f>B2178&amp;C3077&amp;D3093</f>
        <v>DISTRIBUCION VOLUMEN X CRITERIO (kg ó litros).Derivados lacteos Ing&gt;500MIL</v>
      </c>
      <c r="B3093" s="19">
        <v>0</v>
      </c>
      <c r="C3093" s="19">
        <v>0</v>
      </c>
      <c r="D3093" s="19" t="s">
        <v>16</v>
      </c>
      <c r="E3093" s="20">
        <v>18.743507552783655</v>
      </c>
      <c r="F3093" s="20">
        <v>19.08721886231795</v>
      </c>
      <c r="G3093" s="20">
        <v>16.429624679904812</v>
      </c>
      <c r="H3093" s="20">
        <v>17.968791173979906</v>
      </c>
      <c r="I3093" s="20">
        <v>17.591696859837754</v>
      </c>
      <c r="J3093" s="20">
        <v>16.121062397368195</v>
      </c>
      <c r="K3093" s="20">
        <v>13.851789861523917</v>
      </c>
      <c r="L3093" s="20">
        <v>15.014441126458426</v>
      </c>
      <c r="M3093" s="53">
        <v>15.695603871263799</v>
      </c>
    </row>
    <row r="3094" spans="1:13" x14ac:dyDescent="0.35">
      <c r="A3094" s="19" t="str">
        <f>B2178&amp;C3077&amp;D3094</f>
        <v>DISTRIBUCION VOLUMEN X CRITERIO (kg ó litros).Derivados lacteos IngDE 15 A 19 AÑOS</v>
      </c>
      <c r="B3094" s="19">
        <v>0</v>
      </c>
      <c r="C3094" s="19">
        <v>0</v>
      </c>
      <c r="D3094" s="19" t="s">
        <v>39</v>
      </c>
      <c r="E3094" s="20">
        <v>4.5708095237275996</v>
      </c>
      <c r="F3094" s="20">
        <v>2.3880190792760492</v>
      </c>
      <c r="G3094" s="20">
        <v>4.189509988377937</v>
      </c>
      <c r="H3094" s="20">
        <v>3.2254089037066036</v>
      </c>
      <c r="I3094" s="20">
        <v>2.1545252957040715</v>
      </c>
      <c r="J3094" s="20">
        <v>3.0444656282618383</v>
      </c>
      <c r="K3094" s="20">
        <v>2.9791725635161539</v>
      </c>
      <c r="L3094" s="20">
        <v>3.9941669705850487</v>
      </c>
      <c r="M3094" s="53">
        <v>2.6334225959198201</v>
      </c>
    </row>
    <row r="3095" spans="1:13" x14ac:dyDescent="0.35">
      <c r="A3095" s="19" t="str">
        <f>B2178&amp;C3077&amp;D3095</f>
        <v>DISTRIBUCION VOLUMEN X CRITERIO (kg ó litros).Derivados lacteos IngDE 20 A 24 AÑOS</v>
      </c>
      <c r="B3095" s="19">
        <v>0</v>
      </c>
      <c r="C3095" s="19">
        <v>0</v>
      </c>
      <c r="D3095" s="19" t="s">
        <v>40</v>
      </c>
      <c r="E3095" s="20">
        <v>2.7614558099898745</v>
      </c>
      <c r="F3095" s="20">
        <v>2.5807646495728176</v>
      </c>
      <c r="G3095" s="20">
        <v>4.0741741644915068</v>
      </c>
      <c r="H3095" s="20">
        <v>3.3006706787886904</v>
      </c>
      <c r="I3095" s="20">
        <v>3.6629938424608639</v>
      </c>
      <c r="J3095" s="20">
        <v>2.8519154199959038</v>
      </c>
      <c r="K3095" s="20">
        <v>4.375791479462535</v>
      </c>
      <c r="L3095" s="20">
        <v>3.7682012407933172</v>
      </c>
      <c r="M3095" s="53">
        <v>4.2839755704765148</v>
      </c>
    </row>
    <row r="3096" spans="1:13" x14ac:dyDescent="0.35">
      <c r="A3096" s="19" t="str">
        <f>B2178&amp;C3077&amp;D3096</f>
        <v>DISTRIBUCION VOLUMEN X CRITERIO (kg ó litros).Derivados lacteos IngDE 25 A 34 AÑOS</v>
      </c>
      <c r="B3096" s="19">
        <v>0</v>
      </c>
      <c r="C3096" s="19">
        <v>0</v>
      </c>
      <c r="D3096" s="19" t="s">
        <v>41</v>
      </c>
      <c r="E3096" s="20">
        <v>11.772406367345985</v>
      </c>
      <c r="F3096" s="20">
        <v>12.867355420792187</v>
      </c>
      <c r="G3096" s="20">
        <v>11.511346077639203</v>
      </c>
      <c r="H3096" s="20">
        <v>12.122122619106634</v>
      </c>
      <c r="I3096" s="20">
        <v>11.394491086653375</v>
      </c>
      <c r="J3096" s="20">
        <v>10.192994217522036</v>
      </c>
      <c r="K3096" s="20">
        <v>11.007577109172463</v>
      </c>
      <c r="L3096" s="20">
        <v>10.776204141721751</v>
      </c>
      <c r="M3096" s="53">
        <v>10.039109103867416</v>
      </c>
    </row>
    <row r="3097" spans="1:13" x14ac:dyDescent="0.35">
      <c r="A3097" s="19" t="str">
        <f>B2178&amp;C3077&amp;D3097</f>
        <v>DISTRIBUCION VOLUMEN X CRITERIO (kg ó litros).Derivados lacteos IngDE 35 A 49 AÑOS</v>
      </c>
      <c r="B3097" s="19">
        <v>0</v>
      </c>
      <c r="C3097" s="19">
        <v>0</v>
      </c>
      <c r="D3097" s="19" t="s">
        <v>42</v>
      </c>
      <c r="E3097" s="20">
        <v>28.409267455526933</v>
      </c>
      <c r="F3097" s="20">
        <v>30.68054931138947</v>
      </c>
      <c r="G3097" s="20">
        <v>27.555150183225706</v>
      </c>
      <c r="H3097" s="20">
        <v>28.448819598595392</v>
      </c>
      <c r="I3097" s="20">
        <v>28.710956384111146</v>
      </c>
      <c r="J3097" s="20">
        <v>26.130411646221539</v>
      </c>
      <c r="K3097" s="20">
        <v>27.466597184886588</v>
      </c>
      <c r="L3097" s="20">
        <v>29.048012313098553</v>
      </c>
      <c r="M3097" s="53">
        <v>26.745054550170742</v>
      </c>
    </row>
    <row r="3098" spans="1:13" x14ac:dyDescent="0.35">
      <c r="A3098" s="19" t="str">
        <f>B2178&amp;C3077&amp;D3098</f>
        <v>DISTRIBUCION VOLUMEN X CRITERIO (kg ó litros).Derivados lacteos IngDE 50 A 59 AÑOS</v>
      </c>
      <c r="B3098" s="19">
        <v>0</v>
      </c>
      <c r="C3098" s="19">
        <v>0</v>
      </c>
      <c r="D3098" s="19" t="s">
        <v>43</v>
      </c>
      <c r="E3098" s="20">
        <v>25.033806352797082</v>
      </c>
      <c r="F3098" s="20">
        <v>25.661356141519882</v>
      </c>
      <c r="G3098" s="20">
        <v>26.553047847057115</v>
      </c>
      <c r="H3098" s="20">
        <v>27.323388030551211</v>
      </c>
      <c r="I3098" s="20">
        <v>26.75767101725889</v>
      </c>
      <c r="J3098" s="20">
        <v>27.845674487168161</v>
      </c>
      <c r="K3098" s="20">
        <v>27.659977292580312</v>
      </c>
      <c r="L3098" s="20">
        <v>23.747422634383273</v>
      </c>
      <c r="M3098" s="53">
        <v>23.79464164051214</v>
      </c>
    </row>
    <row r="3099" spans="1:13" x14ac:dyDescent="0.35">
      <c r="A3099" s="19" t="str">
        <f>B2178&amp;C3077&amp;D3099</f>
        <v>DISTRIBUCION VOLUMEN X CRITERIO (kg ó litros).Derivados lacteos IngDE 60 A 75 AÑOS</v>
      </c>
      <c r="B3099" s="19">
        <v>0</v>
      </c>
      <c r="C3099" s="19">
        <v>0</v>
      </c>
      <c r="D3099" s="19" t="s">
        <v>44</v>
      </c>
      <c r="E3099" s="20">
        <v>27.452258349296716</v>
      </c>
      <c r="F3099" s="20">
        <v>25.82195774184024</v>
      </c>
      <c r="G3099" s="20">
        <v>26.116769997723811</v>
      </c>
      <c r="H3099" s="20">
        <v>25.579591989565159</v>
      </c>
      <c r="I3099" s="20">
        <v>27.319362040896316</v>
      </c>
      <c r="J3099" s="20">
        <v>29.934534106111087</v>
      </c>
      <c r="K3099" s="20">
        <v>26.510886888534785</v>
      </c>
      <c r="L3099" s="20">
        <v>28.665997892906852</v>
      </c>
      <c r="M3099" s="53">
        <v>32.503801180056826</v>
      </c>
    </row>
    <row r="3100" spans="1:13" x14ac:dyDescent="0.35">
      <c r="A3100" s="19" t="str">
        <f>B2178&amp;C3077&amp;D3100</f>
        <v>DISTRIBUCION VOLUMEN X CRITERIO (kg ó litros).Derivados lacteos IngNIVEL ALTO</v>
      </c>
      <c r="B3100" s="19">
        <v>0</v>
      </c>
      <c r="C3100" s="19">
        <v>0</v>
      </c>
      <c r="D3100" s="19" t="s">
        <v>256</v>
      </c>
      <c r="E3100" s="20">
        <v>23.932656850913261</v>
      </c>
      <c r="F3100" s="20">
        <v>24.93168152192434</v>
      </c>
      <c r="G3100" s="20">
        <v>24.652502863161089</v>
      </c>
      <c r="H3100" s="20">
        <v>25.805927310856873</v>
      </c>
      <c r="I3100" s="20">
        <v>25.545777714677563</v>
      </c>
      <c r="J3100" s="20">
        <v>23.504854325938165</v>
      </c>
      <c r="K3100" s="20">
        <v>26.391791564542473</v>
      </c>
      <c r="L3100" s="20">
        <v>24.228444782772556</v>
      </c>
      <c r="M3100" s="53">
        <v>25.182195168075449</v>
      </c>
    </row>
    <row r="3101" spans="1:13" x14ac:dyDescent="0.35">
      <c r="A3101" s="19" t="str">
        <f>B2178&amp;C3077&amp;D3101</f>
        <v>DISTRIBUCION VOLUMEN X CRITERIO (kg ó litros).Derivados lacteos IngNIVEL MEDIO ALTO</v>
      </c>
      <c r="B3101" s="19">
        <v>0</v>
      </c>
      <c r="C3101" s="19">
        <v>0</v>
      </c>
      <c r="D3101" s="19" t="s">
        <v>257</v>
      </c>
      <c r="E3101" s="20">
        <v>15.425725553590782</v>
      </c>
      <c r="F3101" s="20">
        <v>15.386523160510443</v>
      </c>
      <c r="G3101" s="20">
        <v>15.375411525272725</v>
      </c>
      <c r="H3101" s="20">
        <v>14.155907422755707</v>
      </c>
      <c r="I3101" s="20">
        <v>14.589208029096449</v>
      </c>
      <c r="J3101" s="20">
        <v>14.57769448191193</v>
      </c>
      <c r="K3101" s="20">
        <v>14.928981173897652</v>
      </c>
      <c r="L3101" s="20">
        <v>14.344241126562379</v>
      </c>
      <c r="M3101" s="53">
        <v>14.870375132390681</v>
      </c>
    </row>
    <row r="3102" spans="1:13" x14ac:dyDescent="0.35">
      <c r="A3102" s="19" t="str">
        <f>B2178&amp;C3077&amp;D3102</f>
        <v>DISTRIBUCION VOLUMEN X CRITERIO (kg ó litros).Derivados lacteos IngNIVEL MEDIO</v>
      </c>
      <c r="B3102" s="19">
        <v>0</v>
      </c>
      <c r="C3102" s="19">
        <v>0</v>
      </c>
      <c r="D3102" s="19" t="s">
        <v>258</v>
      </c>
      <c r="E3102" s="20">
        <v>26.812600194801433</v>
      </c>
      <c r="F3102" s="20">
        <v>27.243150450671571</v>
      </c>
      <c r="G3102" s="20">
        <v>28.775489734557336</v>
      </c>
      <c r="H3102" s="20">
        <v>26.555260349020028</v>
      </c>
      <c r="I3102" s="20">
        <v>26.570435072369779</v>
      </c>
      <c r="J3102" s="20">
        <v>27.176829701214139</v>
      </c>
      <c r="K3102" s="20">
        <v>25.451147252827493</v>
      </c>
      <c r="L3102" s="20">
        <v>25.299555628077698</v>
      </c>
      <c r="M3102" s="53">
        <v>28.967847403251884</v>
      </c>
    </row>
    <row r="3103" spans="1:13" x14ac:dyDescent="0.35">
      <c r="A3103" s="19" t="str">
        <f>B2178&amp;C3077&amp;D3103</f>
        <v>DISTRIBUCION VOLUMEN X CRITERIO (kg ó litros).Derivados lacteos IngNIVEL MEDIO BAJO</v>
      </c>
      <c r="B3103" s="19">
        <v>0</v>
      </c>
      <c r="C3103" s="19">
        <v>0</v>
      </c>
      <c r="D3103" s="19" t="s">
        <v>259</v>
      </c>
      <c r="E3103" s="20">
        <v>12.807893503549147</v>
      </c>
      <c r="F3103" s="20">
        <v>10.683033407832436</v>
      </c>
      <c r="G3103" s="20">
        <v>13.532943567361622</v>
      </c>
      <c r="H3103" s="20">
        <v>14.048246896549749</v>
      </c>
      <c r="I3103" s="20">
        <v>15.420088141585655</v>
      </c>
      <c r="J3103" s="20">
        <v>12.812107537018097</v>
      </c>
      <c r="K3103" s="20">
        <v>13.982087815602966</v>
      </c>
      <c r="L3103" s="20">
        <v>16.282379565671938</v>
      </c>
      <c r="M3103" s="53">
        <v>15.051499548656015</v>
      </c>
    </row>
    <row r="3104" spans="1:13" x14ac:dyDescent="0.35">
      <c r="A3104" s="19" t="str">
        <f>B2178&amp;C3077&amp;D3104</f>
        <v>DISTRIBUCION VOLUMEN X CRITERIO (kg ó litros).Derivados lacteos IngHOMBRE</v>
      </c>
      <c r="B3104" s="19">
        <v>0</v>
      </c>
      <c r="C3104" s="19">
        <v>0</v>
      </c>
      <c r="D3104" s="19" t="s">
        <v>21</v>
      </c>
      <c r="E3104" s="20">
        <v>48.367493944032113</v>
      </c>
      <c r="F3104" s="20">
        <v>46.167613618333476</v>
      </c>
      <c r="G3104" s="20">
        <v>47.971385578126359</v>
      </c>
      <c r="H3104" s="20">
        <v>46.179184854390712</v>
      </c>
      <c r="I3104" s="20">
        <v>45.867368612317868</v>
      </c>
      <c r="J3104" s="20">
        <v>46.566484716696216</v>
      </c>
      <c r="K3104" s="20">
        <v>45.544758696617208</v>
      </c>
      <c r="L3104" s="20">
        <v>46.033525082648794</v>
      </c>
      <c r="M3104" s="53">
        <v>43.13593899660448</v>
      </c>
    </row>
    <row r="3105" spans="1:13" x14ac:dyDescent="0.35">
      <c r="A3105" s="19" t="str">
        <f>B2178&amp;C3077&amp;D3105</f>
        <v>DISTRIBUCION VOLUMEN X CRITERIO (kg ó litros).Derivados lacteos IngMUJER</v>
      </c>
      <c r="B3105" s="19">
        <v>0</v>
      </c>
      <c r="C3105" s="19">
        <v>0</v>
      </c>
      <c r="D3105" s="19" t="s">
        <v>22</v>
      </c>
      <c r="E3105" s="20">
        <v>51.632512196962431</v>
      </c>
      <c r="F3105" s="20">
        <v>53.832390703104416</v>
      </c>
      <c r="G3105" s="20">
        <v>52.028615950723598</v>
      </c>
      <c r="H3105" s="20">
        <v>53.820805610468625</v>
      </c>
      <c r="I3105" s="20">
        <v>54.13263371729353</v>
      </c>
      <c r="J3105" s="20">
        <v>53.433512292976026</v>
      </c>
      <c r="K3105" s="20">
        <v>54.455243273730204</v>
      </c>
      <c r="L3105" s="20">
        <v>53.966474437893964</v>
      </c>
      <c r="M3105" s="53">
        <v>56.864075380769876</v>
      </c>
    </row>
    <row r="3106" spans="1:13" x14ac:dyDescent="0.35">
      <c r="A3106" s="19" t="str">
        <f>B2178&amp;C3106&amp;D3106</f>
        <v>DISTRIBUCION VOLUMEN X CRITERIO (kg ó litros)Mantequilla Ing.T.ESPAÑA</v>
      </c>
      <c r="B3106" s="19">
        <v>0</v>
      </c>
      <c r="C3106" s="19" t="s">
        <v>149</v>
      </c>
      <c r="D3106" s="19" t="s">
        <v>36</v>
      </c>
      <c r="E3106" s="20">
        <v>100</v>
      </c>
      <c r="F3106" s="20">
        <v>100</v>
      </c>
      <c r="G3106" s="20">
        <v>100</v>
      </c>
      <c r="H3106" s="20">
        <v>100</v>
      </c>
      <c r="I3106" s="20">
        <v>100</v>
      </c>
      <c r="J3106" s="20">
        <v>100</v>
      </c>
      <c r="K3106" s="20">
        <v>100</v>
      </c>
      <c r="L3106" s="20">
        <v>100</v>
      </c>
      <c r="M3106" s="53">
        <v>100</v>
      </c>
    </row>
    <row r="3107" spans="1:13" x14ac:dyDescent="0.35">
      <c r="A3107" s="19" t="str">
        <f>B2178&amp;C3106&amp;D3107</f>
        <v>DISTRIBUCION VOLUMEN X CRITERIO (kg ó litros)Mantequilla Ing.BCN AM</v>
      </c>
      <c r="B3107" s="19">
        <v>0</v>
      </c>
      <c r="C3107" s="19">
        <v>0</v>
      </c>
      <c r="D3107" s="19" t="s">
        <v>1</v>
      </c>
      <c r="E3107" s="20">
        <v>0.40384361984997091</v>
      </c>
      <c r="F3107" s="20">
        <v>2.0721629402897923</v>
      </c>
      <c r="G3107" s="20">
        <v>3.4468410764729409</v>
      </c>
      <c r="H3107" s="20">
        <v>1.3695223366091005</v>
      </c>
      <c r="I3107" s="20">
        <v>1.5487588033677244</v>
      </c>
      <c r="J3107" s="20">
        <v>1.6926474532571845</v>
      </c>
      <c r="K3107" s="20">
        <v>0.22266953192947148</v>
      </c>
      <c r="L3107" s="20">
        <v>2.6022656797114898</v>
      </c>
      <c r="M3107" s="53">
        <v>0.87850671929886226</v>
      </c>
    </row>
    <row r="3108" spans="1:13" x14ac:dyDescent="0.35">
      <c r="A3108" s="19" t="str">
        <f>B2178&amp;C3106&amp;D3108</f>
        <v>DISTRIBUCION VOLUMEN X CRITERIO (kg ó litros)Mantequilla Ing.REST.CAT ARAGON</v>
      </c>
      <c r="B3108" s="19">
        <v>0</v>
      </c>
      <c r="C3108" s="19">
        <v>0</v>
      </c>
      <c r="D3108" s="19" t="s">
        <v>2</v>
      </c>
      <c r="E3108" s="20">
        <v>1.2094850046572594</v>
      </c>
      <c r="F3108" s="20">
        <v>2.0172637427177276</v>
      </c>
      <c r="G3108" s="20">
        <v>0.2150180058994399</v>
      </c>
      <c r="H3108" s="20">
        <v>1.4997436415243595</v>
      </c>
      <c r="I3108" s="20">
        <v>1.5291749280577376</v>
      </c>
      <c r="J3108" s="20">
        <v>2.7155583276907027</v>
      </c>
      <c r="K3108" s="20">
        <v>1.6346186066383686</v>
      </c>
      <c r="L3108" s="20">
        <v>2.3176660149388293</v>
      </c>
      <c r="M3108" s="53">
        <v>4.3959552741083163</v>
      </c>
    </row>
    <row r="3109" spans="1:13" x14ac:dyDescent="0.35">
      <c r="A3109" s="19" t="str">
        <f>B2178&amp;C3106&amp;D3109</f>
        <v>DISTRIBUCION VOLUMEN X CRITERIO (kg ó litros)Mantequilla Ing.LEVANTE</v>
      </c>
      <c r="B3109" s="19">
        <v>0</v>
      </c>
      <c r="C3109" s="19">
        <v>0</v>
      </c>
      <c r="D3109" s="19" t="s">
        <v>3</v>
      </c>
      <c r="E3109" s="20">
        <v>16.975688043268356</v>
      </c>
      <c r="F3109" s="20">
        <v>10.166855752211987</v>
      </c>
      <c r="G3109" s="20">
        <v>15.407614652449944</v>
      </c>
      <c r="H3109" s="20">
        <v>14.626671278434408</v>
      </c>
      <c r="I3109" s="20">
        <v>17.452420791354427</v>
      </c>
      <c r="J3109" s="20">
        <v>14.946644644701982</v>
      </c>
      <c r="K3109" s="20">
        <v>17.478149796201475</v>
      </c>
      <c r="L3109" s="20">
        <v>20.128638200610762</v>
      </c>
      <c r="M3109" s="53">
        <v>16.218484621019662</v>
      </c>
    </row>
    <row r="3110" spans="1:13" x14ac:dyDescent="0.35">
      <c r="A3110" s="19" t="str">
        <f>B2178&amp;C3106&amp;D3110</f>
        <v>DISTRIBUCION VOLUMEN X CRITERIO (kg ó litros)Mantequilla Ing.ANDALUCIA</v>
      </c>
      <c r="B3110" s="19">
        <v>0</v>
      </c>
      <c r="C3110" s="19">
        <v>0</v>
      </c>
      <c r="D3110" s="19" t="s">
        <v>4</v>
      </c>
      <c r="E3110" s="20">
        <v>42.051964721618369</v>
      </c>
      <c r="F3110" s="20">
        <v>55.087496951000134</v>
      </c>
      <c r="G3110" s="20">
        <v>44.203071098229749</v>
      </c>
      <c r="H3110" s="20">
        <v>52.394810160545816</v>
      </c>
      <c r="I3110" s="20">
        <v>47.271997124281768</v>
      </c>
      <c r="J3110" s="20">
        <v>48.137159183122066</v>
      </c>
      <c r="K3110" s="20">
        <v>51.683094705589973</v>
      </c>
      <c r="L3110" s="20">
        <v>40.910657862725294</v>
      </c>
      <c r="M3110" s="53">
        <v>43.866498432493138</v>
      </c>
    </row>
    <row r="3111" spans="1:13" x14ac:dyDescent="0.35">
      <c r="A3111" s="19" t="str">
        <f>B2178&amp;C3106&amp;D3111</f>
        <v>DISTRIBUCION VOLUMEN X CRITERIO (kg ó litros)Mantequilla Ing.MDD AM</v>
      </c>
      <c r="B3111" s="19">
        <v>0</v>
      </c>
      <c r="C3111" s="19">
        <v>0</v>
      </c>
      <c r="D3111" s="19" t="s">
        <v>5</v>
      </c>
      <c r="E3111" s="20">
        <v>7.8417774257132038</v>
      </c>
      <c r="F3111" s="20">
        <v>6.8956652941986842</v>
      </c>
      <c r="G3111" s="20">
        <v>8.1103625969584083</v>
      </c>
      <c r="H3111" s="20">
        <v>4.6103482714725326</v>
      </c>
      <c r="I3111" s="20">
        <v>12.391518389718954</v>
      </c>
      <c r="J3111" s="20">
        <v>12.285883540235524</v>
      </c>
      <c r="K3111" s="20">
        <v>8.4119826657297345</v>
      </c>
      <c r="L3111" s="20">
        <v>12.705931318081829</v>
      </c>
      <c r="M3111" s="53">
        <v>8.354593492175578</v>
      </c>
    </row>
    <row r="3112" spans="1:13" x14ac:dyDescent="0.35">
      <c r="A3112" s="19" t="str">
        <f>B2178&amp;C3106&amp;D3112</f>
        <v>DISTRIBUCION VOLUMEN X CRITERIO (kg ó litros)Mantequilla Ing.RTO CENTRO</v>
      </c>
      <c r="B3112" s="19">
        <v>0</v>
      </c>
      <c r="C3112" s="19">
        <v>0</v>
      </c>
      <c r="D3112" s="19" t="s">
        <v>6</v>
      </c>
      <c r="E3112" s="20">
        <v>15.18278364393773</v>
      </c>
      <c r="F3112" s="20">
        <v>8.2498080836406977</v>
      </c>
      <c r="G3112" s="20">
        <v>7.4921678610432032</v>
      </c>
      <c r="H3112" s="20">
        <v>4.8968043943036568</v>
      </c>
      <c r="I3112" s="20">
        <v>7.2650901891734883</v>
      </c>
      <c r="J3112" s="20">
        <v>7.242336806306426</v>
      </c>
      <c r="K3112" s="20">
        <v>5.4185638670247993</v>
      </c>
      <c r="L3112" s="20">
        <v>5.8482632604317413</v>
      </c>
      <c r="M3112" s="53">
        <v>4.4737806860043472</v>
      </c>
    </row>
    <row r="3113" spans="1:13" x14ac:dyDescent="0.35">
      <c r="A3113" s="19" t="str">
        <f>B2178&amp;C3106&amp;D3113</f>
        <v>DISTRIBUCION VOLUMEN X CRITERIO (kg ó litros)Mantequilla Ing.NORTE-CENTRO</v>
      </c>
      <c r="B3113" s="19">
        <v>0</v>
      </c>
      <c r="C3113" s="19">
        <v>0</v>
      </c>
      <c r="D3113" s="19" t="s">
        <v>7</v>
      </c>
      <c r="E3113" s="20">
        <v>12.47013644750672</v>
      </c>
      <c r="F3113" s="20">
        <v>12.832529400267086</v>
      </c>
      <c r="G3113" s="20">
        <v>18.556351704117549</v>
      </c>
      <c r="H3113" s="20">
        <v>15.117665140044648</v>
      </c>
      <c r="I3113" s="20">
        <v>10.602231311460882</v>
      </c>
      <c r="J3113" s="20">
        <v>9.5432990999981335</v>
      </c>
      <c r="K3113" s="20">
        <v>11.789864194194823</v>
      </c>
      <c r="L3113" s="20">
        <v>12.223534958650252</v>
      </c>
      <c r="M3113" s="53">
        <v>19.004823064669267</v>
      </c>
    </row>
    <row r="3114" spans="1:13" x14ac:dyDescent="0.35">
      <c r="A3114" s="19" t="str">
        <f>B2178&amp;C3106&amp;D3114</f>
        <v>DISTRIBUCION VOLUMEN X CRITERIO (kg ó litros)Mantequilla Ing.NOROESTE</v>
      </c>
      <c r="B3114" s="19">
        <v>0</v>
      </c>
      <c r="C3114" s="19">
        <v>0</v>
      </c>
      <c r="D3114" s="19" t="s">
        <v>8</v>
      </c>
      <c r="E3114" s="20">
        <v>3.864309708754655</v>
      </c>
      <c r="F3114" s="20">
        <v>2.6782221809128712</v>
      </c>
      <c r="G3114" s="20">
        <v>2.5685816658242313</v>
      </c>
      <c r="H3114" s="20">
        <v>5.484428846852583</v>
      </c>
      <c r="I3114" s="20">
        <v>1.9388087282928568</v>
      </c>
      <c r="J3114" s="20">
        <v>3.4364695755493226</v>
      </c>
      <c r="K3114" s="20">
        <v>3.3610657787867488</v>
      </c>
      <c r="L3114" s="20">
        <v>3.2630448614044476</v>
      </c>
      <c r="M3114" s="53">
        <v>2.8073526726929887</v>
      </c>
    </row>
    <row r="3115" spans="1:13" x14ac:dyDescent="0.35">
      <c r="A3115" s="19" t="str">
        <f>B2178&amp;C3106&amp;D3115</f>
        <v>DISTRIBUCION VOLUMEN X CRITERIO (kg ó litros)Mantequilla Ing.&lt;2MIL</v>
      </c>
      <c r="B3115" s="19">
        <v>0</v>
      </c>
      <c r="C3115" s="19">
        <v>0</v>
      </c>
      <c r="D3115" s="19" t="s">
        <v>9</v>
      </c>
      <c r="E3115" s="20">
        <v>2.9869939080478294</v>
      </c>
      <c r="F3115" s="20">
        <v>1.5532972305612867</v>
      </c>
      <c r="G3115" s="20">
        <v>1.2420033786029623</v>
      </c>
      <c r="H3115" s="20">
        <v>2.7802531398577361</v>
      </c>
      <c r="I3115" s="20">
        <v>2.1445129718079032</v>
      </c>
      <c r="J3115" s="20">
        <v>0.52641978046796356</v>
      </c>
      <c r="K3115" s="20">
        <v>0.60368656632155593</v>
      </c>
      <c r="L3115" s="20">
        <v>1.5228533301820395</v>
      </c>
      <c r="M3115" s="53">
        <v>0.75926756886450686</v>
      </c>
    </row>
    <row r="3116" spans="1:13" x14ac:dyDescent="0.35">
      <c r="A3116" s="19" t="str">
        <f>B2178&amp;C3106&amp;D3116</f>
        <v>DISTRIBUCION VOLUMEN X CRITERIO (kg ó litros)Mantequilla Ing.2-5MIL</v>
      </c>
      <c r="B3116" s="19">
        <v>0</v>
      </c>
      <c r="C3116" s="19">
        <v>0</v>
      </c>
      <c r="D3116" s="19" t="s">
        <v>10</v>
      </c>
      <c r="E3116" s="20">
        <v>2.012546612209686</v>
      </c>
      <c r="F3116" s="20">
        <v>0.34616480757623236</v>
      </c>
      <c r="G3116" s="20">
        <v>1.324763641332152</v>
      </c>
      <c r="H3116" s="20">
        <v>1.8160632538335584</v>
      </c>
      <c r="I3116" s="20">
        <v>0.76384795080948509</v>
      </c>
      <c r="J3116" s="20">
        <v>0.68673381293144475</v>
      </c>
      <c r="K3116" s="20">
        <v>1.4724285143822626</v>
      </c>
      <c r="L3116" s="20">
        <v>1.0744307083074893</v>
      </c>
      <c r="M3116" s="53">
        <v>1.0203562286489731</v>
      </c>
    </row>
    <row r="3117" spans="1:13" x14ac:dyDescent="0.35">
      <c r="A3117" s="19" t="str">
        <f>B2178&amp;C3106&amp;D3117</f>
        <v>DISTRIBUCION VOLUMEN X CRITERIO (kg ó litros)Mantequilla Ing.5-10MIL</v>
      </c>
      <c r="B3117" s="19">
        <v>0</v>
      </c>
      <c r="C3117" s="19">
        <v>0</v>
      </c>
      <c r="D3117" s="19" t="s">
        <v>11</v>
      </c>
      <c r="E3117" s="20">
        <v>2.0858852273874082</v>
      </c>
      <c r="F3117" s="20">
        <v>1.6124592110219313</v>
      </c>
      <c r="G3117" s="20">
        <v>2.8631775931011241</v>
      </c>
      <c r="H3117" s="20">
        <v>1.0837008151146517</v>
      </c>
      <c r="I3117" s="20">
        <v>2.4862691689172682</v>
      </c>
      <c r="J3117" s="20">
        <v>1.5403874100682906</v>
      </c>
      <c r="K3117" s="20">
        <v>3.1351538407524271</v>
      </c>
      <c r="L3117" s="20">
        <v>1.4014517891795994</v>
      </c>
      <c r="M3117" s="53">
        <v>6.7804965509447674</v>
      </c>
    </row>
    <row r="3118" spans="1:13" x14ac:dyDescent="0.35">
      <c r="A3118" s="19" t="str">
        <f>B2178&amp;C3106&amp;D3118</f>
        <v>DISTRIBUCION VOLUMEN X CRITERIO (kg ó litros)Mantequilla Ing.10-30MIL</v>
      </c>
      <c r="B3118" s="19">
        <v>0</v>
      </c>
      <c r="C3118" s="19">
        <v>0</v>
      </c>
      <c r="D3118" s="19" t="s">
        <v>12</v>
      </c>
      <c r="E3118" s="20">
        <v>12.68810222891803</v>
      </c>
      <c r="F3118" s="20">
        <v>15.784763626671397</v>
      </c>
      <c r="G3118" s="20">
        <v>16.873862310003723</v>
      </c>
      <c r="H3118" s="20">
        <v>12.408896637420074</v>
      </c>
      <c r="I3118" s="20">
        <v>13.297971398182854</v>
      </c>
      <c r="J3118" s="20">
        <v>9.4107449139350692</v>
      </c>
      <c r="K3118" s="20">
        <v>18.766065673783423</v>
      </c>
      <c r="L3118" s="20">
        <v>22.423906806556921</v>
      </c>
      <c r="M3118" s="53">
        <v>21.567581585689016</v>
      </c>
    </row>
    <row r="3119" spans="1:13" x14ac:dyDescent="0.35">
      <c r="A3119" s="19" t="str">
        <f>B2178&amp;C3106&amp;D3119</f>
        <v>DISTRIBUCION VOLUMEN X CRITERIO (kg ó litros)Mantequilla Ing.30-100MIL</v>
      </c>
      <c r="B3119" s="19">
        <v>0</v>
      </c>
      <c r="C3119" s="19">
        <v>0</v>
      </c>
      <c r="D3119" s="19" t="s">
        <v>13</v>
      </c>
      <c r="E3119" s="20">
        <v>21.481944190549221</v>
      </c>
      <c r="F3119" s="20">
        <v>17.66048196860271</v>
      </c>
      <c r="G3119" s="20">
        <v>21.750071936943037</v>
      </c>
      <c r="H3119" s="20">
        <v>16.241612013376187</v>
      </c>
      <c r="I3119" s="20">
        <v>13.148023287070549</v>
      </c>
      <c r="J3119" s="20">
        <v>16.795943902329046</v>
      </c>
      <c r="K3119" s="20">
        <v>15.145384723524135</v>
      </c>
      <c r="L3119" s="20">
        <v>8.4949767230855979</v>
      </c>
      <c r="M3119" s="53">
        <v>10.361400591124283</v>
      </c>
    </row>
    <row r="3120" spans="1:13" x14ac:dyDescent="0.35">
      <c r="A3120" s="19" t="str">
        <f>B2178&amp;C3106&amp;D3120</f>
        <v>DISTRIBUCION VOLUMEN X CRITERIO (kg ó litros)Mantequilla Ing.100-200MIL</v>
      </c>
      <c r="B3120" s="19">
        <v>0</v>
      </c>
      <c r="C3120" s="19">
        <v>0</v>
      </c>
      <c r="D3120" s="19" t="s">
        <v>14</v>
      </c>
      <c r="E3120" s="20">
        <v>20.928499332889576</v>
      </c>
      <c r="F3120" s="20">
        <v>25.273470313168538</v>
      </c>
      <c r="G3120" s="20">
        <v>19.613155308943835</v>
      </c>
      <c r="H3120" s="20">
        <v>38.072769462075428</v>
      </c>
      <c r="I3120" s="20">
        <v>34.402289389734833</v>
      </c>
      <c r="J3120" s="20">
        <v>27.383384300899401</v>
      </c>
      <c r="K3120" s="20">
        <v>27.660377979193392</v>
      </c>
      <c r="L3120" s="20">
        <v>26.613569170062828</v>
      </c>
      <c r="M3120" s="53">
        <v>29.926307957869895</v>
      </c>
    </row>
    <row r="3121" spans="1:13" x14ac:dyDescent="0.35">
      <c r="A3121" s="19" t="str">
        <f>B2178&amp;C3106&amp;D3121</f>
        <v>DISTRIBUCION VOLUMEN X CRITERIO (kg ó litros)Mantequilla Ing.200-500MIL</v>
      </c>
      <c r="B3121" s="19">
        <v>0</v>
      </c>
      <c r="C3121" s="19">
        <v>0</v>
      </c>
      <c r="D3121" s="19" t="s">
        <v>15</v>
      </c>
      <c r="E3121" s="20">
        <v>29.848349972137182</v>
      </c>
      <c r="F3121" s="20">
        <v>25.417233268729163</v>
      </c>
      <c r="G3121" s="20">
        <v>26.378923319864601</v>
      </c>
      <c r="H3121" s="20">
        <v>19.765291586715065</v>
      </c>
      <c r="I3121" s="20">
        <v>18.921364221609409</v>
      </c>
      <c r="J3121" s="20">
        <v>18.955301536674117</v>
      </c>
      <c r="K3121" s="20">
        <v>21.049554095159191</v>
      </c>
      <c r="L3121" s="20">
        <v>21.094217210646509</v>
      </c>
      <c r="M3121" s="53">
        <v>16.426895957478031</v>
      </c>
    </row>
    <row r="3122" spans="1:13" x14ac:dyDescent="0.35">
      <c r="A3122" s="19" t="str">
        <f>B2178&amp;C3106&amp;D3122</f>
        <v>DISTRIBUCION VOLUMEN X CRITERIO (kg ó litros)Mantequilla Ing.&gt;500MIL</v>
      </c>
      <c r="B3122" s="19">
        <v>0</v>
      </c>
      <c r="C3122" s="19">
        <v>0</v>
      </c>
      <c r="D3122" s="19" t="s">
        <v>16</v>
      </c>
      <c r="E3122" s="20">
        <v>7.9676644368306988</v>
      </c>
      <c r="F3122" s="20">
        <v>12.352139436671489</v>
      </c>
      <c r="G3122" s="20">
        <v>9.9540512787877855</v>
      </c>
      <c r="H3122" s="20">
        <v>7.8314090124435074</v>
      </c>
      <c r="I3122" s="20">
        <v>14.835721297849339</v>
      </c>
      <c r="J3122" s="20">
        <v>24.701076812432042</v>
      </c>
      <c r="K3122" s="20">
        <v>12.167359136422002</v>
      </c>
      <c r="L3122" s="20">
        <v>17.374602292307486</v>
      </c>
      <c r="M3122" s="53">
        <v>13.157699226610605</v>
      </c>
    </row>
    <row r="3123" spans="1:13" x14ac:dyDescent="0.35">
      <c r="A3123" s="19" t="str">
        <f>B2178&amp;C3106&amp;D3123</f>
        <v>DISTRIBUCION VOLUMEN X CRITERIO (kg ó litros)Mantequilla Ing.DE 15 A 19 AÑOS</v>
      </c>
      <c r="B3123" s="19">
        <v>0</v>
      </c>
      <c r="C3123" s="19">
        <v>0</v>
      </c>
      <c r="D3123" s="19" t="s">
        <v>39</v>
      </c>
      <c r="E3123" s="20">
        <v>0.94054576832533487</v>
      </c>
      <c r="F3123" s="20" t="s">
        <v>284</v>
      </c>
      <c r="G3123" s="20" t="s">
        <v>284</v>
      </c>
      <c r="H3123" s="20" t="s">
        <v>284</v>
      </c>
      <c r="I3123" s="20" t="s">
        <v>284</v>
      </c>
      <c r="J3123" s="20" t="s">
        <v>284</v>
      </c>
      <c r="K3123" s="20" t="s">
        <v>284</v>
      </c>
      <c r="L3123" s="20" t="s">
        <v>284</v>
      </c>
      <c r="M3123" s="53">
        <v>4.4849125951501696</v>
      </c>
    </row>
    <row r="3124" spans="1:13" x14ac:dyDescent="0.35">
      <c r="A3124" s="19" t="str">
        <f>B2178&amp;C3106&amp;D3124</f>
        <v>DISTRIBUCION VOLUMEN X CRITERIO (kg ó litros)Mantequilla Ing.DE 20 A 24 AÑOS</v>
      </c>
      <c r="B3124" s="19">
        <v>0</v>
      </c>
      <c r="C3124" s="19">
        <v>0</v>
      </c>
      <c r="D3124" s="19" t="s">
        <v>40</v>
      </c>
      <c r="E3124" s="20">
        <v>1.5642153946463542</v>
      </c>
      <c r="F3124" s="20" t="s">
        <v>284</v>
      </c>
      <c r="G3124" s="20">
        <v>0.24857960851912045</v>
      </c>
      <c r="H3124" s="20">
        <v>0.43175350289799913</v>
      </c>
      <c r="I3124" s="20">
        <v>1.8051463335823377</v>
      </c>
      <c r="J3124" s="20" t="s">
        <v>284</v>
      </c>
      <c r="K3124" s="20">
        <v>0.60368656632155593</v>
      </c>
      <c r="L3124" s="20">
        <v>0.24790100692317035</v>
      </c>
      <c r="M3124" s="53" t="s">
        <v>284</v>
      </c>
    </row>
    <row r="3125" spans="1:13" x14ac:dyDescent="0.35">
      <c r="A3125" s="19" t="str">
        <f>B2178&amp;C3106&amp;D3125</f>
        <v>DISTRIBUCION VOLUMEN X CRITERIO (kg ó litros)Mantequilla Ing.DE 25 A 34 AÑOS</v>
      </c>
      <c r="B3125" s="19">
        <v>0</v>
      </c>
      <c r="C3125" s="19">
        <v>0</v>
      </c>
      <c r="D3125" s="19" t="s">
        <v>41</v>
      </c>
      <c r="E3125" s="20">
        <v>2.217314906321894</v>
      </c>
      <c r="F3125" s="20">
        <v>1.5026520219417892</v>
      </c>
      <c r="G3125" s="20">
        <v>9.8150786251084874</v>
      </c>
      <c r="H3125" s="20">
        <v>0.57759025810842657</v>
      </c>
      <c r="I3125" s="20">
        <v>0.45773071100984364</v>
      </c>
      <c r="J3125" s="20">
        <v>1.1551850716409489</v>
      </c>
      <c r="K3125" s="20">
        <v>3.2230086199576764</v>
      </c>
      <c r="L3125" s="20">
        <v>1.3532613907839945</v>
      </c>
      <c r="M3125" s="53">
        <v>2.2503353216075404</v>
      </c>
    </row>
    <row r="3126" spans="1:13" x14ac:dyDescent="0.35">
      <c r="A3126" s="19" t="str">
        <f>B2178&amp;C3106&amp;D3126</f>
        <v>DISTRIBUCION VOLUMEN X CRITERIO (kg ó litros)Mantequilla Ing.DE 35 A 49 AÑOS</v>
      </c>
      <c r="B3126" s="19">
        <v>0</v>
      </c>
      <c r="C3126" s="19">
        <v>0</v>
      </c>
      <c r="D3126" s="19" t="s">
        <v>42</v>
      </c>
      <c r="E3126" s="20">
        <v>15.174030763680483</v>
      </c>
      <c r="F3126" s="20">
        <v>16.264006343720592</v>
      </c>
      <c r="G3126" s="20">
        <v>14.521051052477871</v>
      </c>
      <c r="H3126" s="20">
        <v>13.545706108232775</v>
      </c>
      <c r="I3126" s="20">
        <v>11.616742745185155</v>
      </c>
      <c r="J3126" s="20">
        <v>8.8679109657270612</v>
      </c>
      <c r="K3126" s="20">
        <v>8.6513875539275951</v>
      </c>
      <c r="L3126" s="20">
        <v>10.976840822131068</v>
      </c>
      <c r="M3126" s="53">
        <v>7.8258633153942423</v>
      </c>
    </row>
    <row r="3127" spans="1:13" x14ac:dyDescent="0.35">
      <c r="A3127" s="19" t="str">
        <f>B2178&amp;C3106&amp;D3127</f>
        <v>DISTRIBUCION VOLUMEN X CRITERIO (kg ó litros)Mantequilla Ing.DE 50 A 59 AÑOS</v>
      </c>
      <c r="B3127" s="19">
        <v>0</v>
      </c>
      <c r="C3127" s="19">
        <v>0</v>
      </c>
      <c r="D3127" s="19" t="s">
        <v>43</v>
      </c>
      <c r="E3127" s="20">
        <v>29.892090813039822</v>
      </c>
      <c r="F3127" s="20">
        <v>34.174720244367634</v>
      </c>
      <c r="G3127" s="20">
        <v>38.449774311351369</v>
      </c>
      <c r="H3127" s="20">
        <v>38.157719727455486</v>
      </c>
      <c r="I3127" s="20">
        <v>39.036424135319436</v>
      </c>
      <c r="J3127" s="20">
        <v>37.863504018931344</v>
      </c>
      <c r="K3127" s="20">
        <v>42.503049157051123</v>
      </c>
      <c r="L3127" s="20">
        <v>40.98456094723916</v>
      </c>
      <c r="M3127" s="53">
        <v>40.787395081205325</v>
      </c>
    </row>
    <row r="3128" spans="1:13" x14ac:dyDescent="0.35">
      <c r="A3128" s="19" t="str">
        <f>B2178&amp;C3106&amp;D3128</f>
        <v>DISTRIBUCION VOLUMEN X CRITERIO (kg ó litros)Mantequilla Ing.DE 60 A 75 AÑOS</v>
      </c>
      <c r="B3128" s="19">
        <v>0</v>
      </c>
      <c r="C3128" s="19">
        <v>0</v>
      </c>
      <c r="D3128" s="19" t="s">
        <v>44</v>
      </c>
      <c r="E3128" s="20">
        <v>50.211789528549488</v>
      </c>
      <c r="F3128" s="20">
        <v>48.058630114933955</v>
      </c>
      <c r="G3128" s="20">
        <v>36.965523550049383</v>
      </c>
      <c r="H3128" s="20">
        <v>47.287226221305467</v>
      </c>
      <c r="I3128" s="20">
        <v>47.083959070155203</v>
      </c>
      <c r="J3128" s="20">
        <v>52.113402775328311</v>
      </c>
      <c r="K3128" s="20">
        <v>45.018870946486004</v>
      </c>
      <c r="L3128" s="20">
        <v>46.437441990453628</v>
      </c>
      <c r="M3128" s="53">
        <v>44.651497045001292</v>
      </c>
    </row>
    <row r="3129" spans="1:13" x14ac:dyDescent="0.35">
      <c r="A3129" s="19" t="str">
        <f>B2178&amp;C3106&amp;D3129</f>
        <v>DISTRIBUCION VOLUMEN X CRITERIO (kg ó litros)Mantequilla Ing.NIVEL ALTO</v>
      </c>
      <c r="B3129" s="19">
        <v>0</v>
      </c>
      <c r="C3129" s="19">
        <v>0</v>
      </c>
      <c r="D3129" s="19" t="s">
        <v>256</v>
      </c>
      <c r="E3129" s="20">
        <v>25.964144451675843</v>
      </c>
      <c r="F3129" s="20">
        <v>29.288999137840101</v>
      </c>
      <c r="G3129" s="20">
        <v>25.492497909987001</v>
      </c>
      <c r="H3129" s="20">
        <v>21.293142963357617</v>
      </c>
      <c r="I3129" s="20">
        <v>18.50093229645314</v>
      </c>
      <c r="J3129" s="20">
        <v>16.451913025847599</v>
      </c>
      <c r="K3129" s="20">
        <v>25.663387306920509</v>
      </c>
      <c r="L3129" s="20">
        <v>29.157670925300245</v>
      </c>
      <c r="M3129" s="53">
        <v>24.634818946622012</v>
      </c>
    </row>
    <row r="3130" spans="1:13" x14ac:dyDescent="0.35">
      <c r="A3130" s="19" t="str">
        <f>B2178&amp;C3106&amp;D3130</f>
        <v>DISTRIBUCION VOLUMEN X CRITERIO (kg ó litros)Mantequilla Ing.NIVEL MEDIO ALTO</v>
      </c>
      <c r="B3130" s="19">
        <v>0</v>
      </c>
      <c r="C3130" s="19">
        <v>0</v>
      </c>
      <c r="D3130" s="19" t="s">
        <v>257</v>
      </c>
      <c r="E3130" s="20">
        <v>11.559333262241054</v>
      </c>
      <c r="F3130" s="20">
        <v>9.240628751485561</v>
      </c>
      <c r="G3130" s="20">
        <v>7.4078568687101871</v>
      </c>
      <c r="H3130" s="20">
        <v>6.3739289355516</v>
      </c>
      <c r="I3130" s="20">
        <v>12.400741591827634</v>
      </c>
      <c r="J3130" s="20">
        <v>12.119208645149243</v>
      </c>
      <c r="K3130" s="20">
        <v>9.2976379730583059</v>
      </c>
      <c r="L3130" s="20">
        <v>13.007506274339661</v>
      </c>
      <c r="M3130" s="53">
        <v>6.5105611351184773</v>
      </c>
    </row>
    <row r="3131" spans="1:13" x14ac:dyDescent="0.35">
      <c r="A3131" s="19" t="str">
        <f>B2178&amp;C3106&amp;D3131</f>
        <v>DISTRIBUCION VOLUMEN X CRITERIO (kg ó litros)Mantequilla Ing.NIVEL MEDIO</v>
      </c>
      <c r="B3131" s="19">
        <v>0</v>
      </c>
      <c r="C3131" s="19">
        <v>0</v>
      </c>
      <c r="D3131" s="19" t="s">
        <v>258</v>
      </c>
      <c r="E3131" s="20">
        <v>24.296127639900273</v>
      </c>
      <c r="F3131" s="20">
        <v>30.016735829289342</v>
      </c>
      <c r="G3131" s="20">
        <v>26.016797144009306</v>
      </c>
      <c r="H3131" s="20">
        <v>33.779528664259374</v>
      </c>
      <c r="I3131" s="20">
        <v>35.286785462046076</v>
      </c>
      <c r="J3131" s="20">
        <v>44.774671637312949</v>
      </c>
      <c r="K3131" s="20">
        <v>34.150978002023479</v>
      </c>
      <c r="L3131" s="20">
        <v>30.325902538406126</v>
      </c>
      <c r="M3131" s="53">
        <v>40.053967142911304</v>
      </c>
    </row>
    <row r="3132" spans="1:13" x14ac:dyDescent="0.35">
      <c r="A3132" s="19" t="str">
        <f>B2178&amp;C3106&amp;D3132</f>
        <v>DISTRIBUCION VOLUMEN X CRITERIO (kg ó litros)Mantequilla Ing.NIVEL MEDIO BAJO</v>
      </c>
      <c r="B3132" s="19">
        <v>0</v>
      </c>
      <c r="C3132" s="19">
        <v>0</v>
      </c>
      <c r="D3132" s="19" t="s">
        <v>259</v>
      </c>
      <c r="E3132" s="20">
        <v>22.963830706183373</v>
      </c>
      <c r="F3132" s="20">
        <v>16.155426926051909</v>
      </c>
      <c r="G3132" s="20">
        <v>14.125537958373172</v>
      </c>
      <c r="H3132" s="20">
        <v>17.973843172607101</v>
      </c>
      <c r="I3132" s="20">
        <v>14.58836749590075</v>
      </c>
      <c r="J3132" s="20">
        <v>12.564208799049762</v>
      </c>
      <c r="K3132" s="20">
        <v>18.533243361100677</v>
      </c>
      <c r="L3132" s="20">
        <v>12.205306510288306</v>
      </c>
      <c r="M3132" s="53">
        <v>18.55000896052044</v>
      </c>
    </row>
    <row r="3133" spans="1:13" x14ac:dyDescent="0.35">
      <c r="A3133" s="19" t="str">
        <f>B2178&amp;C3106&amp;D3133</f>
        <v>DISTRIBUCION VOLUMEN X CRITERIO (kg ó litros)Mantequilla Ing.HOMBRE</v>
      </c>
      <c r="B3133" s="19">
        <v>0</v>
      </c>
      <c r="C3133" s="19">
        <v>0</v>
      </c>
      <c r="D3133" s="19" t="s">
        <v>21</v>
      </c>
      <c r="E3133" s="20">
        <v>60.025189632153086</v>
      </c>
      <c r="F3133" s="20">
        <v>64.610313384073038</v>
      </c>
      <c r="G3133" s="20">
        <v>57.261709028995</v>
      </c>
      <c r="H3133" s="20">
        <v>66.578154491470372</v>
      </c>
      <c r="I3133" s="20">
        <v>60.782783759875301</v>
      </c>
      <c r="J3133" s="20">
        <v>58.715614298079053</v>
      </c>
      <c r="K3133" s="20">
        <v>61.334337763507577</v>
      </c>
      <c r="L3133" s="20">
        <v>68.418166971799295</v>
      </c>
      <c r="M3133" s="53">
        <v>69.441181589204106</v>
      </c>
    </row>
    <row r="3134" spans="1:13" x14ac:dyDescent="0.35">
      <c r="A3134" s="19" t="str">
        <f>B2178&amp;C3106&amp;D3134</f>
        <v>DISTRIBUCION VOLUMEN X CRITERIO (kg ó litros)Mantequilla Ing.MUJER</v>
      </c>
      <c r="B3134" s="19">
        <v>0</v>
      </c>
      <c r="C3134" s="19">
        <v>0</v>
      </c>
      <c r="D3134" s="19" t="s">
        <v>22</v>
      </c>
      <c r="E3134" s="20">
        <v>39.974805480621072</v>
      </c>
      <c r="F3134" s="20">
        <v>35.389694996030698</v>
      </c>
      <c r="G3134" s="20">
        <v>42.738292889512493</v>
      </c>
      <c r="H3134" s="20">
        <v>33.421844308775562</v>
      </c>
      <c r="I3134" s="20">
        <v>39.217215177293362</v>
      </c>
      <c r="J3134" s="20">
        <v>41.284388938066861</v>
      </c>
      <c r="K3134" s="20">
        <v>38.665667488451952</v>
      </c>
      <c r="L3134" s="20">
        <v>31.581843129956667</v>
      </c>
      <c r="M3134" s="53">
        <v>30.55881722137725</v>
      </c>
    </row>
    <row r="3135" spans="1:13" x14ac:dyDescent="0.35">
      <c r="A3135" s="19" t="str">
        <f>B2178&amp;C3135&amp;D3135</f>
        <v>DISTRIBUCION VOLUMEN X CRITERIO (kg ó litros)Postres Ing.T.ESPAÑA</v>
      </c>
      <c r="B3135" s="19">
        <v>0</v>
      </c>
      <c r="C3135" s="19" t="s">
        <v>150</v>
      </c>
      <c r="D3135" s="19" t="s">
        <v>36</v>
      </c>
      <c r="E3135" s="20">
        <v>100</v>
      </c>
      <c r="F3135" s="20">
        <v>100</v>
      </c>
      <c r="G3135" s="20">
        <v>100</v>
      </c>
      <c r="H3135" s="20">
        <v>100</v>
      </c>
      <c r="I3135" s="20">
        <v>100</v>
      </c>
      <c r="J3135" s="20">
        <v>100</v>
      </c>
      <c r="K3135" s="20">
        <v>100</v>
      </c>
      <c r="L3135" s="20">
        <v>100</v>
      </c>
      <c r="M3135" s="53">
        <v>100</v>
      </c>
    </row>
    <row r="3136" spans="1:13" x14ac:dyDescent="0.35">
      <c r="A3136" s="19" t="str">
        <f>B2178&amp;C3135&amp;D3136</f>
        <v>DISTRIBUCION VOLUMEN X CRITERIO (kg ó litros)Postres Ing.BCN AM</v>
      </c>
      <c r="B3136" s="19">
        <v>0</v>
      </c>
      <c r="C3136" s="19">
        <v>0</v>
      </c>
      <c r="D3136" s="19" t="s">
        <v>1</v>
      </c>
      <c r="E3136" s="20">
        <v>8.6651626575405523</v>
      </c>
      <c r="F3136" s="20">
        <v>9.9231727619061179</v>
      </c>
      <c r="G3136" s="20">
        <v>9.6474890053055713</v>
      </c>
      <c r="H3136" s="20">
        <v>7.6113437046879282</v>
      </c>
      <c r="I3136" s="20">
        <v>9.663421588623514</v>
      </c>
      <c r="J3136" s="20">
        <v>11.020576952065143</v>
      </c>
      <c r="K3136" s="20">
        <v>9.6629077199105513</v>
      </c>
      <c r="L3136" s="20">
        <v>6.1200458455054907</v>
      </c>
      <c r="M3136" s="53">
        <v>10.024510354499728</v>
      </c>
    </row>
    <row r="3137" spans="1:13" x14ac:dyDescent="0.35">
      <c r="A3137" s="19" t="str">
        <f>B2178&amp;C3135&amp;D3137</f>
        <v>DISTRIBUCION VOLUMEN X CRITERIO (kg ó litros)Postres Ing.REST.CAT ARAGON</v>
      </c>
      <c r="B3137" s="19">
        <v>0</v>
      </c>
      <c r="C3137" s="19">
        <v>0</v>
      </c>
      <c r="D3137" s="19" t="s">
        <v>2</v>
      </c>
      <c r="E3137" s="20">
        <v>10.408508171963996</v>
      </c>
      <c r="F3137" s="20">
        <v>11.318782384524324</v>
      </c>
      <c r="G3137" s="20">
        <v>15.332286391964809</v>
      </c>
      <c r="H3137" s="20">
        <v>10.703037425403979</v>
      </c>
      <c r="I3137" s="20">
        <v>14.20037538250169</v>
      </c>
      <c r="J3137" s="20">
        <v>15.97589637518505</v>
      </c>
      <c r="K3137" s="20">
        <v>15.310525971023988</v>
      </c>
      <c r="L3137" s="20">
        <v>20.002044098671242</v>
      </c>
      <c r="M3137" s="53">
        <v>17.078102163493064</v>
      </c>
    </row>
    <row r="3138" spans="1:13" x14ac:dyDescent="0.35">
      <c r="A3138" s="19" t="str">
        <f>B2178&amp;C3135&amp;D3138</f>
        <v>DISTRIBUCION VOLUMEN X CRITERIO (kg ó litros)Postres Ing.LEVANTE</v>
      </c>
      <c r="B3138" s="19">
        <v>0</v>
      </c>
      <c r="C3138" s="19">
        <v>0</v>
      </c>
      <c r="D3138" s="19" t="s">
        <v>3</v>
      </c>
      <c r="E3138" s="20">
        <v>16.678269460635523</v>
      </c>
      <c r="F3138" s="20">
        <v>14.668535218591403</v>
      </c>
      <c r="G3138" s="20">
        <v>15.80462362871144</v>
      </c>
      <c r="H3138" s="20">
        <v>17.968114257256229</v>
      </c>
      <c r="I3138" s="20">
        <v>17.38199989677295</v>
      </c>
      <c r="J3138" s="20">
        <v>17.464555130965419</v>
      </c>
      <c r="K3138" s="20">
        <v>15.235948245083033</v>
      </c>
      <c r="L3138" s="20">
        <v>15.458228975843616</v>
      </c>
      <c r="M3138" s="53">
        <v>17.921618373350071</v>
      </c>
    </row>
    <row r="3139" spans="1:13" x14ac:dyDescent="0.35">
      <c r="A3139" s="19" t="str">
        <f>B2178&amp;C3135&amp;D3139</f>
        <v>DISTRIBUCION VOLUMEN X CRITERIO (kg ó litros)Postres Ing.ANDALUCIA</v>
      </c>
      <c r="B3139" s="19">
        <v>0</v>
      </c>
      <c r="C3139" s="19">
        <v>0</v>
      </c>
      <c r="D3139" s="19" t="s">
        <v>4</v>
      </c>
      <c r="E3139" s="20">
        <v>13.493728570142949</v>
      </c>
      <c r="F3139" s="20">
        <v>12.642544439065146</v>
      </c>
      <c r="G3139" s="20">
        <v>10.475275253316495</v>
      </c>
      <c r="H3139" s="20">
        <v>13.576249629504487</v>
      </c>
      <c r="I3139" s="20">
        <v>17.086749782647555</v>
      </c>
      <c r="J3139" s="20">
        <v>13.384320097238014</v>
      </c>
      <c r="K3139" s="20">
        <v>12.70201122012228</v>
      </c>
      <c r="L3139" s="20">
        <v>17.709102216435799</v>
      </c>
      <c r="M3139" s="53">
        <v>12.101566382549256</v>
      </c>
    </row>
    <row r="3140" spans="1:13" x14ac:dyDescent="0.35">
      <c r="A3140" s="19" t="str">
        <f>B2178&amp;C3135&amp;D3140</f>
        <v>DISTRIBUCION VOLUMEN X CRITERIO (kg ó litros)Postres Ing.MDD AM</v>
      </c>
      <c r="B3140" s="19">
        <v>0</v>
      </c>
      <c r="C3140" s="19">
        <v>0</v>
      </c>
      <c r="D3140" s="19" t="s">
        <v>5</v>
      </c>
      <c r="E3140" s="20">
        <v>19.033423449223463</v>
      </c>
      <c r="F3140" s="20">
        <v>20.505165813335026</v>
      </c>
      <c r="G3140" s="20">
        <v>15.035566971426237</v>
      </c>
      <c r="H3140" s="20">
        <v>19.01079392180602</v>
      </c>
      <c r="I3140" s="20">
        <v>14.629617426528865</v>
      </c>
      <c r="J3140" s="20">
        <v>15.816978896513897</v>
      </c>
      <c r="K3140" s="20">
        <v>16.419172161466278</v>
      </c>
      <c r="L3140" s="20">
        <v>15.936166553373912</v>
      </c>
      <c r="M3140" s="53">
        <v>14.971663559723222</v>
      </c>
    </row>
    <row r="3141" spans="1:13" x14ac:dyDescent="0.35">
      <c r="A3141" s="19" t="str">
        <f>B2178&amp;C3135&amp;D3141</f>
        <v>DISTRIBUCION VOLUMEN X CRITERIO (kg ó litros)Postres Ing.RTO CENTRO</v>
      </c>
      <c r="B3141" s="19">
        <v>0</v>
      </c>
      <c r="C3141" s="19">
        <v>0</v>
      </c>
      <c r="D3141" s="19" t="s">
        <v>6</v>
      </c>
      <c r="E3141" s="20">
        <v>11.496500116669067</v>
      </c>
      <c r="F3141" s="20">
        <v>8.1564630723796672</v>
      </c>
      <c r="G3141" s="20">
        <v>9.3498963358971476</v>
      </c>
      <c r="H3141" s="20">
        <v>8.4095947466885637</v>
      </c>
      <c r="I3141" s="20">
        <v>8.1208830347446952</v>
      </c>
      <c r="J3141" s="20">
        <v>8.6681858315179543</v>
      </c>
      <c r="K3141" s="20">
        <v>9.948182059285573</v>
      </c>
      <c r="L3141" s="20">
        <v>7.7589688870211031</v>
      </c>
      <c r="M3141" s="53">
        <v>7.8957868700933256</v>
      </c>
    </row>
    <row r="3142" spans="1:13" x14ac:dyDescent="0.35">
      <c r="A3142" s="19" t="str">
        <f>B2178&amp;C3135&amp;D3142</f>
        <v>DISTRIBUCION VOLUMEN X CRITERIO (kg ó litros)Postres Ing.NORTE-CENTRO</v>
      </c>
      <c r="B3142" s="19">
        <v>0</v>
      </c>
      <c r="C3142" s="19">
        <v>0</v>
      </c>
      <c r="D3142" s="19" t="s">
        <v>7</v>
      </c>
      <c r="E3142" s="20">
        <v>9.92992403936206</v>
      </c>
      <c r="F3142" s="20">
        <v>11.089294527492726</v>
      </c>
      <c r="G3142" s="20">
        <v>13.038006497959683</v>
      </c>
      <c r="H3142" s="20">
        <v>13.002822492958229</v>
      </c>
      <c r="I3142" s="20">
        <v>7.0577244104397741</v>
      </c>
      <c r="J3142" s="20">
        <v>6.9367193046476068</v>
      </c>
      <c r="K3142" s="20">
        <v>9.7019425956419205</v>
      </c>
      <c r="L3142" s="20">
        <v>8.78934016063182</v>
      </c>
      <c r="M3142" s="53">
        <v>10.605289816610716</v>
      </c>
    </row>
    <row r="3143" spans="1:13" x14ac:dyDescent="0.35">
      <c r="A3143" s="19" t="str">
        <f>B2178&amp;C3135&amp;D3143</f>
        <v>DISTRIBUCION VOLUMEN X CRITERIO (kg ó litros)Postres Ing.NOROESTE</v>
      </c>
      <c r="B3143" s="19">
        <v>0</v>
      </c>
      <c r="C3143" s="19">
        <v>0</v>
      </c>
      <c r="D3143" s="19" t="s">
        <v>8</v>
      </c>
      <c r="E3143" s="20">
        <v>10.294489641533131</v>
      </c>
      <c r="F3143" s="20">
        <v>11.696046933707755</v>
      </c>
      <c r="G3143" s="20">
        <v>11.316855684285745</v>
      </c>
      <c r="H3143" s="20">
        <v>9.7180439926484503</v>
      </c>
      <c r="I3143" s="20">
        <v>11.859222972978639</v>
      </c>
      <c r="J3143" s="20">
        <v>10.732765639798716</v>
      </c>
      <c r="K3143" s="20">
        <v>11.01931897002523</v>
      </c>
      <c r="L3143" s="20">
        <v>8.2261034298466384</v>
      </c>
      <c r="M3143" s="53">
        <v>9.4014765762647752</v>
      </c>
    </row>
    <row r="3144" spans="1:13" x14ac:dyDescent="0.35">
      <c r="A3144" s="19" t="str">
        <f>B2178&amp;C3135&amp;D3144</f>
        <v>DISTRIBUCION VOLUMEN X CRITERIO (kg ó litros)Postres Ing.&lt;2MIL</v>
      </c>
      <c r="B3144" s="19">
        <v>0</v>
      </c>
      <c r="C3144" s="19">
        <v>0</v>
      </c>
      <c r="D3144" s="19" t="s">
        <v>9</v>
      </c>
      <c r="E3144" s="20">
        <v>3.9991828533490232</v>
      </c>
      <c r="F3144" s="20">
        <v>4.3841245557454824</v>
      </c>
      <c r="G3144" s="20">
        <v>4.123634075168817</v>
      </c>
      <c r="H3144" s="20">
        <v>5.3438058037261644</v>
      </c>
      <c r="I3144" s="20">
        <v>5.0887830158236254</v>
      </c>
      <c r="J3144" s="20">
        <v>5.2255117545995722</v>
      </c>
      <c r="K3144" s="20">
        <v>7.1741333808795824</v>
      </c>
      <c r="L3144" s="20">
        <v>5.6835700519291086</v>
      </c>
      <c r="M3144" s="53">
        <v>5.9650110308694275</v>
      </c>
    </row>
    <row r="3145" spans="1:13" x14ac:dyDescent="0.35">
      <c r="A3145" s="19" t="str">
        <f>B2178&amp;C3135&amp;D3145</f>
        <v>DISTRIBUCION VOLUMEN X CRITERIO (kg ó litros)Postres Ing.2-5MIL</v>
      </c>
      <c r="B3145" s="19">
        <v>0</v>
      </c>
      <c r="C3145" s="19">
        <v>0</v>
      </c>
      <c r="D3145" s="19" t="s">
        <v>10</v>
      </c>
      <c r="E3145" s="20">
        <v>4.7970526556099635</v>
      </c>
      <c r="F3145" s="20">
        <v>6.2501075476105701</v>
      </c>
      <c r="G3145" s="20">
        <v>5.1510558318461692</v>
      </c>
      <c r="H3145" s="20">
        <v>4.2254460886708562</v>
      </c>
      <c r="I3145" s="20">
        <v>3.6722200871926645</v>
      </c>
      <c r="J3145" s="20">
        <v>3.1166916173868136</v>
      </c>
      <c r="K3145" s="20">
        <v>3.8159641522905985</v>
      </c>
      <c r="L3145" s="20">
        <v>3.0387859490250317</v>
      </c>
      <c r="M3145" s="53">
        <v>3.0286512683203464</v>
      </c>
    </row>
    <row r="3146" spans="1:13" x14ac:dyDescent="0.35">
      <c r="A3146" s="19" t="str">
        <f>B2178&amp;C3135&amp;D3146</f>
        <v>DISTRIBUCION VOLUMEN X CRITERIO (kg ó litros)Postres Ing.5-10MIL</v>
      </c>
      <c r="B3146" s="19">
        <v>0</v>
      </c>
      <c r="C3146" s="19">
        <v>0</v>
      </c>
      <c r="D3146" s="19" t="s">
        <v>11</v>
      </c>
      <c r="E3146" s="20">
        <v>5.4997188517348343</v>
      </c>
      <c r="F3146" s="20">
        <v>6.5915326093144655</v>
      </c>
      <c r="G3146" s="20">
        <v>6.7760699045875716</v>
      </c>
      <c r="H3146" s="20">
        <v>7.0486483003462972</v>
      </c>
      <c r="I3146" s="20">
        <v>9.8278696185598537</v>
      </c>
      <c r="J3146" s="20">
        <v>10.426321283643512</v>
      </c>
      <c r="K3146" s="20">
        <v>7.9182970315453653</v>
      </c>
      <c r="L3146" s="20">
        <v>12.382848021595107</v>
      </c>
      <c r="M3146" s="53">
        <v>7.4427415590336148</v>
      </c>
    </row>
    <row r="3147" spans="1:13" x14ac:dyDescent="0.35">
      <c r="A3147" s="19" t="str">
        <f>B2178&amp;C3135&amp;D3147</f>
        <v>DISTRIBUCION VOLUMEN X CRITERIO (kg ó litros)Postres Ing.10-30MIL</v>
      </c>
      <c r="B3147" s="19">
        <v>0</v>
      </c>
      <c r="C3147" s="19">
        <v>0</v>
      </c>
      <c r="D3147" s="19" t="s">
        <v>12</v>
      </c>
      <c r="E3147" s="20">
        <v>17.493476499082586</v>
      </c>
      <c r="F3147" s="20">
        <v>18.129501255360552</v>
      </c>
      <c r="G3147" s="20">
        <v>20.943349677672646</v>
      </c>
      <c r="H3147" s="20">
        <v>20.417410764785796</v>
      </c>
      <c r="I3147" s="20">
        <v>22.386834827944352</v>
      </c>
      <c r="J3147" s="20">
        <v>19.306525921922564</v>
      </c>
      <c r="K3147" s="20">
        <v>20.930346654416425</v>
      </c>
      <c r="L3147" s="20">
        <v>22.558775843520593</v>
      </c>
      <c r="M3147" s="53">
        <v>22.087412989808715</v>
      </c>
    </row>
    <row r="3148" spans="1:13" x14ac:dyDescent="0.35">
      <c r="A3148" s="19" t="str">
        <f>B2178&amp;C3135&amp;D3148</f>
        <v>DISTRIBUCION VOLUMEN X CRITERIO (kg ó litros)Postres Ing.30-100MIL</v>
      </c>
      <c r="B3148" s="19">
        <v>0</v>
      </c>
      <c r="C3148" s="19">
        <v>0</v>
      </c>
      <c r="D3148" s="19" t="s">
        <v>13</v>
      </c>
      <c r="E3148" s="20">
        <v>21.544879610593952</v>
      </c>
      <c r="F3148" s="20">
        <v>20.141386097234225</v>
      </c>
      <c r="G3148" s="20">
        <v>22.008273279693153</v>
      </c>
      <c r="H3148" s="20">
        <v>16.810892076000254</v>
      </c>
      <c r="I3148" s="20">
        <v>19.912235277711872</v>
      </c>
      <c r="J3148" s="20">
        <v>18.140386537067492</v>
      </c>
      <c r="K3148" s="20">
        <v>23.974791888240112</v>
      </c>
      <c r="L3148" s="20">
        <v>18.647823575222482</v>
      </c>
      <c r="M3148" s="53">
        <v>21.54536360034087</v>
      </c>
    </row>
    <row r="3149" spans="1:13" x14ac:dyDescent="0.35">
      <c r="A3149" s="19" t="str">
        <f>B2178&amp;C3135&amp;D3149</f>
        <v>DISTRIBUCION VOLUMEN X CRITERIO (kg ó litros)Postres Ing.100-200MIL</v>
      </c>
      <c r="B3149" s="19">
        <v>0</v>
      </c>
      <c r="C3149" s="19">
        <v>0</v>
      </c>
      <c r="D3149" s="19" t="s">
        <v>14</v>
      </c>
      <c r="E3149" s="20">
        <v>9.0685250048350508</v>
      </c>
      <c r="F3149" s="20">
        <v>8.6730194276096828</v>
      </c>
      <c r="G3149" s="20">
        <v>8.1268088873627438</v>
      </c>
      <c r="H3149" s="20">
        <v>9.9267064656182047</v>
      </c>
      <c r="I3149" s="20">
        <v>7.9068543761938086</v>
      </c>
      <c r="J3149" s="20">
        <v>11.478834799188141</v>
      </c>
      <c r="K3149" s="20">
        <v>9.0828103285353432</v>
      </c>
      <c r="L3149" s="20">
        <v>8.1407427327565181</v>
      </c>
      <c r="M3149" s="53">
        <v>8.6675565335712239</v>
      </c>
    </row>
    <row r="3150" spans="1:13" x14ac:dyDescent="0.35">
      <c r="A3150" s="19" t="str">
        <f>B2178&amp;C3135&amp;D3150</f>
        <v>DISTRIBUCION VOLUMEN X CRITERIO (kg ó litros)Postres Ing.200-500MIL</v>
      </c>
      <c r="B3150" s="19">
        <v>0</v>
      </c>
      <c r="C3150" s="19">
        <v>0</v>
      </c>
      <c r="D3150" s="19" t="s">
        <v>15</v>
      </c>
      <c r="E3150" s="20">
        <v>13.970503294335797</v>
      </c>
      <c r="F3150" s="20">
        <v>13.153836306564004</v>
      </c>
      <c r="G3150" s="20">
        <v>14.745582473767769</v>
      </c>
      <c r="H3150" s="20">
        <v>14.104153082030521</v>
      </c>
      <c r="I3150" s="20">
        <v>11.441146956527376</v>
      </c>
      <c r="J3150" s="20">
        <v>13.73282943814829</v>
      </c>
      <c r="K3150" s="20">
        <v>11.724574505942943</v>
      </c>
      <c r="L3150" s="20">
        <v>12.714128647705875</v>
      </c>
      <c r="M3150" s="53">
        <v>14.774692703884773</v>
      </c>
    </row>
    <row r="3151" spans="1:13" x14ac:dyDescent="0.35">
      <c r="A3151" s="19" t="str">
        <f>B2178&amp;C3135&amp;D3151</f>
        <v>DISTRIBUCION VOLUMEN X CRITERIO (kg ó litros)Postres Ing.&gt;500MIL</v>
      </c>
      <c r="B3151" s="19">
        <v>0</v>
      </c>
      <c r="C3151" s="19">
        <v>0</v>
      </c>
      <c r="D3151" s="19" t="s">
        <v>16</v>
      </c>
      <c r="E3151" s="20">
        <v>23.62666817810949</v>
      </c>
      <c r="F3151" s="20">
        <v>22.676493508752049</v>
      </c>
      <c r="G3151" s="20">
        <v>18.125230972159205</v>
      </c>
      <c r="H3151" s="20">
        <v>22.122940701136351</v>
      </c>
      <c r="I3151" s="20">
        <v>19.764048534388387</v>
      </c>
      <c r="J3151" s="20">
        <v>18.572902815324852</v>
      </c>
      <c r="K3151" s="20">
        <v>15.379086575960827</v>
      </c>
      <c r="L3151" s="20">
        <v>16.833325576489788</v>
      </c>
      <c r="M3151" s="53">
        <v>16.488585612537701</v>
      </c>
    </row>
    <row r="3152" spans="1:13" x14ac:dyDescent="0.35">
      <c r="A3152" s="19" t="str">
        <f>B2178&amp;C3135&amp;D3152</f>
        <v>DISTRIBUCION VOLUMEN X CRITERIO (kg ó litros)Postres Ing.DE 15 A 19 AÑOS</v>
      </c>
      <c r="B3152" s="19">
        <v>0</v>
      </c>
      <c r="C3152" s="19">
        <v>0</v>
      </c>
      <c r="D3152" s="19" t="s">
        <v>39</v>
      </c>
      <c r="E3152" s="20">
        <v>3.5757033003879739</v>
      </c>
      <c r="F3152" s="20">
        <v>0.19044015370688561</v>
      </c>
      <c r="G3152" s="20">
        <v>2.9496559877608903</v>
      </c>
      <c r="H3152" s="20">
        <v>0.72017221797840614</v>
      </c>
      <c r="I3152" s="20" t="s">
        <v>284</v>
      </c>
      <c r="J3152" s="20">
        <v>0.67331656871141055</v>
      </c>
      <c r="K3152" s="20">
        <v>0.99141081463377834</v>
      </c>
      <c r="L3152" s="20">
        <v>2.2464696603767873</v>
      </c>
      <c r="M3152" s="53">
        <v>1.1372461817452977</v>
      </c>
    </row>
    <row r="3153" spans="1:13" x14ac:dyDescent="0.35">
      <c r="A3153" s="19" t="str">
        <f>B2178&amp;C3135&amp;D3153</f>
        <v>DISTRIBUCION VOLUMEN X CRITERIO (kg ó litros)Postres Ing.DE 20 A 24 AÑOS</v>
      </c>
      <c r="B3153" s="19">
        <v>0</v>
      </c>
      <c r="C3153" s="19">
        <v>0</v>
      </c>
      <c r="D3153" s="19" t="s">
        <v>40</v>
      </c>
      <c r="E3153" s="20">
        <v>1.2543791248245117</v>
      </c>
      <c r="F3153" s="20">
        <v>0.93291617683429662</v>
      </c>
      <c r="G3153" s="20">
        <v>1.0637411840470556</v>
      </c>
      <c r="H3153" s="20">
        <v>0.69009471251659216</v>
      </c>
      <c r="I3153" s="20">
        <v>1.6128554763150893</v>
      </c>
      <c r="J3153" s="20">
        <v>1.3983091540665218</v>
      </c>
      <c r="K3153" s="20">
        <v>1.6935738100872133</v>
      </c>
      <c r="L3153" s="20">
        <v>1.0004628605092043</v>
      </c>
      <c r="M3153" s="53">
        <v>2.4100033791526023</v>
      </c>
    </row>
    <row r="3154" spans="1:13" x14ac:dyDescent="0.35">
      <c r="A3154" s="19" t="str">
        <f>B2178&amp;C3135&amp;D3154</f>
        <v>DISTRIBUCION VOLUMEN X CRITERIO (kg ó litros)Postres Ing.DE 25 A 34 AÑOS</v>
      </c>
      <c r="B3154" s="19">
        <v>0</v>
      </c>
      <c r="C3154" s="19">
        <v>0</v>
      </c>
      <c r="D3154" s="19" t="s">
        <v>41</v>
      </c>
      <c r="E3154" s="20">
        <v>5.8694160401801341</v>
      </c>
      <c r="F3154" s="20">
        <v>7.4320372891348354</v>
      </c>
      <c r="G3154" s="20">
        <v>4.6020533248895106</v>
      </c>
      <c r="H3154" s="20">
        <v>5.4563660076555411</v>
      </c>
      <c r="I3154" s="20">
        <v>5.53737453270492</v>
      </c>
      <c r="J3154" s="20">
        <v>4.157576385252578</v>
      </c>
      <c r="K3154" s="20">
        <v>5.2864120832870505</v>
      </c>
      <c r="L3154" s="20">
        <v>5.9900138618202075</v>
      </c>
      <c r="M3154" s="53">
        <v>4.2177425753518616</v>
      </c>
    </row>
    <row r="3155" spans="1:13" x14ac:dyDescent="0.35">
      <c r="A3155" s="19" t="str">
        <f>B2178&amp;C3135&amp;D3155</f>
        <v>DISTRIBUCION VOLUMEN X CRITERIO (kg ó litros)Postres Ing.DE 35 A 49 AÑOS</v>
      </c>
      <c r="B3155" s="19">
        <v>0</v>
      </c>
      <c r="C3155" s="19">
        <v>0</v>
      </c>
      <c r="D3155" s="19" t="s">
        <v>42</v>
      </c>
      <c r="E3155" s="20">
        <v>21.408957144591728</v>
      </c>
      <c r="F3155" s="20">
        <v>21.552301350436601</v>
      </c>
      <c r="G3155" s="20">
        <v>18.525947875822631</v>
      </c>
      <c r="H3155" s="20">
        <v>21.082705335120735</v>
      </c>
      <c r="I3155" s="20">
        <v>20.292436086920677</v>
      </c>
      <c r="J3155" s="20">
        <v>16.818830929770144</v>
      </c>
      <c r="K3155" s="20">
        <v>17.782466669185208</v>
      </c>
      <c r="L3155" s="20">
        <v>23.656257205736463</v>
      </c>
      <c r="M3155" s="53">
        <v>18.422158681778914</v>
      </c>
    </row>
    <row r="3156" spans="1:13" x14ac:dyDescent="0.35">
      <c r="A3156" s="19" t="str">
        <f>B2178&amp;C3135&amp;D3156</f>
        <v>DISTRIBUCION VOLUMEN X CRITERIO (kg ó litros)Postres Ing.DE 50 A 59 AÑOS</v>
      </c>
      <c r="B3156" s="19">
        <v>0</v>
      </c>
      <c r="C3156" s="19">
        <v>0</v>
      </c>
      <c r="D3156" s="19" t="s">
        <v>43</v>
      </c>
      <c r="E3156" s="20">
        <v>23.868701684450194</v>
      </c>
      <c r="F3156" s="20">
        <v>27.529315191351106</v>
      </c>
      <c r="G3156" s="20">
        <v>29.955679607904813</v>
      </c>
      <c r="H3156" s="20">
        <v>32.00069281452032</v>
      </c>
      <c r="I3156" s="20">
        <v>29.553136373326538</v>
      </c>
      <c r="J3156" s="20">
        <v>32.094198292358755</v>
      </c>
      <c r="K3156" s="20">
        <v>34.411922213827204</v>
      </c>
      <c r="L3156" s="20">
        <v>27.916763063867911</v>
      </c>
      <c r="M3156" s="53">
        <v>25.676024429627191</v>
      </c>
    </row>
    <row r="3157" spans="1:13" x14ac:dyDescent="0.35">
      <c r="A3157" s="19" t="str">
        <f>B2178&amp;C3135&amp;D3157</f>
        <v>DISTRIBUCION VOLUMEN X CRITERIO (kg ó litros)Postres Ing.DE 60 A 75 AÑOS</v>
      </c>
      <c r="B3157" s="19">
        <v>0</v>
      </c>
      <c r="C3157" s="19">
        <v>0</v>
      </c>
      <c r="D3157" s="19" t="s">
        <v>44</v>
      </c>
      <c r="E3157" s="20">
        <v>44.022849982586273</v>
      </c>
      <c r="F3157" s="20">
        <v>42.36300257704638</v>
      </c>
      <c r="G3157" s="20">
        <v>42.902921528417757</v>
      </c>
      <c r="H3157" s="20">
        <v>40.049971664565838</v>
      </c>
      <c r="I3157" s="20">
        <v>43.004194249748615</v>
      </c>
      <c r="J3157" s="20">
        <v>44.85777162588402</v>
      </c>
      <c r="K3157" s="20">
        <v>39.83421105023227</v>
      </c>
      <c r="L3157" s="20">
        <v>39.190042032096855</v>
      </c>
      <c r="M3157" s="53">
        <v>48.13683303489934</v>
      </c>
    </row>
    <row r="3158" spans="1:13" x14ac:dyDescent="0.35">
      <c r="A3158" s="19" t="str">
        <f>B2178&amp;C3135&amp;D3158</f>
        <v>DISTRIBUCION VOLUMEN X CRITERIO (kg ó litros)Postres Ing.NIVEL ALTO</v>
      </c>
      <c r="B3158" s="19">
        <v>0</v>
      </c>
      <c r="C3158" s="19">
        <v>0</v>
      </c>
      <c r="D3158" s="19" t="s">
        <v>256</v>
      </c>
      <c r="E3158" s="20">
        <v>22.73028365662439</v>
      </c>
      <c r="F3158" s="20">
        <v>23.098663922430745</v>
      </c>
      <c r="G3158" s="20">
        <v>25.089495730226176</v>
      </c>
      <c r="H3158" s="20">
        <v>27.916733932743444</v>
      </c>
      <c r="I3158" s="20">
        <v>27.796212918927633</v>
      </c>
      <c r="J3158" s="20">
        <v>23.276213850354129</v>
      </c>
      <c r="K3158" s="20">
        <v>26.830633169377212</v>
      </c>
      <c r="L3158" s="20">
        <v>23.423988462394945</v>
      </c>
      <c r="M3158" s="53">
        <v>23.638480932083294</v>
      </c>
    </row>
    <row r="3159" spans="1:13" x14ac:dyDescent="0.35">
      <c r="A3159" s="19" t="str">
        <f>B2178&amp;C3135&amp;D3159</f>
        <v>DISTRIBUCION VOLUMEN X CRITERIO (kg ó litros)Postres Ing.NIVEL MEDIO ALTO</v>
      </c>
      <c r="B3159" s="19">
        <v>0</v>
      </c>
      <c r="C3159" s="19">
        <v>0</v>
      </c>
      <c r="D3159" s="19" t="s">
        <v>257</v>
      </c>
      <c r="E3159" s="20">
        <v>14.984086208782976</v>
      </c>
      <c r="F3159" s="20">
        <v>16.461386366721577</v>
      </c>
      <c r="G3159" s="20">
        <v>17.578379156546525</v>
      </c>
      <c r="H3159" s="20">
        <v>14.717807888248846</v>
      </c>
      <c r="I3159" s="20">
        <v>14.716229757813279</v>
      </c>
      <c r="J3159" s="20">
        <v>12.770234206814173</v>
      </c>
      <c r="K3159" s="20">
        <v>14.91622046277886</v>
      </c>
      <c r="L3159" s="20">
        <v>13.950419904819766</v>
      </c>
      <c r="M3159" s="53">
        <v>14.759237163543279</v>
      </c>
    </row>
    <row r="3160" spans="1:13" x14ac:dyDescent="0.35">
      <c r="A3160" s="19" t="str">
        <f>B2178&amp;C3135&amp;D3160</f>
        <v>DISTRIBUCION VOLUMEN X CRITERIO (kg ó litros)Postres Ing.NIVEL MEDIO</v>
      </c>
      <c r="B3160" s="19">
        <v>0</v>
      </c>
      <c r="C3160" s="19">
        <v>0</v>
      </c>
      <c r="D3160" s="19" t="s">
        <v>258</v>
      </c>
      <c r="E3160" s="20">
        <v>26.683833825507193</v>
      </c>
      <c r="F3160" s="20">
        <v>25.157380081583209</v>
      </c>
      <c r="G3160" s="20">
        <v>27.778924565977476</v>
      </c>
      <c r="H3160" s="20">
        <v>23.86575974677546</v>
      </c>
      <c r="I3160" s="20">
        <v>22.107964662692332</v>
      </c>
      <c r="J3160" s="20">
        <v>21.712700558393877</v>
      </c>
      <c r="K3160" s="20">
        <v>23.795582557539792</v>
      </c>
      <c r="L3160" s="20">
        <v>26.153003924646022</v>
      </c>
      <c r="M3160" s="53">
        <v>30.217006779131772</v>
      </c>
    </row>
    <row r="3161" spans="1:13" x14ac:dyDescent="0.35">
      <c r="A3161" s="19" t="str">
        <f>B2178&amp;C3135&amp;D3161</f>
        <v>DISTRIBUCION VOLUMEN X CRITERIO (kg ó litros)Postres Ing.NIVEL MEDIO BAJO</v>
      </c>
      <c r="B3161" s="19">
        <v>0</v>
      </c>
      <c r="C3161" s="19">
        <v>0</v>
      </c>
      <c r="D3161" s="19" t="s">
        <v>259</v>
      </c>
      <c r="E3161" s="20">
        <v>12.747837505120247</v>
      </c>
      <c r="F3161" s="20">
        <v>9.8519495688762451</v>
      </c>
      <c r="G3161" s="20">
        <v>11.819851569303049</v>
      </c>
      <c r="H3161" s="20">
        <v>13.581700288729817</v>
      </c>
      <c r="I3161" s="20">
        <v>15.192710864969571</v>
      </c>
      <c r="J3161" s="20">
        <v>15.714293620436109</v>
      </c>
      <c r="K3161" s="20">
        <v>15.772421685435061</v>
      </c>
      <c r="L3161" s="20">
        <v>17.355600283358662</v>
      </c>
      <c r="M3161" s="53">
        <v>16.187463833654277</v>
      </c>
    </row>
    <row r="3162" spans="1:13" x14ac:dyDescent="0.35">
      <c r="A3162" s="19" t="str">
        <f>B2178&amp;C3135&amp;D3162</f>
        <v>DISTRIBUCION VOLUMEN X CRITERIO (kg ó litros)Postres Ing.HOMBRE</v>
      </c>
      <c r="B3162" s="19">
        <v>0</v>
      </c>
      <c r="C3162" s="19">
        <v>0</v>
      </c>
      <c r="D3162" s="19" t="s">
        <v>21</v>
      </c>
      <c r="E3162" s="20">
        <v>53.046712606706045</v>
      </c>
      <c r="F3162" s="20">
        <v>50.766605663811404</v>
      </c>
      <c r="G3162" s="20">
        <v>51.339859760883044</v>
      </c>
      <c r="H3162" s="20">
        <v>49.0536723339142</v>
      </c>
      <c r="I3162" s="20">
        <v>50.496088450783375</v>
      </c>
      <c r="J3162" s="20">
        <v>48.172925253213364</v>
      </c>
      <c r="K3162" s="20">
        <v>47.44216505108573</v>
      </c>
      <c r="L3162" s="20">
        <v>51.34461684054785</v>
      </c>
      <c r="M3162" s="53">
        <v>46.630584759700852</v>
      </c>
    </row>
    <row r="3163" spans="1:13" x14ac:dyDescent="0.35">
      <c r="A3163" s="19" t="str">
        <f>B2178&amp;C3135&amp;D3163</f>
        <v>DISTRIBUCION VOLUMEN X CRITERIO (kg ó litros)Postres Ing.MUJER</v>
      </c>
      <c r="B3163" s="19">
        <v>0</v>
      </c>
      <c r="C3163" s="19">
        <v>0</v>
      </c>
      <c r="D3163" s="19" t="s">
        <v>22</v>
      </c>
      <c r="E3163" s="20">
        <v>46.953293568983462</v>
      </c>
      <c r="F3163" s="20">
        <v>49.233401285953413</v>
      </c>
      <c r="G3163" s="20">
        <v>48.660143128277817</v>
      </c>
      <c r="H3163" s="20">
        <v>50.946310912605853</v>
      </c>
      <c r="I3163" s="20">
        <v>49.503909726447652</v>
      </c>
      <c r="J3163" s="20">
        <v>51.827073188924487</v>
      </c>
      <c r="K3163" s="20">
        <v>52.557839179074563</v>
      </c>
      <c r="L3163" s="20">
        <v>48.655384163429879</v>
      </c>
      <c r="M3163" s="53">
        <v>53.369437976725209</v>
      </c>
    </row>
    <row r="3164" spans="1:13" x14ac:dyDescent="0.35">
      <c r="A3164" s="19" t="str">
        <f>B2178&amp;C3164&amp;D3164</f>
        <v>DISTRIBUCION VOLUMEN X CRITERIO (kg ó litros)Yogures Ing.T.ESPAÑA</v>
      </c>
      <c r="B3164" s="19">
        <v>0</v>
      </c>
      <c r="C3164" s="19" t="s">
        <v>185</v>
      </c>
      <c r="D3164" s="19" t="s">
        <v>36</v>
      </c>
      <c r="E3164" s="20">
        <v>100</v>
      </c>
      <c r="F3164" s="20">
        <v>100</v>
      </c>
      <c r="G3164" s="20">
        <v>100</v>
      </c>
      <c r="H3164" s="20">
        <v>100</v>
      </c>
      <c r="I3164" s="20">
        <v>100</v>
      </c>
      <c r="J3164" s="20">
        <v>100</v>
      </c>
      <c r="K3164" s="20">
        <v>100</v>
      </c>
      <c r="L3164" s="20">
        <v>100</v>
      </c>
      <c r="M3164" s="53">
        <v>100</v>
      </c>
    </row>
    <row r="3165" spans="1:13" x14ac:dyDescent="0.35">
      <c r="A3165" s="19" t="str">
        <f>B2178&amp;C3164&amp;D3165</f>
        <v>DISTRIBUCION VOLUMEN X CRITERIO (kg ó litros)Yogures Ing.BCN AM</v>
      </c>
      <c r="B3165" s="19">
        <v>0</v>
      </c>
      <c r="C3165" s="19">
        <v>0</v>
      </c>
      <c r="D3165" s="19" t="s">
        <v>1</v>
      </c>
      <c r="E3165" s="20">
        <v>20.976026849409415</v>
      </c>
      <c r="F3165" s="20">
        <v>18.962402236483495</v>
      </c>
      <c r="G3165" s="20">
        <v>10.811636357524785</v>
      </c>
      <c r="H3165" s="20">
        <v>17.042877401783603</v>
      </c>
      <c r="I3165" s="20">
        <v>13.647416114265646</v>
      </c>
      <c r="J3165" s="20">
        <v>14.069849658932279</v>
      </c>
      <c r="K3165" s="20">
        <v>18.273902469046014</v>
      </c>
      <c r="L3165" s="20">
        <v>31.136035163857688</v>
      </c>
      <c r="M3165" s="53">
        <v>15.044393801879458</v>
      </c>
    </row>
    <row r="3166" spans="1:13" x14ac:dyDescent="0.35">
      <c r="A3166" s="19" t="str">
        <f>B2178&amp;C3164&amp;D3166</f>
        <v>DISTRIBUCION VOLUMEN X CRITERIO (kg ó litros)Yogures Ing.REST.CAT ARAGON</v>
      </c>
      <c r="B3166" s="19">
        <v>0</v>
      </c>
      <c r="C3166" s="19">
        <v>0</v>
      </c>
      <c r="D3166" s="19" t="s">
        <v>2</v>
      </c>
      <c r="E3166" s="20">
        <v>9.985595127584606</v>
      </c>
      <c r="F3166" s="20">
        <v>7.2874927761922867</v>
      </c>
      <c r="G3166" s="20">
        <v>8.3337948777098507</v>
      </c>
      <c r="H3166" s="20">
        <v>10.007799973037187</v>
      </c>
      <c r="I3166" s="20">
        <v>16.53925546999762</v>
      </c>
      <c r="J3166" s="20">
        <v>4.4150228828072846</v>
      </c>
      <c r="K3166" s="20">
        <v>13.33292654419987</v>
      </c>
      <c r="L3166" s="20">
        <v>15.93376064064074</v>
      </c>
      <c r="M3166" s="53">
        <v>28.538876311390059</v>
      </c>
    </row>
    <row r="3167" spans="1:13" x14ac:dyDescent="0.35">
      <c r="A3167" s="19" t="str">
        <f>B2178&amp;C3164&amp;D3167</f>
        <v>DISTRIBUCION VOLUMEN X CRITERIO (kg ó litros)Yogures Ing.LEVANTE</v>
      </c>
      <c r="B3167" s="19">
        <v>0</v>
      </c>
      <c r="C3167" s="19">
        <v>0</v>
      </c>
      <c r="D3167" s="19" t="s">
        <v>3</v>
      </c>
      <c r="E3167" s="20">
        <v>12.297229828086911</v>
      </c>
      <c r="F3167" s="20">
        <v>8.5944281477605458</v>
      </c>
      <c r="G3167" s="20">
        <v>20.525497984421833</v>
      </c>
      <c r="H3167" s="20">
        <v>13.278354106955318</v>
      </c>
      <c r="I3167" s="20">
        <v>14.706007969089665</v>
      </c>
      <c r="J3167" s="20">
        <v>16.195815374881178</v>
      </c>
      <c r="K3167" s="20">
        <v>18.604080220983487</v>
      </c>
      <c r="L3167" s="20">
        <v>13.405746525469278</v>
      </c>
      <c r="M3167" s="53">
        <v>10.452440603909197</v>
      </c>
    </row>
    <row r="3168" spans="1:13" x14ac:dyDescent="0.35">
      <c r="A3168" s="19" t="str">
        <f>B2178&amp;C3164&amp;D3168</f>
        <v>DISTRIBUCION VOLUMEN X CRITERIO (kg ó litros)Yogures Ing.ANDALUCIA</v>
      </c>
      <c r="B3168" s="19">
        <v>0</v>
      </c>
      <c r="C3168" s="19">
        <v>0</v>
      </c>
      <c r="D3168" s="19" t="s">
        <v>4</v>
      </c>
      <c r="E3168" s="20">
        <v>15.406327332610504</v>
      </c>
      <c r="F3168" s="20">
        <v>8.4736656979836216</v>
      </c>
      <c r="G3168" s="20">
        <v>11.765320539897507</v>
      </c>
      <c r="H3168" s="20">
        <v>11.783101577988905</v>
      </c>
      <c r="I3168" s="20">
        <v>7.4115465591875225</v>
      </c>
      <c r="J3168" s="20">
        <v>5.7905731516542751</v>
      </c>
      <c r="K3168" s="20">
        <v>7.8792596373455135</v>
      </c>
      <c r="L3168" s="20">
        <v>6.6822290096165942</v>
      </c>
      <c r="M3168" s="53">
        <v>5.0922693586975285</v>
      </c>
    </row>
    <row r="3169" spans="1:13" x14ac:dyDescent="0.35">
      <c r="A3169" s="19" t="str">
        <f>B2178&amp;C3164&amp;D3169</f>
        <v>DISTRIBUCION VOLUMEN X CRITERIO (kg ó litros)Yogures Ing.MDD AM</v>
      </c>
      <c r="B3169" s="19">
        <v>0</v>
      </c>
      <c r="C3169" s="19">
        <v>0</v>
      </c>
      <c r="D3169" s="19" t="s">
        <v>5</v>
      </c>
      <c r="E3169" s="20">
        <v>9.6683076365120169</v>
      </c>
      <c r="F3169" s="20">
        <v>13.979459527202476</v>
      </c>
      <c r="G3169" s="20">
        <v>19.059357069864486</v>
      </c>
      <c r="H3169" s="20">
        <v>18.958548683627122</v>
      </c>
      <c r="I3169" s="20">
        <v>14.206962051851466</v>
      </c>
      <c r="J3169" s="20">
        <v>8.5082735991907636</v>
      </c>
      <c r="K3169" s="20">
        <v>11.925864617372216</v>
      </c>
      <c r="L3169" s="20">
        <v>5.8727631153522131</v>
      </c>
      <c r="M3169" s="53">
        <v>11.304674836391122</v>
      </c>
    </row>
    <row r="3170" spans="1:13" x14ac:dyDescent="0.35">
      <c r="A3170" s="19" t="str">
        <f>B2178&amp;C3164&amp;D3170</f>
        <v>DISTRIBUCION VOLUMEN X CRITERIO (kg ó litros)Yogures Ing.RTO CENTRO</v>
      </c>
      <c r="B3170" s="19">
        <v>0</v>
      </c>
      <c r="C3170" s="19">
        <v>0</v>
      </c>
      <c r="D3170" s="19" t="s">
        <v>6</v>
      </c>
      <c r="E3170" s="20">
        <v>15.926855600062412</v>
      </c>
      <c r="F3170" s="20">
        <v>14.841615102972487</v>
      </c>
      <c r="G3170" s="20">
        <v>7.6519593891220703</v>
      </c>
      <c r="H3170" s="20">
        <v>9.1855197609129231</v>
      </c>
      <c r="I3170" s="20">
        <v>12.182992356164656</v>
      </c>
      <c r="J3170" s="20">
        <v>17.308521441845464</v>
      </c>
      <c r="K3170" s="20">
        <v>9.1367156294744429</v>
      </c>
      <c r="L3170" s="20">
        <v>7.3257778357092542</v>
      </c>
      <c r="M3170" s="53">
        <v>7.435319450010117</v>
      </c>
    </row>
    <row r="3171" spans="1:13" x14ac:dyDescent="0.35">
      <c r="A3171" s="19" t="str">
        <f>B2178&amp;C3164&amp;D3171</f>
        <v>DISTRIBUCION VOLUMEN X CRITERIO (kg ó litros)Yogures Ing.NORTE-CENTRO</v>
      </c>
      <c r="B3171" s="19">
        <v>0</v>
      </c>
      <c r="C3171" s="19">
        <v>0</v>
      </c>
      <c r="D3171" s="19" t="s">
        <v>7</v>
      </c>
      <c r="E3171" s="20">
        <v>4.5830457041183337</v>
      </c>
      <c r="F3171" s="20">
        <v>6.4574679210488259</v>
      </c>
      <c r="G3171" s="20">
        <v>10.614216383756496</v>
      </c>
      <c r="H3171" s="20">
        <v>12.875664262807021</v>
      </c>
      <c r="I3171" s="20">
        <v>6.5092901983026294</v>
      </c>
      <c r="J3171" s="20">
        <v>9.4846419712588332</v>
      </c>
      <c r="K3171" s="20">
        <v>12.87089811977831</v>
      </c>
      <c r="L3171" s="20">
        <v>10.48669025295519</v>
      </c>
      <c r="M3171" s="53">
        <v>8.4103766941478622</v>
      </c>
    </row>
    <row r="3172" spans="1:13" x14ac:dyDescent="0.35">
      <c r="A3172" s="19" t="str">
        <f>B2178&amp;C3164&amp;D3172</f>
        <v>DISTRIBUCION VOLUMEN X CRITERIO (kg ó litros)Yogures Ing.NOROESTE</v>
      </c>
      <c r="B3172" s="19">
        <v>0</v>
      </c>
      <c r="C3172" s="19">
        <v>0</v>
      </c>
      <c r="D3172" s="19" t="s">
        <v>8</v>
      </c>
      <c r="E3172" s="20">
        <v>11.156613398142607</v>
      </c>
      <c r="F3172" s="20">
        <v>21.403457149999159</v>
      </c>
      <c r="G3172" s="20">
        <v>11.238211093951982</v>
      </c>
      <c r="H3172" s="20">
        <v>6.8681323716062099</v>
      </c>
      <c r="I3172" s="20">
        <v>14.796526410948227</v>
      </c>
      <c r="J3172" s="20">
        <v>24.22729767209211</v>
      </c>
      <c r="K3172" s="20">
        <v>7.9763640032278635</v>
      </c>
      <c r="L3172" s="20">
        <v>9.156983740879042</v>
      </c>
      <c r="M3172" s="53">
        <v>13.721652427761526</v>
      </c>
    </row>
    <row r="3173" spans="1:13" x14ac:dyDescent="0.35">
      <c r="A3173" s="19" t="str">
        <f>B2178&amp;C3164&amp;D3173</f>
        <v>DISTRIBUCION VOLUMEN X CRITERIO (kg ó litros)Yogures Ing.&lt;2MIL</v>
      </c>
      <c r="B3173" s="19">
        <v>0</v>
      </c>
      <c r="C3173" s="19">
        <v>0</v>
      </c>
      <c r="D3173" s="19" t="s">
        <v>9</v>
      </c>
      <c r="E3173" s="20">
        <v>4.7227940747287134</v>
      </c>
      <c r="F3173" s="20">
        <v>5.6865777083279774</v>
      </c>
      <c r="G3173" s="20">
        <v>2.5637761806184489</v>
      </c>
      <c r="H3173" s="20">
        <v>7.3082641308793734</v>
      </c>
      <c r="I3173" s="20">
        <v>9.1531043234018163</v>
      </c>
      <c r="J3173" s="20">
        <v>11.276829296165456</v>
      </c>
      <c r="K3173" s="20">
        <v>6.9458590034497076</v>
      </c>
      <c r="L3173" s="20">
        <v>7.435036607443883</v>
      </c>
      <c r="M3173" s="53">
        <v>16.554984174893463</v>
      </c>
    </row>
    <row r="3174" spans="1:13" x14ac:dyDescent="0.35">
      <c r="A3174" s="19" t="str">
        <f>B2178&amp;C3164&amp;D3174</f>
        <v>DISTRIBUCION VOLUMEN X CRITERIO (kg ó litros)Yogures Ing.2-5MIL</v>
      </c>
      <c r="B3174" s="19">
        <v>0</v>
      </c>
      <c r="C3174" s="19">
        <v>0</v>
      </c>
      <c r="D3174" s="19" t="s">
        <v>10</v>
      </c>
      <c r="E3174" s="20">
        <v>9.2556890231537103</v>
      </c>
      <c r="F3174" s="20">
        <v>8.9396040545321291</v>
      </c>
      <c r="G3174" s="20">
        <v>5.3324880413992268</v>
      </c>
      <c r="H3174" s="20">
        <v>6.4336247470518151</v>
      </c>
      <c r="I3174" s="20">
        <v>7.465279895541391</v>
      </c>
      <c r="J3174" s="20">
        <v>6.1900384208182153</v>
      </c>
      <c r="K3174" s="20">
        <v>2.3894527193192565</v>
      </c>
      <c r="L3174" s="20">
        <v>1.0613023297047466</v>
      </c>
      <c r="M3174" s="53">
        <v>4.347327269741375</v>
      </c>
    </row>
    <row r="3175" spans="1:13" x14ac:dyDescent="0.35">
      <c r="A3175" s="19" t="str">
        <f>B2178&amp;C3164&amp;D3175</f>
        <v>DISTRIBUCION VOLUMEN X CRITERIO (kg ó litros)Yogures Ing.5-10MIL</v>
      </c>
      <c r="B3175" s="19">
        <v>0</v>
      </c>
      <c r="C3175" s="19">
        <v>0</v>
      </c>
      <c r="D3175" s="19" t="s">
        <v>11</v>
      </c>
      <c r="E3175" s="20">
        <v>4.7151528639736613</v>
      </c>
      <c r="F3175" s="20">
        <v>3.1808295107005078</v>
      </c>
      <c r="G3175" s="20">
        <v>5.9926751218942247</v>
      </c>
      <c r="H3175" s="20">
        <v>3.5630226550628064</v>
      </c>
      <c r="I3175" s="20">
        <v>17.187133377746147</v>
      </c>
      <c r="J3175" s="20">
        <v>5.7271365380892911</v>
      </c>
      <c r="K3175" s="20">
        <v>7.3280689406308746</v>
      </c>
      <c r="L3175" s="20">
        <v>9.4439509354533975</v>
      </c>
      <c r="M3175" s="53">
        <v>9.5367572476523321</v>
      </c>
    </row>
    <row r="3176" spans="1:13" x14ac:dyDescent="0.35">
      <c r="A3176" s="19" t="str">
        <f>B2178&amp;C3164&amp;D3176</f>
        <v>DISTRIBUCION VOLUMEN X CRITERIO (kg ó litros)Yogures Ing.10-30MIL</v>
      </c>
      <c r="B3176" s="19">
        <v>0</v>
      </c>
      <c r="C3176" s="19">
        <v>0</v>
      </c>
      <c r="D3176" s="19" t="s">
        <v>12</v>
      </c>
      <c r="E3176" s="20">
        <v>16.630958968012351</v>
      </c>
      <c r="F3176" s="20">
        <v>9.3337145332179592</v>
      </c>
      <c r="G3176" s="20">
        <v>15.633530828035781</v>
      </c>
      <c r="H3176" s="20">
        <v>9.1162767882822404</v>
      </c>
      <c r="I3176" s="20">
        <v>12.687429725128831</v>
      </c>
      <c r="J3176" s="20">
        <v>23.874553543584415</v>
      </c>
      <c r="K3176" s="20">
        <v>19.2483898238475</v>
      </c>
      <c r="L3176" s="20">
        <v>20.018996004593401</v>
      </c>
      <c r="M3176" s="53">
        <v>22.603613391727063</v>
      </c>
    </row>
    <row r="3177" spans="1:13" x14ac:dyDescent="0.35">
      <c r="A3177" s="19" t="str">
        <f>B2178&amp;C3164&amp;D3177</f>
        <v>DISTRIBUCION VOLUMEN X CRITERIO (kg ó litros)Yogures Ing.30-100MIL</v>
      </c>
      <c r="B3177" s="19">
        <v>0</v>
      </c>
      <c r="C3177" s="19">
        <v>0</v>
      </c>
      <c r="D3177" s="19" t="s">
        <v>13</v>
      </c>
      <c r="E3177" s="20">
        <v>23.612398364777327</v>
      </c>
      <c r="F3177" s="20">
        <v>25.791177064805197</v>
      </c>
      <c r="G3177" s="20">
        <v>15.905715563886138</v>
      </c>
      <c r="H3177" s="20">
        <v>18.820076540485513</v>
      </c>
      <c r="I3177" s="20">
        <v>17.075540546954144</v>
      </c>
      <c r="J3177" s="20">
        <v>17.560386825141869</v>
      </c>
      <c r="K3177" s="20">
        <v>21.209941333188876</v>
      </c>
      <c r="L3177" s="20">
        <v>18.849027531045397</v>
      </c>
      <c r="M3177" s="53">
        <v>13.208089037857237</v>
      </c>
    </row>
    <row r="3178" spans="1:13" x14ac:dyDescent="0.35">
      <c r="A3178" s="19" t="str">
        <f>B2178&amp;C3164&amp;D3178</f>
        <v>DISTRIBUCION VOLUMEN X CRITERIO (kg ó litros)Yogures Ing.100-200MIL</v>
      </c>
      <c r="B3178" s="19">
        <v>0</v>
      </c>
      <c r="C3178" s="19">
        <v>0</v>
      </c>
      <c r="D3178" s="19" t="s">
        <v>14</v>
      </c>
      <c r="E3178" s="20">
        <v>10.473974454086898</v>
      </c>
      <c r="F3178" s="20">
        <v>7.120793667008309</v>
      </c>
      <c r="G3178" s="20">
        <v>11.765542474590216</v>
      </c>
      <c r="H3178" s="20">
        <v>15.700731901784346</v>
      </c>
      <c r="I3178" s="20">
        <v>12.730027175598281</v>
      </c>
      <c r="J3178" s="20">
        <v>14.373060859184072</v>
      </c>
      <c r="K3178" s="20">
        <v>16.684106917066252</v>
      </c>
      <c r="L3178" s="20">
        <v>25.519558940027963</v>
      </c>
      <c r="M3178" s="53">
        <v>5.1858789133761238</v>
      </c>
    </row>
    <row r="3179" spans="1:13" x14ac:dyDescent="0.35">
      <c r="A3179" s="19" t="str">
        <f>B2178&amp;C3164&amp;D3179</f>
        <v>DISTRIBUCION VOLUMEN X CRITERIO (kg ó litros)Yogures Ing.200-500MIL</v>
      </c>
      <c r="B3179" s="19">
        <v>0</v>
      </c>
      <c r="C3179" s="19">
        <v>0</v>
      </c>
      <c r="D3179" s="19" t="s">
        <v>15</v>
      </c>
      <c r="E3179" s="20">
        <v>10.714974173469905</v>
      </c>
      <c r="F3179" s="20">
        <v>18.785573266777142</v>
      </c>
      <c r="G3179" s="20">
        <v>19.693428871119462</v>
      </c>
      <c r="H3179" s="20">
        <v>12.486174399461751</v>
      </c>
      <c r="I3179" s="20">
        <v>7.8212814374498425</v>
      </c>
      <c r="J3179" s="20">
        <v>6.3864897620820242</v>
      </c>
      <c r="K3179" s="20">
        <v>16.396303120834286</v>
      </c>
      <c r="L3179" s="20">
        <v>6.2854395327136618</v>
      </c>
      <c r="M3179" s="53">
        <v>10.270256729151546</v>
      </c>
    </row>
    <row r="3180" spans="1:13" x14ac:dyDescent="0.35">
      <c r="A3180" s="19" t="str">
        <f>B2178&amp;C3164&amp;D3180</f>
        <v>DISTRIBUCION VOLUMEN X CRITERIO (kg ó litros)Yogures Ing.&gt;500MIL</v>
      </c>
      <c r="B3180" s="19">
        <v>0</v>
      </c>
      <c r="C3180" s="19">
        <v>0</v>
      </c>
      <c r="D3180" s="19" t="s">
        <v>16</v>
      </c>
      <c r="E3180" s="20">
        <v>19.874064568363149</v>
      </c>
      <c r="F3180" s="20">
        <v>21.161736539496921</v>
      </c>
      <c r="G3180" s="20">
        <v>23.112842681473399</v>
      </c>
      <c r="H3180" s="20">
        <v>26.571824742172396</v>
      </c>
      <c r="I3180" s="20">
        <v>15.880197854674563</v>
      </c>
      <c r="J3180" s="20">
        <v>14.611496160321671</v>
      </c>
      <c r="K3180" s="20">
        <v>9.7978826083457502</v>
      </c>
      <c r="L3180" s="20">
        <v>11.386679659547857</v>
      </c>
      <c r="M3180" s="53">
        <v>18.293094989386212</v>
      </c>
    </row>
    <row r="3181" spans="1:13" x14ac:dyDescent="0.35">
      <c r="A3181" s="19" t="str">
        <f>B2178&amp;C3164&amp;D3181</f>
        <v>DISTRIBUCION VOLUMEN X CRITERIO (kg ó litros)Yogures Ing.DE 15 A 19 AÑOS</v>
      </c>
      <c r="B3181" s="19">
        <v>0</v>
      </c>
      <c r="C3181" s="19">
        <v>0</v>
      </c>
      <c r="D3181" s="19" t="s">
        <v>39</v>
      </c>
      <c r="E3181" s="20">
        <v>11.806357509126974</v>
      </c>
      <c r="F3181" s="20" t="s">
        <v>284</v>
      </c>
      <c r="G3181" s="20" t="s">
        <v>284</v>
      </c>
      <c r="H3181" s="20" t="s">
        <v>284</v>
      </c>
      <c r="I3181" s="20" t="s">
        <v>284</v>
      </c>
      <c r="J3181" s="20">
        <v>1.6354923897250442</v>
      </c>
      <c r="K3181" s="20">
        <v>6.4043008154881189</v>
      </c>
      <c r="L3181" s="20">
        <v>1.8181720746969072</v>
      </c>
      <c r="M3181" s="53">
        <v>11.856979227301361</v>
      </c>
    </row>
    <row r="3182" spans="1:13" x14ac:dyDescent="0.35">
      <c r="A3182" s="19" t="str">
        <f>B2178&amp;C3164&amp;D3182</f>
        <v>DISTRIBUCION VOLUMEN X CRITERIO (kg ó litros)Yogures Ing.DE 20 A 24 AÑOS</v>
      </c>
      <c r="B3182" s="19">
        <v>0</v>
      </c>
      <c r="C3182" s="19">
        <v>0</v>
      </c>
      <c r="D3182" s="19" t="s">
        <v>40</v>
      </c>
      <c r="E3182" s="20">
        <v>2.5574629701305551</v>
      </c>
      <c r="F3182" s="20">
        <v>0.77624758251719517</v>
      </c>
      <c r="G3182" s="20">
        <v>1.1737272047150562</v>
      </c>
      <c r="H3182" s="20" t="s">
        <v>284</v>
      </c>
      <c r="I3182" s="20">
        <v>2.8178909968517063</v>
      </c>
      <c r="J3182" s="20">
        <v>1.7325815102351994</v>
      </c>
      <c r="K3182" s="20">
        <v>7.031424151711466</v>
      </c>
      <c r="L3182" s="20" t="s">
        <v>284</v>
      </c>
      <c r="M3182" s="53">
        <v>2.8928192101507415</v>
      </c>
    </row>
    <row r="3183" spans="1:13" x14ac:dyDescent="0.35">
      <c r="A3183" s="19" t="str">
        <f>B2178&amp;C3164&amp;D3183</f>
        <v>DISTRIBUCION VOLUMEN X CRITERIO (kg ó litros)Yogures Ing.DE 25 A 34 AÑOS</v>
      </c>
      <c r="B3183" s="19">
        <v>0</v>
      </c>
      <c r="C3183" s="19">
        <v>0</v>
      </c>
      <c r="D3183" s="19" t="s">
        <v>41</v>
      </c>
      <c r="E3183" s="20">
        <v>6.4173987765898834</v>
      </c>
      <c r="F3183" s="20">
        <v>9.1596076090780301</v>
      </c>
      <c r="G3183" s="20">
        <v>11.785348338918123</v>
      </c>
      <c r="H3183" s="20">
        <v>8.781942944442287</v>
      </c>
      <c r="I3183" s="20">
        <v>10.587615293329069</v>
      </c>
      <c r="J3183" s="20">
        <v>3.1890043389703764</v>
      </c>
      <c r="K3183" s="20">
        <v>5.8778750504532749</v>
      </c>
      <c r="L3183" s="20">
        <v>4.1106470519718759</v>
      </c>
      <c r="M3183" s="53">
        <v>3.650811847105182</v>
      </c>
    </row>
    <row r="3184" spans="1:13" x14ac:dyDescent="0.35">
      <c r="A3184" s="19" t="str">
        <f>B2178&amp;C3164&amp;D3184</f>
        <v>DISTRIBUCION VOLUMEN X CRITERIO (kg ó litros)Yogures Ing.DE 35 A 49 AÑOS</v>
      </c>
      <c r="B3184" s="19">
        <v>0</v>
      </c>
      <c r="C3184" s="19">
        <v>0</v>
      </c>
      <c r="D3184" s="19" t="s">
        <v>42</v>
      </c>
      <c r="E3184" s="20">
        <v>35.421268245776197</v>
      </c>
      <c r="F3184" s="20">
        <v>34.00782722775643</v>
      </c>
      <c r="G3184" s="20">
        <v>33.999171616021627</v>
      </c>
      <c r="H3184" s="20">
        <v>43.865516554926771</v>
      </c>
      <c r="I3184" s="20">
        <v>45.624627964101684</v>
      </c>
      <c r="J3184" s="20">
        <v>32.72292509777796</v>
      </c>
      <c r="K3184" s="20">
        <v>29.64404257412286</v>
      </c>
      <c r="L3184" s="20">
        <v>35.411537388047911</v>
      </c>
      <c r="M3184" s="53">
        <v>35.36345486917569</v>
      </c>
    </row>
    <row r="3185" spans="1:13" x14ac:dyDescent="0.35">
      <c r="A3185" s="19" t="str">
        <f>B2178&amp;C3164&amp;D3185</f>
        <v>DISTRIBUCION VOLUMEN X CRITERIO (kg ó litros)Yogures Ing.DE 50 A 59 AÑOS</v>
      </c>
      <c r="B3185" s="19">
        <v>0</v>
      </c>
      <c r="C3185" s="19">
        <v>0</v>
      </c>
      <c r="D3185" s="19" t="s">
        <v>43</v>
      </c>
      <c r="E3185" s="20">
        <v>25.926236258591828</v>
      </c>
      <c r="F3185" s="20">
        <v>31.751489887872037</v>
      </c>
      <c r="G3185" s="20">
        <v>23.28971645564414</v>
      </c>
      <c r="H3185" s="20">
        <v>17.02764908207886</v>
      </c>
      <c r="I3185" s="20">
        <v>19.169789777870673</v>
      </c>
      <c r="J3185" s="20">
        <v>29.887049446277565</v>
      </c>
      <c r="K3185" s="20">
        <v>24.734342957948456</v>
      </c>
      <c r="L3185" s="20">
        <v>19.975504931455376</v>
      </c>
      <c r="M3185" s="53">
        <v>14.161431286188048</v>
      </c>
    </row>
    <row r="3186" spans="1:13" x14ac:dyDescent="0.35">
      <c r="A3186" s="19" t="str">
        <f>B2178&amp;C3164&amp;D3186</f>
        <v>DISTRIBUCION VOLUMEN X CRITERIO (kg ó litros)Yogures Ing.DE 60 A 75 AÑOS</v>
      </c>
      <c r="B3186" s="19">
        <v>0</v>
      </c>
      <c r="C3186" s="19">
        <v>0</v>
      </c>
      <c r="D3186" s="19" t="s">
        <v>44</v>
      </c>
      <c r="E3186" s="20">
        <v>17.87127808544307</v>
      </c>
      <c r="F3186" s="20">
        <v>24.304827006844842</v>
      </c>
      <c r="G3186" s="20">
        <v>29.752031218469028</v>
      </c>
      <c r="H3186" s="20">
        <v>30.324901612648837</v>
      </c>
      <c r="I3186" s="20">
        <v>21.800087397363708</v>
      </c>
      <c r="J3186" s="20">
        <v>30.832941220772231</v>
      </c>
      <c r="K3186" s="20">
        <v>26.308009917174246</v>
      </c>
      <c r="L3186" s="20">
        <v>38.684134016433305</v>
      </c>
      <c r="M3186" s="53">
        <v>32.07451543905163</v>
      </c>
    </row>
    <row r="3187" spans="1:13" x14ac:dyDescent="0.35">
      <c r="A3187" s="19" t="str">
        <f>B2178&amp;C3164&amp;D3187</f>
        <v>DISTRIBUCION VOLUMEN X CRITERIO (kg ó litros)Yogures Ing.NIVEL ALTO</v>
      </c>
      <c r="B3187" s="19">
        <v>0</v>
      </c>
      <c r="C3187" s="19">
        <v>0</v>
      </c>
      <c r="D3187" s="19" t="s">
        <v>256</v>
      </c>
      <c r="E3187" s="20">
        <v>13.196891142061951</v>
      </c>
      <c r="F3187" s="20">
        <v>33.546663248245508</v>
      </c>
      <c r="G3187" s="20">
        <v>37.546870077305158</v>
      </c>
      <c r="H3187" s="20">
        <v>35.249022168495131</v>
      </c>
      <c r="I3187" s="20">
        <v>16.933741245784532</v>
      </c>
      <c r="J3187" s="20">
        <v>16.041783170726418</v>
      </c>
      <c r="K3187" s="20">
        <v>23.375658257927356</v>
      </c>
      <c r="L3187" s="20">
        <v>22.800262640371312</v>
      </c>
      <c r="M3187" s="53">
        <v>19.201603212336099</v>
      </c>
    </row>
    <row r="3188" spans="1:13" x14ac:dyDescent="0.35">
      <c r="A3188" s="19" t="str">
        <f>B2178&amp;C3164&amp;D3188</f>
        <v>DISTRIBUCION VOLUMEN X CRITERIO (kg ó litros)Yogures Ing.NIVEL MEDIO ALTO</v>
      </c>
      <c r="B3188" s="19">
        <v>0</v>
      </c>
      <c r="C3188" s="19">
        <v>0</v>
      </c>
      <c r="D3188" s="19" t="s">
        <v>257</v>
      </c>
      <c r="E3188" s="20">
        <v>18.606651522525993</v>
      </c>
      <c r="F3188" s="20">
        <v>10.659519169238209</v>
      </c>
      <c r="G3188" s="20">
        <v>9.1380702077235973</v>
      </c>
      <c r="H3188" s="20">
        <v>8.2063863324423245</v>
      </c>
      <c r="I3188" s="20">
        <v>20.753275632895399</v>
      </c>
      <c r="J3188" s="20">
        <v>11.881707414609597</v>
      </c>
      <c r="K3188" s="20">
        <v>8.811800692233005</v>
      </c>
      <c r="L3188" s="20">
        <v>5.7700516725499131</v>
      </c>
      <c r="M3188" s="53">
        <v>8.9439746729079292</v>
      </c>
    </row>
    <row r="3189" spans="1:13" x14ac:dyDescent="0.35">
      <c r="A3189" s="19" t="str">
        <f>B2178&amp;C3164&amp;D3189</f>
        <v>DISTRIBUCION VOLUMEN X CRITERIO (kg ó litros)Yogures Ing.NIVEL MEDIO</v>
      </c>
      <c r="B3189" s="19">
        <v>0</v>
      </c>
      <c r="C3189" s="19">
        <v>0</v>
      </c>
      <c r="D3189" s="19" t="s">
        <v>258</v>
      </c>
      <c r="E3189" s="20">
        <v>32.156277134544432</v>
      </c>
      <c r="F3189" s="20">
        <v>36.673400790757974</v>
      </c>
      <c r="G3189" s="20">
        <v>24.058720047386391</v>
      </c>
      <c r="H3189" s="20">
        <v>21.211753638920282</v>
      </c>
      <c r="I3189" s="20">
        <v>25.303506616767685</v>
      </c>
      <c r="J3189" s="20">
        <v>38.259263726089124</v>
      </c>
      <c r="K3189" s="20">
        <v>28.898787557308005</v>
      </c>
      <c r="L3189" s="20">
        <v>22.531530981171539</v>
      </c>
      <c r="M3189" s="53">
        <v>38.541978173042544</v>
      </c>
    </row>
    <row r="3190" spans="1:13" x14ac:dyDescent="0.35">
      <c r="A3190" s="19" t="str">
        <f>B2178&amp;C3164&amp;D3190</f>
        <v>DISTRIBUCION VOLUMEN X CRITERIO (kg ó litros)Yogures Ing.NIVEL MEDIO BAJO</v>
      </c>
      <c r="B3190" s="19">
        <v>0</v>
      </c>
      <c r="C3190" s="19">
        <v>0</v>
      </c>
      <c r="D3190" s="19" t="s">
        <v>259</v>
      </c>
      <c r="E3190" s="20">
        <v>13.450896232541895</v>
      </c>
      <c r="F3190" s="20">
        <v>8.938475746250635</v>
      </c>
      <c r="G3190" s="20">
        <v>7.4258616139293245</v>
      </c>
      <c r="H3190" s="20">
        <v>12.029516205349426</v>
      </c>
      <c r="I3190" s="20">
        <v>19.943603406836573</v>
      </c>
      <c r="J3190" s="20">
        <v>14.301440625030637</v>
      </c>
      <c r="K3190" s="20">
        <v>16.734167302753114</v>
      </c>
      <c r="L3190" s="20">
        <v>12.410420750729894</v>
      </c>
      <c r="M3190" s="53">
        <v>21.376469382731404</v>
      </c>
    </row>
    <row r="3191" spans="1:13" x14ac:dyDescent="0.35">
      <c r="A3191" s="19" t="str">
        <f>B2178&amp;C3164&amp;D3191</f>
        <v>DISTRIBUCION VOLUMEN X CRITERIO (kg ó litros)Yogures Ing.HOMBRE</v>
      </c>
      <c r="B3191" s="19">
        <v>0</v>
      </c>
      <c r="C3191" s="19">
        <v>0</v>
      </c>
      <c r="D3191" s="19" t="s">
        <v>21</v>
      </c>
      <c r="E3191" s="20">
        <v>39.394103843976033</v>
      </c>
      <c r="F3191" s="20">
        <v>36.211032560552241</v>
      </c>
      <c r="G3191" s="20">
        <v>46.229631605875767</v>
      </c>
      <c r="H3191" s="20">
        <v>40.219523287383154</v>
      </c>
      <c r="I3191" s="20">
        <v>30.66047923195287</v>
      </c>
      <c r="J3191" s="20">
        <v>45.677847332070733</v>
      </c>
      <c r="K3191" s="20">
        <v>38.469395895081085</v>
      </c>
      <c r="L3191" s="20">
        <v>29.061012776289175</v>
      </c>
      <c r="M3191" s="53">
        <v>27.21130150490449</v>
      </c>
    </row>
    <row r="3192" spans="1:13" x14ac:dyDescent="0.35">
      <c r="A3192" s="19" t="str">
        <f>B2178&amp;C3164&amp;D3192</f>
        <v>DISTRIBUCION VOLUMEN X CRITERIO (kg ó litros)Yogures Ing.MUJER</v>
      </c>
      <c r="B3192" s="19">
        <v>0</v>
      </c>
      <c r="C3192" s="19">
        <v>0</v>
      </c>
      <c r="D3192" s="19" t="s">
        <v>22</v>
      </c>
      <c r="E3192" s="20">
        <v>60.605913074560227</v>
      </c>
      <c r="F3192" s="20">
        <v>63.788968468344976</v>
      </c>
      <c r="G3192" s="20">
        <v>53.770368394124247</v>
      </c>
      <c r="H3192" s="20">
        <v>59.780478430723036</v>
      </c>
      <c r="I3192" s="20">
        <v>69.33951231122974</v>
      </c>
      <c r="J3192" s="20">
        <v>54.322152168242454</v>
      </c>
      <c r="K3192" s="20">
        <v>61.530611577064363</v>
      </c>
      <c r="L3192" s="20">
        <v>70.93897416108716</v>
      </c>
      <c r="M3192" s="53">
        <v>72.78869007692596</v>
      </c>
    </row>
    <row r="3193" spans="1:13" x14ac:dyDescent="0.35">
      <c r="A3193" s="19" t="str">
        <f>B2178&amp;C3193&amp;D3193</f>
        <v>DISTRIBUCION VOLUMEN X CRITERIO (kg ó litros)Queso Ing.T.ESPAÑA</v>
      </c>
      <c r="B3193" s="19">
        <v>0</v>
      </c>
      <c r="C3193" s="19" t="s">
        <v>151</v>
      </c>
      <c r="D3193" s="19" t="s">
        <v>36</v>
      </c>
      <c r="E3193" s="20">
        <v>100</v>
      </c>
      <c r="F3193" s="20">
        <v>100</v>
      </c>
      <c r="G3193" s="20">
        <v>100</v>
      </c>
      <c r="H3193" s="20">
        <v>100</v>
      </c>
      <c r="I3193" s="20">
        <v>100</v>
      </c>
      <c r="J3193" s="20">
        <v>100</v>
      </c>
      <c r="K3193" s="20">
        <v>100</v>
      </c>
      <c r="L3193" s="20">
        <v>100</v>
      </c>
      <c r="M3193" s="53">
        <v>100</v>
      </c>
    </row>
    <row r="3194" spans="1:13" x14ac:dyDescent="0.35">
      <c r="A3194" s="19" t="str">
        <f>B2178&amp;C3193&amp;D3194</f>
        <v>DISTRIBUCION VOLUMEN X CRITERIO (kg ó litros)Queso Ing.BCN AM</v>
      </c>
      <c r="B3194" s="19">
        <v>0</v>
      </c>
      <c r="C3194" s="19">
        <v>0</v>
      </c>
      <c r="D3194" s="19" t="s">
        <v>1</v>
      </c>
      <c r="E3194" s="20">
        <v>7.4004771952616997</v>
      </c>
      <c r="F3194" s="20">
        <v>7.9951979439614851</v>
      </c>
      <c r="G3194" s="20">
        <v>7.8410283136033332</v>
      </c>
      <c r="H3194" s="20">
        <v>8.6775811124115609</v>
      </c>
      <c r="I3194" s="20">
        <v>8.5705890960967199</v>
      </c>
      <c r="J3194" s="20">
        <v>8.9514291118468403</v>
      </c>
      <c r="K3194" s="20">
        <v>11.145084934892578</v>
      </c>
      <c r="L3194" s="20">
        <v>11.163667328819772</v>
      </c>
      <c r="M3194" s="53">
        <v>10.602493482861481</v>
      </c>
    </row>
    <row r="3195" spans="1:13" x14ac:dyDescent="0.35">
      <c r="A3195" s="19" t="str">
        <f>B2178&amp;C3193&amp;D3195</f>
        <v>DISTRIBUCION VOLUMEN X CRITERIO (kg ó litros)Queso Ing.REST.CAT ARAGON</v>
      </c>
      <c r="B3195" s="19">
        <v>0</v>
      </c>
      <c r="C3195" s="19">
        <v>0</v>
      </c>
      <c r="D3195" s="19" t="s">
        <v>2</v>
      </c>
      <c r="E3195" s="20">
        <v>12.586118473795288</v>
      </c>
      <c r="F3195" s="20">
        <v>13.142056786325899</v>
      </c>
      <c r="G3195" s="20">
        <v>10.730496938372323</v>
      </c>
      <c r="H3195" s="20">
        <v>11.471859827833102</v>
      </c>
      <c r="I3195" s="20">
        <v>12.682791252394873</v>
      </c>
      <c r="J3195" s="20">
        <v>11.842429681103148</v>
      </c>
      <c r="K3195" s="20">
        <v>13.919785569290601</v>
      </c>
      <c r="L3195" s="20">
        <v>13.597750278847027</v>
      </c>
      <c r="M3195" s="53">
        <v>10.818041511222082</v>
      </c>
    </row>
    <row r="3196" spans="1:13" x14ac:dyDescent="0.35">
      <c r="A3196" s="19" t="str">
        <f>B2178&amp;C3193&amp;D3196</f>
        <v>DISTRIBUCION VOLUMEN X CRITERIO (kg ó litros)Queso Ing.LEVANTE</v>
      </c>
      <c r="B3196" s="19">
        <v>0</v>
      </c>
      <c r="C3196" s="19">
        <v>0</v>
      </c>
      <c r="D3196" s="19" t="s">
        <v>3</v>
      </c>
      <c r="E3196" s="20">
        <v>16.891191662126307</v>
      </c>
      <c r="F3196" s="20">
        <v>17.058307391749601</v>
      </c>
      <c r="G3196" s="20">
        <v>18.737239360034902</v>
      </c>
      <c r="H3196" s="20">
        <v>18.248059113138009</v>
      </c>
      <c r="I3196" s="20">
        <v>16.100063545986693</v>
      </c>
      <c r="J3196" s="20">
        <v>17.900899104585381</v>
      </c>
      <c r="K3196" s="20">
        <v>17.0039086201026</v>
      </c>
      <c r="L3196" s="20">
        <v>17.988875780951126</v>
      </c>
      <c r="M3196" s="53">
        <v>17.679037058912524</v>
      </c>
    </row>
    <row r="3197" spans="1:13" x14ac:dyDescent="0.35">
      <c r="A3197" s="19" t="str">
        <f>B2178&amp;C3193&amp;D3197</f>
        <v>DISTRIBUCION VOLUMEN X CRITERIO (kg ó litros)Queso Ing.ANDALUCIA</v>
      </c>
      <c r="B3197" s="19">
        <v>0</v>
      </c>
      <c r="C3197" s="19">
        <v>0</v>
      </c>
      <c r="D3197" s="19" t="s">
        <v>4</v>
      </c>
      <c r="E3197" s="20">
        <v>23.256636518072458</v>
      </c>
      <c r="F3197" s="20">
        <v>20.719976587299744</v>
      </c>
      <c r="G3197" s="20">
        <v>22.537776239423941</v>
      </c>
      <c r="H3197" s="20">
        <v>22.932073918405877</v>
      </c>
      <c r="I3197" s="20">
        <v>21.428488158350071</v>
      </c>
      <c r="J3197" s="20">
        <v>22.388982700669747</v>
      </c>
      <c r="K3197" s="20">
        <v>21.14709884348397</v>
      </c>
      <c r="L3197" s="20">
        <v>21.880615962516398</v>
      </c>
      <c r="M3197" s="53">
        <v>23.081999568478981</v>
      </c>
    </row>
    <row r="3198" spans="1:13" x14ac:dyDescent="0.35">
      <c r="A3198" s="19" t="str">
        <f>B2178&amp;C3193&amp;D3198</f>
        <v>DISTRIBUCION VOLUMEN X CRITERIO (kg ó litros)Queso Ing.MDD AM</v>
      </c>
      <c r="B3198" s="19">
        <v>0</v>
      </c>
      <c r="C3198" s="19">
        <v>0</v>
      </c>
      <c r="D3198" s="19" t="s">
        <v>5</v>
      </c>
      <c r="E3198" s="20">
        <v>14.736303342542282</v>
      </c>
      <c r="F3198" s="20">
        <v>17.349571718884174</v>
      </c>
      <c r="G3198" s="20">
        <v>15.259444762972663</v>
      </c>
      <c r="H3198" s="20">
        <v>14.621988516827733</v>
      </c>
      <c r="I3198" s="20">
        <v>14.27286857690536</v>
      </c>
      <c r="J3198" s="20">
        <v>16.23257674006474</v>
      </c>
      <c r="K3198" s="20">
        <v>13.374183662144242</v>
      </c>
      <c r="L3198" s="20">
        <v>15.037715498201635</v>
      </c>
      <c r="M3198" s="53">
        <v>15.200069735631205</v>
      </c>
    </row>
    <row r="3199" spans="1:13" x14ac:dyDescent="0.35">
      <c r="A3199" s="19" t="str">
        <f>B2178&amp;C3193&amp;D3199</f>
        <v>DISTRIBUCION VOLUMEN X CRITERIO (kg ó litros)Queso Ing.RTO CENTRO</v>
      </c>
      <c r="B3199" s="19">
        <v>0</v>
      </c>
      <c r="C3199" s="19">
        <v>0</v>
      </c>
      <c r="D3199" s="19" t="s">
        <v>6</v>
      </c>
      <c r="E3199" s="20">
        <v>10.571101094783556</v>
      </c>
      <c r="F3199" s="20">
        <v>11.253078859043423</v>
      </c>
      <c r="G3199" s="20">
        <v>10.885801656292754</v>
      </c>
      <c r="H3199" s="20">
        <v>9.9121805759611306</v>
      </c>
      <c r="I3199" s="20">
        <v>11.317997991584985</v>
      </c>
      <c r="J3199" s="20">
        <v>9.6328983566740689</v>
      </c>
      <c r="K3199" s="20">
        <v>10.356455243494837</v>
      </c>
      <c r="L3199" s="20">
        <v>11.007570022750061</v>
      </c>
      <c r="M3199" s="53">
        <v>11.319405168636829</v>
      </c>
    </row>
    <row r="3200" spans="1:13" x14ac:dyDescent="0.35">
      <c r="A3200" s="19" t="str">
        <f>B2178&amp;C3193&amp;D3200</f>
        <v>DISTRIBUCION VOLUMEN X CRITERIO (kg ó litros)Queso Ing.NORTE-CENTRO</v>
      </c>
      <c r="B3200" s="19">
        <v>0</v>
      </c>
      <c r="C3200" s="19">
        <v>0</v>
      </c>
      <c r="D3200" s="19" t="s">
        <v>7</v>
      </c>
      <c r="E3200" s="20">
        <v>8.7558440795229444</v>
      </c>
      <c r="F3200" s="20">
        <v>6.0242075070011589</v>
      </c>
      <c r="G3200" s="20">
        <v>6.7146252047580814</v>
      </c>
      <c r="H3200" s="20">
        <v>7.2412931737400834</v>
      </c>
      <c r="I3200" s="20">
        <v>8.2258592661563892</v>
      </c>
      <c r="J3200" s="20">
        <v>5.9819599585603882</v>
      </c>
      <c r="K3200" s="20">
        <v>8.4410314426610853</v>
      </c>
      <c r="L3200" s="20">
        <v>5.1579836042310356</v>
      </c>
      <c r="M3200" s="53">
        <v>6.8048348714209324</v>
      </c>
    </row>
    <row r="3201" spans="1:13" x14ac:dyDescent="0.35">
      <c r="A3201" s="19" t="str">
        <f>B2178&amp;C3193&amp;D3201</f>
        <v>DISTRIBUCION VOLUMEN X CRITERIO (kg ó litros)Queso Ing.NOROESTE</v>
      </c>
      <c r="B3201" s="19">
        <v>0</v>
      </c>
      <c r="C3201" s="19">
        <v>0</v>
      </c>
      <c r="D3201" s="19" t="s">
        <v>8</v>
      </c>
      <c r="E3201" s="20">
        <v>5.8023310765315017</v>
      </c>
      <c r="F3201" s="20">
        <v>6.4576015477013557</v>
      </c>
      <c r="G3201" s="20">
        <v>7.2935834801875483</v>
      </c>
      <c r="H3201" s="20">
        <v>6.8949617122035356</v>
      </c>
      <c r="I3201" s="20">
        <v>7.4013504518721147</v>
      </c>
      <c r="J3201" s="20">
        <v>7.0688233277951804</v>
      </c>
      <c r="K3201" s="20">
        <v>4.6124533521190143</v>
      </c>
      <c r="L3201" s="20">
        <v>4.1658215832718897</v>
      </c>
      <c r="M3201" s="53">
        <v>4.4941199880081761</v>
      </c>
    </row>
    <row r="3202" spans="1:13" x14ac:dyDescent="0.35">
      <c r="A3202" s="19" t="str">
        <f>B2178&amp;C3193&amp;D3202</f>
        <v>DISTRIBUCION VOLUMEN X CRITERIO (kg ó litros)Queso Ing.&lt;2MIL</v>
      </c>
      <c r="B3202" s="19">
        <v>0</v>
      </c>
      <c r="C3202" s="19">
        <v>0</v>
      </c>
      <c r="D3202" s="19" t="s">
        <v>9</v>
      </c>
      <c r="E3202" s="20">
        <v>7.025722166422109</v>
      </c>
      <c r="F3202" s="20">
        <v>3.7813415672938104</v>
      </c>
      <c r="G3202" s="20">
        <v>2.7616188470007397</v>
      </c>
      <c r="H3202" s="20">
        <v>3.5901032967409492</v>
      </c>
      <c r="I3202" s="20">
        <v>3.4448440249409442</v>
      </c>
      <c r="J3202" s="20">
        <v>4.9581712949742291</v>
      </c>
      <c r="K3202" s="20">
        <v>4.5031966059012154</v>
      </c>
      <c r="L3202" s="20">
        <v>3.4621120736454318</v>
      </c>
      <c r="M3202" s="53">
        <v>3.6940057937492665</v>
      </c>
    </row>
    <row r="3203" spans="1:13" x14ac:dyDescent="0.35">
      <c r="A3203" s="19" t="str">
        <f>B2178&amp;C3193&amp;D3203</f>
        <v>DISTRIBUCION VOLUMEN X CRITERIO (kg ó litros)Queso Ing.2-5MIL</v>
      </c>
      <c r="B3203" s="19">
        <v>0</v>
      </c>
      <c r="C3203" s="19">
        <v>0</v>
      </c>
      <c r="D3203" s="19" t="s">
        <v>10</v>
      </c>
      <c r="E3203" s="20">
        <v>5.0572795798088634</v>
      </c>
      <c r="F3203" s="20">
        <v>5.1075680171257565</v>
      </c>
      <c r="G3203" s="20">
        <v>5.0701813965252018</v>
      </c>
      <c r="H3203" s="20">
        <v>5.0068662589171282</v>
      </c>
      <c r="I3203" s="20">
        <v>3.5385225938118792</v>
      </c>
      <c r="J3203" s="20">
        <v>4.5547904350520776</v>
      </c>
      <c r="K3203" s="20">
        <v>3.5446500265666798</v>
      </c>
      <c r="L3203" s="20">
        <v>3.2501530298589576</v>
      </c>
      <c r="M3203" s="53">
        <v>4.8305739304077271</v>
      </c>
    </row>
    <row r="3204" spans="1:13" x14ac:dyDescent="0.35">
      <c r="A3204" s="19" t="str">
        <f>B2178&amp;C3193&amp;D3204</f>
        <v>DISTRIBUCION VOLUMEN X CRITERIO (kg ó litros)Queso Ing.5-10MIL</v>
      </c>
      <c r="B3204" s="19">
        <v>0</v>
      </c>
      <c r="C3204" s="19">
        <v>0</v>
      </c>
      <c r="D3204" s="19" t="s">
        <v>11</v>
      </c>
      <c r="E3204" s="20">
        <v>8.2144857468075099</v>
      </c>
      <c r="F3204" s="20">
        <v>6.8899989962538255</v>
      </c>
      <c r="G3204" s="20">
        <v>8.6015708392522932</v>
      </c>
      <c r="H3204" s="20">
        <v>8.0665352808612685</v>
      </c>
      <c r="I3204" s="20">
        <v>8.9280568595438279</v>
      </c>
      <c r="J3204" s="20">
        <v>8.7167063537809568</v>
      </c>
      <c r="K3204" s="20">
        <v>7.7204502645714861</v>
      </c>
      <c r="L3204" s="20">
        <v>8.9884805893048085</v>
      </c>
      <c r="M3204" s="53">
        <v>9.2129910186731596</v>
      </c>
    </row>
    <row r="3205" spans="1:13" x14ac:dyDescent="0.35">
      <c r="A3205" s="19" t="str">
        <f>B2178&amp;C3193&amp;D3205</f>
        <v>DISTRIBUCION VOLUMEN X CRITERIO (kg ó litros)Queso Ing.10-30MIL</v>
      </c>
      <c r="B3205" s="19">
        <v>0</v>
      </c>
      <c r="C3205" s="19">
        <v>0</v>
      </c>
      <c r="D3205" s="19" t="s">
        <v>12</v>
      </c>
      <c r="E3205" s="20">
        <v>15.185212037057932</v>
      </c>
      <c r="F3205" s="20">
        <v>14.423474420937749</v>
      </c>
      <c r="G3205" s="20">
        <v>16.542972642601814</v>
      </c>
      <c r="H3205" s="20">
        <v>16.719740387449779</v>
      </c>
      <c r="I3205" s="20">
        <v>16.399060503175498</v>
      </c>
      <c r="J3205" s="20">
        <v>17.689164378334656</v>
      </c>
      <c r="K3205" s="20">
        <v>18.918567949315332</v>
      </c>
      <c r="L3205" s="20">
        <v>19.776308950322107</v>
      </c>
      <c r="M3205" s="53">
        <v>18.514280728959704</v>
      </c>
    </row>
    <row r="3206" spans="1:13" x14ac:dyDescent="0.35">
      <c r="A3206" s="19" t="str">
        <f>B2178&amp;C3193&amp;D3206</f>
        <v>DISTRIBUCION VOLUMEN X CRITERIO (kg ó litros)Queso Ing.30-100MIL</v>
      </c>
      <c r="B3206" s="19">
        <v>0</v>
      </c>
      <c r="C3206" s="19">
        <v>0</v>
      </c>
      <c r="D3206" s="19" t="s">
        <v>13</v>
      </c>
      <c r="E3206" s="20">
        <v>20.052609481311865</v>
      </c>
      <c r="F3206" s="20">
        <v>23.290130071473154</v>
      </c>
      <c r="G3206" s="20">
        <v>24.159286852053103</v>
      </c>
      <c r="H3206" s="20">
        <v>21.823458718561454</v>
      </c>
      <c r="I3206" s="20">
        <v>22.415475476072796</v>
      </c>
      <c r="J3206" s="20">
        <v>23.8256940691262</v>
      </c>
      <c r="K3206" s="20">
        <v>24.841584761383615</v>
      </c>
      <c r="L3206" s="20">
        <v>23.527686840860103</v>
      </c>
      <c r="M3206" s="53">
        <v>23.991109632233165</v>
      </c>
    </row>
    <row r="3207" spans="1:13" x14ac:dyDescent="0.35">
      <c r="A3207" s="19" t="str">
        <f>B2178&amp;C3193&amp;D3207</f>
        <v>DISTRIBUCION VOLUMEN X CRITERIO (kg ó litros)Queso Ing.100-200MIL</v>
      </c>
      <c r="B3207" s="19">
        <v>0</v>
      </c>
      <c r="C3207" s="19">
        <v>0</v>
      </c>
      <c r="D3207" s="19" t="s">
        <v>14</v>
      </c>
      <c r="E3207" s="20">
        <v>11.263301279978213</v>
      </c>
      <c r="F3207" s="20">
        <v>10.424774934121764</v>
      </c>
      <c r="G3207" s="20">
        <v>10.176105657778143</v>
      </c>
      <c r="H3207" s="20">
        <v>11.07499942463847</v>
      </c>
      <c r="I3207" s="20">
        <v>12.358222308507475</v>
      </c>
      <c r="J3207" s="20">
        <v>10.344827413385872</v>
      </c>
      <c r="K3207" s="20">
        <v>11.374332210714533</v>
      </c>
      <c r="L3207" s="20">
        <v>9.4773224415700241</v>
      </c>
      <c r="M3207" s="53">
        <v>9.7105238230242747</v>
      </c>
    </row>
    <row r="3208" spans="1:13" x14ac:dyDescent="0.35">
      <c r="A3208" s="19" t="str">
        <f>B2178&amp;C3193&amp;D3208</f>
        <v>DISTRIBUCION VOLUMEN X CRITERIO (kg ó litros)Queso Ing.200-500MIL</v>
      </c>
      <c r="B3208" s="19">
        <v>0</v>
      </c>
      <c r="C3208" s="19">
        <v>0</v>
      </c>
      <c r="D3208" s="19" t="s">
        <v>15</v>
      </c>
      <c r="E3208" s="20">
        <v>17.68838674303943</v>
      </c>
      <c r="F3208" s="20">
        <v>19.209854688556188</v>
      </c>
      <c r="G3208" s="20">
        <v>17.575870175629181</v>
      </c>
      <c r="H3208" s="20">
        <v>19.119516911204546</v>
      </c>
      <c r="I3208" s="20">
        <v>16.495180497243375</v>
      </c>
      <c r="J3208" s="20">
        <v>15.160496697380907</v>
      </c>
      <c r="K3208" s="20">
        <v>15.682528906461288</v>
      </c>
      <c r="L3208" s="20">
        <v>17.417763754645541</v>
      </c>
      <c r="M3208" s="53">
        <v>15.138802251799186</v>
      </c>
    </row>
    <row r="3209" spans="1:13" x14ac:dyDescent="0.35">
      <c r="A3209" s="19" t="str">
        <f>B2178&amp;C3193&amp;D3209</f>
        <v>DISTRIBUCION VOLUMEN X CRITERIO (kg ó litros)Queso Ing.&gt;500MIL</v>
      </c>
      <c r="B3209" s="19">
        <v>0</v>
      </c>
      <c r="C3209" s="19">
        <v>0</v>
      </c>
      <c r="D3209" s="19" t="s">
        <v>16</v>
      </c>
      <c r="E3209" s="20">
        <v>15.513004897241689</v>
      </c>
      <c r="F3209" s="20">
        <v>16.872852546682822</v>
      </c>
      <c r="G3209" s="20">
        <v>15.112396091845067</v>
      </c>
      <c r="H3209" s="20">
        <v>14.598779151056487</v>
      </c>
      <c r="I3209" s="20">
        <v>16.420643002978608</v>
      </c>
      <c r="J3209" s="20">
        <v>14.750146339986895</v>
      </c>
      <c r="K3209" s="20">
        <v>13.41468795032589</v>
      </c>
      <c r="L3209" s="20">
        <v>14.100165174710236</v>
      </c>
      <c r="M3209" s="53">
        <v>14.907717401702945</v>
      </c>
    </row>
    <row r="3210" spans="1:13" x14ac:dyDescent="0.35">
      <c r="A3210" s="19" t="str">
        <f>B2178&amp;C3193&amp;D3210</f>
        <v>DISTRIBUCION VOLUMEN X CRITERIO (kg ó litros)Queso Ing.DE 15 A 19 AÑOS</v>
      </c>
      <c r="B3210" s="19">
        <v>0</v>
      </c>
      <c r="C3210" s="19">
        <v>0</v>
      </c>
      <c r="D3210" s="19" t="s">
        <v>39</v>
      </c>
      <c r="E3210" s="20">
        <v>4.7587975076806694</v>
      </c>
      <c r="F3210" s="20">
        <v>3.9437368172528799</v>
      </c>
      <c r="G3210" s="20">
        <v>5.2412041699844139</v>
      </c>
      <c r="H3210" s="20">
        <v>5.2252268274849021</v>
      </c>
      <c r="I3210" s="20">
        <v>3.7572504086444725</v>
      </c>
      <c r="J3210" s="20">
        <v>4.5482798232022361</v>
      </c>
      <c r="K3210" s="20">
        <v>3.7815269044037256</v>
      </c>
      <c r="L3210" s="20">
        <v>5.4434056220649163</v>
      </c>
      <c r="M3210" s="53">
        <v>2.762018407610547</v>
      </c>
    </row>
    <row r="3211" spans="1:13" x14ac:dyDescent="0.35">
      <c r="A3211" s="19" t="str">
        <f>B2178&amp;C3193&amp;D3211</f>
        <v>DISTRIBUCION VOLUMEN X CRITERIO (kg ó litros)Queso Ing.DE 20 A 24 AÑOS</v>
      </c>
      <c r="B3211" s="19">
        <v>0</v>
      </c>
      <c r="C3211" s="19">
        <v>0</v>
      </c>
      <c r="D3211" s="19" t="s">
        <v>40</v>
      </c>
      <c r="E3211" s="20">
        <v>3.8222349763604382</v>
      </c>
      <c r="F3211" s="20">
        <v>3.7596585050924705</v>
      </c>
      <c r="G3211" s="20">
        <v>6.0305311261626198</v>
      </c>
      <c r="H3211" s="20">
        <v>5.3730539420311816</v>
      </c>
      <c r="I3211" s="20">
        <v>5.0756201153783227</v>
      </c>
      <c r="J3211" s="20">
        <v>3.8101870924127375</v>
      </c>
      <c r="K3211" s="20">
        <v>5.6375429217260402</v>
      </c>
      <c r="L3211" s="20">
        <v>6.0496460389152036</v>
      </c>
      <c r="M3211" s="53">
        <v>5.8123713385375391</v>
      </c>
    </row>
    <row r="3212" spans="1:13" x14ac:dyDescent="0.35">
      <c r="A3212" s="19" t="str">
        <f>B2178&amp;C3193&amp;D3212</f>
        <v>DISTRIBUCION VOLUMEN X CRITERIO (kg ó litros)Queso Ing.DE 25 A 34 AÑOS</v>
      </c>
      <c r="B3212" s="19">
        <v>0</v>
      </c>
      <c r="C3212" s="19">
        <v>0</v>
      </c>
      <c r="D3212" s="19" t="s">
        <v>41</v>
      </c>
      <c r="E3212" s="20">
        <v>16.353519444741039</v>
      </c>
      <c r="F3212" s="20">
        <v>16.575868166257571</v>
      </c>
      <c r="G3212" s="20">
        <v>15.416382282727605</v>
      </c>
      <c r="H3212" s="20">
        <v>17.059488620050299</v>
      </c>
      <c r="I3212" s="20">
        <v>15.392985692783078</v>
      </c>
      <c r="J3212" s="20">
        <v>14.339324733247761</v>
      </c>
      <c r="K3212" s="20">
        <v>14.695264826304605</v>
      </c>
      <c r="L3212" s="20">
        <v>14.78876582809929</v>
      </c>
      <c r="M3212" s="53">
        <v>14.918387067317429</v>
      </c>
    </row>
    <row r="3213" spans="1:13" x14ac:dyDescent="0.35">
      <c r="A3213" s="19" t="str">
        <f>B2178&amp;C3193&amp;D3213</f>
        <v>DISTRIBUCION VOLUMEN X CRITERIO (kg ó litros)Queso Ing.DE 35 A 49 AÑOS</v>
      </c>
      <c r="B3213" s="19">
        <v>0</v>
      </c>
      <c r="C3213" s="19">
        <v>0</v>
      </c>
      <c r="D3213" s="19" t="s">
        <v>42</v>
      </c>
      <c r="E3213" s="20">
        <v>32.859290134739304</v>
      </c>
      <c r="F3213" s="20">
        <v>35.908766461393284</v>
      </c>
      <c r="G3213" s="20">
        <v>32.405170430311721</v>
      </c>
      <c r="H3213" s="20">
        <v>32.389731761225676</v>
      </c>
      <c r="I3213" s="20">
        <v>32.853108983500391</v>
      </c>
      <c r="J3213" s="20">
        <v>31.045043034207996</v>
      </c>
      <c r="K3213" s="20">
        <v>32.770723249732505</v>
      </c>
      <c r="L3213" s="20">
        <v>32.355452538118413</v>
      </c>
      <c r="M3213" s="53">
        <v>32.068416166240901</v>
      </c>
    </row>
    <row r="3214" spans="1:13" x14ac:dyDescent="0.35">
      <c r="A3214" s="19" t="str">
        <f>B2178&amp;C3193&amp;D3214</f>
        <v>DISTRIBUCION VOLUMEN X CRITERIO (kg ó litros)Queso Ing.DE 50 A 59 AÑOS</v>
      </c>
      <c r="B3214" s="19">
        <v>0</v>
      </c>
      <c r="C3214" s="19">
        <v>0</v>
      </c>
      <c r="D3214" s="19" t="s">
        <v>43</v>
      </c>
      <c r="E3214" s="20">
        <v>25.678584749270257</v>
      </c>
      <c r="F3214" s="20">
        <v>23.851461599888193</v>
      </c>
      <c r="G3214" s="20">
        <v>24.675938078825112</v>
      </c>
      <c r="H3214" s="20">
        <v>24.843423096404379</v>
      </c>
      <c r="I3214" s="20">
        <v>25.433721519144591</v>
      </c>
      <c r="J3214" s="20">
        <v>25.129268387300812</v>
      </c>
      <c r="K3214" s="20">
        <v>24.071474334000886</v>
      </c>
      <c r="L3214" s="20">
        <v>21.027759629734557</v>
      </c>
      <c r="M3214" s="53">
        <v>23.183175430019904</v>
      </c>
    </row>
    <row r="3215" spans="1:13" x14ac:dyDescent="0.35">
      <c r="A3215" s="19" t="str">
        <f>B2178&amp;C3193&amp;D3215</f>
        <v>DISTRIBUCION VOLUMEN X CRITERIO (kg ó litros)Queso Ing.DE 60 A 75 AÑOS</v>
      </c>
      <c r="B3215" s="19">
        <v>0</v>
      </c>
      <c r="C3215" s="19">
        <v>0</v>
      </c>
      <c r="D3215" s="19" t="s">
        <v>44</v>
      </c>
      <c r="E3215" s="20">
        <v>16.527575148385544</v>
      </c>
      <c r="F3215" s="20">
        <v>15.960504906571998</v>
      </c>
      <c r="G3215" s="20">
        <v>16.230771564734717</v>
      </c>
      <c r="H3215" s="20">
        <v>15.109076346607244</v>
      </c>
      <c r="I3215" s="20">
        <v>17.487313692728566</v>
      </c>
      <c r="J3215" s="20">
        <v>21.127888262285246</v>
      </c>
      <c r="K3215" s="20">
        <v>19.043474135165066</v>
      </c>
      <c r="L3215" s="20">
        <v>20.334974104111989</v>
      </c>
      <c r="M3215" s="53">
        <v>21.255632939833781</v>
      </c>
    </row>
    <row r="3216" spans="1:13" x14ac:dyDescent="0.35">
      <c r="A3216" s="19" t="str">
        <f>B2178&amp;C3193&amp;D3216</f>
        <v>DISTRIBUCION VOLUMEN X CRITERIO (kg ó litros)Queso Ing.NIVEL ALTO</v>
      </c>
      <c r="B3216" s="19">
        <v>0</v>
      </c>
      <c r="C3216" s="19">
        <v>0</v>
      </c>
      <c r="D3216" s="19" t="s">
        <v>256</v>
      </c>
      <c r="E3216" s="20">
        <v>25.532046727390313</v>
      </c>
      <c r="F3216" s="20">
        <v>25.102965834361868</v>
      </c>
      <c r="G3216" s="20">
        <v>23.506261538595812</v>
      </c>
      <c r="H3216" s="20">
        <v>23.675072601162249</v>
      </c>
      <c r="I3216" s="20">
        <v>25.030147251324706</v>
      </c>
      <c r="J3216" s="20">
        <v>24.389306847043517</v>
      </c>
      <c r="K3216" s="20">
        <v>26.440558725670925</v>
      </c>
      <c r="L3216" s="20">
        <v>24.82895304057325</v>
      </c>
      <c r="M3216" s="53">
        <v>26.879921031954719</v>
      </c>
    </row>
    <row r="3217" spans="1:13" x14ac:dyDescent="0.35">
      <c r="A3217" s="19" t="str">
        <f>B2178&amp;C3193&amp;D3217</f>
        <v>DISTRIBUCION VOLUMEN X CRITERIO (kg ó litros)Queso Ing.NIVEL MEDIO ALTO</v>
      </c>
      <c r="B3217" s="19">
        <v>0</v>
      </c>
      <c r="C3217" s="19">
        <v>0</v>
      </c>
      <c r="D3217" s="19" t="s">
        <v>257</v>
      </c>
      <c r="E3217" s="20">
        <v>15.548731237615081</v>
      </c>
      <c r="F3217" s="20">
        <v>15.304230351391828</v>
      </c>
      <c r="G3217" s="20">
        <v>14.683430159763889</v>
      </c>
      <c r="H3217" s="20">
        <v>14.361474740608823</v>
      </c>
      <c r="I3217" s="20">
        <v>13.994171045239307</v>
      </c>
      <c r="J3217" s="20">
        <v>15.868520077506624</v>
      </c>
      <c r="K3217" s="20">
        <v>15.569967029267632</v>
      </c>
      <c r="L3217" s="20">
        <v>15.453498291759479</v>
      </c>
      <c r="M3217" s="53">
        <v>15.646096578817165</v>
      </c>
    </row>
    <row r="3218" spans="1:13" x14ac:dyDescent="0.35">
      <c r="A3218" s="19" t="str">
        <f>B2178&amp;C3193&amp;D3218</f>
        <v>DISTRIBUCION VOLUMEN X CRITERIO (kg ó litros)Queso Ing.NIVEL MEDIO</v>
      </c>
      <c r="B3218" s="19">
        <v>0</v>
      </c>
      <c r="C3218" s="19">
        <v>0</v>
      </c>
      <c r="D3218" s="19" t="s">
        <v>258</v>
      </c>
      <c r="E3218" s="20">
        <v>26.536252328419501</v>
      </c>
      <c r="F3218" s="20">
        <v>27.504897484089607</v>
      </c>
      <c r="G3218" s="20">
        <v>29.704313705782809</v>
      </c>
      <c r="H3218" s="20">
        <v>28.709875684491099</v>
      </c>
      <c r="I3218" s="20">
        <v>29.349198511871105</v>
      </c>
      <c r="J3218" s="20">
        <v>29.035336355716971</v>
      </c>
      <c r="K3218" s="20">
        <v>25.930114566130662</v>
      </c>
      <c r="L3218" s="20">
        <v>24.910591170116728</v>
      </c>
      <c r="M3218" s="53">
        <v>26.985130221736114</v>
      </c>
    </row>
    <row r="3219" spans="1:13" x14ac:dyDescent="0.35">
      <c r="A3219" s="19" t="str">
        <f>B2178&amp;C3193&amp;D3219</f>
        <v>DISTRIBUCION VOLUMEN X CRITERIO (kg ó litros)Queso Ing.NIVEL MEDIO BAJO</v>
      </c>
      <c r="B3219" s="19">
        <v>0</v>
      </c>
      <c r="C3219" s="19">
        <v>0</v>
      </c>
      <c r="D3219" s="19" t="s">
        <v>259</v>
      </c>
      <c r="E3219" s="20">
        <v>12.63209693719789</v>
      </c>
      <c r="F3219" s="20">
        <v>11.265081410291012</v>
      </c>
      <c r="G3219" s="20">
        <v>14.910377077079447</v>
      </c>
      <c r="H3219" s="20">
        <v>14.474157330445033</v>
      </c>
      <c r="I3219" s="20">
        <v>15.171999309143699</v>
      </c>
      <c r="J3219" s="20">
        <v>11.048270263808709</v>
      </c>
      <c r="K3219" s="20">
        <v>12.696511705442695</v>
      </c>
      <c r="L3219" s="20">
        <v>15.995955647667989</v>
      </c>
      <c r="M3219" s="53">
        <v>13.571001451302889</v>
      </c>
    </row>
    <row r="3220" spans="1:13" x14ac:dyDescent="0.35">
      <c r="A3220" s="19" t="str">
        <f>B2178&amp;C3193&amp;D3220</f>
        <v>DISTRIBUCION VOLUMEN X CRITERIO (kg ó litros)Queso Ing.HOMBRE</v>
      </c>
      <c r="B3220" s="19">
        <v>0</v>
      </c>
      <c r="C3220" s="19">
        <v>0</v>
      </c>
      <c r="D3220" s="19" t="s">
        <v>21</v>
      </c>
      <c r="E3220" s="20">
        <v>45.671821223165601</v>
      </c>
      <c r="F3220" s="20">
        <v>44.188462418940908</v>
      </c>
      <c r="G3220" s="20">
        <v>46.048752291619131</v>
      </c>
      <c r="H3220" s="20">
        <v>44.439857854851084</v>
      </c>
      <c r="I3220" s="20">
        <v>44.017439282253122</v>
      </c>
      <c r="J3220" s="20">
        <v>45.567301287529851</v>
      </c>
      <c r="K3220" s="20">
        <v>44.975904629267447</v>
      </c>
      <c r="L3220" s="20">
        <v>43.729959993265368</v>
      </c>
      <c r="M3220" s="53">
        <v>41.87495751992499</v>
      </c>
    </row>
    <row r="3221" spans="1:13" x14ac:dyDescent="0.35">
      <c r="A3221" s="19" t="str">
        <f>B2178&amp;C3193&amp;D3221</f>
        <v>DISTRIBUCION VOLUMEN X CRITERIO (kg ó litros)Queso Ing.MUJER</v>
      </c>
      <c r="B3221" s="19">
        <v>0</v>
      </c>
      <c r="C3221" s="19">
        <v>0</v>
      </c>
      <c r="D3221" s="19" t="s">
        <v>22</v>
      </c>
      <c r="E3221" s="20">
        <v>54.328184258530719</v>
      </c>
      <c r="F3221" s="20">
        <v>55.811540626876265</v>
      </c>
      <c r="G3221" s="20">
        <v>53.951248568992796</v>
      </c>
      <c r="H3221" s="20">
        <v>55.560136473606256</v>
      </c>
      <c r="I3221" s="20">
        <v>55.982566720485515</v>
      </c>
      <c r="J3221" s="20">
        <v>54.432694607626239</v>
      </c>
      <c r="K3221" s="20">
        <v>55.024095560159701</v>
      </c>
      <c r="L3221" s="20">
        <v>56.27003956770573</v>
      </c>
      <c r="M3221" s="53">
        <v>58.125053366279808</v>
      </c>
    </row>
    <row r="3222" spans="1:13" x14ac:dyDescent="0.35">
      <c r="A3222" s="19" t="str">
        <f>B2178&amp;C3222&amp;D3222</f>
        <v>DISTRIBUCION VOLUMEN X CRITERIO (kg ó litros).Fruta Ing.T.ESPAÑA</v>
      </c>
      <c r="B3222" s="19">
        <v>0</v>
      </c>
      <c r="C3222" s="19" t="s">
        <v>152</v>
      </c>
      <c r="D3222" s="19" t="s">
        <v>36</v>
      </c>
      <c r="E3222" s="20">
        <v>100</v>
      </c>
      <c r="F3222" s="20">
        <v>100</v>
      </c>
      <c r="G3222" s="20">
        <v>100</v>
      </c>
      <c r="H3222" s="20">
        <v>100</v>
      </c>
      <c r="I3222" s="20">
        <v>100</v>
      </c>
      <c r="J3222" s="20">
        <v>100</v>
      </c>
      <c r="K3222" s="20">
        <v>100</v>
      </c>
      <c r="L3222" s="20">
        <v>100</v>
      </c>
      <c r="M3222" s="53">
        <v>100</v>
      </c>
    </row>
    <row r="3223" spans="1:13" x14ac:dyDescent="0.35">
      <c r="A3223" s="19" t="str">
        <f>B2178&amp;C3222&amp;D3223</f>
        <v>DISTRIBUCION VOLUMEN X CRITERIO (kg ó litros).Fruta Ing.BCN AM</v>
      </c>
      <c r="B3223" s="19">
        <v>0</v>
      </c>
      <c r="C3223" s="19">
        <v>0</v>
      </c>
      <c r="D3223" s="19" t="s">
        <v>1</v>
      </c>
      <c r="E3223" s="20">
        <v>6.0017265952327685</v>
      </c>
      <c r="F3223" s="20">
        <v>6.2417866915503035</v>
      </c>
      <c r="G3223" s="20">
        <v>12.946683549541968</v>
      </c>
      <c r="H3223" s="20">
        <v>10.558624907410119</v>
      </c>
      <c r="I3223" s="20">
        <v>19.282783041564894</v>
      </c>
      <c r="J3223" s="20">
        <v>18.947629144391701</v>
      </c>
      <c r="K3223" s="20">
        <v>29.087614696264158</v>
      </c>
      <c r="L3223" s="20">
        <v>14.974162277188933</v>
      </c>
      <c r="M3223" s="53">
        <v>13.583162676078885</v>
      </c>
    </row>
    <row r="3224" spans="1:13" x14ac:dyDescent="0.35">
      <c r="A3224" s="19" t="str">
        <f>B2178&amp;C3222&amp;D3224</f>
        <v>DISTRIBUCION VOLUMEN X CRITERIO (kg ó litros).Fruta Ing.REST.CAT ARAGON</v>
      </c>
      <c r="B3224" s="19">
        <v>0</v>
      </c>
      <c r="C3224" s="19">
        <v>0</v>
      </c>
      <c r="D3224" s="19" t="s">
        <v>2</v>
      </c>
      <c r="E3224" s="20">
        <v>13.022746931089657</v>
      </c>
      <c r="F3224" s="20">
        <v>6.6456640752674279</v>
      </c>
      <c r="G3224" s="20">
        <v>7.6501612129448517</v>
      </c>
      <c r="H3224" s="20">
        <v>9.9218295320149004</v>
      </c>
      <c r="I3224" s="20">
        <v>7.1663112893782035</v>
      </c>
      <c r="J3224" s="20">
        <v>6.5617373080446422</v>
      </c>
      <c r="K3224" s="20">
        <v>9.4848697199982315</v>
      </c>
      <c r="L3224" s="20">
        <v>6.8656321917745542</v>
      </c>
      <c r="M3224" s="53">
        <v>4.0515661012610265</v>
      </c>
    </row>
    <row r="3225" spans="1:13" x14ac:dyDescent="0.35">
      <c r="A3225" s="19" t="str">
        <f>B2178&amp;C3222&amp;D3225</f>
        <v>DISTRIBUCION VOLUMEN X CRITERIO (kg ó litros).Fruta Ing.LEVANTE</v>
      </c>
      <c r="B3225" s="19">
        <v>0</v>
      </c>
      <c r="C3225" s="19">
        <v>0</v>
      </c>
      <c r="D3225" s="19" t="s">
        <v>3</v>
      </c>
      <c r="E3225" s="20">
        <v>19.689087634750383</v>
      </c>
      <c r="F3225" s="20">
        <v>27.174371489561278</v>
      </c>
      <c r="G3225" s="20">
        <v>26.035391698963767</v>
      </c>
      <c r="H3225" s="20">
        <v>30.168035373963114</v>
      </c>
      <c r="I3225" s="20">
        <v>27.614908002088058</v>
      </c>
      <c r="J3225" s="20">
        <v>26.640695864669876</v>
      </c>
      <c r="K3225" s="20">
        <v>23.107299267778309</v>
      </c>
      <c r="L3225" s="20">
        <v>23.784322273280541</v>
      </c>
      <c r="M3225" s="53">
        <v>15.517642079201474</v>
      </c>
    </row>
    <row r="3226" spans="1:13" x14ac:dyDescent="0.35">
      <c r="A3226" s="19" t="str">
        <f>B2178&amp;C3222&amp;D3226</f>
        <v>DISTRIBUCION VOLUMEN X CRITERIO (kg ó litros).Fruta Ing.ANDALUCIA</v>
      </c>
      <c r="B3226" s="19">
        <v>0</v>
      </c>
      <c r="C3226" s="19">
        <v>0</v>
      </c>
      <c r="D3226" s="19" t="s">
        <v>4</v>
      </c>
      <c r="E3226" s="20">
        <v>8.7163480294933322</v>
      </c>
      <c r="F3226" s="20">
        <v>9.1028256555404603</v>
      </c>
      <c r="G3226" s="20">
        <v>9.8375884151568229</v>
      </c>
      <c r="H3226" s="20">
        <v>12.263025208265944</v>
      </c>
      <c r="I3226" s="20">
        <v>8.3128014466339994</v>
      </c>
      <c r="J3226" s="20">
        <v>6.8034449854010619</v>
      </c>
      <c r="K3226" s="20">
        <v>5.6921436382337207</v>
      </c>
      <c r="L3226" s="20">
        <v>10.797549631953062</v>
      </c>
      <c r="M3226" s="53">
        <v>10.894707606620152</v>
      </c>
    </row>
    <row r="3227" spans="1:13" x14ac:dyDescent="0.35">
      <c r="A3227" s="19" t="str">
        <f>B2178&amp;C3222&amp;D3227</f>
        <v>DISTRIBUCION VOLUMEN X CRITERIO (kg ó litros).Fruta Ing.MDD AM</v>
      </c>
      <c r="B3227" s="19">
        <v>0</v>
      </c>
      <c r="C3227" s="19">
        <v>0</v>
      </c>
      <c r="D3227" s="19" t="s">
        <v>5</v>
      </c>
      <c r="E3227" s="20">
        <v>14.988469705030443</v>
      </c>
      <c r="F3227" s="20">
        <v>16.653717416471551</v>
      </c>
      <c r="G3227" s="20">
        <v>10.788392154670543</v>
      </c>
      <c r="H3227" s="20">
        <v>14.544627563971169</v>
      </c>
      <c r="I3227" s="20">
        <v>22.538256444365881</v>
      </c>
      <c r="J3227" s="20">
        <v>15.986335142586904</v>
      </c>
      <c r="K3227" s="20">
        <v>10.808549333221725</v>
      </c>
      <c r="L3227" s="20">
        <v>19.953585443774173</v>
      </c>
      <c r="M3227" s="53">
        <v>24.646241585711355</v>
      </c>
    </row>
    <row r="3228" spans="1:13" x14ac:dyDescent="0.35">
      <c r="A3228" s="19" t="str">
        <f>B2178&amp;C3222&amp;D3228</f>
        <v>DISTRIBUCION VOLUMEN X CRITERIO (kg ó litros).Fruta Ing.RTO CENTRO</v>
      </c>
      <c r="B3228" s="19">
        <v>0</v>
      </c>
      <c r="C3228" s="19">
        <v>0</v>
      </c>
      <c r="D3228" s="19" t="s">
        <v>6</v>
      </c>
      <c r="E3228" s="20">
        <v>17.437837371012407</v>
      </c>
      <c r="F3228" s="20">
        <v>12.411472388964635</v>
      </c>
      <c r="G3228" s="20">
        <v>5.6841267805407574</v>
      </c>
      <c r="H3228" s="20">
        <v>15.932402117754679</v>
      </c>
      <c r="I3228" s="20">
        <v>4.7778091099602458</v>
      </c>
      <c r="J3228" s="20">
        <v>8.457914249134582</v>
      </c>
      <c r="K3228" s="20">
        <v>6.0695014645899805</v>
      </c>
      <c r="L3228" s="20">
        <v>10.56555176442054</v>
      </c>
      <c r="M3228" s="53">
        <v>12.924571891824185</v>
      </c>
    </row>
    <row r="3229" spans="1:13" x14ac:dyDescent="0.35">
      <c r="A3229" s="19" t="str">
        <f>B2178&amp;C3222&amp;D3229</f>
        <v>DISTRIBUCION VOLUMEN X CRITERIO (kg ó litros).Fruta Ing.NORTE-CENTRO</v>
      </c>
      <c r="B3229" s="19">
        <v>0</v>
      </c>
      <c r="C3229" s="19">
        <v>0</v>
      </c>
      <c r="D3229" s="19" t="s">
        <v>7</v>
      </c>
      <c r="E3229" s="20">
        <v>10.224340052574053</v>
      </c>
      <c r="F3229" s="20">
        <v>6.3619347856655279</v>
      </c>
      <c r="G3229" s="20">
        <v>11.435646088548234</v>
      </c>
      <c r="H3229" s="20">
        <v>4.6662662344655947</v>
      </c>
      <c r="I3229" s="20">
        <v>6.0608624021658164</v>
      </c>
      <c r="J3229" s="20">
        <v>3.8599796397757506</v>
      </c>
      <c r="K3229" s="20">
        <v>11.26573173510161</v>
      </c>
      <c r="L3229" s="20">
        <v>9.5879321256228618</v>
      </c>
      <c r="M3229" s="53">
        <v>14.177360699741168</v>
      </c>
    </row>
    <row r="3230" spans="1:13" x14ac:dyDescent="0.35">
      <c r="A3230" s="19" t="str">
        <f>B2178&amp;C3222&amp;D3230</f>
        <v>DISTRIBUCION VOLUMEN X CRITERIO (kg ó litros).Fruta Ing.NOROESTE</v>
      </c>
      <c r="B3230" s="19">
        <v>0</v>
      </c>
      <c r="C3230" s="19">
        <v>0</v>
      </c>
      <c r="D3230" s="19" t="s">
        <v>8</v>
      </c>
      <c r="E3230" s="20">
        <v>9.9194380677848386</v>
      </c>
      <c r="F3230" s="20">
        <v>15.408226035968866</v>
      </c>
      <c r="G3230" s="20">
        <v>15.622009862723512</v>
      </c>
      <c r="H3230" s="20">
        <v>1.945186681018547</v>
      </c>
      <c r="I3230" s="20">
        <v>4.2462617184320939</v>
      </c>
      <c r="J3230" s="20">
        <v>12.742259018961638</v>
      </c>
      <c r="K3230" s="20">
        <v>4.4842949781880224</v>
      </c>
      <c r="L3230" s="20">
        <v>3.4712673946015489</v>
      </c>
      <c r="M3230" s="53">
        <v>4.2047451707739709</v>
      </c>
    </row>
    <row r="3231" spans="1:13" x14ac:dyDescent="0.35">
      <c r="A3231" s="19" t="str">
        <f>B2178&amp;C3222&amp;D3231</f>
        <v>DISTRIBUCION VOLUMEN X CRITERIO (kg ó litros).Fruta Ing.&lt;2MIL</v>
      </c>
      <c r="B3231" s="19">
        <v>0</v>
      </c>
      <c r="C3231" s="19">
        <v>0</v>
      </c>
      <c r="D3231" s="19" t="s">
        <v>9</v>
      </c>
      <c r="E3231" s="20">
        <v>8.354938049606293</v>
      </c>
      <c r="F3231" s="20">
        <v>8.118273393610675</v>
      </c>
      <c r="G3231" s="20">
        <v>4.0074301389209257</v>
      </c>
      <c r="H3231" s="20">
        <v>6.7945586918198924</v>
      </c>
      <c r="I3231" s="20">
        <v>4.3058602079250967</v>
      </c>
      <c r="J3231" s="20">
        <v>3.5758374275344043</v>
      </c>
      <c r="K3231" s="20">
        <v>3.8293341678700146</v>
      </c>
      <c r="L3231" s="20">
        <v>5.0074758715081957</v>
      </c>
      <c r="M3231" s="53">
        <v>1.4225203499463042</v>
      </c>
    </row>
    <row r="3232" spans="1:13" x14ac:dyDescent="0.35">
      <c r="A3232" s="19" t="str">
        <f>B2178&amp;C3222&amp;D3232</f>
        <v>DISTRIBUCION VOLUMEN X CRITERIO (kg ó litros).Fruta Ing.2-5MIL</v>
      </c>
      <c r="B3232" s="19">
        <v>0</v>
      </c>
      <c r="C3232" s="19">
        <v>0</v>
      </c>
      <c r="D3232" s="19" t="s">
        <v>10</v>
      </c>
      <c r="E3232" s="20">
        <v>1.0058663593464634</v>
      </c>
      <c r="F3232" s="20">
        <v>3.2220357694171047</v>
      </c>
      <c r="G3232" s="20">
        <v>2.7131571781814263</v>
      </c>
      <c r="H3232" s="20">
        <v>3.3108443309310038</v>
      </c>
      <c r="I3232" s="20">
        <v>2.3586814208667248</v>
      </c>
      <c r="J3232" s="20">
        <v>0.82680284404051119</v>
      </c>
      <c r="K3232" s="20">
        <v>1.7653266628281132</v>
      </c>
      <c r="L3232" s="20">
        <v>1.5936026742811329</v>
      </c>
      <c r="M3232" s="53">
        <v>0.89923266539390645</v>
      </c>
    </row>
    <row r="3233" spans="1:13" x14ac:dyDescent="0.35">
      <c r="A3233" s="19" t="str">
        <f>B2178&amp;C3222&amp;D3233</f>
        <v>DISTRIBUCION VOLUMEN X CRITERIO (kg ó litros).Fruta Ing.5-10MIL</v>
      </c>
      <c r="B3233" s="19">
        <v>0</v>
      </c>
      <c r="C3233" s="19">
        <v>0</v>
      </c>
      <c r="D3233" s="19" t="s">
        <v>11</v>
      </c>
      <c r="E3233" s="20">
        <v>10.636484858603364</v>
      </c>
      <c r="F3233" s="20">
        <v>7.7177357955003369</v>
      </c>
      <c r="G3233" s="20">
        <v>4.7473452191958483</v>
      </c>
      <c r="H3233" s="20">
        <v>6.4703580969031016</v>
      </c>
      <c r="I3233" s="20">
        <v>14.563369385026666</v>
      </c>
      <c r="J3233" s="20">
        <v>10.883518463976349</v>
      </c>
      <c r="K3233" s="20">
        <v>6.6547944102592096</v>
      </c>
      <c r="L3233" s="20">
        <v>6.0726185603298735</v>
      </c>
      <c r="M3233" s="53">
        <v>2.4608835665581541</v>
      </c>
    </row>
    <row r="3234" spans="1:13" x14ac:dyDescent="0.35">
      <c r="A3234" s="19" t="str">
        <f>B2178&amp;C3222&amp;D3234</f>
        <v>DISTRIBUCION VOLUMEN X CRITERIO (kg ó litros).Fruta Ing.10-30MIL</v>
      </c>
      <c r="B3234" s="19">
        <v>0</v>
      </c>
      <c r="C3234" s="19">
        <v>0</v>
      </c>
      <c r="D3234" s="19" t="s">
        <v>12</v>
      </c>
      <c r="E3234" s="20">
        <v>17.107487841881284</v>
      </c>
      <c r="F3234" s="20">
        <v>10.961589332858283</v>
      </c>
      <c r="G3234" s="20">
        <v>13.510328103421742</v>
      </c>
      <c r="H3234" s="20">
        <v>13.884117266836871</v>
      </c>
      <c r="I3234" s="20">
        <v>9.3697468023844728</v>
      </c>
      <c r="J3234" s="20">
        <v>13.571693106146176</v>
      </c>
      <c r="K3234" s="20">
        <v>15.903358395168915</v>
      </c>
      <c r="L3234" s="20">
        <v>17.614740325677303</v>
      </c>
      <c r="M3234" s="53">
        <v>19.945408049438576</v>
      </c>
    </row>
    <row r="3235" spans="1:13" x14ac:dyDescent="0.35">
      <c r="A3235" s="19" t="str">
        <f>B2178&amp;C3222&amp;D3235</f>
        <v>DISTRIBUCION VOLUMEN X CRITERIO (kg ó litros).Fruta Ing.30-100MIL</v>
      </c>
      <c r="B3235" s="19">
        <v>0</v>
      </c>
      <c r="C3235" s="19">
        <v>0</v>
      </c>
      <c r="D3235" s="19" t="s">
        <v>13</v>
      </c>
      <c r="E3235" s="20">
        <v>16.778393151228499</v>
      </c>
      <c r="F3235" s="20">
        <v>16.900618374878533</v>
      </c>
      <c r="G3235" s="20">
        <v>21.788096100708923</v>
      </c>
      <c r="H3235" s="20">
        <v>14.492898536371197</v>
      </c>
      <c r="I3235" s="20">
        <v>6.6120629487852192</v>
      </c>
      <c r="J3235" s="20">
        <v>11.683958517310392</v>
      </c>
      <c r="K3235" s="20">
        <v>13.950235183370419</v>
      </c>
      <c r="L3235" s="20">
        <v>12.31090860164305</v>
      </c>
      <c r="M3235" s="53">
        <v>7.8191322172415312</v>
      </c>
    </row>
    <row r="3236" spans="1:13" x14ac:dyDescent="0.35">
      <c r="A3236" s="19" t="str">
        <f>B2178&amp;C3222&amp;D3236</f>
        <v>DISTRIBUCION VOLUMEN X CRITERIO (kg ó litros).Fruta Ing.100-200MIL</v>
      </c>
      <c r="B3236" s="19">
        <v>0</v>
      </c>
      <c r="C3236" s="19">
        <v>0</v>
      </c>
      <c r="D3236" s="19" t="s">
        <v>14</v>
      </c>
      <c r="E3236" s="20">
        <v>4.454312415633523</v>
      </c>
      <c r="F3236" s="20">
        <v>6.5899911269327331</v>
      </c>
      <c r="G3236" s="20">
        <v>7.458609352725289</v>
      </c>
      <c r="H3236" s="20">
        <v>9.7343461669202807</v>
      </c>
      <c r="I3236" s="20">
        <v>19.902264408570723</v>
      </c>
      <c r="J3236" s="20">
        <v>17.69514537541453</v>
      </c>
      <c r="K3236" s="20">
        <v>31.847586351145523</v>
      </c>
      <c r="L3236" s="20">
        <v>14.094060223988929</v>
      </c>
      <c r="M3236" s="53">
        <v>12.624785239117028</v>
      </c>
    </row>
    <row r="3237" spans="1:13" x14ac:dyDescent="0.35">
      <c r="A3237" s="19" t="str">
        <f>B2178&amp;C3222&amp;D3237</f>
        <v>DISTRIBUCION VOLUMEN X CRITERIO (kg ó litros).Fruta Ing.200-500MIL</v>
      </c>
      <c r="B3237" s="19">
        <v>0</v>
      </c>
      <c r="C3237" s="19">
        <v>0</v>
      </c>
      <c r="D3237" s="19" t="s">
        <v>15</v>
      </c>
      <c r="E3237" s="20">
        <v>18.081965588197559</v>
      </c>
      <c r="F3237" s="20">
        <v>22.438418859075011</v>
      </c>
      <c r="G3237" s="20">
        <v>27.841328093024913</v>
      </c>
      <c r="H3237" s="20">
        <v>23.557384236712807</v>
      </c>
      <c r="I3237" s="20">
        <v>13.533360668528749</v>
      </c>
      <c r="J3237" s="20">
        <v>19.907098050982778</v>
      </c>
      <c r="K3237" s="20">
        <v>11.355203772025776</v>
      </c>
      <c r="L3237" s="20">
        <v>12.128996208254325</v>
      </c>
      <c r="M3237" s="53">
        <v>21.407103237494844</v>
      </c>
    </row>
    <row r="3238" spans="1:13" x14ac:dyDescent="0.35">
      <c r="A3238" s="19" t="str">
        <f>B2178&amp;C3222&amp;D3238</f>
        <v>DISTRIBUCION VOLUMEN X CRITERIO (kg ó litros).Fruta Ing.&gt;500MIL</v>
      </c>
      <c r="B3238" s="19">
        <v>0</v>
      </c>
      <c r="C3238" s="19">
        <v>0</v>
      </c>
      <c r="D3238" s="19" t="s">
        <v>16</v>
      </c>
      <c r="E3238" s="20">
        <v>23.58055002486465</v>
      </c>
      <c r="F3238" s="20">
        <v>24.051330672218434</v>
      </c>
      <c r="G3238" s="20">
        <v>17.93371266567366</v>
      </c>
      <c r="H3238" s="20">
        <v>21.755493257613274</v>
      </c>
      <c r="I3238" s="20">
        <v>29.354641654963608</v>
      </c>
      <c r="J3238" s="20">
        <v>21.855947178440655</v>
      </c>
      <c r="K3238" s="20">
        <v>14.694164330499875</v>
      </c>
      <c r="L3238" s="20">
        <v>31.177601687049656</v>
      </c>
      <c r="M3238" s="53">
        <v>33.420931338213954</v>
      </c>
    </row>
    <row r="3239" spans="1:13" x14ac:dyDescent="0.35">
      <c r="A3239" s="19" t="str">
        <f>B2178&amp;C3222&amp;D3239</f>
        <v>DISTRIBUCION VOLUMEN X CRITERIO (kg ó litros).Fruta Ing.DE 15 A 19 AÑOS</v>
      </c>
      <c r="B3239" s="19">
        <v>0</v>
      </c>
      <c r="C3239" s="19">
        <v>0</v>
      </c>
      <c r="D3239" s="19" t="s">
        <v>39</v>
      </c>
      <c r="E3239" s="20">
        <v>4.7542659383102981</v>
      </c>
      <c r="F3239" s="20" t="s">
        <v>284</v>
      </c>
      <c r="G3239" s="20">
        <v>1.1687642361214328</v>
      </c>
      <c r="H3239" s="20">
        <v>7.4082389741781345</v>
      </c>
      <c r="I3239" s="20">
        <v>0.3950608046573183</v>
      </c>
      <c r="J3239" s="20">
        <v>0.2833565113046666</v>
      </c>
      <c r="K3239" s="20">
        <v>0.53135149779005286</v>
      </c>
      <c r="L3239" s="20" t="s">
        <v>284</v>
      </c>
      <c r="M3239" s="53">
        <v>0.9191459467570664</v>
      </c>
    </row>
    <row r="3240" spans="1:13" x14ac:dyDescent="0.35">
      <c r="A3240" s="19" t="str">
        <f>B2178&amp;C3222&amp;D3240</f>
        <v>DISTRIBUCION VOLUMEN X CRITERIO (kg ó litros).Fruta Ing.DE 20 A 24 AÑOS</v>
      </c>
      <c r="B3240" s="19">
        <v>0</v>
      </c>
      <c r="C3240" s="19">
        <v>0</v>
      </c>
      <c r="D3240" s="19" t="s">
        <v>40</v>
      </c>
      <c r="E3240" s="20">
        <v>0.99022500315668271</v>
      </c>
      <c r="F3240" s="20">
        <v>1.0087032835530871</v>
      </c>
      <c r="G3240" s="20">
        <v>1.6976378768306595</v>
      </c>
      <c r="H3240" s="20">
        <v>2.222177067659914</v>
      </c>
      <c r="I3240" s="20">
        <v>2.0425532098234549</v>
      </c>
      <c r="J3240" s="20">
        <v>3.0577277721286786</v>
      </c>
      <c r="K3240" s="20">
        <v>1.8186599828993022</v>
      </c>
      <c r="L3240" s="20">
        <v>2.4927110277059135</v>
      </c>
      <c r="M3240" s="53">
        <v>8.0191953487653969</v>
      </c>
    </row>
    <row r="3241" spans="1:13" x14ac:dyDescent="0.35">
      <c r="A3241" s="19" t="str">
        <f>B2178&amp;C3222&amp;D3241</f>
        <v>DISTRIBUCION VOLUMEN X CRITERIO (kg ó litros).Fruta Ing.DE 25 A 34 AÑOS</v>
      </c>
      <c r="B3241" s="19">
        <v>0</v>
      </c>
      <c r="C3241" s="19">
        <v>0</v>
      </c>
      <c r="D3241" s="19" t="s">
        <v>41</v>
      </c>
      <c r="E3241" s="20">
        <v>10.43120431860879</v>
      </c>
      <c r="F3241" s="20">
        <v>4.9678707180138044</v>
      </c>
      <c r="G3241" s="20">
        <v>4.4950180502048038</v>
      </c>
      <c r="H3241" s="20">
        <v>2.9121767110158188</v>
      </c>
      <c r="I3241" s="20">
        <v>4.3984009587662047</v>
      </c>
      <c r="J3241" s="20">
        <v>1.4309806548975725</v>
      </c>
      <c r="K3241" s="20">
        <v>6.6690955123529321</v>
      </c>
      <c r="L3241" s="20">
        <v>3.4564161805933877</v>
      </c>
      <c r="M3241" s="53">
        <v>3.0910741493115301</v>
      </c>
    </row>
    <row r="3242" spans="1:13" x14ac:dyDescent="0.35">
      <c r="A3242" s="19" t="str">
        <f>B2178&amp;C3222&amp;D3242</f>
        <v>DISTRIBUCION VOLUMEN X CRITERIO (kg ó litros).Fruta Ing.DE 35 A 49 AÑOS</v>
      </c>
      <c r="B3242" s="19">
        <v>0</v>
      </c>
      <c r="C3242" s="19">
        <v>0</v>
      </c>
      <c r="D3242" s="19" t="s">
        <v>42</v>
      </c>
      <c r="E3242" s="20">
        <v>27.734537365436346</v>
      </c>
      <c r="F3242" s="20">
        <v>25.615159400150922</v>
      </c>
      <c r="G3242" s="20">
        <v>21.627440778993975</v>
      </c>
      <c r="H3242" s="20">
        <v>28.109159935262312</v>
      </c>
      <c r="I3242" s="20">
        <v>30.946149182680209</v>
      </c>
      <c r="J3242" s="20">
        <v>30.510794740426967</v>
      </c>
      <c r="K3242" s="20">
        <v>24.351875560303483</v>
      </c>
      <c r="L3242" s="20">
        <v>28.772878714635787</v>
      </c>
      <c r="M3242" s="53">
        <v>15.78401143237944</v>
      </c>
    </row>
    <row r="3243" spans="1:13" x14ac:dyDescent="0.35">
      <c r="A3243" s="19" t="str">
        <f>B2178&amp;C3222&amp;D3243</f>
        <v>DISTRIBUCION VOLUMEN X CRITERIO (kg ó litros).Fruta Ing.DE 50 A 59 AÑOS</v>
      </c>
      <c r="B3243" s="19">
        <v>0</v>
      </c>
      <c r="C3243" s="19">
        <v>0</v>
      </c>
      <c r="D3243" s="19" t="s">
        <v>43</v>
      </c>
      <c r="E3243" s="20">
        <v>25.972176126111044</v>
      </c>
      <c r="F3243" s="20">
        <v>31.01930108435479</v>
      </c>
      <c r="G3243" s="20">
        <v>23.443291870249563</v>
      </c>
      <c r="H3243" s="20">
        <v>20.314715732749029</v>
      </c>
      <c r="I3243" s="20">
        <v>15.737948476294857</v>
      </c>
      <c r="J3243" s="20">
        <v>18.782439770029303</v>
      </c>
      <c r="K3243" s="20">
        <v>17.926681297588161</v>
      </c>
      <c r="L3243" s="20">
        <v>22.497029120605163</v>
      </c>
      <c r="M3243" s="53">
        <v>19.635962213376555</v>
      </c>
    </row>
    <row r="3244" spans="1:13" x14ac:dyDescent="0.35">
      <c r="A3244" s="19" t="str">
        <f>B2178&amp;C3222&amp;D3244</f>
        <v>DISTRIBUCION VOLUMEN X CRITERIO (kg ó litros).Fruta Ing.DE 60 A 75 AÑOS</v>
      </c>
      <c r="B3244" s="19">
        <v>0</v>
      </c>
      <c r="C3244" s="19">
        <v>0</v>
      </c>
      <c r="D3244" s="19" t="s">
        <v>44</v>
      </c>
      <c r="E3244" s="20">
        <v>30.117591147241118</v>
      </c>
      <c r="F3244" s="20">
        <v>37.388965435234788</v>
      </c>
      <c r="G3244" s="20">
        <v>47.567849421178764</v>
      </c>
      <c r="H3244" s="20">
        <v>39.033527569349566</v>
      </c>
      <c r="I3244" s="20">
        <v>46.479880878811457</v>
      </c>
      <c r="J3244" s="20">
        <v>45.934701437906227</v>
      </c>
      <c r="K3244" s="20">
        <v>48.702336582806375</v>
      </c>
      <c r="L3244" s="20">
        <v>42.780972282876903</v>
      </c>
      <c r="M3244" s="53">
        <v>52.550610897540231</v>
      </c>
    </row>
    <row r="3245" spans="1:13" x14ac:dyDescent="0.35">
      <c r="A3245" s="19" t="str">
        <f>B2178&amp;C3222&amp;D3245</f>
        <v>DISTRIBUCION VOLUMEN X CRITERIO (kg ó litros).Fruta Ing.NIVEL ALTO</v>
      </c>
      <c r="B3245" s="19">
        <v>0</v>
      </c>
      <c r="C3245" s="19">
        <v>0</v>
      </c>
      <c r="D3245" s="19" t="s">
        <v>256</v>
      </c>
      <c r="E3245" s="20">
        <v>19.240256699555307</v>
      </c>
      <c r="F3245" s="20">
        <v>20.229493901713994</v>
      </c>
      <c r="G3245" s="20">
        <v>22.281036241013258</v>
      </c>
      <c r="H3245" s="20">
        <v>18.263536143233541</v>
      </c>
      <c r="I3245" s="20">
        <v>9.6033555219070514</v>
      </c>
      <c r="J3245" s="20">
        <v>12.035493920770611</v>
      </c>
      <c r="K3245" s="20">
        <v>14.215290336623553</v>
      </c>
      <c r="L3245" s="20">
        <v>16.297880979007299</v>
      </c>
      <c r="M3245" s="53">
        <v>20.194546860502982</v>
      </c>
    </row>
    <row r="3246" spans="1:13" x14ac:dyDescent="0.35">
      <c r="A3246" s="19" t="str">
        <f>B2178&amp;C3222&amp;D3246</f>
        <v>DISTRIBUCION VOLUMEN X CRITERIO (kg ó litros).Fruta Ing.NIVEL MEDIO ALTO</v>
      </c>
      <c r="B3246" s="19">
        <v>0</v>
      </c>
      <c r="C3246" s="19">
        <v>0</v>
      </c>
      <c r="D3246" s="19" t="s">
        <v>257</v>
      </c>
      <c r="E3246" s="20">
        <v>11.374294705977725</v>
      </c>
      <c r="F3246" s="20">
        <v>11.540239462112197</v>
      </c>
      <c r="G3246" s="20">
        <v>9.4122894013413081</v>
      </c>
      <c r="H3246" s="20">
        <v>10.278698970574199</v>
      </c>
      <c r="I3246" s="20">
        <v>15.833576672709853</v>
      </c>
      <c r="J3246" s="20">
        <v>17.784471667373086</v>
      </c>
      <c r="K3246" s="20">
        <v>15.670478585612765</v>
      </c>
      <c r="L3246" s="20">
        <v>18.103772466886088</v>
      </c>
      <c r="M3246" s="53">
        <v>10.5856712424227</v>
      </c>
    </row>
    <row r="3247" spans="1:13" x14ac:dyDescent="0.35">
      <c r="A3247" s="19" t="str">
        <f>B2178&amp;C3222&amp;D3247</f>
        <v>DISTRIBUCION VOLUMEN X CRITERIO (kg ó litros).Fruta Ing.NIVEL MEDIO</v>
      </c>
      <c r="B3247" s="19">
        <v>0</v>
      </c>
      <c r="C3247" s="19">
        <v>0</v>
      </c>
      <c r="D3247" s="19" t="s">
        <v>258</v>
      </c>
      <c r="E3247" s="20">
        <v>30.168849774027073</v>
      </c>
      <c r="F3247" s="20">
        <v>30.754201342021958</v>
      </c>
      <c r="G3247" s="20">
        <v>28.550301169613068</v>
      </c>
      <c r="H3247" s="20">
        <v>35.577009283866516</v>
      </c>
      <c r="I3247" s="20">
        <v>29.243450388606579</v>
      </c>
      <c r="J3247" s="20">
        <v>29.624622902646529</v>
      </c>
      <c r="K3247" s="20">
        <v>25.596449133465466</v>
      </c>
      <c r="L3247" s="20">
        <v>30.744518203029862</v>
      </c>
      <c r="M3247" s="53">
        <v>29.152124667532537</v>
      </c>
    </row>
    <row r="3248" spans="1:13" x14ac:dyDescent="0.35">
      <c r="A3248" s="19" t="str">
        <f>B2178&amp;C3222&amp;D3248</f>
        <v>DISTRIBUCION VOLUMEN X CRITERIO (kg ó litros).Fruta Ing.NIVEL MEDIO BAJO</v>
      </c>
      <c r="B3248" s="19">
        <v>0</v>
      </c>
      <c r="C3248" s="19">
        <v>0</v>
      </c>
      <c r="D3248" s="19" t="s">
        <v>259</v>
      </c>
      <c r="E3248" s="20">
        <v>15.779301081595728</v>
      </c>
      <c r="F3248" s="20">
        <v>15.70356285960122</v>
      </c>
      <c r="G3248" s="20">
        <v>12.733248098176112</v>
      </c>
      <c r="H3248" s="20">
        <v>13.880126128391979</v>
      </c>
      <c r="I3248" s="20">
        <v>11.199903833861551</v>
      </c>
      <c r="J3248" s="20">
        <v>9.4683728128240947</v>
      </c>
      <c r="K3248" s="20">
        <v>8.7582489549719931</v>
      </c>
      <c r="L3248" s="20">
        <v>6.9949569258238098</v>
      </c>
      <c r="M3248" s="53">
        <v>17.918140172186771</v>
      </c>
    </row>
    <row r="3249" spans="1:13" x14ac:dyDescent="0.35">
      <c r="A3249" s="19" t="str">
        <f>B2178&amp;C3222&amp;D3249</f>
        <v>DISTRIBUCION VOLUMEN X CRITERIO (kg ó litros).Fruta Ing.HOMBRE</v>
      </c>
      <c r="B3249" s="19">
        <v>0</v>
      </c>
      <c r="C3249" s="19">
        <v>0</v>
      </c>
      <c r="D3249" s="19" t="s">
        <v>21</v>
      </c>
      <c r="E3249" s="20">
        <v>44.256894407593116</v>
      </c>
      <c r="F3249" s="20">
        <v>36.981420260267726</v>
      </c>
      <c r="G3249" s="20">
        <v>36.078638990495968</v>
      </c>
      <c r="H3249" s="20">
        <v>50.282518549814895</v>
      </c>
      <c r="I3249" s="20">
        <v>50.358978504944076</v>
      </c>
      <c r="J3249" s="20">
        <v>48.848722155120974</v>
      </c>
      <c r="K3249" s="20">
        <v>30.290929199129724</v>
      </c>
      <c r="L3249" s="20">
        <v>42.808579269667078</v>
      </c>
      <c r="M3249" s="53">
        <v>47.758116668347434</v>
      </c>
    </row>
    <row r="3250" spans="1:13" x14ac:dyDescent="0.35">
      <c r="A3250" s="19" t="str">
        <f>B2178&amp;C3222&amp;D3250</f>
        <v>DISTRIBUCION VOLUMEN X CRITERIO (kg ó litros).Fruta Ing.MUJER</v>
      </c>
      <c r="B3250" s="19">
        <v>0</v>
      </c>
      <c r="C3250" s="19">
        <v>0</v>
      </c>
      <c r="D3250" s="19" t="s">
        <v>22</v>
      </c>
      <c r="E3250" s="20">
        <v>55.743105686318607</v>
      </c>
      <c r="F3250" s="20">
        <v>63.018578525193504</v>
      </c>
      <c r="G3250" s="20">
        <v>63.921365647276282</v>
      </c>
      <c r="H3250" s="20">
        <v>49.717477105133568</v>
      </c>
      <c r="I3250" s="20">
        <v>49.641019066885299</v>
      </c>
      <c r="J3250" s="20">
        <v>51.151273930233806</v>
      </c>
      <c r="K3250" s="20">
        <v>69.709073513318756</v>
      </c>
      <c r="L3250" s="20">
        <v>57.191421971379398</v>
      </c>
      <c r="M3250" s="53">
        <v>52.241883408806132</v>
      </c>
    </row>
    <row r="3251" spans="1:13" x14ac:dyDescent="0.35">
      <c r="A3251" s="19" t="str">
        <f>B2178&amp;C3251&amp;D3251</f>
        <v>DISTRIBUCION VOLUMEN X CRITERIO (kg ó litros)Fruta Fresca IngT.ESPAÑA</v>
      </c>
      <c r="B3251" s="19">
        <v>0</v>
      </c>
      <c r="C3251" s="19" t="s">
        <v>153</v>
      </c>
      <c r="D3251" s="19" t="s">
        <v>36</v>
      </c>
      <c r="E3251" s="20">
        <v>100</v>
      </c>
      <c r="F3251" s="20">
        <v>100</v>
      </c>
      <c r="G3251" s="20">
        <v>100</v>
      </c>
      <c r="H3251" s="20">
        <v>100</v>
      </c>
      <c r="I3251" s="20">
        <v>100</v>
      </c>
      <c r="J3251" s="20">
        <v>100</v>
      </c>
      <c r="K3251" s="20">
        <v>100</v>
      </c>
      <c r="L3251" s="20">
        <v>100</v>
      </c>
      <c r="M3251" s="53">
        <v>100</v>
      </c>
    </row>
    <row r="3252" spans="1:13" x14ac:dyDescent="0.35">
      <c r="A3252" s="19" t="str">
        <f>B2178&amp;C3251&amp;D3252</f>
        <v>DISTRIBUCION VOLUMEN X CRITERIO (kg ó litros)Fruta Fresca IngBCN AM</v>
      </c>
      <c r="B3252" s="19">
        <v>0</v>
      </c>
      <c r="C3252" s="19">
        <v>0</v>
      </c>
      <c r="D3252" s="19" t="s">
        <v>1</v>
      </c>
      <c r="E3252" s="20">
        <v>6.3500040328204843</v>
      </c>
      <c r="F3252" s="20">
        <v>6.4702341387709739</v>
      </c>
      <c r="G3252" s="20">
        <v>13.303565972769249</v>
      </c>
      <c r="H3252" s="20">
        <v>11.061984347951283</v>
      </c>
      <c r="I3252" s="20">
        <v>20.17981214685652</v>
      </c>
      <c r="J3252" s="20">
        <v>19.581569824216526</v>
      </c>
      <c r="K3252" s="20">
        <v>29.990335983491946</v>
      </c>
      <c r="L3252" s="20">
        <v>15.472611128910208</v>
      </c>
      <c r="M3252" s="53">
        <v>14.209433253585743</v>
      </c>
    </row>
    <row r="3253" spans="1:13" x14ac:dyDescent="0.35">
      <c r="A3253" s="19" t="str">
        <f>B2178&amp;C3251&amp;D3253</f>
        <v>DISTRIBUCION VOLUMEN X CRITERIO (kg ó litros)Fruta Fresca IngREST.CAT ARAGON</v>
      </c>
      <c r="B3253" s="19">
        <v>0</v>
      </c>
      <c r="C3253" s="19">
        <v>0</v>
      </c>
      <c r="D3253" s="19" t="s">
        <v>2</v>
      </c>
      <c r="E3253" s="20">
        <v>13.736039194742014</v>
      </c>
      <c r="F3253" s="20">
        <v>6.7660407846859005</v>
      </c>
      <c r="G3253" s="20">
        <v>8.0280107170114654</v>
      </c>
      <c r="H3253" s="20">
        <v>10.35723563866253</v>
      </c>
      <c r="I3253" s="20">
        <v>7.5150087145987392</v>
      </c>
      <c r="J3253" s="20">
        <v>6.5756475506975498</v>
      </c>
      <c r="K3253" s="20">
        <v>9.7146736159635072</v>
      </c>
      <c r="L3253" s="20">
        <v>6.9912601866209565</v>
      </c>
      <c r="M3253" s="53">
        <v>4.0514456052191576</v>
      </c>
    </row>
    <row r="3254" spans="1:13" x14ac:dyDescent="0.35">
      <c r="A3254" s="19" t="str">
        <f>B2178&amp;C3251&amp;D3254</f>
        <v>DISTRIBUCION VOLUMEN X CRITERIO (kg ó litros)Fruta Fresca IngLEVANTE</v>
      </c>
      <c r="B3254" s="19">
        <v>0</v>
      </c>
      <c r="C3254" s="19">
        <v>0</v>
      </c>
      <c r="D3254" s="19" t="s">
        <v>3</v>
      </c>
      <c r="E3254" s="20">
        <v>19.698125934512966</v>
      </c>
      <c r="F3254" s="20">
        <v>27.570558736397565</v>
      </c>
      <c r="G3254" s="20">
        <v>26.355774116024584</v>
      </c>
      <c r="H3254" s="20">
        <v>30.538901586043753</v>
      </c>
      <c r="I3254" s="20">
        <v>27.643411386330097</v>
      </c>
      <c r="J3254" s="20">
        <v>26.629905141638162</v>
      </c>
      <c r="K3254" s="20">
        <v>22.837633441281074</v>
      </c>
      <c r="L3254" s="20">
        <v>23.271792534393736</v>
      </c>
      <c r="M3254" s="53">
        <v>15.2088613369945</v>
      </c>
    </row>
    <row r="3255" spans="1:13" x14ac:dyDescent="0.35">
      <c r="A3255" s="19" t="str">
        <f>B2178&amp;C3251&amp;D3255</f>
        <v>DISTRIBUCION VOLUMEN X CRITERIO (kg ó litros)Fruta Fresca IngANDALUCIA</v>
      </c>
      <c r="B3255" s="19">
        <v>0</v>
      </c>
      <c r="C3255" s="19">
        <v>0</v>
      </c>
      <c r="D3255" s="19" t="s">
        <v>4</v>
      </c>
      <c r="E3255" s="20">
        <v>8.1444347648296418</v>
      </c>
      <c r="F3255" s="20">
        <v>8.2673897630331297</v>
      </c>
      <c r="G3255" s="20">
        <v>8.9788309663264432</v>
      </c>
      <c r="H3255" s="20">
        <v>10.964066855647211</v>
      </c>
      <c r="I3255" s="20">
        <v>7.264912720852065</v>
      </c>
      <c r="J3255" s="20">
        <v>6.4060832887263972</v>
      </c>
      <c r="K3255" s="20">
        <v>4.8435225950366716</v>
      </c>
      <c r="L3255" s="20">
        <v>10.109711895974105</v>
      </c>
      <c r="M3255" s="53">
        <v>9.6044698231270242</v>
      </c>
    </row>
    <row r="3256" spans="1:13" x14ac:dyDescent="0.35">
      <c r="A3256" s="19" t="str">
        <f>B2178&amp;C3251&amp;D3256</f>
        <v>DISTRIBUCION VOLUMEN X CRITERIO (kg ó litros)Fruta Fresca IngMDD AM</v>
      </c>
      <c r="B3256" s="19">
        <v>0</v>
      </c>
      <c r="C3256" s="19">
        <v>0</v>
      </c>
      <c r="D3256" s="19" t="s">
        <v>5</v>
      </c>
      <c r="E3256" s="20">
        <v>15.267952647771047</v>
      </c>
      <c r="F3256" s="20">
        <v>16.974583900555466</v>
      </c>
      <c r="G3256" s="20">
        <v>10.877332725733327</v>
      </c>
      <c r="H3256" s="20">
        <v>14.9603633862636</v>
      </c>
      <c r="I3256" s="20">
        <v>23.074455105305425</v>
      </c>
      <c r="J3256" s="20">
        <v>16.21059411800044</v>
      </c>
      <c r="K3256" s="20">
        <v>10.9617634651273</v>
      </c>
      <c r="L3256" s="20">
        <v>20.746557805277767</v>
      </c>
      <c r="M3256" s="53">
        <v>25.70250519808895</v>
      </c>
    </row>
    <row r="3257" spans="1:13" x14ac:dyDescent="0.35">
      <c r="A3257" s="19" t="str">
        <f>B2178&amp;C3251&amp;D3257</f>
        <v>DISTRIBUCION VOLUMEN X CRITERIO (kg ó litros)Fruta Fresca IngRTO CENTRO</v>
      </c>
      <c r="B3257" s="19">
        <v>0</v>
      </c>
      <c r="C3257" s="19">
        <v>0</v>
      </c>
      <c r="D3257" s="19" t="s">
        <v>6</v>
      </c>
      <c r="E3257" s="20">
        <v>17.005330426637531</v>
      </c>
      <c r="F3257" s="20">
        <v>12.38051120466378</v>
      </c>
      <c r="G3257" s="20">
        <v>5.3995554555845944</v>
      </c>
      <c r="H3257" s="20">
        <v>16.394344686327518</v>
      </c>
      <c r="I3257" s="20">
        <v>4.3740746061364222</v>
      </c>
      <c r="J3257" s="20">
        <v>8.1942784118779386</v>
      </c>
      <c r="K3257" s="20">
        <v>5.9755838271921302</v>
      </c>
      <c r="L3257" s="20">
        <v>10.619690484079396</v>
      </c>
      <c r="M3257" s="53">
        <v>13.231523071395504</v>
      </c>
    </row>
    <row r="3258" spans="1:13" x14ac:dyDescent="0.35">
      <c r="A3258" s="19" t="str">
        <f>B2178&amp;C3251&amp;D3258</f>
        <v>DISTRIBUCION VOLUMEN X CRITERIO (kg ó litros)Fruta Fresca IngNORTE-CENTRO</v>
      </c>
      <c r="B3258" s="19">
        <v>0</v>
      </c>
      <c r="C3258" s="19">
        <v>0</v>
      </c>
      <c r="D3258" s="19" t="s">
        <v>7</v>
      </c>
      <c r="E3258" s="20">
        <v>9.4253534229133606</v>
      </c>
      <c r="F3258" s="20">
        <v>5.672480985584575</v>
      </c>
      <c r="G3258" s="20">
        <v>10.893262090425381</v>
      </c>
      <c r="H3258" s="20">
        <v>3.7716238796553663</v>
      </c>
      <c r="I3258" s="20">
        <v>5.7054224779547713</v>
      </c>
      <c r="J3258" s="20">
        <v>3.4186277997969534</v>
      </c>
      <c r="K3258" s="20">
        <v>11.208266428647013</v>
      </c>
      <c r="L3258" s="20">
        <v>9.2902656760577678</v>
      </c>
      <c r="M3258" s="53">
        <v>13.70876160625655</v>
      </c>
    </row>
    <row r="3259" spans="1:13" x14ac:dyDescent="0.35">
      <c r="A3259" s="19" t="str">
        <f>B2178&amp;C3251&amp;D3259</f>
        <v>DISTRIBUCION VOLUMEN X CRITERIO (kg ó litros)Fruta Fresca IngNOROESTE</v>
      </c>
      <c r="B3259" s="19">
        <v>0</v>
      </c>
      <c r="C3259" s="19">
        <v>0</v>
      </c>
      <c r="D3259" s="19" t="s">
        <v>8</v>
      </c>
      <c r="E3259" s="20">
        <v>10.372753049592459</v>
      </c>
      <c r="F3259" s="20">
        <v>15.898198711930728</v>
      </c>
      <c r="G3259" s="20">
        <v>16.163667419439392</v>
      </c>
      <c r="H3259" s="20">
        <v>1.9514782008949401</v>
      </c>
      <c r="I3259" s="20">
        <v>4.2428960027507925</v>
      </c>
      <c r="J3259" s="20">
        <v>12.983289436891704</v>
      </c>
      <c r="K3259" s="20">
        <v>4.4682255970511386</v>
      </c>
      <c r="L3259" s="20">
        <v>3.4981138944866119</v>
      </c>
      <c r="M3259" s="53">
        <v>4.2829979908462468</v>
      </c>
    </row>
    <row r="3260" spans="1:13" x14ac:dyDescent="0.35">
      <c r="A3260" s="19" t="str">
        <f>B2178&amp;C3251&amp;D3260</f>
        <v>DISTRIBUCION VOLUMEN X CRITERIO (kg ó litros)Fruta Fresca Ing&lt;2MIL</v>
      </c>
      <c r="B3260" s="19">
        <v>0</v>
      </c>
      <c r="C3260" s="19">
        <v>0</v>
      </c>
      <c r="D3260" s="19" t="s">
        <v>9</v>
      </c>
      <c r="E3260" s="20">
        <v>8.6179542598794008</v>
      </c>
      <c r="F3260" s="20">
        <v>8.495421013072658</v>
      </c>
      <c r="G3260" s="20">
        <v>3.925184285594554</v>
      </c>
      <c r="H3260" s="20">
        <v>6.9042087997150308</v>
      </c>
      <c r="I3260" s="20">
        <v>4.3029240421218109</v>
      </c>
      <c r="J3260" s="20">
        <v>3.7207580832626577</v>
      </c>
      <c r="K3260" s="20">
        <v>3.9142565375528857</v>
      </c>
      <c r="L3260" s="20">
        <v>5.1334330082330766</v>
      </c>
      <c r="M3260" s="53">
        <v>1.4675840397679289</v>
      </c>
    </row>
    <row r="3261" spans="1:13" x14ac:dyDescent="0.35">
      <c r="A3261" s="19" t="str">
        <f>B2178&amp;C3251&amp;D3261</f>
        <v>DISTRIBUCION VOLUMEN X CRITERIO (kg ó litros)Fruta Fresca Ing2-5MIL</v>
      </c>
      <c r="B3261" s="19">
        <v>0</v>
      </c>
      <c r="C3261" s="19">
        <v>0</v>
      </c>
      <c r="D3261" s="19" t="s">
        <v>10</v>
      </c>
      <c r="E3261" s="20">
        <v>1.0556915367558433</v>
      </c>
      <c r="F3261" s="20">
        <v>3.3835775477776191</v>
      </c>
      <c r="G3261" s="20">
        <v>2.8557283727660647</v>
      </c>
      <c r="H3261" s="20">
        <v>3.4210504643559925</v>
      </c>
      <c r="I3261" s="20">
        <v>2.415667274180453</v>
      </c>
      <c r="J3261" s="20">
        <v>0.84849706877771514</v>
      </c>
      <c r="K3261" s="20">
        <v>1.7693127998014688</v>
      </c>
      <c r="L3261" s="20">
        <v>1.5736681375678636</v>
      </c>
      <c r="M3261" s="53">
        <v>0.88255004510529522</v>
      </c>
    </row>
    <row r="3262" spans="1:13" x14ac:dyDescent="0.35">
      <c r="A3262" s="19" t="str">
        <f>B2178&amp;C3251&amp;D3262</f>
        <v>DISTRIBUCION VOLUMEN X CRITERIO (kg ó litros)Fruta Fresca Ing5-10MIL</v>
      </c>
      <c r="B3262" s="19">
        <v>0</v>
      </c>
      <c r="C3262" s="19">
        <v>0</v>
      </c>
      <c r="D3262" s="19" t="s">
        <v>11</v>
      </c>
      <c r="E3262" s="20">
        <v>11.303447518849364</v>
      </c>
      <c r="F3262" s="20">
        <v>8.0463146200150479</v>
      </c>
      <c r="G3262" s="20">
        <v>4.8452636999664715</v>
      </c>
      <c r="H3262" s="20">
        <v>6.7612639804213064</v>
      </c>
      <c r="I3262" s="20">
        <v>15.307252263273277</v>
      </c>
      <c r="J3262" s="20">
        <v>11.218119733124839</v>
      </c>
      <c r="K3262" s="20">
        <v>6.772018251362641</v>
      </c>
      <c r="L3262" s="20">
        <v>6.2620385306264597</v>
      </c>
      <c r="M3262" s="53">
        <v>2.0323076394713175</v>
      </c>
    </row>
    <row r="3263" spans="1:13" x14ac:dyDescent="0.35">
      <c r="A3263" s="19" t="str">
        <f>B2178&amp;C3251&amp;D3263</f>
        <v>DISTRIBUCION VOLUMEN X CRITERIO (kg ó litros)Fruta Fresca Ing10-30MIL</v>
      </c>
      <c r="B3263" s="19">
        <v>0</v>
      </c>
      <c r="C3263" s="19">
        <v>0</v>
      </c>
      <c r="D3263" s="19" t="s">
        <v>12</v>
      </c>
      <c r="E3263" s="20">
        <v>17.238319130565362</v>
      </c>
      <c r="F3263" s="20">
        <v>10.757830407048536</v>
      </c>
      <c r="G3263" s="20">
        <v>13.5574627456404</v>
      </c>
      <c r="H3263" s="20">
        <v>13.721658770369743</v>
      </c>
      <c r="I3263" s="20">
        <v>8.9964843969622024</v>
      </c>
      <c r="J3263" s="20">
        <v>13.675120802228701</v>
      </c>
      <c r="K3263" s="20">
        <v>15.5319844825821</v>
      </c>
      <c r="L3263" s="20">
        <v>16.926810608410563</v>
      </c>
      <c r="M3263" s="53">
        <v>19.525531036019792</v>
      </c>
    </row>
    <row r="3264" spans="1:13" x14ac:dyDescent="0.35">
      <c r="A3264" s="19" t="str">
        <f>B2178&amp;C3251&amp;D3264</f>
        <v>DISTRIBUCION VOLUMEN X CRITERIO (kg ó litros)Fruta Fresca Ing30-100MIL</v>
      </c>
      <c r="B3264" s="19">
        <v>0</v>
      </c>
      <c r="C3264" s="19">
        <v>0</v>
      </c>
      <c r="D3264" s="19" t="s">
        <v>13</v>
      </c>
      <c r="E3264" s="20">
        <v>15.91295145080929</v>
      </c>
      <c r="F3264" s="20">
        <v>16.442636862238263</v>
      </c>
      <c r="G3264" s="20">
        <v>21.401118227247657</v>
      </c>
      <c r="H3264" s="20">
        <v>13.843087215296986</v>
      </c>
      <c r="I3264" s="20">
        <v>5.7612787082510568</v>
      </c>
      <c r="J3264" s="20">
        <v>10.907788604408404</v>
      </c>
      <c r="K3264" s="20">
        <v>13.858794364761115</v>
      </c>
      <c r="L3264" s="20">
        <v>12.374302634487302</v>
      </c>
      <c r="M3264" s="53">
        <v>7.5483115380149153</v>
      </c>
    </row>
    <row r="3265" spans="1:13" x14ac:dyDescent="0.35">
      <c r="A3265" s="19" t="str">
        <f>B2178&amp;C3251&amp;D3265</f>
        <v>DISTRIBUCION VOLUMEN X CRITERIO (kg ó litros)Fruta Fresca Ing100-200MIL</v>
      </c>
      <c r="B3265" s="19">
        <v>0</v>
      </c>
      <c r="C3265" s="19">
        <v>0</v>
      </c>
      <c r="D3265" s="19" t="s">
        <v>14</v>
      </c>
      <c r="E3265" s="20">
        <v>3.2178107014947144</v>
      </c>
      <c r="F3265" s="20">
        <v>5.7142870046411085</v>
      </c>
      <c r="G3265" s="20">
        <v>6.7808413694858434</v>
      </c>
      <c r="H3265" s="20">
        <v>8.8280535632135493</v>
      </c>
      <c r="I3265" s="20">
        <v>19.442760901767215</v>
      </c>
      <c r="J3265" s="20">
        <v>17.621353417280115</v>
      </c>
      <c r="K3265" s="20">
        <v>32.306955493460435</v>
      </c>
      <c r="L3265" s="20">
        <v>13.709873774383317</v>
      </c>
      <c r="M3265" s="53">
        <v>12.223708152737615</v>
      </c>
    </row>
    <row r="3266" spans="1:13" x14ac:dyDescent="0.35">
      <c r="A3266" s="19" t="str">
        <f>B2178&amp;C3251&amp;D3266</f>
        <v>DISTRIBUCION VOLUMEN X CRITERIO (kg ó litros)Fruta Fresca Ing200-500MIL</v>
      </c>
      <c r="B3266" s="19">
        <v>0</v>
      </c>
      <c r="C3266" s="19">
        <v>0</v>
      </c>
      <c r="D3266" s="19" t="s">
        <v>15</v>
      </c>
      <c r="E3266" s="20">
        <v>18.251738146103701</v>
      </c>
      <c r="F3266" s="20">
        <v>22.959406275048806</v>
      </c>
      <c r="G3266" s="20">
        <v>28.387574738269755</v>
      </c>
      <c r="H3266" s="20">
        <v>24.18185914101235</v>
      </c>
      <c r="I3266" s="20">
        <v>13.464937596817414</v>
      </c>
      <c r="J3266" s="20">
        <v>19.772140343986852</v>
      </c>
      <c r="K3266" s="20">
        <v>10.98968244965044</v>
      </c>
      <c r="L3266" s="20">
        <v>11.848189240777389</v>
      </c>
      <c r="M3266" s="53">
        <v>21.693152411660215</v>
      </c>
    </row>
    <row r="3267" spans="1:13" x14ac:dyDescent="0.35">
      <c r="A3267" s="19" t="str">
        <f>B2178&amp;C3251&amp;D3267</f>
        <v>DISTRIBUCION VOLUMEN X CRITERIO (kg ó litros)Fruta Fresca Ing&gt;500MIL</v>
      </c>
      <c r="B3267" s="19">
        <v>0</v>
      </c>
      <c r="C3267" s="19">
        <v>0</v>
      </c>
      <c r="D3267" s="19" t="s">
        <v>16</v>
      </c>
      <c r="E3267" s="20">
        <v>24.402084589593731</v>
      </c>
      <c r="F3267" s="20">
        <v>24.2005199584869</v>
      </c>
      <c r="G3267" s="20">
        <v>18.246833772933655</v>
      </c>
      <c r="H3267" s="20">
        <v>22.338818983409865</v>
      </c>
      <c r="I3267" s="20">
        <v>30.308681953697221</v>
      </c>
      <c r="J3267" s="20">
        <v>22.23622327560971</v>
      </c>
      <c r="K3267" s="20">
        <v>14.856998379779146</v>
      </c>
      <c r="L3267" s="20">
        <v>32.171688461474574</v>
      </c>
      <c r="M3267" s="53">
        <v>34.626852053337444</v>
      </c>
    </row>
    <row r="3268" spans="1:13" x14ac:dyDescent="0.35">
      <c r="A3268" s="19" t="str">
        <f>B2178&amp;C3251&amp;D3268</f>
        <v>DISTRIBUCION VOLUMEN X CRITERIO (kg ó litros)Fruta Fresca IngDE 15 A 19 AÑOS</v>
      </c>
      <c r="B3268" s="19">
        <v>0</v>
      </c>
      <c r="C3268" s="19">
        <v>0</v>
      </c>
      <c r="D3268" s="19" t="s">
        <v>39</v>
      </c>
      <c r="E3268" s="20">
        <v>5.0708718253400296</v>
      </c>
      <c r="F3268" s="20" t="s">
        <v>284</v>
      </c>
      <c r="G3268" s="20">
        <v>1.2301805501749092</v>
      </c>
      <c r="H3268" s="20">
        <v>7.8537494863177386</v>
      </c>
      <c r="I3268" s="20">
        <v>0.41611144581443399</v>
      </c>
      <c r="J3268" s="20">
        <v>0.2948403139817522</v>
      </c>
      <c r="K3268" s="20">
        <v>0.54808196545624199</v>
      </c>
      <c r="L3268" s="20" t="s">
        <v>284</v>
      </c>
      <c r="M3268" s="53">
        <v>0.59212794052037154</v>
      </c>
    </row>
    <row r="3269" spans="1:13" x14ac:dyDescent="0.35">
      <c r="A3269" s="19" t="str">
        <f>B2178&amp;C3251&amp;D3269</f>
        <v>DISTRIBUCION VOLUMEN X CRITERIO (kg ó litros)Fruta Fresca IngDE 20 A 24 AÑOS</v>
      </c>
      <c r="B3269" s="19">
        <v>0</v>
      </c>
      <c r="C3269" s="19">
        <v>0</v>
      </c>
      <c r="D3269" s="19" t="s">
        <v>40</v>
      </c>
      <c r="E3269" s="20">
        <v>0.85707203390067643</v>
      </c>
      <c r="F3269" s="20">
        <v>1.059276192708821</v>
      </c>
      <c r="G3269" s="20">
        <v>1.7707945719552538</v>
      </c>
      <c r="H3269" s="20">
        <v>2.3093868583461443</v>
      </c>
      <c r="I3269" s="20">
        <v>2.0770631944085483</v>
      </c>
      <c r="J3269" s="20">
        <v>3.181650607759638</v>
      </c>
      <c r="K3269" s="20">
        <v>1.8402729997737142</v>
      </c>
      <c r="L3269" s="20">
        <v>2.592643289579498</v>
      </c>
      <c r="M3269" s="53">
        <v>8.4180421017248026</v>
      </c>
    </row>
    <row r="3270" spans="1:13" x14ac:dyDescent="0.35">
      <c r="A3270" s="19" t="str">
        <f>B2178&amp;C3251&amp;D3270</f>
        <v>DISTRIBUCION VOLUMEN X CRITERIO (kg ó litros)Fruta Fresca IngDE 25 A 34 AÑOS</v>
      </c>
      <c r="B3270" s="19">
        <v>0</v>
      </c>
      <c r="C3270" s="19">
        <v>0</v>
      </c>
      <c r="D3270" s="19" t="s">
        <v>41</v>
      </c>
      <c r="E3270" s="20">
        <v>10.924578663320945</v>
      </c>
      <c r="F3270" s="20">
        <v>5.1105254751789779</v>
      </c>
      <c r="G3270" s="20">
        <v>4.6554080380322969</v>
      </c>
      <c r="H3270" s="20">
        <v>3.039978403120652</v>
      </c>
      <c r="I3270" s="20">
        <v>4.6327678186434174</v>
      </c>
      <c r="J3270" s="20">
        <v>1.4354219769534633</v>
      </c>
      <c r="K3270" s="20">
        <v>6.8582991062209153</v>
      </c>
      <c r="L3270" s="20">
        <v>3.5424583468173161</v>
      </c>
      <c r="M3270" s="53">
        <v>3.1168324274504275</v>
      </c>
    </row>
    <row r="3271" spans="1:13" x14ac:dyDescent="0.35">
      <c r="A3271" s="19" t="str">
        <f>B2178&amp;C3251&amp;D3271</f>
        <v>DISTRIBUCION VOLUMEN X CRITERIO (kg ó litros)Fruta Fresca IngDE 35 A 49 AÑOS</v>
      </c>
      <c r="B3271" s="19">
        <v>0</v>
      </c>
      <c r="C3271" s="19">
        <v>0</v>
      </c>
      <c r="D3271" s="19" t="s">
        <v>42</v>
      </c>
      <c r="E3271" s="20">
        <v>28.382047809913765</v>
      </c>
      <c r="F3271" s="20">
        <v>25.851501497064056</v>
      </c>
      <c r="G3271" s="20">
        <v>21.778438904339186</v>
      </c>
      <c r="H3271" s="20">
        <v>28.519825276548406</v>
      </c>
      <c r="I3271" s="20">
        <v>31.613208903809252</v>
      </c>
      <c r="J3271" s="20">
        <v>31.176266695073029</v>
      </c>
      <c r="K3271" s="20">
        <v>24.753245143675684</v>
      </c>
      <c r="L3271" s="20">
        <v>29.607163315867723</v>
      </c>
      <c r="M3271" s="53">
        <v>16.068552806840238</v>
      </c>
    </row>
    <row r="3272" spans="1:13" x14ac:dyDescent="0.35">
      <c r="A3272" s="19" t="str">
        <f>B2178&amp;C3251&amp;D3272</f>
        <v>DISTRIBUCION VOLUMEN X CRITERIO (kg ó litros)Fruta Fresca IngDE 50 A 59 AÑOS</v>
      </c>
      <c r="B3272" s="19">
        <v>0</v>
      </c>
      <c r="C3272" s="19">
        <v>0</v>
      </c>
      <c r="D3272" s="19" t="s">
        <v>43</v>
      </c>
      <c r="E3272" s="20">
        <v>25.158098872763556</v>
      </c>
      <c r="F3272" s="20">
        <v>30.313317022323595</v>
      </c>
      <c r="G3272" s="20">
        <v>22.169623199334254</v>
      </c>
      <c r="H3272" s="20">
        <v>18.590356697223882</v>
      </c>
      <c r="I3272" s="20">
        <v>14.163860988015998</v>
      </c>
      <c r="J3272" s="20">
        <v>17.422082132716106</v>
      </c>
      <c r="K3272" s="20">
        <v>16.931554430530589</v>
      </c>
      <c r="L3272" s="20">
        <v>21.532522497742871</v>
      </c>
      <c r="M3272" s="53">
        <v>18.426344634136242</v>
      </c>
    </row>
    <row r="3273" spans="1:13" x14ac:dyDescent="0.35">
      <c r="A3273" s="19" t="str">
        <f>B2178&amp;C3251&amp;D3273</f>
        <v>DISTRIBUCION VOLUMEN X CRITERIO (kg ó litros)Fruta Fresca IngDE 60 A 75 AÑOS</v>
      </c>
      <c r="B3273" s="19">
        <v>0</v>
      </c>
      <c r="C3273" s="19">
        <v>0</v>
      </c>
      <c r="D3273" s="19" t="s">
        <v>44</v>
      </c>
      <c r="E3273" s="20">
        <v>29.607331226244028</v>
      </c>
      <c r="F3273" s="20">
        <v>37.665379664599861</v>
      </c>
      <c r="G3273" s="20">
        <v>48.395556469360798</v>
      </c>
      <c r="H3273" s="20">
        <v>39.686699414542744</v>
      </c>
      <c r="I3273" s="20">
        <v>47.096981050144365</v>
      </c>
      <c r="J3273" s="20">
        <v>46.489739578925672</v>
      </c>
      <c r="K3273" s="20">
        <v>49.068546892516459</v>
      </c>
      <c r="L3273" s="20">
        <v>42.725220073206089</v>
      </c>
      <c r="M3273" s="53">
        <v>53.378100076867774</v>
      </c>
    </row>
    <row r="3274" spans="1:13" x14ac:dyDescent="0.35">
      <c r="A3274" s="19" t="str">
        <f>B2178&amp;C3251&amp;D3274</f>
        <v>DISTRIBUCION VOLUMEN X CRITERIO (kg ó litros)Fruta Fresca IngNIVEL ALTO</v>
      </c>
      <c r="B3274" s="19">
        <v>0</v>
      </c>
      <c r="C3274" s="19">
        <v>0</v>
      </c>
      <c r="D3274" s="19" t="s">
        <v>256</v>
      </c>
      <c r="E3274" s="20">
        <v>19.593984120461702</v>
      </c>
      <c r="F3274" s="20">
        <v>20.184437651292601</v>
      </c>
      <c r="G3274" s="20">
        <v>22.455851176762561</v>
      </c>
      <c r="H3274" s="20">
        <v>18.666829246769531</v>
      </c>
      <c r="I3274" s="20">
        <v>9.2804156583727693</v>
      </c>
      <c r="J3274" s="20">
        <v>11.546966548100437</v>
      </c>
      <c r="K3274" s="20">
        <v>13.626102141994123</v>
      </c>
      <c r="L3274" s="20">
        <v>15.320900186927428</v>
      </c>
      <c r="M3274" s="53">
        <v>19.81888808499976</v>
      </c>
    </row>
    <row r="3275" spans="1:13" x14ac:dyDescent="0.35">
      <c r="A3275" s="19" t="str">
        <f>B2178&amp;C3251&amp;D3275</f>
        <v>DISTRIBUCION VOLUMEN X CRITERIO (kg ó litros)Fruta Fresca IngNIVEL MEDIO ALTO</v>
      </c>
      <c r="B3275" s="19">
        <v>0</v>
      </c>
      <c r="C3275" s="19">
        <v>0</v>
      </c>
      <c r="D3275" s="19" t="s">
        <v>257</v>
      </c>
      <c r="E3275" s="20">
        <v>10.868717070204857</v>
      </c>
      <c r="F3275" s="20">
        <v>11.469282039251199</v>
      </c>
      <c r="G3275" s="20">
        <v>9.4063751323523483</v>
      </c>
      <c r="H3275" s="20">
        <v>10.305027646073899</v>
      </c>
      <c r="I3275" s="20">
        <v>15.951160354867671</v>
      </c>
      <c r="J3275" s="20">
        <v>18.045131708671597</v>
      </c>
      <c r="K3275" s="20">
        <v>15.954469278261382</v>
      </c>
      <c r="L3275" s="20">
        <v>18.614008722880026</v>
      </c>
      <c r="M3275" s="53">
        <v>10.963927773190315</v>
      </c>
    </row>
    <row r="3276" spans="1:13" x14ac:dyDescent="0.35">
      <c r="A3276" s="19" t="str">
        <f>B2178&amp;C3251&amp;D3276</f>
        <v>DISTRIBUCION VOLUMEN X CRITERIO (kg ó litros)Fruta Fresca IngNIVEL MEDIO</v>
      </c>
      <c r="B3276" s="19">
        <v>0</v>
      </c>
      <c r="C3276" s="19">
        <v>0</v>
      </c>
      <c r="D3276" s="19" t="s">
        <v>258</v>
      </c>
      <c r="E3276" s="20">
        <v>30.619638841721098</v>
      </c>
      <c r="F3276" s="20">
        <v>30.995118365092978</v>
      </c>
      <c r="G3276" s="20">
        <v>28.760221310122407</v>
      </c>
      <c r="H3276" s="20">
        <v>36.301651739654446</v>
      </c>
      <c r="I3276" s="20">
        <v>29.617851388860405</v>
      </c>
      <c r="J3276" s="20">
        <v>29.791668031049547</v>
      </c>
      <c r="K3276" s="20">
        <v>25.704351388366593</v>
      </c>
      <c r="L3276" s="20">
        <v>31.456219506838877</v>
      </c>
      <c r="M3276" s="53">
        <v>28.870135156525293</v>
      </c>
    </row>
    <row r="3277" spans="1:13" x14ac:dyDescent="0.35">
      <c r="A3277" s="19" t="str">
        <f>B2178&amp;C3251&amp;D3277</f>
        <v>DISTRIBUCION VOLUMEN X CRITERIO (kg ó litros)Fruta Fresca IngNIVEL MEDIO BAJO</v>
      </c>
      <c r="B3277" s="19">
        <v>0</v>
      </c>
      <c r="C3277" s="19">
        <v>0</v>
      </c>
      <c r="D3277" s="19" t="s">
        <v>259</v>
      </c>
      <c r="E3277" s="20">
        <v>14.815106944449205</v>
      </c>
      <c r="F3277" s="20">
        <v>15.381893168586696</v>
      </c>
      <c r="G3277" s="20">
        <v>12.40444804376442</v>
      </c>
      <c r="H3277" s="20">
        <v>13.255518398117532</v>
      </c>
      <c r="I3277" s="20">
        <v>10.288745628042225</v>
      </c>
      <c r="J3277" s="20">
        <v>8.8540345355691006</v>
      </c>
      <c r="K3277" s="20">
        <v>8.0889771632389245</v>
      </c>
      <c r="L3277" s="20">
        <v>6.3316005219198193</v>
      </c>
      <c r="M3277" s="53">
        <v>17.438096545154778</v>
      </c>
    </row>
    <row r="3278" spans="1:13" x14ac:dyDescent="0.35">
      <c r="A3278" s="19" t="str">
        <f>B2178&amp;C3251&amp;D3278</f>
        <v>DISTRIBUCION VOLUMEN X CRITERIO (kg ó litros)Fruta Fresca IngHOMBRE</v>
      </c>
      <c r="B3278" s="19">
        <v>0</v>
      </c>
      <c r="C3278" s="19">
        <v>0</v>
      </c>
      <c r="D3278" s="19" t="s">
        <v>21</v>
      </c>
      <c r="E3278" s="20">
        <v>44.060023403412089</v>
      </c>
      <c r="F3278" s="20">
        <v>36.368352610153082</v>
      </c>
      <c r="G3278" s="20">
        <v>35.242170130087025</v>
      </c>
      <c r="H3278" s="20">
        <v>50.070035381479649</v>
      </c>
      <c r="I3278" s="20">
        <v>50.648025883544953</v>
      </c>
      <c r="J3278" s="20">
        <v>48.53946179812278</v>
      </c>
      <c r="K3278" s="20">
        <v>29.541162351440065</v>
      </c>
      <c r="L3278" s="20">
        <v>41.906891039364218</v>
      </c>
      <c r="M3278" s="53">
        <v>46.863469705775898</v>
      </c>
    </row>
    <row r="3279" spans="1:13" x14ac:dyDescent="0.35">
      <c r="A3279" s="19" t="str">
        <f>B2178&amp;C3251&amp;D3279</f>
        <v>DISTRIBUCION VOLUMEN X CRITERIO (kg ó litros)Fruta Fresca IngMUJER</v>
      </c>
      <c r="B3279" s="19">
        <v>0</v>
      </c>
      <c r="C3279" s="19">
        <v>0</v>
      </c>
      <c r="D3279" s="19" t="s">
        <v>22</v>
      </c>
      <c r="E3279" s="20">
        <v>55.93997669675359</v>
      </c>
      <c r="F3279" s="20">
        <v>63.631646114415361</v>
      </c>
      <c r="G3279" s="20">
        <v>64.757834033074062</v>
      </c>
      <c r="H3279" s="20">
        <v>49.929961117946618</v>
      </c>
      <c r="I3279" s="20">
        <v>49.351972344114557</v>
      </c>
      <c r="J3279" s="20">
        <v>51.460534128580235</v>
      </c>
      <c r="K3279" s="20">
        <v>70.458840446414285</v>
      </c>
      <c r="L3279" s="20">
        <v>58.093110301681975</v>
      </c>
      <c r="M3279" s="53">
        <v>53.136530375215031</v>
      </c>
    </row>
    <row r="3280" spans="1:13" x14ac:dyDescent="0.35">
      <c r="A3280" s="19" t="str">
        <f>B2178&amp;C3280&amp;D3280</f>
        <v>DISTRIBUCION VOLUMEN X CRITERIO (kg ó litros)Manzana Ing.T.ESPAÑA</v>
      </c>
      <c r="B3280" s="19">
        <v>0</v>
      </c>
      <c r="C3280" s="19" t="s">
        <v>154</v>
      </c>
      <c r="D3280" s="19" t="s">
        <v>36</v>
      </c>
      <c r="E3280" s="20">
        <v>100</v>
      </c>
      <c r="F3280" s="20">
        <v>100</v>
      </c>
      <c r="G3280" s="20">
        <v>100</v>
      </c>
      <c r="H3280" s="20">
        <v>100</v>
      </c>
      <c r="I3280" s="20">
        <v>100</v>
      </c>
      <c r="J3280" s="20">
        <v>100</v>
      </c>
      <c r="K3280" s="20">
        <v>100</v>
      </c>
      <c r="L3280" s="20">
        <v>100</v>
      </c>
      <c r="M3280" s="53">
        <v>100</v>
      </c>
    </row>
    <row r="3281" spans="1:13" x14ac:dyDescent="0.35">
      <c r="A3281" s="19" t="str">
        <f>B2178&amp;C3280&amp;D3281</f>
        <v>DISTRIBUCION VOLUMEN X CRITERIO (kg ó litros)Manzana Ing.BCN AM</v>
      </c>
      <c r="B3281" s="19">
        <v>0</v>
      </c>
      <c r="C3281" s="19">
        <v>0</v>
      </c>
      <c r="D3281" s="19" t="s">
        <v>1</v>
      </c>
      <c r="E3281" s="20">
        <v>1.8726296773370237</v>
      </c>
      <c r="F3281" s="20" t="s">
        <v>284</v>
      </c>
      <c r="G3281" s="20">
        <v>1.4127203007479783</v>
      </c>
      <c r="H3281" s="20">
        <v>5.0732273624354951</v>
      </c>
      <c r="I3281" s="20">
        <v>17.418196811044051</v>
      </c>
      <c r="J3281" s="20">
        <v>12.275376161505045</v>
      </c>
      <c r="K3281" s="20">
        <v>27.490917030327477</v>
      </c>
      <c r="L3281" s="20">
        <v>10.428459392651861</v>
      </c>
      <c r="M3281" s="53">
        <v>21.903865239243967</v>
      </c>
    </row>
    <row r="3282" spans="1:13" x14ac:dyDescent="0.35">
      <c r="A3282" s="19" t="str">
        <f>B2178&amp;C3280&amp;D3282</f>
        <v>DISTRIBUCION VOLUMEN X CRITERIO (kg ó litros)Manzana Ing.REST.CAT ARAGON</v>
      </c>
      <c r="B3282" s="19">
        <v>0</v>
      </c>
      <c r="C3282" s="19">
        <v>0</v>
      </c>
      <c r="D3282" s="19" t="s">
        <v>2</v>
      </c>
      <c r="E3282" s="20">
        <v>37.441650681735702</v>
      </c>
      <c r="F3282" s="20">
        <v>11.461013421079119</v>
      </c>
      <c r="G3282" s="20">
        <v>6.1354023161468696</v>
      </c>
      <c r="H3282" s="20">
        <v>12.314011058426644</v>
      </c>
      <c r="I3282" s="20">
        <v>13.066637119264257</v>
      </c>
      <c r="J3282" s="20">
        <v>14.338478656082199</v>
      </c>
      <c r="K3282" s="20">
        <v>5.541154161790999</v>
      </c>
      <c r="L3282" s="20">
        <v>9.0561186502933495</v>
      </c>
      <c r="M3282" s="53">
        <v>9.8007384721970716</v>
      </c>
    </row>
    <row r="3283" spans="1:13" x14ac:dyDescent="0.35">
      <c r="A3283" s="19" t="str">
        <f>B2178&amp;C3280&amp;D3283</f>
        <v>DISTRIBUCION VOLUMEN X CRITERIO (kg ó litros)Manzana Ing.LEVANTE</v>
      </c>
      <c r="B3283" s="19">
        <v>0</v>
      </c>
      <c r="C3283" s="19">
        <v>0</v>
      </c>
      <c r="D3283" s="19" t="s">
        <v>3</v>
      </c>
      <c r="E3283" s="20">
        <v>1.9234166942498114</v>
      </c>
      <c r="F3283" s="20">
        <v>18.579161538197695</v>
      </c>
      <c r="G3283" s="20">
        <v>12.823914203458047</v>
      </c>
      <c r="H3283" s="20">
        <v>23.407470470267672</v>
      </c>
      <c r="I3283" s="20">
        <v>27.551354838031706</v>
      </c>
      <c r="J3283" s="20">
        <v>33.501526668837897</v>
      </c>
      <c r="K3283" s="20">
        <v>25.182817706126237</v>
      </c>
      <c r="L3283" s="20">
        <v>22.445607033775755</v>
      </c>
      <c r="M3283" s="53">
        <v>4.4597102888266367</v>
      </c>
    </row>
    <row r="3284" spans="1:13" x14ac:dyDescent="0.35">
      <c r="A3284" s="19" t="str">
        <f>B2178&amp;C3280&amp;D3284</f>
        <v>DISTRIBUCION VOLUMEN X CRITERIO (kg ó litros)Manzana Ing.ANDALUCIA</v>
      </c>
      <c r="B3284" s="19">
        <v>0</v>
      </c>
      <c r="C3284" s="19">
        <v>0</v>
      </c>
      <c r="D3284" s="19" t="s">
        <v>4</v>
      </c>
      <c r="E3284" s="20">
        <v>3.3233313526641335</v>
      </c>
      <c r="F3284" s="20">
        <v>2.1925474185409826</v>
      </c>
      <c r="G3284" s="20">
        <v>12.88015310680376</v>
      </c>
      <c r="H3284" s="20">
        <v>12.65423181721955</v>
      </c>
      <c r="I3284" s="20">
        <v>11.740867426430521</v>
      </c>
      <c r="J3284" s="20">
        <v>11.092126322225049</v>
      </c>
      <c r="K3284" s="20">
        <v>6.9420376105712567</v>
      </c>
      <c r="L3284" s="20">
        <v>14.48088014851141</v>
      </c>
      <c r="M3284" s="53">
        <v>14.716121673320758</v>
      </c>
    </row>
    <row r="3285" spans="1:13" x14ac:dyDescent="0.35">
      <c r="A3285" s="19" t="str">
        <f>B2178&amp;C3280&amp;D3285</f>
        <v>DISTRIBUCION VOLUMEN X CRITERIO (kg ó litros)Manzana Ing.MDD AM</v>
      </c>
      <c r="B3285" s="19">
        <v>0</v>
      </c>
      <c r="C3285" s="19">
        <v>0</v>
      </c>
      <c r="D3285" s="19" t="s">
        <v>5</v>
      </c>
      <c r="E3285" s="20">
        <v>23.624879863772495</v>
      </c>
      <c r="F3285" s="20">
        <v>15.258027822775855</v>
      </c>
      <c r="G3285" s="20">
        <v>14.923316875908595</v>
      </c>
      <c r="H3285" s="20">
        <v>20.722562786960253</v>
      </c>
      <c r="I3285" s="20">
        <v>13.296096188539625</v>
      </c>
      <c r="J3285" s="20">
        <v>12.19213867582056</v>
      </c>
      <c r="K3285" s="20">
        <v>14.752175036172147</v>
      </c>
      <c r="L3285" s="20">
        <v>14.964887927050277</v>
      </c>
      <c r="M3285" s="53">
        <v>22.563210784120766</v>
      </c>
    </row>
    <row r="3286" spans="1:13" x14ac:dyDescent="0.35">
      <c r="A3286" s="19" t="str">
        <f>B2178&amp;C3280&amp;D3286</f>
        <v>DISTRIBUCION VOLUMEN X CRITERIO (kg ó litros)Manzana Ing.RTO CENTRO</v>
      </c>
      <c r="B3286" s="19">
        <v>0</v>
      </c>
      <c r="C3286" s="19">
        <v>0</v>
      </c>
      <c r="D3286" s="19" t="s">
        <v>6</v>
      </c>
      <c r="E3286" s="20">
        <v>8.9242892521445061</v>
      </c>
      <c r="F3286" s="20">
        <v>11.466518149579047</v>
      </c>
      <c r="G3286" s="20">
        <v>6.3022250818763368</v>
      </c>
      <c r="H3286" s="20">
        <v>23.698112692150978</v>
      </c>
      <c r="I3286" s="20">
        <v>5.9039697058766247</v>
      </c>
      <c r="J3286" s="20">
        <v>1.8385141281580073</v>
      </c>
      <c r="K3286" s="20">
        <v>6.3571796239365996</v>
      </c>
      <c r="L3286" s="20">
        <v>16.270958871472111</v>
      </c>
      <c r="M3286" s="53">
        <v>2.7274710638473261</v>
      </c>
    </row>
    <row r="3287" spans="1:13" x14ac:dyDescent="0.35">
      <c r="A3287" s="19" t="str">
        <f>B2178&amp;C3280&amp;D3287</f>
        <v>DISTRIBUCION VOLUMEN X CRITERIO (kg ó litros)Manzana Ing.NORTE-CENTRO</v>
      </c>
      <c r="B3287" s="19">
        <v>0</v>
      </c>
      <c r="C3287" s="19">
        <v>0</v>
      </c>
      <c r="D3287" s="19" t="s">
        <v>7</v>
      </c>
      <c r="E3287" s="20">
        <v>1.8570025961388916</v>
      </c>
      <c r="F3287" s="20">
        <v>6.0261201897585064</v>
      </c>
      <c r="G3287" s="20">
        <v>5.1891522826352983</v>
      </c>
      <c r="H3287" s="20" t="s">
        <v>284</v>
      </c>
      <c r="I3287" s="20">
        <v>3.6046285573171701</v>
      </c>
      <c r="J3287" s="20">
        <v>1.284191862568852</v>
      </c>
      <c r="K3287" s="20">
        <v>6.0447990914597343</v>
      </c>
      <c r="L3287" s="20">
        <v>6.5175596213091378</v>
      </c>
      <c r="M3287" s="53">
        <v>10.888139477049057</v>
      </c>
    </row>
    <row r="3288" spans="1:13" x14ac:dyDescent="0.35">
      <c r="A3288" s="19" t="str">
        <f>B2178&amp;C3280&amp;D3288</f>
        <v>DISTRIBUCION VOLUMEN X CRITERIO (kg ó litros)Manzana Ing.NOROESTE</v>
      </c>
      <c r="B3288" s="19">
        <v>0</v>
      </c>
      <c r="C3288" s="19">
        <v>0</v>
      </c>
      <c r="D3288" s="19" t="s">
        <v>8</v>
      </c>
      <c r="E3288" s="20">
        <v>21.032832582938862</v>
      </c>
      <c r="F3288" s="20">
        <v>35.016590093400453</v>
      </c>
      <c r="G3288" s="20">
        <v>40.333130966681288</v>
      </c>
      <c r="H3288" s="20">
        <v>2.1303842678060474</v>
      </c>
      <c r="I3288" s="20">
        <v>7.4182369905661556</v>
      </c>
      <c r="J3288" s="20">
        <v>13.47766039883761</v>
      </c>
      <c r="K3288" s="20">
        <v>7.6889197396155406</v>
      </c>
      <c r="L3288" s="20">
        <v>5.835514567111959</v>
      </c>
      <c r="M3288" s="53">
        <v>12.940731886799705</v>
      </c>
    </row>
    <row r="3289" spans="1:13" x14ac:dyDescent="0.35">
      <c r="A3289" s="19" t="str">
        <f>B2178&amp;C3280&amp;D3289</f>
        <v>DISTRIBUCION VOLUMEN X CRITERIO (kg ó litros)Manzana Ing.&lt;2MIL</v>
      </c>
      <c r="B3289" s="19">
        <v>0</v>
      </c>
      <c r="C3289" s="19">
        <v>0</v>
      </c>
      <c r="D3289" s="19" t="s">
        <v>9</v>
      </c>
      <c r="E3289" s="20" t="s">
        <v>284</v>
      </c>
      <c r="F3289" s="20">
        <v>4.7665472194935976</v>
      </c>
      <c r="G3289" s="20">
        <v>2.0855453132661719</v>
      </c>
      <c r="H3289" s="20">
        <v>9.9621127103616409</v>
      </c>
      <c r="I3289" s="20">
        <v>1.4531165246320561</v>
      </c>
      <c r="J3289" s="20" t="s">
        <v>284</v>
      </c>
      <c r="K3289" s="20" t="s">
        <v>284</v>
      </c>
      <c r="L3289" s="20" t="s">
        <v>284</v>
      </c>
      <c r="M3289" s="53" t="s">
        <v>284</v>
      </c>
    </row>
    <row r="3290" spans="1:13" x14ac:dyDescent="0.35">
      <c r="A3290" s="19" t="str">
        <f>B2178&amp;C3280&amp;D3290</f>
        <v>DISTRIBUCION VOLUMEN X CRITERIO (kg ó litros)Manzana Ing.2-5MIL</v>
      </c>
      <c r="B3290" s="19">
        <v>0</v>
      </c>
      <c r="C3290" s="19">
        <v>0</v>
      </c>
      <c r="D3290" s="19" t="s">
        <v>10</v>
      </c>
      <c r="E3290" s="20" t="s">
        <v>284</v>
      </c>
      <c r="F3290" s="20" t="s">
        <v>284</v>
      </c>
      <c r="G3290" s="20" t="s">
        <v>284</v>
      </c>
      <c r="H3290" s="20" t="s">
        <v>284</v>
      </c>
      <c r="I3290" s="20" t="s">
        <v>284</v>
      </c>
      <c r="J3290" s="20">
        <v>0.69609552424578003</v>
      </c>
      <c r="K3290" s="20">
        <v>1.6623460369733407</v>
      </c>
      <c r="L3290" s="20">
        <v>0.54453853255636187</v>
      </c>
      <c r="M3290" s="53">
        <v>1.2270512563428446</v>
      </c>
    </row>
    <row r="3291" spans="1:13" x14ac:dyDescent="0.35">
      <c r="A3291" s="19" t="str">
        <f>B2178&amp;C3280&amp;D3291</f>
        <v>DISTRIBUCION VOLUMEN X CRITERIO (kg ó litros)Manzana Ing.5-10MIL</v>
      </c>
      <c r="B3291" s="19">
        <v>0</v>
      </c>
      <c r="C3291" s="19">
        <v>0</v>
      </c>
      <c r="D3291" s="19" t="s">
        <v>11</v>
      </c>
      <c r="E3291" s="20">
        <v>48.180493465785602</v>
      </c>
      <c r="F3291" s="20">
        <v>12.476379991577033</v>
      </c>
      <c r="G3291" s="20">
        <v>5.7508321679954548</v>
      </c>
      <c r="H3291" s="20" t="s">
        <v>284</v>
      </c>
      <c r="I3291" s="20">
        <v>30.764211419700143</v>
      </c>
      <c r="J3291" s="20">
        <v>42.411920370531163</v>
      </c>
      <c r="K3291" s="20">
        <v>24.172494019615787</v>
      </c>
      <c r="L3291" s="20">
        <v>23.199925104539282</v>
      </c>
      <c r="M3291" s="53">
        <v>8.4456841334066279</v>
      </c>
    </row>
    <row r="3292" spans="1:13" x14ac:dyDescent="0.35">
      <c r="A3292" s="19" t="str">
        <f>B2178&amp;C3280&amp;D3292</f>
        <v>DISTRIBUCION VOLUMEN X CRITERIO (kg ó litros)Manzana Ing.10-30MIL</v>
      </c>
      <c r="B3292" s="19">
        <v>0</v>
      </c>
      <c r="C3292" s="19">
        <v>0</v>
      </c>
      <c r="D3292" s="19" t="s">
        <v>12</v>
      </c>
      <c r="E3292" s="20" t="s">
        <v>284</v>
      </c>
      <c r="F3292" s="20">
        <v>13.796547708677846</v>
      </c>
      <c r="G3292" s="20">
        <v>2.6122265780058584</v>
      </c>
      <c r="H3292" s="20">
        <v>6.6899748009915703</v>
      </c>
      <c r="I3292" s="20">
        <v>16.63564498486932</v>
      </c>
      <c r="J3292" s="20">
        <v>15.085994446634245</v>
      </c>
      <c r="K3292" s="20">
        <v>13.180881049644963</v>
      </c>
      <c r="L3292" s="20">
        <v>15.087287957052583</v>
      </c>
      <c r="M3292" s="53">
        <v>32.310256501690574</v>
      </c>
    </row>
    <row r="3293" spans="1:13" x14ac:dyDescent="0.35">
      <c r="A3293" s="19" t="str">
        <f>B2178&amp;C3280&amp;D3293</f>
        <v>DISTRIBUCION VOLUMEN X CRITERIO (kg ó litros)Manzana Ing.30-100MIL</v>
      </c>
      <c r="B3293" s="19">
        <v>0</v>
      </c>
      <c r="C3293" s="19">
        <v>0</v>
      </c>
      <c r="D3293" s="19" t="s">
        <v>13</v>
      </c>
      <c r="E3293" s="20">
        <v>8.9743137778805782</v>
      </c>
      <c r="F3293" s="20">
        <v>32.213991681618651</v>
      </c>
      <c r="G3293" s="20">
        <v>19.430930272580959</v>
      </c>
      <c r="H3293" s="20">
        <v>2.6438134954689589</v>
      </c>
      <c r="I3293" s="20">
        <v>1.710151109001171</v>
      </c>
      <c r="J3293" s="20">
        <v>8.3663369726678738</v>
      </c>
      <c r="K3293" s="20">
        <v>9.7030022829866827</v>
      </c>
      <c r="L3293" s="20">
        <v>9.2996392002179569</v>
      </c>
      <c r="M3293" s="53" t="s">
        <v>284</v>
      </c>
    </row>
    <row r="3294" spans="1:13" x14ac:dyDescent="0.35">
      <c r="A3294" s="19" t="str">
        <f>B2178&amp;C3280&amp;D3294</f>
        <v>DISTRIBUCION VOLUMEN X CRITERIO (kg ó litros)Manzana Ing.100-200MIL</v>
      </c>
      <c r="B3294" s="19">
        <v>0</v>
      </c>
      <c r="C3294" s="19">
        <v>0</v>
      </c>
      <c r="D3294" s="19" t="s">
        <v>14</v>
      </c>
      <c r="E3294" s="20" t="s">
        <v>284</v>
      </c>
      <c r="F3294" s="20">
        <v>8.3175885353205086</v>
      </c>
      <c r="G3294" s="20">
        <v>4.7613111283497513</v>
      </c>
      <c r="H3294" s="20">
        <v>17.035535837451597</v>
      </c>
      <c r="I3294" s="20">
        <v>15.894419342545568</v>
      </c>
      <c r="J3294" s="20">
        <v>10.576137729168099</v>
      </c>
      <c r="K3294" s="20">
        <v>28.772783058296657</v>
      </c>
      <c r="L3294" s="20">
        <v>8.9437699440876148</v>
      </c>
      <c r="M3294" s="53">
        <v>22.018137166139571</v>
      </c>
    </row>
    <row r="3295" spans="1:13" x14ac:dyDescent="0.35">
      <c r="A3295" s="19" t="str">
        <f>B2178&amp;C3280&amp;D3295</f>
        <v>DISTRIBUCION VOLUMEN X CRITERIO (kg ó litros)Manzana Ing.200-500MIL</v>
      </c>
      <c r="B3295" s="19">
        <v>0</v>
      </c>
      <c r="C3295" s="19">
        <v>0</v>
      </c>
      <c r="D3295" s="19" t="s">
        <v>15</v>
      </c>
      <c r="E3295" s="20">
        <v>12.50025323320984</v>
      </c>
      <c r="F3295" s="20">
        <v>14.221148390949304</v>
      </c>
      <c r="G3295" s="20">
        <v>52.894275531709731</v>
      </c>
      <c r="H3295" s="20">
        <v>44.179930480784336</v>
      </c>
      <c r="I3295" s="20">
        <v>20.662619043424481</v>
      </c>
      <c r="J3295" s="20">
        <v>15.531096410362885</v>
      </c>
      <c r="K3295" s="20">
        <v>7.9875316896365192</v>
      </c>
      <c r="L3295" s="20">
        <v>19.607496495135102</v>
      </c>
      <c r="M3295" s="53">
        <v>12.23278314545809</v>
      </c>
    </row>
    <row r="3296" spans="1:13" x14ac:dyDescent="0.35">
      <c r="A3296" s="19" t="str">
        <f>B2178&amp;C3280&amp;D3296</f>
        <v>DISTRIBUCION VOLUMEN X CRITERIO (kg ó litros)Manzana Ing.&gt;500MIL</v>
      </c>
      <c r="B3296" s="19">
        <v>0</v>
      </c>
      <c r="C3296" s="19">
        <v>0</v>
      </c>
      <c r="D3296" s="19" t="s">
        <v>16</v>
      </c>
      <c r="E3296" s="20">
        <v>30.344963450671365</v>
      </c>
      <c r="F3296" s="20">
        <v>14.207771732010249</v>
      </c>
      <c r="G3296" s="20">
        <v>12.464899331238753</v>
      </c>
      <c r="H3296" s="20">
        <v>19.488635406541725</v>
      </c>
      <c r="I3296" s="20">
        <v>12.87982088587192</v>
      </c>
      <c r="J3296" s="20">
        <v>7.3324368987380426</v>
      </c>
      <c r="K3296" s="20">
        <v>14.520956785311032</v>
      </c>
      <c r="L3296" s="20">
        <v>23.317328427073988</v>
      </c>
      <c r="M3296" s="53">
        <v>23.766073903718894</v>
      </c>
    </row>
    <row r="3297" spans="1:13" x14ac:dyDescent="0.35">
      <c r="A3297" s="19" t="str">
        <f>B2178&amp;C3280&amp;D3297</f>
        <v>DISTRIBUCION VOLUMEN X CRITERIO (kg ó litros)Manzana Ing.DE 15 A 19 AÑOS</v>
      </c>
      <c r="B3297" s="19">
        <v>0</v>
      </c>
      <c r="C3297" s="19">
        <v>0</v>
      </c>
      <c r="D3297" s="19" t="s">
        <v>39</v>
      </c>
      <c r="E3297" s="20" t="s">
        <v>284</v>
      </c>
      <c r="F3297" s="20" t="s">
        <v>284</v>
      </c>
      <c r="G3297" s="20" t="s">
        <v>284</v>
      </c>
      <c r="H3297" s="20">
        <v>29.322148949586051</v>
      </c>
      <c r="I3297" s="20" t="s">
        <v>284</v>
      </c>
      <c r="J3297" s="20" t="s">
        <v>284</v>
      </c>
      <c r="K3297" s="20">
        <v>4.4707759298606238</v>
      </c>
      <c r="L3297" s="20" t="s">
        <v>284</v>
      </c>
      <c r="M3297" s="53" t="s">
        <v>284</v>
      </c>
    </row>
    <row r="3298" spans="1:13" x14ac:dyDescent="0.35">
      <c r="A3298" s="19" t="str">
        <f>B2178&amp;C3280&amp;D3298</f>
        <v>DISTRIBUCION VOLUMEN X CRITERIO (kg ó litros)Manzana Ing.DE 20 A 24 AÑOS</v>
      </c>
      <c r="B3298" s="19">
        <v>0</v>
      </c>
      <c r="C3298" s="19">
        <v>0</v>
      </c>
      <c r="D3298" s="19" t="s">
        <v>40</v>
      </c>
      <c r="E3298" s="20" t="s">
        <v>284</v>
      </c>
      <c r="F3298" s="20" t="s">
        <v>284</v>
      </c>
      <c r="G3298" s="20" t="s">
        <v>284</v>
      </c>
      <c r="H3298" s="20" t="s">
        <v>284</v>
      </c>
      <c r="I3298" s="20">
        <v>2.696304009390881</v>
      </c>
      <c r="J3298" s="20" t="s">
        <v>284</v>
      </c>
      <c r="K3298" s="20" t="s">
        <v>284</v>
      </c>
      <c r="L3298" s="20">
        <v>13.473674080103947</v>
      </c>
      <c r="M3298" s="53" t="s">
        <v>284</v>
      </c>
    </row>
    <row r="3299" spans="1:13" x14ac:dyDescent="0.35">
      <c r="A3299" s="19" t="str">
        <f>B2178&amp;C3280&amp;D3299</f>
        <v>DISTRIBUCION VOLUMEN X CRITERIO (kg ó litros)Manzana Ing.DE 25 A 34 AÑOS</v>
      </c>
      <c r="B3299" s="19">
        <v>0</v>
      </c>
      <c r="C3299" s="19">
        <v>0</v>
      </c>
      <c r="D3299" s="19" t="s">
        <v>41</v>
      </c>
      <c r="E3299" s="20">
        <v>2.2034001044836238</v>
      </c>
      <c r="F3299" s="20">
        <v>2.0729705460477006</v>
      </c>
      <c r="G3299" s="20">
        <v>0.9848800112771845</v>
      </c>
      <c r="H3299" s="20">
        <v>0.48794340125152807</v>
      </c>
      <c r="I3299" s="20">
        <v>4.9005572281569432</v>
      </c>
      <c r="J3299" s="20">
        <v>1.2900909098628528</v>
      </c>
      <c r="K3299" s="20">
        <v>1.3795055454087131</v>
      </c>
      <c r="L3299" s="20">
        <v>5.1036789223877861</v>
      </c>
      <c r="M3299" s="53">
        <v>1.5004198075044817</v>
      </c>
    </row>
    <row r="3300" spans="1:13" x14ac:dyDescent="0.35">
      <c r="A3300" s="19" t="str">
        <f>B2178&amp;C3280&amp;D3300</f>
        <v>DISTRIBUCION VOLUMEN X CRITERIO (kg ó litros)Manzana Ing.DE 35 A 49 AÑOS</v>
      </c>
      <c r="B3300" s="19">
        <v>0</v>
      </c>
      <c r="C3300" s="19">
        <v>0</v>
      </c>
      <c r="D3300" s="19" t="s">
        <v>42</v>
      </c>
      <c r="E3300" s="20">
        <v>37.417332317741881</v>
      </c>
      <c r="F3300" s="20">
        <v>22.759460232975403</v>
      </c>
      <c r="G3300" s="20">
        <v>13.605602961817564</v>
      </c>
      <c r="H3300" s="20">
        <v>2.6438134954689589</v>
      </c>
      <c r="I3300" s="20">
        <v>44.530068036293848</v>
      </c>
      <c r="J3300" s="20">
        <v>51.774740540254768</v>
      </c>
      <c r="K3300" s="20">
        <v>36.04825604655084</v>
      </c>
      <c r="L3300" s="20">
        <v>36.491682632967013</v>
      </c>
      <c r="M3300" s="53">
        <v>22.418207002843022</v>
      </c>
    </row>
    <row r="3301" spans="1:13" x14ac:dyDescent="0.35">
      <c r="A3301" s="19" t="str">
        <f>B2178&amp;C3280&amp;D3301</f>
        <v>DISTRIBUCION VOLUMEN X CRITERIO (kg ó litros)Manzana Ing.DE 50 A 59 AÑOS</v>
      </c>
      <c r="B3301" s="19">
        <v>0</v>
      </c>
      <c r="C3301" s="19">
        <v>0</v>
      </c>
      <c r="D3301" s="19" t="s">
        <v>43</v>
      </c>
      <c r="E3301" s="20">
        <v>39.365066578400601</v>
      </c>
      <c r="F3301" s="20">
        <v>33.396816703786563</v>
      </c>
      <c r="G3301" s="20">
        <v>21.072244894782315</v>
      </c>
      <c r="H3301" s="20">
        <v>10.804569966515141</v>
      </c>
      <c r="I3301" s="20">
        <v>10.374500962608629</v>
      </c>
      <c r="J3301" s="20">
        <v>11.017599353997346</v>
      </c>
      <c r="K3301" s="20">
        <v>11.985804904602638</v>
      </c>
      <c r="L3301" s="20">
        <v>14.217976675413663</v>
      </c>
      <c r="M3301" s="53">
        <v>11.418180605680577</v>
      </c>
    </row>
    <row r="3302" spans="1:13" x14ac:dyDescent="0.35">
      <c r="A3302" s="19" t="str">
        <f>B2178&amp;C3280&amp;D3302</f>
        <v>DISTRIBUCION VOLUMEN X CRITERIO (kg ó litros)Manzana Ing.DE 60 A 75 AÑOS</v>
      </c>
      <c r="B3302" s="19">
        <v>0</v>
      </c>
      <c r="C3302" s="19">
        <v>0</v>
      </c>
      <c r="D3302" s="19" t="s">
        <v>44</v>
      </c>
      <c r="E3302" s="20">
        <v>21.014232902770413</v>
      </c>
      <c r="F3302" s="20">
        <v>41.770728901399004</v>
      </c>
      <c r="G3302" s="20">
        <v>64.337288131195862</v>
      </c>
      <c r="H3302" s="20">
        <v>56.741520089778582</v>
      </c>
      <c r="I3302" s="20">
        <v>37.49858985331074</v>
      </c>
      <c r="J3302" s="20">
        <v>35.91759960052142</v>
      </c>
      <c r="K3302" s="20">
        <v>46.115653976989876</v>
      </c>
      <c r="L3302" s="20">
        <v>30.712984931562758</v>
      </c>
      <c r="M3302" s="53">
        <v>64.663183784917777</v>
      </c>
    </row>
    <row r="3303" spans="1:13" x14ac:dyDescent="0.35">
      <c r="A3303" s="19" t="str">
        <f>B2178&amp;C3280&amp;D3303</f>
        <v>DISTRIBUCION VOLUMEN X CRITERIO (kg ó litros)Manzana Ing.NIVEL ALTO</v>
      </c>
      <c r="B3303" s="19">
        <v>0</v>
      </c>
      <c r="C3303" s="19">
        <v>0</v>
      </c>
      <c r="D3303" s="19" t="s">
        <v>256</v>
      </c>
      <c r="E3303" s="20">
        <v>6.4333725479248827</v>
      </c>
      <c r="F3303" s="20">
        <v>8.0770560779456062</v>
      </c>
      <c r="G3303" s="20">
        <v>19.131016840537672</v>
      </c>
      <c r="H3303" s="20">
        <v>18.594195805628459</v>
      </c>
      <c r="I3303" s="20">
        <v>7.7040184776349951</v>
      </c>
      <c r="J3303" s="20">
        <v>2.2133671381759243</v>
      </c>
      <c r="K3303" s="20">
        <v>11.416067394122289</v>
      </c>
      <c r="L3303" s="20">
        <v>21.500459961813242</v>
      </c>
      <c r="M3303" s="53">
        <v>14.202752436759114</v>
      </c>
    </row>
    <row r="3304" spans="1:13" x14ac:dyDescent="0.35">
      <c r="A3304" s="19" t="str">
        <f>B2178&amp;C3280&amp;D3304</f>
        <v>DISTRIBUCION VOLUMEN X CRITERIO (kg ó litros)Manzana Ing.NIVEL MEDIO ALTO</v>
      </c>
      <c r="B3304" s="19">
        <v>0</v>
      </c>
      <c r="C3304" s="19">
        <v>0</v>
      </c>
      <c r="D3304" s="19" t="s">
        <v>257</v>
      </c>
      <c r="E3304" s="20">
        <v>7.5213988044202162</v>
      </c>
      <c r="F3304" s="20">
        <v>12.289624064716264</v>
      </c>
      <c r="G3304" s="20">
        <v>9.0481892076307808</v>
      </c>
      <c r="H3304" s="20">
        <v>9.9452268707475255</v>
      </c>
      <c r="I3304" s="20">
        <v>25.708075991221087</v>
      </c>
      <c r="J3304" s="20">
        <v>37.074646669363823</v>
      </c>
      <c r="K3304" s="20">
        <v>32.831404892585802</v>
      </c>
      <c r="L3304" s="20">
        <v>42.862677683689668</v>
      </c>
      <c r="M3304" s="53">
        <v>19.665659097782036</v>
      </c>
    </row>
    <row r="3305" spans="1:13" x14ac:dyDescent="0.35">
      <c r="A3305" s="19" t="str">
        <f>B2178&amp;C3280&amp;D3305</f>
        <v>DISTRIBUCION VOLUMEN X CRITERIO (kg ó litros)Manzana Ing.NIVEL MEDIO</v>
      </c>
      <c r="B3305" s="19">
        <v>0</v>
      </c>
      <c r="C3305" s="19">
        <v>0</v>
      </c>
      <c r="D3305" s="19" t="s">
        <v>258</v>
      </c>
      <c r="E3305" s="20">
        <v>31.439489226621788</v>
      </c>
      <c r="F3305" s="20">
        <v>40.926902940784522</v>
      </c>
      <c r="G3305" s="20">
        <v>26.403257065320325</v>
      </c>
      <c r="H3305" s="20">
        <v>46.664420684584449</v>
      </c>
      <c r="I3305" s="20">
        <v>29.662856720751389</v>
      </c>
      <c r="J3305" s="20">
        <v>21.829389450248559</v>
      </c>
      <c r="K3305" s="20">
        <v>16.722520962285973</v>
      </c>
      <c r="L3305" s="20">
        <v>11.391583029725446</v>
      </c>
      <c r="M3305" s="53">
        <v>24.339383223352876</v>
      </c>
    </row>
    <row r="3306" spans="1:13" x14ac:dyDescent="0.35">
      <c r="A3306" s="19" t="str">
        <f>B2178&amp;C3280&amp;D3306</f>
        <v>DISTRIBUCION VOLUMEN X CRITERIO (kg ó litros)Manzana Ing.NIVEL MEDIO BAJO</v>
      </c>
      <c r="B3306" s="19">
        <v>0</v>
      </c>
      <c r="C3306" s="19">
        <v>0</v>
      </c>
      <c r="D3306" s="19" t="s">
        <v>259</v>
      </c>
      <c r="E3306" s="20">
        <v>52.682349844670341</v>
      </c>
      <c r="F3306" s="20">
        <v>19.898868185087075</v>
      </c>
      <c r="G3306" s="20">
        <v>19.894332609483385</v>
      </c>
      <c r="H3306" s="20">
        <v>9.7608165662424327</v>
      </c>
      <c r="I3306" s="20">
        <v>16.604338955684767</v>
      </c>
      <c r="J3306" s="20">
        <v>14.480964095411391</v>
      </c>
      <c r="K3306" s="20">
        <v>3.24968799605137</v>
      </c>
      <c r="L3306" s="20">
        <v>6.4051805818902992</v>
      </c>
      <c r="M3306" s="53">
        <v>41.792191348862588</v>
      </c>
    </row>
    <row r="3307" spans="1:13" x14ac:dyDescent="0.35">
      <c r="A3307" s="19" t="str">
        <f>B2178&amp;C3280&amp;D3307</f>
        <v>DISTRIBUCION VOLUMEN X CRITERIO (kg ó litros)Manzana Ing.HOMBRE</v>
      </c>
      <c r="B3307" s="19">
        <v>0</v>
      </c>
      <c r="C3307" s="19">
        <v>0</v>
      </c>
      <c r="D3307" s="19" t="s">
        <v>21</v>
      </c>
      <c r="E3307" s="20">
        <v>72.279106864414558</v>
      </c>
      <c r="F3307" s="20">
        <v>42.744233670383153</v>
      </c>
      <c r="G3307" s="20">
        <v>49.075513029731468</v>
      </c>
      <c r="H3307" s="20">
        <v>68.026760572998597</v>
      </c>
      <c r="I3307" s="20">
        <v>55.833154843533208</v>
      </c>
      <c r="J3307" s="20">
        <v>56.551555443676229</v>
      </c>
      <c r="K3307" s="20">
        <v>42.134972305219939</v>
      </c>
      <c r="L3307" s="20">
        <v>53.233823848964867</v>
      </c>
      <c r="M3307" s="53">
        <v>40.426953262666125</v>
      </c>
    </row>
    <row r="3308" spans="1:13" x14ac:dyDescent="0.35">
      <c r="A3308" s="19" t="str">
        <f>B2178&amp;C3280&amp;D3308</f>
        <v>DISTRIBUCION VOLUMEN X CRITERIO (kg ó litros)Manzana Ing.MUJER</v>
      </c>
      <c r="B3308" s="19">
        <v>0</v>
      </c>
      <c r="C3308" s="19">
        <v>0</v>
      </c>
      <c r="D3308" s="19" t="s">
        <v>22</v>
      </c>
      <c r="E3308" s="20">
        <v>27.720925038981964</v>
      </c>
      <c r="F3308" s="20">
        <v>57.255755084001926</v>
      </c>
      <c r="G3308" s="20">
        <v>50.924486970268532</v>
      </c>
      <c r="H3308" s="20">
        <v>31.973234874335027</v>
      </c>
      <c r="I3308" s="20">
        <v>44.166845156466785</v>
      </c>
      <c r="J3308" s="20">
        <v>43.448444556323764</v>
      </c>
      <c r="K3308" s="20">
        <v>57.865027694780061</v>
      </c>
      <c r="L3308" s="20">
        <v>46.766148575386865</v>
      </c>
      <c r="M3308" s="53">
        <v>59.573023581928219</v>
      </c>
    </row>
    <row r="3309" spans="1:13" x14ac:dyDescent="0.35">
      <c r="A3309" s="19" t="str">
        <f>B2178&amp;C3309&amp;D3309</f>
        <v>DISTRIBUCION VOLUMEN X CRITERIO (kg ó litros)Platano Ing.T.ESPAÑA</v>
      </c>
      <c r="B3309" s="19">
        <v>0</v>
      </c>
      <c r="C3309" s="19" t="s">
        <v>155</v>
      </c>
      <c r="D3309" s="19" t="s">
        <v>36</v>
      </c>
      <c r="E3309" s="20">
        <v>100</v>
      </c>
      <c r="F3309" s="20">
        <v>100</v>
      </c>
      <c r="G3309" s="20">
        <v>100</v>
      </c>
      <c r="H3309" s="20">
        <v>100</v>
      </c>
      <c r="I3309" s="20">
        <v>100</v>
      </c>
      <c r="J3309" s="20">
        <v>100</v>
      </c>
      <c r="K3309" s="20">
        <v>100</v>
      </c>
      <c r="L3309" s="20">
        <v>100</v>
      </c>
      <c r="M3309" s="53">
        <v>100</v>
      </c>
    </row>
    <row r="3310" spans="1:13" x14ac:dyDescent="0.35">
      <c r="A3310" s="19" t="str">
        <f>B2178&amp;C3309&amp;D3310</f>
        <v>DISTRIBUCION VOLUMEN X CRITERIO (kg ó litros)Platano Ing.BCN AM</v>
      </c>
      <c r="B3310" s="19">
        <v>0</v>
      </c>
      <c r="C3310" s="19">
        <v>0</v>
      </c>
      <c r="D3310" s="19" t="s">
        <v>1</v>
      </c>
      <c r="E3310" s="20">
        <v>19.068768292258543</v>
      </c>
      <c r="F3310" s="20">
        <v>11.299964317448767</v>
      </c>
      <c r="G3310" s="20">
        <v>19.739343697986701</v>
      </c>
      <c r="H3310" s="20">
        <v>16.486320906699607</v>
      </c>
      <c r="I3310" s="20">
        <v>20.112832958748164</v>
      </c>
      <c r="J3310" s="20">
        <v>30.738430823259083</v>
      </c>
      <c r="K3310" s="20">
        <v>30.527082888338835</v>
      </c>
      <c r="L3310" s="20">
        <v>28.052825848501012</v>
      </c>
      <c r="M3310" s="53">
        <v>22.949579574610585</v>
      </c>
    </row>
    <row r="3311" spans="1:13" x14ac:dyDescent="0.35">
      <c r="A3311" s="19" t="str">
        <f>B2178&amp;C3309&amp;D3311</f>
        <v>DISTRIBUCION VOLUMEN X CRITERIO (kg ó litros)Platano Ing.REST.CAT ARAGON</v>
      </c>
      <c r="B3311" s="19">
        <v>0</v>
      </c>
      <c r="C3311" s="19">
        <v>0</v>
      </c>
      <c r="D3311" s="19" t="s">
        <v>2</v>
      </c>
      <c r="E3311" s="20">
        <v>17.888835867366552</v>
      </c>
      <c r="F3311" s="20">
        <v>4.3011439406130405</v>
      </c>
      <c r="G3311" s="20">
        <v>1.7896336924491163</v>
      </c>
      <c r="H3311" s="20">
        <v>8.8189034530842338</v>
      </c>
      <c r="I3311" s="20">
        <v>1.0889779651198048</v>
      </c>
      <c r="J3311" s="20">
        <v>2.7077887769486555</v>
      </c>
      <c r="K3311" s="20">
        <v>5.3376649004850645</v>
      </c>
      <c r="L3311" s="20">
        <v>1.252476386054151</v>
      </c>
      <c r="M3311" s="53">
        <v>8.2933940216467601</v>
      </c>
    </row>
    <row r="3312" spans="1:13" x14ac:dyDescent="0.35">
      <c r="A3312" s="19" t="str">
        <f>B2178&amp;C3309&amp;D3312</f>
        <v>DISTRIBUCION VOLUMEN X CRITERIO (kg ó litros)Platano Ing.LEVANTE</v>
      </c>
      <c r="B3312" s="19">
        <v>0</v>
      </c>
      <c r="C3312" s="19">
        <v>0</v>
      </c>
      <c r="D3312" s="19" t="s">
        <v>3</v>
      </c>
      <c r="E3312" s="20">
        <v>27.093918360277648</v>
      </c>
      <c r="F3312" s="20">
        <v>40.113169660036242</v>
      </c>
      <c r="G3312" s="20">
        <v>37.960424794821932</v>
      </c>
      <c r="H3312" s="20">
        <v>48.036627076239697</v>
      </c>
      <c r="I3312" s="20">
        <v>55.788008321109892</v>
      </c>
      <c r="J3312" s="20">
        <v>44.541336073258528</v>
      </c>
      <c r="K3312" s="20">
        <v>33.159917901749644</v>
      </c>
      <c r="L3312" s="20">
        <v>38.130380560139848</v>
      </c>
      <c r="M3312" s="53">
        <v>24.610239495405256</v>
      </c>
    </row>
    <row r="3313" spans="1:13" x14ac:dyDescent="0.35">
      <c r="A3313" s="19" t="str">
        <f>B2178&amp;C3309&amp;D3313</f>
        <v>DISTRIBUCION VOLUMEN X CRITERIO (kg ó litros)Platano Ing.ANDALUCIA</v>
      </c>
      <c r="B3313" s="19">
        <v>0</v>
      </c>
      <c r="C3313" s="19">
        <v>0</v>
      </c>
      <c r="D3313" s="19" t="s">
        <v>4</v>
      </c>
      <c r="E3313" s="20">
        <v>6.8574014823004337</v>
      </c>
      <c r="F3313" s="20">
        <v>9.1982550532789453</v>
      </c>
      <c r="G3313" s="20">
        <v>15.545310108569707</v>
      </c>
      <c r="H3313" s="20">
        <v>5.6061093087632372</v>
      </c>
      <c r="I3313" s="20">
        <v>3.2261313979501889</v>
      </c>
      <c r="J3313" s="20">
        <v>1.3200004046935454</v>
      </c>
      <c r="K3313" s="20" t="s">
        <v>284</v>
      </c>
      <c r="L3313" s="20">
        <v>5.3493752440225943</v>
      </c>
      <c r="M3313" s="53">
        <v>7.4415364159378186</v>
      </c>
    </row>
    <row r="3314" spans="1:13" x14ac:dyDescent="0.35">
      <c r="A3314" s="19" t="str">
        <f>B2178&amp;C3309&amp;D3314</f>
        <v>DISTRIBUCION VOLUMEN X CRITERIO (kg ó litros)Platano Ing.MDD AM</v>
      </c>
      <c r="B3314" s="19">
        <v>0</v>
      </c>
      <c r="C3314" s="19">
        <v>0</v>
      </c>
      <c r="D3314" s="19" t="s">
        <v>5</v>
      </c>
      <c r="E3314" s="20">
        <v>17.752177671254739</v>
      </c>
      <c r="F3314" s="20">
        <v>3.909144528325649</v>
      </c>
      <c r="G3314" s="20">
        <v>9.0167836805941199</v>
      </c>
      <c r="H3314" s="20">
        <v>11.989084124108681</v>
      </c>
      <c r="I3314" s="20">
        <v>9.6970817128273286</v>
      </c>
      <c r="J3314" s="20">
        <v>8.2989808467537944</v>
      </c>
      <c r="K3314" s="20">
        <v>6.5248478765540314</v>
      </c>
      <c r="L3314" s="20">
        <v>19.022912021177966</v>
      </c>
      <c r="M3314" s="53">
        <v>19.8009275737869</v>
      </c>
    </row>
    <row r="3315" spans="1:13" x14ac:dyDescent="0.35">
      <c r="A3315" s="19" t="str">
        <f>B2178&amp;C3309&amp;D3315</f>
        <v>DISTRIBUCION VOLUMEN X CRITERIO (kg ó litros)Platano Ing.RTO CENTRO</v>
      </c>
      <c r="B3315" s="19">
        <v>0</v>
      </c>
      <c r="C3315" s="19">
        <v>0</v>
      </c>
      <c r="D3315" s="19" t="s">
        <v>6</v>
      </c>
      <c r="E3315" s="20">
        <v>1.0135890206249278</v>
      </c>
      <c r="F3315" s="20">
        <v>1.1640613739881198</v>
      </c>
      <c r="G3315" s="20">
        <v>0.88356306818316088</v>
      </c>
      <c r="H3315" s="20">
        <v>1.2908151433957153</v>
      </c>
      <c r="I3315" s="20">
        <v>0.27875925139814889</v>
      </c>
      <c r="J3315" s="20">
        <v>1.0726865581038758</v>
      </c>
      <c r="K3315" s="20">
        <v>2.392240133686816</v>
      </c>
      <c r="L3315" s="20">
        <v>2.9466651194946238</v>
      </c>
      <c r="M3315" s="53">
        <v>8.389030930082491</v>
      </c>
    </row>
    <row r="3316" spans="1:13" x14ac:dyDescent="0.35">
      <c r="A3316" s="19" t="str">
        <f>B2178&amp;C3309&amp;D3316</f>
        <v>DISTRIBUCION VOLUMEN X CRITERIO (kg ó litros)Platano Ing.NORTE-CENTRO</v>
      </c>
      <c r="B3316" s="19">
        <v>0</v>
      </c>
      <c r="C3316" s="19">
        <v>0</v>
      </c>
      <c r="D3316" s="19" t="s">
        <v>7</v>
      </c>
      <c r="E3316" s="20">
        <v>1.0645299482046837</v>
      </c>
      <c r="F3316" s="20">
        <v>3.7514997166385635</v>
      </c>
      <c r="G3316" s="20">
        <v>0.28744745007313866</v>
      </c>
      <c r="H3316" s="20">
        <v>7.7721296557783424</v>
      </c>
      <c r="I3316" s="20">
        <v>9.8082071510133257</v>
      </c>
      <c r="J3316" s="20">
        <v>0.81680602363859967</v>
      </c>
      <c r="K3316" s="20">
        <v>20.168128465875785</v>
      </c>
      <c r="L3316" s="20">
        <v>3.8249999593053454</v>
      </c>
      <c r="M3316" s="53">
        <v>5.3348331235256463</v>
      </c>
    </row>
    <row r="3317" spans="1:13" x14ac:dyDescent="0.35">
      <c r="A3317" s="19" t="str">
        <f>B2178&amp;C3309&amp;D3317</f>
        <v>DISTRIBUCION VOLUMEN X CRITERIO (kg ó litros)Platano Ing.NOROESTE</v>
      </c>
      <c r="B3317" s="19">
        <v>0</v>
      </c>
      <c r="C3317" s="19">
        <v>0</v>
      </c>
      <c r="D3317" s="19" t="s">
        <v>8</v>
      </c>
      <c r="E3317" s="20">
        <v>9.2607577579975953</v>
      </c>
      <c r="F3317" s="20">
        <v>26.262777501801622</v>
      </c>
      <c r="G3317" s="20">
        <v>14.777500242220013</v>
      </c>
      <c r="H3317" s="20" t="s">
        <v>284</v>
      </c>
      <c r="I3317" s="20" t="s">
        <v>284</v>
      </c>
      <c r="J3317" s="20">
        <v>10.503949134517883</v>
      </c>
      <c r="K3317" s="20">
        <v>1.8901119205802162</v>
      </c>
      <c r="L3317" s="20">
        <v>1.4203620708138167</v>
      </c>
      <c r="M3317" s="53">
        <v>3.1804532464099289</v>
      </c>
    </row>
    <row r="3318" spans="1:13" x14ac:dyDescent="0.35">
      <c r="A3318" s="19" t="str">
        <f>B2178&amp;C3309&amp;D3318</f>
        <v>DISTRIBUCION VOLUMEN X CRITERIO (kg ó litros)Platano Ing.&lt;2MIL</v>
      </c>
      <c r="B3318" s="19">
        <v>0</v>
      </c>
      <c r="C3318" s="19">
        <v>0</v>
      </c>
      <c r="D3318" s="19" t="s">
        <v>9</v>
      </c>
      <c r="E3318" s="20">
        <v>5.5068193099851079</v>
      </c>
      <c r="F3318" s="20">
        <v>2.7863790606393475</v>
      </c>
      <c r="G3318" s="20" t="s">
        <v>284</v>
      </c>
      <c r="H3318" s="20">
        <v>0.81597492478737277</v>
      </c>
      <c r="I3318" s="20" t="s">
        <v>284</v>
      </c>
      <c r="J3318" s="20">
        <v>0.65925545380760409</v>
      </c>
      <c r="K3318" s="20" t="s">
        <v>284</v>
      </c>
      <c r="L3318" s="20" t="s">
        <v>284</v>
      </c>
      <c r="M3318" s="53">
        <v>0.92243052537511849</v>
      </c>
    </row>
    <row r="3319" spans="1:13" x14ac:dyDescent="0.35">
      <c r="A3319" s="19" t="str">
        <f>B2178&amp;C3309&amp;D3319</f>
        <v>DISTRIBUCION VOLUMEN X CRITERIO (kg ó litros)Platano Ing.2-5MIL</v>
      </c>
      <c r="B3319" s="19">
        <v>0</v>
      </c>
      <c r="C3319" s="19">
        <v>0</v>
      </c>
      <c r="D3319" s="19" t="s">
        <v>10</v>
      </c>
      <c r="E3319" s="20" t="s">
        <v>284</v>
      </c>
      <c r="F3319" s="20">
        <v>8.6522070707424064</v>
      </c>
      <c r="G3319" s="20">
        <v>0.97809307077471819</v>
      </c>
      <c r="H3319" s="20">
        <v>1.8056414636442326</v>
      </c>
      <c r="I3319" s="20">
        <v>0.9367403991293094</v>
      </c>
      <c r="J3319" s="20">
        <v>1.0380477133690513</v>
      </c>
      <c r="K3319" s="20">
        <v>0.79463804117181436</v>
      </c>
      <c r="L3319" s="20">
        <v>0.45920035234595397</v>
      </c>
      <c r="M3319" s="53" t="s">
        <v>284</v>
      </c>
    </row>
    <row r="3320" spans="1:13" x14ac:dyDescent="0.35">
      <c r="A3320" s="19" t="str">
        <f>B2178&amp;C3309&amp;D3320</f>
        <v>DISTRIBUCION VOLUMEN X CRITERIO (kg ó litros)Platano Ing.5-10MIL</v>
      </c>
      <c r="B3320" s="19">
        <v>0</v>
      </c>
      <c r="C3320" s="19">
        <v>0</v>
      </c>
      <c r="D3320" s="19" t="s">
        <v>11</v>
      </c>
      <c r="E3320" s="20">
        <v>13.085227274999969</v>
      </c>
      <c r="F3320" s="20">
        <v>11.42699419983628</v>
      </c>
      <c r="G3320" s="20" t="s">
        <v>284</v>
      </c>
      <c r="H3320" s="20">
        <v>13.466710902635715</v>
      </c>
      <c r="I3320" s="20">
        <v>31.254621947703509</v>
      </c>
      <c r="J3320" s="20">
        <v>19.836510552384208</v>
      </c>
      <c r="K3320" s="20">
        <v>10.543096038249447</v>
      </c>
      <c r="L3320" s="20">
        <v>7.1777023983569599</v>
      </c>
      <c r="M3320" s="53">
        <v>0.92714143603974486</v>
      </c>
    </row>
    <row r="3321" spans="1:13" x14ac:dyDescent="0.35">
      <c r="A3321" s="19" t="str">
        <f>B2178&amp;C3309&amp;D3321</f>
        <v>DISTRIBUCION VOLUMEN X CRITERIO (kg ó litros)Platano Ing.10-30MIL</v>
      </c>
      <c r="B3321" s="19">
        <v>0</v>
      </c>
      <c r="C3321" s="19">
        <v>0</v>
      </c>
      <c r="D3321" s="19" t="s">
        <v>12</v>
      </c>
      <c r="E3321" s="20">
        <v>12.481287247008339</v>
      </c>
      <c r="F3321" s="20">
        <v>21.436320639207427</v>
      </c>
      <c r="G3321" s="20">
        <v>5.5129471519259061</v>
      </c>
      <c r="H3321" s="20">
        <v>9.3284206917189199</v>
      </c>
      <c r="I3321" s="20">
        <v>4.5537855523891109</v>
      </c>
      <c r="J3321" s="20">
        <v>11.238067723216592</v>
      </c>
      <c r="K3321" s="20">
        <v>4.9476937767781983</v>
      </c>
      <c r="L3321" s="20">
        <v>9.4812919692701882</v>
      </c>
      <c r="M3321" s="53">
        <v>8.3657081437877032</v>
      </c>
    </row>
    <row r="3322" spans="1:13" x14ac:dyDescent="0.35">
      <c r="A3322" s="19" t="str">
        <f>B2178&amp;C3309&amp;D3322</f>
        <v>DISTRIBUCION VOLUMEN X CRITERIO (kg ó litros)Platano Ing.30-100MIL</v>
      </c>
      <c r="B3322" s="19">
        <v>0</v>
      </c>
      <c r="C3322" s="19">
        <v>0</v>
      </c>
      <c r="D3322" s="19" t="s">
        <v>13</v>
      </c>
      <c r="E3322" s="20">
        <v>8.8493151890395048</v>
      </c>
      <c r="F3322" s="20">
        <v>7.3122223232839136</v>
      </c>
      <c r="G3322" s="20">
        <v>12.134525449643052</v>
      </c>
      <c r="H3322" s="20">
        <v>8.9542326092563389</v>
      </c>
      <c r="I3322" s="20">
        <v>1.1661253998961414</v>
      </c>
      <c r="J3322" s="20">
        <v>2.6299437251141571</v>
      </c>
      <c r="K3322" s="20">
        <v>26.224773893525043</v>
      </c>
      <c r="L3322" s="20">
        <v>7.5074639811604689</v>
      </c>
      <c r="M3322" s="53">
        <v>3.9488325824549837</v>
      </c>
    </row>
    <row r="3323" spans="1:13" x14ac:dyDescent="0.35">
      <c r="A3323" s="19" t="str">
        <f>B2178&amp;C3309&amp;D3323</f>
        <v>DISTRIBUCION VOLUMEN X CRITERIO (kg ó litros)Platano Ing.100-200MIL</v>
      </c>
      <c r="B3323" s="19">
        <v>0</v>
      </c>
      <c r="C3323" s="19">
        <v>0</v>
      </c>
      <c r="D3323" s="19" t="s">
        <v>14</v>
      </c>
      <c r="E3323" s="20">
        <v>8.5619549821942371</v>
      </c>
      <c r="F3323" s="20" t="s">
        <v>284</v>
      </c>
      <c r="G3323" s="20">
        <v>9.6349567194194297</v>
      </c>
      <c r="H3323" s="20">
        <v>12.345214288064938</v>
      </c>
      <c r="I3323" s="20">
        <v>24.72864393684285</v>
      </c>
      <c r="J3323" s="20">
        <v>29.418432891692763</v>
      </c>
      <c r="K3323" s="20">
        <v>29.136408888902022</v>
      </c>
      <c r="L3323" s="20">
        <v>27.706502703636644</v>
      </c>
      <c r="M3323" s="53">
        <v>27.173068727492261</v>
      </c>
    </row>
    <row r="3324" spans="1:13" x14ac:dyDescent="0.35">
      <c r="A3324" s="19" t="str">
        <f>B2178&amp;C3309&amp;D3324</f>
        <v>DISTRIBUCION VOLUMEN X CRITERIO (kg ó litros)Platano Ing.200-500MIL</v>
      </c>
      <c r="B3324" s="19">
        <v>0</v>
      </c>
      <c r="C3324" s="19">
        <v>0</v>
      </c>
      <c r="D3324" s="19" t="s">
        <v>15</v>
      </c>
      <c r="E3324" s="20">
        <v>6.4825304305983167</v>
      </c>
      <c r="F3324" s="20" t="s">
        <v>284</v>
      </c>
      <c r="G3324" s="20">
        <v>27.683695324247921</v>
      </c>
      <c r="H3324" s="20">
        <v>11.775282042569085</v>
      </c>
      <c r="I3324" s="20">
        <v>6.0699541163353414</v>
      </c>
      <c r="J3324" s="20">
        <v>9.2102810147016179</v>
      </c>
      <c r="K3324" s="20">
        <v>10.515424463770858</v>
      </c>
      <c r="L3324" s="20">
        <v>5.4541604936750048</v>
      </c>
      <c r="M3324" s="53">
        <v>13.569951081705886</v>
      </c>
    </row>
    <row r="3325" spans="1:13" x14ac:dyDescent="0.35">
      <c r="A3325" s="19" t="str">
        <f>B2178&amp;C3309&amp;D3325</f>
        <v>DISTRIBUCION VOLUMEN X CRITERIO (kg ó litros)Platano Ing.&gt;500MIL</v>
      </c>
      <c r="B3325" s="19">
        <v>0</v>
      </c>
      <c r="C3325" s="19">
        <v>0</v>
      </c>
      <c r="D3325" s="19" t="s">
        <v>16</v>
      </c>
      <c r="E3325" s="20">
        <v>45.032845566438517</v>
      </c>
      <c r="F3325" s="20">
        <v>48.385889300132241</v>
      </c>
      <c r="G3325" s="20">
        <v>44.055802764380196</v>
      </c>
      <c r="H3325" s="20">
        <v>41.508530730605244</v>
      </c>
      <c r="I3325" s="20">
        <v>31.290117678177705</v>
      </c>
      <c r="J3325" s="20">
        <v>25.969454630481064</v>
      </c>
      <c r="K3325" s="20">
        <v>17.837966080148526</v>
      </c>
      <c r="L3325" s="20">
        <v>42.213682287290787</v>
      </c>
      <c r="M3325" s="53">
        <v>45.092845871554999</v>
      </c>
    </row>
    <row r="3326" spans="1:13" x14ac:dyDescent="0.35">
      <c r="A3326" s="19" t="str">
        <f>B2178&amp;C3309&amp;D3326</f>
        <v>DISTRIBUCION VOLUMEN X CRITERIO (kg ó litros)Platano Ing.DE 15 A 19 AÑOS</v>
      </c>
      <c r="B3326" s="19">
        <v>0</v>
      </c>
      <c r="C3326" s="19">
        <v>0</v>
      </c>
      <c r="D3326" s="19" t="s">
        <v>39</v>
      </c>
      <c r="E3326" s="20" t="s">
        <v>284</v>
      </c>
      <c r="F3326" s="20" t="s">
        <v>284</v>
      </c>
      <c r="G3326" s="20" t="s">
        <v>284</v>
      </c>
      <c r="H3326" s="20" t="s">
        <v>284</v>
      </c>
      <c r="I3326" s="20" t="s">
        <v>284</v>
      </c>
      <c r="J3326" s="20" t="s">
        <v>284</v>
      </c>
      <c r="K3326" s="20" t="s">
        <v>284</v>
      </c>
      <c r="L3326" s="20" t="s">
        <v>284</v>
      </c>
      <c r="M3326" s="53" t="s">
        <v>284</v>
      </c>
    </row>
    <row r="3327" spans="1:13" x14ac:dyDescent="0.35">
      <c r="A3327" s="19" t="str">
        <f>B2178&amp;C3309&amp;D3327</f>
        <v>DISTRIBUCION VOLUMEN X CRITERIO (kg ó litros)Platano Ing.DE 20 A 24 AÑOS</v>
      </c>
      <c r="B3327" s="19">
        <v>0</v>
      </c>
      <c r="C3327" s="19">
        <v>0</v>
      </c>
      <c r="D3327" s="19" t="s">
        <v>40</v>
      </c>
      <c r="E3327" s="20" t="s">
        <v>284</v>
      </c>
      <c r="F3327" s="20">
        <v>4.9007101527353116</v>
      </c>
      <c r="G3327" s="20" t="s">
        <v>284</v>
      </c>
      <c r="H3327" s="20">
        <v>4.1758410382748279</v>
      </c>
      <c r="I3327" s="20">
        <v>0.94359800867917176</v>
      </c>
      <c r="J3327" s="20" t="s">
        <v>284</v>
      </c>
      <c r="K3327" s="20">
        <v>1.3154992598001645</v>
      </c>
      <c r="L3327" s="20" t="s">
        <v>284</v>
      </c>
      <c r="M3327" s="53" t="s">
        <v>284</v>
      </c>
    </row>
    <row r="3328" spans="1:13" x14ac:dyDescent="0.35">
      <c r="A3328" s="19" t="str">
        <f>B2178&amp;C3309&amp;D3328</f>
        <v>DISTRIBUCION VOLUMEN X CRITERIO (kg ó litros)Platano Ing.DE 25 A 34 AÑOS</v>
      </c>
      <c r="B3328" s="19">
        <v>0</v>
      </c>
      <c r="C3328" s="19">
        <v>0</v>
      </c>
      <c r="D3328" s="19" t="s">
        <v>41</v>
      </c>
      <c r="E3328" s="20">
        <v>0.83464378270206829</v>
      </c>
      <c r="F3328" s="20">
        <v>2.7863790606393475</v>
      </c>
      <c r="G3328" s="20">
        <v>3.48538054536131</v>
      </c>
      <c r="H3328" s="20">
        <v>1.8056414636442326</v>
      </c>
      <c r="I3328" s="20">
        <v>5.3001955680217199</v>
      </c>
      <c r="J3328" s="20" t="s">
        <v>284</v>
      </c>
      <c r="K3328" s="20">
        <v>24.189316732359558</v>
      </c>
      <c r="L3328" s="20">
        <v>3.8785471496416903</v>
      </c>
      <c r="M3328" s="53">
        <v>3.1486548101210001</v>
      </c>
    </row>
    <row r="3329" spans="1:13" x14ac:dyDescent="0.35">
      <c r="A3329" s="19" t="str">
        <f>B2178&amp;C3309&amp;D3329</f>
        <v>DISTRIBUCION VOLUMEN X CRITERIO (kg ó litros)Platano Ing.DE 35 A 49 AÑOS</v>
      </c>
      <c r="B3329" s="19">
        <v>0</v>
      </c>
      <c r="C3329" s="19">
        <v>0</v>
      </c>
      <c r="D3329" s="19" t="s">
        <v>42</v>
      </c>
      <c r="E3329" s="20">
        <v>39.354920515049194</v>
      </c>
      <c r="F3329" s="20">
        <v>50.663751425552903</v>
      </c>
      <c r="G3329" s="20">
        <v>39.510652560403372</v>
      </c>
      <c r="H3329" s="20">
        <v>47.908549404612941</v>
      </c>
      <c r="I3329" s="20">
        <v>57.2318877084805</v>
      </c>
      <c r="J3329" s="20">
        <v>51.848078042902003</v>
      </c>
      <c r="K3329" s="20">
        <v>33.125505815539093</v>
      </c>
      <c r="L3329" s="20">
        <v>54.296390570094921</v>
      </c>
      <c r="M3329" s="53">
        <v>20.474139154047542</v>
      </c>
    </row>
    <row r="3330" spans="1:13" x14ac:dyDescent="0.35">
      <c r="A3330" s="19" t="str">
        <f>B2178&amp;C3309&amp;D3330</f>
        <v>DISTRIBUCION VOLUMEN X CRITERIO (kg ó litros)Platano Ing.DE 50 A 59 AÑOS</v>
      </c>
      <c r="B3330" s="19">
        <v>0</v>
      </c>
      <c r="C3330" s="19">
        <v>0</v>
      </c>
      <c r="D3330" s="19" t="s">
        <v>43</v>
      </c>
      <c r="E3330" s="20">
        <v>30.062355176911666</v>
      </c>
      <c r="F3330" s="20">
        <v>24.337906763592606</v>
      </c>
      <c r="G3330" s="20">
        <v>11.472819763892598</v>
      </c>
      <c r="H3330" s="20">
        <v>20.380008403303464</v>
      </c>
      <c r="I3330" s="20">
        <v>10.726913235395473</v>
      </c>
      <c r="J3330" s="20">
        <v>9.460685146173061</v>
      </c>
      <c r="K3330" s="20">
        <v>11.383525509363176</v>
      </c>
      <c r="L3330" s="20">
        <v>13.690949438867211</v>
      </c>
      <c r="M3330" s="53">
        <v>36.945518454414518</v>
      </c>
    </row>
    <row r="3331" spans="1:13" x14ac:dyDescent="0.35">
      <c r="A3331" s="19" t="str">
        <f>B2178&amp;C3309&amp;D3331</f>
        <v>DISTRIBUCION VOLUMEN X CRITERIO (kg ó litros)Platano Ing.DE 60 A 75 AÑOS</v>
      </c>
      <c r="B3331" s="19">
        <v>0</v>
      </c>
      <c r="C3331" s="19">
        <v>0</v>
      </c>
      <c r="D3331" s="19" t="s">
        <v>44</v>
      </c>
      <c r="E3331" s="20">
        <v>29.748059325616904</v>
      </c>
      <c r="F3331" s="20">
        <v>17.31127078858438</v>
      </c>
      <c r="G3331" s="20">
        <v>45.531178638636895</v>
      </c>
      <c r="H3331" s="20">
        <v>25.729954715531338</v>
      </c>
      <c r="I3331" s="20">
        <v>25.797386231009529</v>
      </c>
      <c r="J3331" s="20">
        <v>38.691221072842588</v>
      </c>
      <c r="K3331" s="20">
        <v>29.986142040024745</v>
      </c>
      <c r="L3331" s="20">
        <v>28.134122143031714</v>
      </c>
      <c r="M3331" s="53">
        <v>39.431690390714266</v>
      </c>
    </row>
    <row r="3332" spans="1:13" x14ac:dyDescent="0.35">
      <c r="A3332" s="19" t="str">
        <f>B2178&amp;C3309&amp;D3332</f>
        <v>DISTRIBUCION VOLUMEN X CRITERIO (kg ó litros)Platano Ing.NIVEL ALTO</v>
      </c>
      <c r="B3332" s="19">
        <v>0</v>
      </c>
      <c r="C3332" s="19">
        <v>0</v>
      </c>
      <c r="D3332" s="19" t="s">
        <v>256</v>
      </c>
      <c r="E3332" s="20">
        <v>25.295322101748258</v>
      </c>
      <c r="F3332" s="20">
        <v>1.5147648799736928</v>
      </c>
      <c r="G3332" s="20">
        <v>14.610754410964258</v>
      </c>
      <c r="H3332" s="20">
        <v>17.396387957101826</v>
      </c>
      <c r="I3332" s="20">
        <v>2.0528058495308041</v>
      </c>
      <c r="J3332" s="20">
        <v>3.4281275504124498</v>
      </c>
      <c r="K3332" s="20">
        <v>5.4193329997568389</v>
      </c>
      <c r="L3332" s="20">
        <v>6.2993652331373546</v>
      </c>
      <c r="M3332" s="53">
        <v>9.4192480129137799</v>
      </c>
    </row>
    <row r="3333" spans="1:13" x14ac:dyDescent="0.35">
      <c r="A3333" s="19" t="str">
        <f>B2178&amp;C3309&amp;D3333</f>
        <v>DISTRIBUCION VOLUMEN X CRITERIO (kg ó litros)Platano Ing.NIVEL MEDIO ALTO</v>
      </c>
      <c r="B3333" s="19">
        <v>0</v>
      </c>
      <c r="C3333" s="19">
        <v>0</v>
      </c>
      <c r="D3333" s="19" t="s">
        <v>257</v>
      </c>
      <c r="E3333" s="20">
        <v>2.8977417498089024</v>
      </c>
      <c r="F3333" s="20">
        <v>16.346155729848107</v>
      </c>
      <c r="G3333" s="20">
        <v>7.3012949121194302</v>
      </c>
      <c r="H3333" s="20">
        <v>7.6536721594270443</v>
      </c>
      <c r="I3333" s="20">
        <v>27.268337580747616</v>
      </c>
      <c r="J3333" s="20">
        <v>27.843478026264606</v>
      </c>
      <c r="K3333" s="20">
        <v>17.233241661388323</v>
      </c>
      <c r="L3333" s="20">
        <v>27.367504596752013</v>
      </c>
      <c r="M3333" s="53">
        <v>18.459209986265346</v>
      </c>
    </row>
    <row r="3334" spans="1:13" x14ac:dyDescent="0.35">
      <c r="A3334" s="19" t="str">
        <f>B2178&amp;C3309&amp;D3334</f>
        <v>DISTRIBUCION VOLUMEN X CRITERIO (kg ó litros)Platano Ing.NIVEL MEDIO</v>
      </c>
      <c r="B3334" s="19">
        <v>0</v>
      </c>
      <c r="C3334" s="19">
        <v>0</v>
      </c>
      <c r="D3334" s="19" t="s">
        <v>258</v>
      </c>
      <c r="E3334" s="20">
        <v>24.909315197039398</v>
      </c>
      <c r="F3334" s="20">
        <v>59.57527269165378</v>
      </c>
      <c r="G3334" s="20">
        <v>47.279652652565133</v>
      </c>
      <c r="H3334" s="20">
        <v>43.862412360356309</v>
      </c>
      <c r="I3334" s="20">
        <v>29.22722586688749</v>
      </c>
      <c r="J3334" s="20">
        <v>26.927049491772355</v>
      </c>
      <c r="K3334" s="20">
        <v>45.774829953592459</v>
      </c>
      <c r="L3334" s="20">
        <v>33.366175858116577</v>
      </c>
      <c r="M3334" s="53">
        <v>27.780090453754898</v>
      </c>
    </row>
    <row r="3335" spans="1:13" x14ac:dyDescent="0.35">
      <c r="A3335" s="19" t="str">
        <f>B2178&amp;C3309&amp;D3335</f>
        <v>DISTRIBUCION VOLUMEN X CRITERIO (kg ó litros)Platano Ing.NIVEL MEDIO BAJO</v>
      </c>
      <c r="B3335" s="19">
        <v>0</v>
      </c>
      <c r="C3335" s="19">
        <v>0</v>
      </c>
      <c r="D3335" s="19" t="s">
        <v>259</v>
      </c>
      <c r="E3335" s="20">
        <v>14.623242973192754</v>
      </c>
      <c r="F3335" s="20">
        <v>18.812330770253343</v>
      </c>
      <c r="G3335" s="20">
        <v>16.153002701048518</v>
      </c>
      <c r="H3335" s="20">
        <v>22.312982491587128</v>
      </c>
      <c r="I3335" s="20">
        <v>18.338959182393619</v>
      </c>
      <c r="J3335" s="20">
        <v>5.9891677027570864</v>
      </c>
      <c r="K3335" s="20">
        <v>2.8103735884281966</v>
      </c>
      <c r="L3335" s="20" t="s">
        <v>284</v>
      </c>
      <c r="M3335" s="53">
        <v>35.026908854315181</v>
      </c>
    </row>
    <row r="3336" spans="1:13" x14ac:dyDescent="0.35">
      <c r="A3336" s="19" t="str">
        <f>B2178&amp;C3309&amp;D3336</f>
        <v>DISTRIBUCION VOLUMEN X CRITERIO (kg ó litros)Platano Ing.HOMBRE</v>
      </c>
      <c r="B3336" s="19">
        <v>0</v>
      </c>
      <c r="C3336" s="19">
        <v>0</v>
      </c>
      <c r="D3336" s="19" t="s">
        <v>21</v>
      </c>
      <c r="E3336" s="20">
        <v>37.395202383328538</v>
      </c>
      <c r="F3336" s="20">
        <v>14.535343217166805</v>
      </c>
      <c r="G3336" s="20">
        <v>26.518278355298559</v>
      </c>
      <c r="H3336" s="20">
        <v>39.069889004453437</v>
      </c>
      <c r="I3336" s="20">
        <v>43.744131044855635</v>
      </c>
      <c r="J3336" s="20">
        <v>49.881492240001258</v>
      </c>
      <c r="K3336" s="20">
        <v>19.835714808357345</v>
      </c>
      <c r="L3336" s="20">
        <v>37.573328862347196</v>
      </c>
      <c r="M3336" s="53">
        <v>33.813011485250207</v>
      </c>
    </row>
    <row r="3337" spans="1:13" x14ac:dyDescent="0.35">
      <c r="A3337" s="19" t="str">
        <f>B2178&amp;C3309&amp;D3337</f>
        <v>DISTRIBUCION VOLUMEN X CRITERIO (kg ó litros)Platano Ing.MUJER</v>
      </c>
      <c r="B3337" s="19">
        <v>0</v>
      </c>
      <c r="C3337" s="19">
        <v>0</v>
      </c>
      <c r="D3337" s="19" t="s">
        <v>22</v>
      </c>
      <c r="E3337" s="20">
        <v>62.604773616988254</v>
      </c>
      <c r="F3337" s="20">
        <v>85.464677772569203</v>
      </c>
      <c r="G3337" s="20">
        <v>73.481713767627923</v>
      </c>
      <c r="H3337" s="20">
        <v>60.930110995546549</v>
      </c>
      <c r="I3337" s="20">
        <v>56.255868955144372</v>
      </c>
      <c r="J3337" s="20">
        <v>50.118485277023971</v>
      </c>
      <c r="K3337" s="20">
        <v>80.164285191642648</v>
      </c>
      <c r="L3337" s="20">
        <v>62.426671137652825</v>
      </c>
      <c r="M3337" s="53">
        <v>66.1869885147498</v>
      </c>
    </row>
    <row r="3338" spans="1:13" x14ac:dyDescent="0.35">
      <c r="A3338" s="19" t="str">
        <f>B2178&amp;C3338&amp;D3338</f>
        <v>DISTRIBUCION VOLUMEN X CRITERIO (kg ó litros)Naranja/Mandarina InT.ESPAÑA</v>
      </c>
      <c r="B3338" s="19">
        <v>0</v>
      </c>
      <c r="C3338" s="19" t="s">
        <v>186</v>
      </c>
      <c r="D3338" s="19" t="s">
        <v>36</v>
      </c>
      <c r="E3338" s="20">
        <v>100</v>
      </c>
      <c r="F3338" s="20">
        <v>100</v>
      </c>
      <c r="G3338" s="20">
        <v>100</v>
      </c>
      <c r="H3338" s="20">
        <v>100</v>
      </c>
      <c r="I3338" s="20">
        <v>100</v>
      </c>
      <c r="J3338" s="20">
        <v>100</v>
      </c>
      <c r="K3338" s="20">
        <v>100</v>
      </c>
      <c r="L3338" s="20">
        <v>100</v>
      </c>
      <c r="M3338" s="53">
        <v>100</v>
      </c>
    </row>
    <row r="3339" spans="1:13" x14ac:dyDescent="0.35">
      <c r="A3339" s="19" t="str">
        <f>B2178&amp;C3338&amp;D3339</f>
        <v>DISTRIBUCION VOLUMEN X CRITERIO (kg ó litros)Naranja/Mandarina InBCN AM</v>
      </c>
      <c r="B3339" s="19">
        <v>0</v>
      </c>
      <c r="C3339" s="19">
        <v>0</v>
      </c>
      <c r="D3339" s="19" t="s">
        <v>1</v>
      </c>
      <c r="E3339" s="20">
        <v>2.1034696891470315</v>
      </c>
      <c r="F3339" s="20">
        <v>1.6908648653254894</v>
      </c>
      <c r="G3339" s="20">
        <v>2.4934896024905764</v>
      </c>
      <c r="H3339" s="20">
        <v>2.0362786409171814</v>
      </c>
      <c r="I3339" s="20">
        <v>16.86730883715531</v>
      </c>
      <c r="J3339" s="20">
        <v>2.4646205209435954</v>
      </c>
      <c r="K3339" s="20">
        <v>1.0330084964080577</v>
      </c>
      <c r="L3339" s="20">
        <v>13.489801313873093</v>
      </c>
      <c r="M3339" s="53">
        <v>16.649865847887156</v>
      </c>
    </row>
    <row r="3340" spans="1:13" x14ac:dyDescent="0.35">
      <c r="A3340" s="19" t="str">
        <f>B2178&amp;C3338&amp;D3340</f>
        <v>DISTRIBUCION VOLUMEN X CRITERIO (kg ó litros)Naranja/Mandarina InREST.CAT ARAGON</v>
      </c>
      <c r="B3340" s="19">
        <v>0</v>
      </c>
      <c r="C3340" s="19">
        <v>0</v>
      </c>
      <c r="D3340" s="19" t="s">
        <v>2</v>
      </c>
      <c r="E3340" s="20">
        <v>4.39842432291832</v>
      </c>
      <c r="F3340" s="20">
        <v>5.789304216400156</v>
      </c>
      <c r="G3340" s="20">
        <v>10.299061423822707</v>
      </c>
      <c r="H3340" s="20">
        <v>7.6365110869986017</v>
      </c>
      <c r="I3340" s="20">
        <v>12.138384099698936</v>
      </c>
      <c r="J3340" s="20">
        <v>1.5997422311676543</v>
      </c>
      <c r="K3340" s="20">
        <v>3.4139084275620548</v>
      </c>
      <c r="L3340" s="20">
        <v>2.5238638160860933</v>
      </c>
      <c r="M3340" s="53">
        <v>2.268080176227961</v>
      </c>
    </row>
    <row r="3341" spans="1:13" x14ac:dyDescent="0.35">
      <c r="A3341" s="19" t="str">
        <f>B2178&amp;C3338&amp;D3341</f>
        <v>DISTRIBUCION VOLUMEN X CRITERIO (kg ó litros)Naranja/Mandarina InLEVANTE</v>
      </c>
      <c r="B3341" s="19">
        <v>0</v>
      </c>
      <c r="C3341" s="19">
        <v>0</v>
      </c>
      <c r="D3341" s="19" t="s">
        <v>3</v>
      </c>
      <c r="E3341" s="20">
        <v>18.65388416304371</v>
      </c>
      <c r="F3341" s="20">
        <v>21.438237870071017</v>
      </c>
      <c r="G3341" s="20">
        <v>53.172032411235449</v>
      </c>
      <c r="H3341" s="20">
        <v>23.56885184614158</v>
      </c>
      <c r="I3341" s="20">
        <v>27.392636265440593</v>
      </c>
      <c r="J3341" s="20">
        <v>25.246209937797669</v>
      </c>
      <c r="K3341" s="20">
        <v>12.44287817155147</v>
      </c>
      <c r="L3341" s="20">
        <v>16.256509761987381</v>
      </c>
      <c r="M3341" s="53">
        <v>13.210470144779499</v>
      </c>
    </row>
    <row r="3342" spans="1:13" x14ac:dyDescent="0.35">
      <c r="A3342" s="19" t="str">
        <f>B2178&amp;C3338&amp;D3342</f>
        <v>DISTRIBUCION VOLUMEN X CRITERIO (kg ó litros)Naranja/Mandarina InANDALUCIA</v>
      </c>
      <c r="B3342" s="19">
        <v>0</v>
      </c>
      <c r="C3342" s="19">
        <v>0</v>
      </c>
      <c r="D3342" s="19" t="s">
        <v>4</v>
      </c>
      <c r="E3342" s="20">
        <v>5.6217673959415029</v>
      </c>
      <c r="F3342" s="20">
        <v>15.567939171272558</v>
      </c>
      <c r="G3342" s="20">
        <v>9.2052528486360785</v>
      </c>
      <c r="H3342" s="20">
        <v>22.699185523437741</v>
      </c>
      <c r="I3342" s="20">
        <v>8.4948832221816435</v>
      </c>
      <c r="J3342" s="20">
        <v>2.4484699972044175</v>
      </c>
      <c r="K3342" s="20" t="s">
        <v>284</v>
      </c>
      <c r="L3342" s="20">
        <v>8.9921323409649396</v>
      </c>
      <c r="M3342" s="53">
        <v>4.8806093035262252</v>
      </c>
    </row>
    <row r="3343" spans="1:13" x14ac:dyDescent="0.35">
      <c r="A3343" s="19" t="str">
        <f>B2178&amp;C3338&amp;D3343</f>
        <v>DISTRIBUCION VOLUMEN X CRITERIO (kg ó litros)Naranja/Mandarina InMDD AM</v>
      </c>
      <c r="B3343" s="19">
        <v>0</v>
      </c>
      <c r="C3343" s="19">
        <v>0</v>
      </c>
      <c r="D3343" s="19" t="s">
        <v>5</v>
      </c>
      <c r="E3343" s="20">
        <v>21.809562602881211</v>
      </c>
      <c r="F3343" s="20">
        <v>1.9254896798403456</v>
      </c>
      <c r="G3343" s="20">
        <v>8.6713227656462859</v>
      </c>
      <c r="H3343" s="20">
        <v>16.457275592547106</v>
      </c>
      <c r="I3343" s="20">
        <v>28.368772934771485</v>
      </c>
      <c r="J3343" s="20">
        <v>23.936721846322882</v>
      </c>
      <c r="K3343" s="20">
        <v>19.176704581270741</v>
      </c>
      <c r="L3343" s="20">
        <v>12.59154976123201</v>
      </c>
      <c r="M3343" s="53">
        <v>36.083476945890887</v>
      </c>
    </row>
    <row r="3344" spans="1:13" x14ac:dyDescent="0.35">
      <c r="A3344" s="19" t="str">
        <f>B2178&amp;C3338&amp;D3344</f>
        <v>DISTRIBUCION VOLUMEN X CRITERIO (kg ó litros)Naranja/Mandarina InRTO CENTRO</v>
      </c>
      <c r="B3344" s="19">
        <v>0</v>
      </c>
      <c r="C3344" s="19">
        <v>0</v>
      </c>
      <c r="D3344" s="19" t="s">
        <v>6</v>
      </c>
      <c r="E3344" s="20">
        <v>31.368612356620616</v>
      </c>
      <c r="F3344" s="20">
        <v>44.931323089963001</v>
      </c>
      <c r="G3344" s="20">
        <v>4.0292999765576649</v>
      </c>
      <c r="H3344" s="20">
        <v>27.024713051916422</v>
      </c>
      <c r="I3344" s="20">
        <v>0.63302285115838042</v>
      </c>
      <c r="J3344" s="20">
        <v>27.403966120557133</v>
      </c>
      <c r="K3344" s="20">
        <v>26.543189726055527</v>
      </c>
      <c r="L3344" s="20">
        <v>21.580514265885803</v>
      </c>
      <c r="M3344" s="53">
        <v>2.0327998272832746</v>
      </c>
    </row>
    <row r="3345" spans="1:13" x14ac:dyDescent="0.35">
      <c r="A3345" s="19" t="str">
        <f>B2178&amp;C3338&amp;D3345</f>
        <v>DISTRIBUCION VOLUMEN X CRITERIO (kg ó litros)Naranja/Mandarina InNORTE-CENTRO</v>
      </c>
      <c r="B3345" s="19">
        <v>0</v>
      </c>
      <c r="C3345" s="19">
        <v>0</v>
      </c>
      <c r="D3345" s="19" t="s">
        <v>7</v>
      </c>
      <c r="E3345" s="20">
        <v>2.9618968732618476</v>
      </c>
      <c r="F3345" s="20" t="s">
        <v>284</v>
      </c>
      <c r="G3345" s="20" t="s">
        <v>284</v>
      </c>
      <c r="H3345" s="20" t="s">
        <v>284</v>
      </c>
      <c r="I3345" s="20">
        <v>2.2356912911124494</v>
      </c>
      <c r="J3345" s="20">
        <v>4.6175298892174093</v>
      </c>
      <c r="K3345" s="20">
        <v>21.827586530643924</v>
      </c>
      <c r="L3345" s="20">
        <v>20.373526141731165</v>
      </c>
      <c r="M3345" s="53">
        <v>23.22591940950171</v>
      </c>
    </row>
    <row r="3346" spans="1:13" x14ac:dyDescent="0.35">
      <c r="A3346" s="19" t="str">
        <f>B2178&amp;C3338&amp;D3346</f>
        <v>DISTRIBUCION VOLUMEN X CRITERIO (kg ó litros)Naranja/Mandarina InNOROESTE</v>
      </c>
      <c r="B3346" s="19">
        <v>0</v>
      </c>
      <c r="C3346" s="19">
        <v>0</v>
      </c>
      <c r="D3346" s="19" t="s">
        <v>8</v>
      </c>
      <c r="E3346" s="20">
        <v>13.082367640568663</v>
      </c>
      <c r="F3346" s="20">
        <v>8.6568563943795507</v>
      </c>
      <c r="G3346" s="20">
        <v>12.129535086506142</v>
      </c>
      <c r="H3346" s="20">
        <v>0.57719454623026822</v>
      </c>
      <c r="I3346" s="20">
        <v>3.8692991911511534</v>
      </c>
      <c r="J3346" s="20">
        <v>12.282728732669886</v>
      </c>
      <c r="K3346" s="20">
        <v>15.562693563994646</v>
      </c>
      <c r="L3346" s="20">
        <v>4.1921002377057501</v>
      </c>
      <c r="M3346" s="53">
        <v>1.6487859346549272</v>
      </c>
    </row>
    <row r="3347" spans="1:13" x14ac:dyDescent="0.35">
      <c r="A3347" s="19" t="str">
        <f>B2178&amp;C3338&amp;D3347</f>
        <v>DISTRIBUCION VOLUMEN X CRITERIO (kg ó litros)Naranja/Mandarina In&lt;2MIL</v>
      </c>
      <c r="B3347" s="19">
        <v>0</v>
      </c>
      <c r="C3347" s="19">
        <v>0</v>
      </c>
      <c r="D3347" s="19" t="s">
        <v>9</v>
      </c>
      <c r="E3347" s="20">
        <v>12.874218165905745</v>
      </c>
      <c r="F3347" s="20">
        <v>39.947310694779446</v>
      </c>
      <c r="G3347" s="20" t="s">
        <v>284</v>
      </c>
      <c r="H3347" s="20">
        <v>5.0006399410671509</v>
      </c>
      <c r="I3347" s="20">
        <v>0.38148451587065085</v>
      </c>
      <c r="J3347" s="20">
        <v>4.6175298892174093</v>
      </c>
      <c r="K3347" s="20" t="s">
        <v>284</v>
      </c>
      <c r="L3347" s="20">
        <v>10.628067218559462</v>
      </c>
      <c r="M3347" s="53">
        <v>2.6982781412377315</v>
      </c>
    </row>
    <row r="3348" spans="1:13" x14ac:dyDescent="0.35">
      <c r="A3348" s="19" t="str">
        <f>B2178&amp;C3338&amp;D3348</f>
        <v>DISTRIBUCION VOLUMEN X CRITERIO (kg ó litros)Naranja/Mandarina In2-5MIL</v>
      </c>
      <c r="B3348" s="19">
        <v>0</v>
      </c>
      <c r="C3348" s="19">
        <v>0</v>
      </c>
      <c r="D3348" s="19" t="s">
        <v>10</v>
      </c>
      <c r="E3348" s="20" t="s">
        <v>284</v>
      </c>
      <c r="F3348" s="20" t="s">
        <v>284</v>
      </c>
      <c r="G3348" s="20" t="s">
        <v>284</v>
      </c>
      <c r="H3348" s="20">
        <v>9.6531904422934396</v>
      </c>
      <c r="I3348" s="20">
        <v>2.3736818471094678</v>
      </c>
      <c r="J3348" s="20" t="s">
        <v>284</v>
      </c>
      <c r="K3348" s="20">
        <v>1.836314763905329</v>
      </c>
      <c r="L3348" s="20" t="s">
        <v>284</v>
      </c>
      <c r="M3348" s="53" t="s">
        <v>284</v>
      </c>
    </row>
    <row r="3349" spans="1:13" x14ac:dyDescent="0.35">
      <c r="A3349" s="19" t="str">
        <f>B2178&amp;C3338&amp;D3349</f>
        <v>DISTRIBUCION VOLUMEN X CRITERIO (kg ó litros)Naranja/Mandarina In5-10MIL</v>
      </c>
      <c r="B3349" s="19">
        <v>0</v>
      </c>
      <c r="C3349" s="19">
        <v>0</v>
      </c>
      <c r="D3349" s="19" t="s">
        <v>11</v>
      </c>
      <c r="E3349" s="20">
        <v>16.010345641603685</v>
      </c>
      <c r="F3349" s="20">
        <v>12.703289824081246</v>
      </c>
      <c r="G3349" s="20">
        <v>10.899606973064852</v>
      </c>
      <c r="H3349" s="20">
        <v>8.0023333635269775</v>
      </c>
      <c r="I3349" s="20">
        <v>14.013444657095169</v>
      </c>
      <c r="J3349" s="20" t="s">
        <v>284</v>
      </c>
      <c r="K3349" s="20" t="s">
        <v>284</v>
      </c>
      <c r="L3349" s="20">
        <v>4.8392948613540492</v>
      </c>
      <c r="M3349" s="53">
        <v>2.1135298468934591</v>
      </c>
    </row>
    <row r="3350" spans="1:13" x14ac:dyDescent="0.35">
      <c r="A3350" s="19" t="str">
        <f>B2178&amp;C3338&amp;D3350</f>
        <v>DISTRIBUCION VOLUMEN X CRITERIO (kg ó litros)Naranja/Mandarina In10-30MIL</v>
      </c>
      <c r="B3350" s="19">
        <v>0</v>
      </c>
      <c r="C3350" s="19">
        <v>0</v>
      </c>
      <c r="D3350" s="19" t="s">
        <v>12</v>
      </c>
      <c r="E3350" s="20">
        <v>8.2653346602081452</v>
      </c>
      <c r="F3350" s="20">
        <v>5.6752001665838758</v>
      </c>
      <c r="G3350" s="20">
        <v>10.169343899058676</v>
      </c>
      <c r="H3350" s="20">
        <v>16.073720479331215</v>
      </c>
      <c r="I3350" s="20">
        <v>7.9731184550854817</v>
      </c>
      <c r="J3350" s="20">
        <v>7.5727345115078339</v>
      </c>
      <c r="K3350" s="20">
        <v>35.682316247657404</v>
      </c>
      <c r="L3350" s="20">
        <v>23.203584234467098</v>
      </c>
      <c r="M3350" s="53">
        <v>28.975568285906206</v>
      </c>
    </row>
    <row r="3351" spans="1:13" x14ac:dyDescent="0.35">
      <c r="A3351" s="19" t="str">
        <f>B2178&amp;C3338&amp;D3351</f>
        <v>DISTRIBUCION VOLUMEN X CRITERIO (kg ó litros)Naranja/Mandarina In30-100MIL</v>
      </c>
      <c r="B3351" s="19">
        <v>0</v>
      </c>
      <c r="C3351" s="19">
        <v>0</v>
      </c>
      <c r="D3351" s="19" t="s">
        <v>13</v>
      </c>
      <c r="E3351" s="20">
        <v>19.543750391124441</v>
      </c>
      <c r="F3351" s="20">
        <v>7.8893633959737821</v>
      </c>
      <c r="G3351" s="20">
        <v>11.666710804954866</v>
      </c>
      <c r="H3351" s="20">
        <v>1.2068088152022534</v>
      </c>
      <c r="I3351" s="20">
        <v>1.772526286859144</v>
      </c>
      <c r="J3351" s="20">
        <v>15.010608347605755</v>
      </c>
      <c r="K3351" s="20">
        <v>26.271326922847805</v>
      </c>
      <c r="L3351" s="20">
        <v>7.5764777531495424</v>
      </c>
      <c r="M3351" s="53">
        <v>3.5677644252120624</v>
      </c>
    </row>
    <row r="3352" spans="1:13" x14ac:dyDescent="0.35">
      <c r="A3352" s="19" t="str">
        <f>B2178&amp;C3338&amp;D3352</f>
        <v>DISTRIBUCION VOLUMEN X CRITERIO (kg ó litros)Naranja/Mandarina In100-200MIL</v>
      </c>
      <c r="B3352" s="19">
        <v>0</v>
      </c>
      <c r="C3352" s="19">
        <v>0</v>
      </c>
      <c r="D3352" s="19" t="s">
        <v>14</v>
      </c>
      <c r="E3352" s="20">
        <v>1.2548858715827524</v>
      </c>
      <c r="F3352" s="20">
        <v>2.0495767420689708</v>
      </c>
      <c r="G3352" s="20">
        <v>2.2852991055621108</v>
      </c>
      <c r="H3352" s="20">
        <v>1.7983082593161182</v>
      </c>
      <c r="I3352" s="20">
        <v>16.743859526712153</v>
      </c>
      <c r="J3352" s="20">
        <v>6.0388052258633582</v>
      </c>
      <c r="K3352" s="20">
        <v>3.5574178736445217</v>
      </c>
      <c r="L3352" s="20">
        <v>14.014987028866969</v>
      </c>
      <c r="M3352" s="53">
        <v>9.5076124775169877</v>
      </c>
    </row>
    <row r="3353" spans="1:13" x14ac:dyDescent="0.35">
      <c r="A3353" s="19" t="str">
        <f>B2178&amp;C3338&amp;D3353</f>
        <v>DISTRIBUCION VOLUMEN X CRITERIO (kg ó litros)Naranja/Mandarina In200-500MIL</v>
      </c>
      <c r="B3353" s="19">
        <v>0</v>
      </c>
      <c r="C3353" s="19">
        <v>0</v>
      </c>
      <c r="D3353" s="19" t="s">
        <v>15</v>
      </c>
      <c r="E3353" s="20">
        <v>14.890410612543285</v>
      </c>
      <c r="F3353" s="20">
        <v>25.297008486988819</v>
      </c>
      <c r="G3353" s="20">
        <v>19.344163888406637</v>
      </c>
      <c r="H3353" s="20">
        <v>34.135296238078098</v>
      </c>
      <c r="I3353" s="20">
        <v>16.823991389251848</v>
      </c>
      <c r="J3353" s="20">
        <v>23.65495048503486</v>
      </c>
      <c r="K3353" s="20">
        <v>1.6887631247206849</v>
      </c>
      <c r="L3353" s="20">
        <v>15.115649630694495</v>
      </c>
      <c r="M3353" s="53">
        <v>7.3586979074143981</v>
      </c>
    </row>
    <row r="3354" spans="1:13" x14ac:dyDescent="0.35">
      <c r="A3354" s="19" t="str">
        <f>B2178&amp;C3338&amp;D3354</f>
        <v>DISTRIBUCION VOLUMEN X CRITERIO (kg ó litros)Naranja/Mandarina In&gt;500MIL</v>
      </c>
      <c r="B3354" s="19">
        <v>0</v>
      </c>
      <c r="C3354" s="19">
        <v>0</v>
      </c>
      <c r="D3354" s="19" t="s">
        <v>16</v>
      </c>
      <c r="E3354" s="20">
        <v>27.161049282357048</v>
      </c>
      <c r="F3354" s="20">
        <v>6.4382655399973512</v>
      </c>
      <c r="G3354" s="20">
        <v>45.634870424698612</v>
      </c>
      <c r="H3354" s="20">
        <v>24.129712463590625</v>
      </c>
      <c r="I3354" s="20">
        <v>39.91787427234943</v>
      </c>
      <c r="J3354" s="20">
        <v>43.105368616010963</v>
      </c>
      <c r="K3354" s="20">
        <v>30.963831784811212</v>
      </c>
      <c r="L3354" s="20">
        <v>24.621948715043445</v>
      </c>
      <c r="M3354" s="53">
        <v>45.778554120220278</v>
      </c>
    </row>
    <row r="3355" spans="1:13" x14ac:dyDescent="0.35">
      <c r="A3355" s="19" t="str">
        <f>B2178&amp;C3338&amp;D3355</f>
        <v>DISTRIBUCION VOLUMEN X CRITERIO (kg ó litros)Naranja/Mandarina InDE 15 A 19 AÑOS</v>
      </c>
      <c r="B3355" s="19">
        <v>0</v>
      </c>
      <c r="C3355" s="19">
        <v>0</v>
      </c>
      <c r="D3355" s="19" t="s">
        <v>39</v>
      </c>
      <c r="E3355" s="20" t="s">
        <v>284</v>
      </c>
      <c r="F3355" s="20" t="s">
        <v>284</v>
      </c>
      <c r="G3355" s="20" t="s">
        <v>284</v>
      </c>
      <c r="H3355" s="20">
        <v>15.196498053452226</v>
      </c>
      <c r="I3355" s="20" t="s">
        <v>284</v>
      </c>
      <c r="J3355" s="20" t="s">
        <v>284</v>
      </c>
      <c r="K3355" s="20" t="s">
        <v>284</v>
      </c>
      <c r="L3355" s="20" t="s">
        <v>284</v>
      </c>
      <c r="M3355" s="53">
        <v>2.5762739680019542</v>
      </c>
    </row>
    <row r="3356" spans="1:13" x14ac:dyDescent="0.35">
      <c r="A3356" s="19" t="str">
        <f>B2178&amp;C3338&amp;D3356</f>
        <v>DISTRIBUCION VOLUMEN X CRITERIO (kg ó litros)Naranja/Mandarina InDE 20 A 24 AÑOS</v>
      </c>
      <c r="B3356" s="19">
        <v>0</v>
      </c>
      <c r="C3356" s="19">
        <v>0</v>
      </c>
      <c r="D3356" s="19" t="s">
        <v>40</v>
      </c>
      <c r="E3356" s="20" t="s">
        <v>284</v>
      </c>
      <c r="F3356" s="20" t="s">
        <v>284</v>
      </c>
      <c r="G3356" s="20" t="s">
        <v>284</v>
      </c>
      <c r="H3356" s="20" t="s">
        <v>284</v>
      </c>
      <c r="I3356" s="20" t="s">
        <v>284</v>
      </c>
      <c r="J3356" s="20">
        <v>12.393357772951383</v>
      </c>
      <c r="K3356" s="20" t="s">
        <v>284</v>
      </c>
      <c r="L3356" s="20">
        <v>2.2141483312206551</v>
      </c>
      <c r="M3356" s="53" t="s">
        <v>284</v>
      </c>
    </row>
    <row r="3357" spans="1:13" x14ac:dyDescent="0.35">
      <c r="A3357" s="19" t="str">
        <f>B2178&amp;C3338&amp;D3357</f>
        <v>DISTRIBUCION VOLUMEN X CRITERIO (kg ó litros)Naranja/Mandarina InDE 25 A 34 AÑOS</v>
      </c>
      <c r="B3357" s="19">
        <v>0</v>
      </c>
      <c r="C3357" s="19">
        <v>0</v>
      </c>
      <c r="D3357" s="19" t="s">
        <v>41</v>
      </c>
      <c r="E3357" s="20">
        <v>3.88369801748807</v>
      </c>
      <c r="F3357" s="20" t="s">
        <v>284</v>
      </c>
      <c r="G3357" s="20" t="s">
        <v>284</v>
      </c>
      <c r="H3357" s="20">
        <v>1.6956544252495862</v>
      </c>
      <c r="I3357" s="20" t="s">
        <v>284</v>
      </c>
      <c r="J3357" s="20">
        <v>1.1047188318704253</v>
      </c>
      <c r="K3357" s="20" t="s">
        <v>284</v>
      </c>
      <c r="L3357" s="20">
        <v>5.2495107793774327</v>
      </c>
      <c r="M3357" s="53">
        <v>2.9706504738086781</v>
      </c>
    </row>
    <row r="3358" spans="1:13" x14ac:dyDescent="0.35">
      <c r="A3358" s="19" t="str">
        <f>B2178&amp;C3338&amp;D3358</f>
        <v>DISTRIBUCION VOLUMEN X CRITERIO (kg ó litros)Naranja/Mandarina InDE 35 A 49 AÑOS</v>
      </c>
      <c r="B3358" s="19">
        <v>0</v>
      </c>
      <c r="C3358" s="19">
        <v>0</v>
      </c>
      <c r="D3358" s="19" t="s">
        <v>42</v>
      </c>
      <c r="E3358" s="20">
        <v>46.763947970716707</v>
      </c>
      <c r="F3358" s="20">
        <v>61.423364858806572</v>
      </c>
      <c r="G3358" s="20">
        <v>50.212511144917762</v>
      </c>
      <c r="H3358" s="20">
        <v>40.261284000627775</v>
      </c>
      <c r="I3358" s="20">
        <v>34.677957167534203</v>
      </c>
      <c r="J3358" s="20">
        <v>43.522696258086661</v>
      </c>
      <c r="K3358" s="20">
        <v>26.528029976796681</v>
      </c>
      <c r="L3358" s="20">
        <v>27.253542571046165</v>
      </c>
      <c r="M3358" s="53">
        <v>12.909005209952481</v>
      </c>
    </row>
    <row r="3359" spans="1:13" x14ac:dyDescent="0.35">
      <c r="A3359" s="19" t="str">
        <f>B2178&amp;C3338&amp;D3359</f>
        <v>DISTRIBUCION VOLUMEN X CRITERIO (kg ó litros)Naranja/Mandarina InDE 50 A 59 AÑOS</v>
      </c>
      <c r="B3359" s="19">
        <v>0</v>
      </c>
      <c r="C3359" s="19">
        <v>0</v>
      </c>
      <c r="D3359" s="19" t="s">
        <v>43</v>
      </c>
      <c r="E3359" s="20">
        <v>12.586039782034966</v>
      </c>
      <c r="F3359" s="20">
        <v>6.3847819965124186</v>
      </c>
      <c r="G3359" s="20">
        <v>4.5962209778494456</v>
      </c>
      <c r="H3359" s="20">
        <v>13.344995570818941</v>
      </c>
      <c r="I3359" s="20">
        <v>17.387276959219001</v>
      </c>
      <c r="J3359" s="20">
        <v>7.3458121460888286</v>
      </c>
      <c r="K3359" s="20">
        <v>41.103483455988723</v>
      </c>
      <c r="L3359" s="20">
        <v>29.457714578420475</v>
      </c>
      <c r="M3359" s="53">
        <v>13.098649249733537</v>
      </c>
    </row>
    <row r="3360" spans="1:13" x14ac:dyDescent="0.35">
      <c r="A3360" s="19" t="str">
        <f>B2178&amp;C3338&amp;D3360</f>
        <v>DISTRIBUCION VOLUMEN X CRITERIO (kg ó litros)Naranja/Mandarina InDE 60 A 75 AÑOS</v>
      </c>
      <c r="B3360" s="19">
        <v>0</v>
      </c>
      <c r="C3360" s="19">
        <v>0</v>
      </c>
      <c r="D3360" s="19" t="s">
        <v>44</v>
      </c>
      <c r="E3360" s="20">
        <v>36.766318903390591</v>
      </c>
      <c r="F3360" s="20">
        <v>32.191892454757891</v>
      </c>
      <c r="G3360" s="20">
        <v>45.191261011276836</v>
      </c>
      <c r="H3360" s="20">
        <v>29.501557375879557</v>
      </c>
      <c r="I3360" s="20">
        <v>47.934758402789299</v>
      </c>
      <c r="J3360" s="20">
        <v>35.633406704183209</v>
      </c>
      <c r="K3360" s="20">
        <v>32.368462165203731</v>
      </c>
      <c r="L3360" s="20">
        <v>35.825089169162929</v>
      </c>
      <c r="M3360" s="53">
        <v>68.445434109506152</v>
      </c>
    </row>
    <row r="3361" spans="1:13" x14ac:dyDescent="0.35">
      <c r="A3361" s="19" t="str">
        <f>B2178&amp;C3338&amp;D3361</f>
        <v>DISTRIBUCION VOLUMEN X CRITERIO (kg ó litros)Naranja/Mandarina InNIVEL ALTO</v>
      </c>
      <c r="B3361" s="19">
        <v>0</v>
      </c>
      <c r="C3361" s="19">
        <v>0</v>
      </c>
      <c r="D3361" s="19" t="s">
        <v>256</v>
      </c>
      <c r="E3361" s="20">
        <v>27.838899775072189</v>
      </c>
      <c r="F3361" s="20">
        <v>37.430700975238018</v>
      </c>
      <c r="G3361" s="20">
        <v>25.751650526765946</v>
      </c>
      <c r="H3361" s="20">
        <v>11.465659221909036</v>
      </c>
      <c r="I3361" s="20">
        <v>5.371413965616922</v>
      </c>
      <c r="J3361" s="20">
        <v>18.421842008861535</v>
      </c>
      <c r="K3361" s="20">
        <v>3.5574178736445217</v>
      </c>
      <c r="L3361" s="20">
        <v>19.774469883129971</v>
      </c>
      <c r="M3361" s="53">
        <v>6.7148571079628727</v>
      </c>
    </row>
    <row r="3362" spans="1:13" x14ac:dyDescent="0.35">
      <c r="A3362" s="19" t="str">
        <f>B2178&amp;C3338&amp;D3362</f>
        <v>DISTRIBUCION VOLUMEN X CRITERIO (kg ó litros)Naranja/Mandarina InNIVEL MEDIO ALTO</v>
      </c>
      <c r="B3362" s="19">
        <v>0</v>
      </c>
      <c r="C3362" s="19">
        <v>0</v>
      </c>
      <c r="D3362" s="19" t="s">
        <v>257</v>
      </c>
      <c r="E3362" s="20">
        <v>16.513272666184132</v>
      </c>
      <c r="F3362" s="20">
        <v>4.5035065440293014</v>
      </c>
      <c r="G3362" s="20">
        <v>7.3853419687442061</v>
      </c>
      <c r="H3362" s="20">
        <v>14.191890702108417</v>
      </c>
      <c r="I3362" s="20">
        <v>17.900997911185375</v>
      </c>
      <c r="J3362" s="20">
        <v>19.098389164154828</v>
      </c>
      <c r="K3362" s="20">
        <v>15.253440779616923</v>
      </c>
      <c r="L3362" s="20">
        <v>8.7865935845413379</v>
      </c>
      <c r="M3362" s="53">
        <v>18.112280877364881</v>
      </c>
    </row>
    <row r="3363" spans="1:13" x14ac:dyDescent="0.35">
      <c r="A3363" s="19" t="str">
        <f>B2178&amp;C3338&amp;D3363</f>
        <v>DISTRIBUCION VOLUMEN X CRITERIO (kg ó litros)Naranja/Mandarina InNIVEL MEDIO</v>
      </c>
      <c r="B3363" s="19">
        <v>0</v>
      </c>
      <c r="C3363" s="19">
        <v>0</v>
      </c>
      <c r="D3363" s="19" t="s">
        <v>258</v>
      </c>
      <c r="E3363" s="20">
        <v>27.25724311051972</v>
      </c>
      <c r="F3363" s="20">
        <v>49.279156051435386</v>
      </c>
      <c r="G3363" s="20">
        <v>49.459825820506254</v>
      </c>
      <c r="H3363" s="20">
        <v>43.094079655443437</v>
      </c>
      <c r="I3363" s="20">
        <v>32.559540853728372</v>
      </c>
      <c r="J3363" s="20">
        <v>27.070855475186946</v>
      </c>
      <c r="K3363" s="20">
        <v>35.45102605788864</v>
      </c>
      <c r="L3363" s="20">
        <v>41.306272174264045</v>
      </c>
      <c r="M3363" s="53">
        <v>32.890448917762143</v>
      </c>
    </row>
    <row r="3364" spans="1:13" x14ac:dyDescent="0.35">
      <c r="A3364" s="19" t="str">
        <f>B2178&amp;C3338&amp;D3364</f>
        <v>DISTRIBUCION VOLUMEN X CRITERIO (kg ó litros)Naranja/Mandarina InNIVEL MEDIO BAJO</v>
      </c>
      <c r="B3364" s="19">
        <v>0</v>
      </c>
      <c r="C3364" s="19">
        <v>0</v>
      </c>
      <c r="D3364" s="19" t="s">
        <v>259</v>
      </c>
      <c r="E3364" s="20">
        <v>21.251029892866839</v>
      </c>
      <c r="F3364" s="20">
        <v>8.7866495326562539</v>
      </c>
      <c r="G3364" s="20">
        <v>17.403177760580189</v>
      </c>
      <c r="H3364" s="20">
        <v>11.405397612967393</v>
      </c>
      <c r="I3364" s="20">
        <v>7.4443632073692187</v>
      </c>
      <c r="J3364" s="20">
        <v>16.060411889051185</v>
      </c>
      <c r="K3364" s="20">
        <v>29.601353438011824</v>
      </c>
      <c r="L3364" s="20">
        <v>7.1691959785946811</v>
      </c>
      <c r="M3364" s="53">
        <v>15.100719473758717</v>
      </c>
    </row>
    <row r="3365" spans="1:13" x14ac:dyDescent="0.35">
      <c r="A3365" s="19" t="str">
        <f>B2178&amp;C3338&amp;D3365</f>
        <v>DISTRIBUCION VOLUMEN X CRITERIO (kg ó litros)Naranja/Mandarina InHOMBRE</v>
      </c>
      <c r="B3365" s="19">
        <v>0</v>
      </c>
      <c r="C3365" s="19">
        <v>0</v>
      </c>
      <c r="D3365" s="19" t="s">
        <v>21</v>
      </c>
      <c r="E3365" s="20">
        <v>52.479344540169215</v>
      </c>
      <c r="F3365" s="20">
        <v>36.390578179992275</v>
      </c>
      <c r="G3365" s="20">
        <v>31.926920726653542</v>
      </c>
      <c r="H3365" s="20">
        <v>64.941706068627312</v>
      </c>
      <c r="I3365" s="20">
        <v>58.266699964985982</v>
      </c>
      <c r="J3365" s="20">
        <v>51.500813692555582</v>
      </c>
      <c r="K3365" s="20">
        <v>14.486369668124786</v>
      </c>
      <c r="L3365" s="20">
        <v>38.669036642565615</v>
      </c>
      <c r="M3365" s="53">
        <v>47.00703131939202</v>
      </c>
    </row>
    <row r="3366" spans="1:13" x14ac:dyDescent="0.35">
      <c r="A3366" s="19" t="str">
        <f>B2178&amp;C3338&amp;D3366</f>
        <v>DISTRIBUCION VOLUMEN X CRITERIO (kg ó litros)Naranja/Mandarina InMUJER</v>
      </c>
      <c r="B3366" s="19">
        <v>0</v>
      </c>
      <c r="C3366" s="19">
        <v>0</v>
      </c>
      <c r="D3366" s="19" t="s">
        <v>22</v>
      </c>
      <c r="E3366" s="20">
        <v>47.520655459830778</v>
      </c>
      <c r="F3366" s="20">
        <v>63.609426187794057</v>
      </c>
      <c r="G3366" s="20">
        <v>68.073069464837957</v>
      </c>
      <c r="H3366" s="20">
        <v>35.058293931372688</v>
      </c>
      <c r="I3366" s="20">
        <v>41.73330003501404</v>
      </c>
      <c r="J3366" s="20">
        <v>48.499175095865105</v>
      </c>
      <c r="K3366" s="20">
        <v>85.513624231372518</v>
      </c>
      <c r="L3366" s="20">
        <v>61.330963357434385</v>
      </c>
      <c r="M3366" s="53">
        <v>52.992990365612656</v>
      </c>
    </row>
    <row r="3367" spans="1:13" x14ac:dyDescent="0.35">
      <c r="A3367" s="19" t="str">
        <f>B2178&amp;C3367&amp;D3367</f>
        <v>DISTRIBUCION VOLUMEN X CRITERIO (kg ó litros)Melon/sandia Ing.T.ESPAÑA</v>
      </c>
      <c r="B3367" s="19">
        <v>0</v>
      </c>
      <c r="C3367" s="19" t="s">
        <v>156</v>
      </c>
      <c r="D3367" s="19" t="s">
        <v>36</v>
      </c>
      <c r="E3367" s="20">
        <v>100</v>
      </c>
      <c r="F3367" s="20">
        <v>100</v>
      </c>
      <c r="G3367" s="20">
        <v>100</v>
      </c>
      <c r="H3367" s="20">
        <v>100</v>
      </c>
      <c r="I3367" s="20">
        <v>100</v>
      </c>
      <c r="J3367" s="20">
        <v>100</v>
      </c>
      <c r="K3367" s="20">
        <v>100</v>
      </c>
      <c r="L3367" s="20">
        <v>100</v>
      </c>
      <c r="M3367" s="53">
        <v>100</v>
      </c>
    </row>
    <row r="3368" spans="1:13" x14ac:dyDescent="0.35">
      <c r="A3368" s="19" t="str">
        <f>B2178&amp;C3367&amp;D3368</f>
        <v>DISTRIBUCION VOLUMEN X CRITERIO (kg ó litros)Melon/sandia Ing.BCN AM</v>
      </c>
      <c r="B3368" s="19">
        <v>0</v>
      </c>
      <c r="C3368" s="19">
        <v>0</v>
      </c>
      <c r="D3368" s="19" t="s">
        <v>1</v>
      </c>
      <c r="E3368" s="20">
        <v>25.240908264720296</v>
      </c>
      <c r="F3368" s="20">
        <v>5.9943617900578579</v>
      </c>
      <c r="G3368" s="20">
        <v>9.0707273657786835</v>
      </c>
      <c r="H3368" s="20" t="s">
        <v>284</v>
      </c>
      <c r="I3368" s="20" t="s">
        <v>284</v>
      </c>
      <c r="J3368" s="20">
        <v>6.0199964514560538</v>
      </c>
      <c r="K3368" s="20">
        <v>10.434547456916013</v>
      </c>
      <c r="L3368" s="20">
        <v>0.77711029965346434</v>
      </c>
      <c r="M3368" s="53">
        <v>0</v>
      </c>
    </row>
    <row r="3369" spans="1:13" x14ac:dyDescent="0.35">
      <c r="A3369" s="19" t="str">
        <f>B2178&amp;C3367&amp;D3369</f>
        <v>DISTRIBUCION VOLUMEN X CRITERIO (kg ó litros)Melon/sandia Ing.REST.CAT ARAGON</v>
      </c>
      <c r="B3369" s="19">
        <v>0</v>
      </c>
      <c r="C3369" s="19">
        <v>0</v>
      </c>
      <c r="D3369" s="19" t="s">
        <v>2</v>
      </c>
      <c r="E3369" s="20">
        <v>10.357467885790978</v>
      </c>
      <c r="F3369" s="20">
        <v>4.2545897942781838</v>
      </c>
      <c r="G3369" s="20">
        <v>6.0189677899004428</v>
      </c>
      <c r="H3369" s="20">
        <v>7.6640061525086516</v>
      </c>
      <c r="I3369" s="20" t="s">
        <v>284</v>
      </c>
      <c r="J3369" s="20">
        <v>7.4732019469136022</v>
      </c>
      <c r="K3369" s="20">
        <v>15.220456117924918</v>
      </c>
      <c r="L3369" s="20">
        <v>5.7163555664572172</v>
      </c>
      <c r="M3369" s="53">
        <v>0</v>
      </c>
    </row>
    <row r="3370" spans="1:13" x14ac:dyDescent="0.35">
      <c r="A3370" s="19" t="str">
        <f>B2178&amp;C3367&amp;D3370</f>
        <v>DISTRIBUCION VOLUMEN X CRITERIO (kg ó litros)Melon/sandia Ing.LEVANTE</v>
      </c>
      <c r="B3370" s="19">
        <v>0</v>
      </c>
      <c r="C3370" s="19">
        <v>0</v>
      </c>
      <c r="D3370" s="19" t="s">
        <v>3</v>
      </c>
      <c r="E3370" s="20">
        <v>29.718411722325218</v>
      </c>
      <c r="F3370" s="20">
        <v>39.661197955351405</v>
      </c>
      <c r="G3370" s="20">
        <v>43.733265560494935</v>
      </c>
      <c r="H3370" s="20">
        <v>38.967508735559164</v>
      </c>
      <c r="I3370" s="20">
        <v>49.811731857100206</v>
      </c>
      <c r="J3370" s="20">
        <v>24.006613113450022</v>
      </c>
      <c r="K3370" s="20">
        <v>31.161669339515342</v>
      </c>
      <c r="L3370" s="20">
        <v>12.543509418051183</v>
      </c>
      <c r="M3370" s="53">
        <v>3.4605410076548813</v>
      </c>
    </row>
    <row r="3371" spans="1:13" x14ac:dyDescent="0.35">
      <c r="A3371" s="19" t="str">
        <f>B2178&amp;C3367&amp;D3371</f>
        <v>DISTRIBUCION VOLUMEN X CRITERIO (kg ó litros)Melon/sandia Ing.ANDALUCIA</v>
      </c>
      <c r="B3371" s="19">
        <v>0</v>
      </c>
      <c r="C3371" s="19">
        <v>0</v>
      </c>
      <c r="D3371" s="19" t="s">
        <v>4</v>
      </c>
      <c r="E3371" s="20" t="s">
        <v>284</v>
      </c>
      <c r="F3371" s="20">
        <v>3.3427252712930273</v>
      </c>
      <c r="G3371" s="20">
        <v>7.3143927166461289</v>
      </c>
      <c r="H3371" s="20">
        <v>5.1428204570912683</v>
      </c>
      <c r="I3371" s="20" t="s">
        <v>284</v>
      </c>
      <c r="J3371" s="20">
        <v>7.9728107492890512</v>
      </c>
      <c r="K3371" s="20">
        <v>9.1994524917189615</v>
      </c>
      <c r="L3371" s="20">
        <v>1.9436228410904728</v>
      </c>
      <c r="M3371" s="53">
        <v>6.9651979092216205</v>
      </c>
    </row>
    <row r="3372" spans="1:13" x14ac:dyDescent="0.35">
      <c r="A3372" s="19" t="str">
        <f>B2178&amp;C3367&amp;D3372</f>
        <v>DISTRIBUCION VOLUMEN X CRITERIO (kg ó litros)Melon/sandia Ing.MDD AM</v>
      </c>
      <c r="B3372" s="19">
        <v>0</v>
      </c>
      <c r="C3372" s="19">
        <v>0</v>
      </c>
      <c r="D3372" s="19" t="s">
        <v>5</v>
      </c>
      <c r="E3372" s="20">
        <v>26.517726839773491</v>
      </c>
      <c r="F3372" s="20">
        <v>31.991432701427218</v>
      </c>
      <c r="G3372" s="20">
        <v>13.678048599333048</v>
      </c>
      <c r="H3372" s="20">
        <v>27.003627973851835</v>
      </c>
      <c r="I3372" s="20">
        <v>25.915197292855279</v>
      </c>
      <c r="J3372" s="20">
        <v>39.68193578941333</v>
      </c>
      <c r="K3372" s="20">
        <v>15.78997668235362</v>
      </c>
      <c r="L3372" s="20">
        <v>65.182707775878939</v>
      </c>
      <c r="M3372" s="53">
        <v>13.88721572639661</v>
      </c>
    </row>
    <row r="3373" spans="1:13" x14ac:dyDescent="0.35">
      <c r="A3373" s="19" t="str">
        <f>B2178&amp;C3367&amp;D3373</f>
        <v>DISTRIBUCION VOLUMEN X CRITERIO (kg ó litros)Melon/sandia Ing.RTO CENTRO</v>
      </c>
      <c r="B3373" s="19">
        <v>0</v>
      </c>
      <c r="C3373" s="19">
        <v>0</v>
      </c>
      <c r="D3373" s="19" t="s">
        <v>6</v>
      </c>
      <c r="E3373" s="20">
        <v>8.1654661992475432</v>
      </c>
      <c r="F3373" s="20">
        <v>6.2294030601167822</v>
      </c>
      <c r="G3373" s="20">
        <v>4.1955852956767767</v>
      </c>
      <c r="H3373" s="20">
        <v>6.472746058549145</v>
      </c>
      <c r="I3373" s="20">
        <v>8.1727230422022981</v>
      </c>
      <c r="J3373" s="20">
        <v>8.9391208008332299</v>
      </c>
      <c r="K3373" s="20">
        <v>4.2563256221560444</v>
      </c>
      <c r="L3373" s="20">
        <v>1.2813419547972933</v>
      </c>
      <c r="M3373" s="53">
        <v>59.639178979382699</v>
      </c>
    </row>
    <row r="3374" spans="1:13" x14ac:dyDescent="0.35">
      <c r="A3374" s="19" t="str">
        <f>B2178&amp;C3367&amp;D3374</f>
        <v>DISTRIBUCION VOLUMEN X CRITERIO (kg ó litros)Melon/sandia Ing.NORTE-CENTRO</v>
      </c>
      <c r="B3374" s="19">
        <v>0</v>
      </c>
      <c r="C3374" s="19">
        <v>0</v>
      </c>
      <c r="D3374" s="19" t="s">
        <v>7</v>
      </c>
      <c r="E3374" s="20" t="s">
        <v>284</v>
      </c>
      <c r="F3374" s="20">
        <v>5.0218634183873636</v>
      </c>
      <c r="G3374" s="20">
        <v>9.8712835393221035</v>
      </c>
      <c r="H3374" s="20">
        <v>14.749301991205927</v>
      </c>
      <c r="I3374" s="20">
        <v>9.0951616243944287</v>
      </c>
      <c r="J3374" s="20">
        <v>1.6229830071697742</v>
      </c>
      <c r="K3374" s="20">
        <v>10.329213232318761</v>
      </c>
      <c r="L3374" s="20">
        <v>9.970440183446323</v>
      </c>
      <c r="M3374" s="53">
        <v>14.707536731062742</v>
      </c>
    </row>
    <row r="3375" spans="1:13" x14ac:dyDescent="0.35">
      <c r="A3375" s="19" t="str">
        <f>B2178&amp;C3367&amp;D3375</f>
        <v>DISTRIBUCION VOLUMEN X CRITERIO (kg ó litros)Melon/sandia Ing.NOROESTE</v>
      </c>
      <c r="B3375" s="19">
        <v>0</v>
      </c>
      <c r="C3375" s="19">
        <v>0</v>
      </c>
      <c r="D3375" s="19" t="s">
        <v>8</v>
      </c>
      <c r="E3375" s="20">
        <v>0</v>
      </c>
      <c r="F3375" s="20">
        <v>3.504419819531575</v>
      </c>
      <c r="G3375" s="20">
        <v>6.1177311914246362</v>
      </c>
      <c r="H3375" s="20">
        <v>0</v>
      </c>
      <c r="I3375" s="20">
        <v>7.0051915633061386</v>
      </c>
      <c r="J3375" s="20">
        <v>4.2833291121010317</v>
      </c>
      <c r="K3375" s="20">
        <v>3.6083648281231744</v>
      </c>
      <c r="L3375" s="20">
        <v>2.5849294172096857</v>
      </c>
      <c r="M3375" s="53">
        <v>1.3402910276638031</v>
      </c>
    </row>
    <row r="3376" spans="1:13" x14ac:dyDescent="0.35">
      <c r="A3376" s="19" t="str">
        <f>B2178&amp;C3367&amp;D3376</f>
        <v>DISTRIBUCION VOLUMEN X CRITERIO (kg ó litros)Melon/sandia Ing.&lt;2MIL</v>
      </c>
      <c r="B3376" s="19">
        <v>0</v>
      </c>
      <c r="C3376" s="19">
        <v>0</v>
      </c>
      <c r="D3376" s="19" t="s">
        <v>9</v>
      </c>
      <c r="E3376" s="20" t="s">
        <v>284</v>
      </c>
      <c r="F3376" s="20">
        <v>5.0529540373049349</v>
      </c>
      <c r="G3376" s="20">
        <v>9.394311303902688</v>
      </c>
      <c r="H3376" s="20">
        <v>28.072592914583783</v>
      </c>
      <c r="I3376" s="20">
        <v>29.09026595329745</v>
      </c>
      <c r="J3376" s="20">
        <v>8.9974595856510611</v>
      </c>
      <c r="K3376" s="20">
        <v>13.586637590175124</v>
      </c>
      <c r="L3376" s="20">
        <v>4.7034439603350595</v>
      </c>
      <c r="M3376" s="53" t="s">
        <v>284</v>
      </c>
    </row>
    <row r="3377" spans="1:13" x14ac:dyDescent="0.35">
      <c r="A3377" s="19" t="str">
        <f>B2178&amp;C3367&amp;D3377</f>
        <v>DISTRIBUCION VOLUMEN X CRITERIO (kg ó litros)Melon/sandia Ing.2-5MIL</v>
      </c>
      <c r="B3377" s="19">
        <v>0</v>
      </c>
      <c r="C3377" s="19">
        <v>0</v>
      </c>
      <c r="D3377" s="19" t="s">
        <v>10</v>
      </c>
      <c r="E3377" s="20" t="s">
        <v>284</v>
      </c>
      <c r="F3377" s="20">
        <v>1.2764546410247621</v>
      </c>
      <c r="G3377" s="20">
        <v>0.46475027804868796</v>
      </c>
      <c r="H3377" s="20" t="s">
        <v>284</v>
      </c>
      <c r="I3377" s="20" t="s">
        <v>284</v>
      </c>
      <c r="J3377" s="20">
        <v>1.8144504294144497</v>
      </c>
      <c r="K3377" s="20">
        <v>3.304341363289641</v>
      </c>
      <c r="L3377" s="20" t="s">
        <v>284</v>
      </c>
      <c r="M3377" s="53" t="s">
        <v>284</v>
      </c>
    </row>
    <row r="3378" spans="1:13" x14ac:dyDescent="0.35">
      <c r="A3378" s="19" t="str">
        <f>B2178&amp;C3367&amp;D3378</f>
        <v>DISTRIBUCION VOLUMEN X CRITERIO (kg ó litros)Melon/sandia Ing.5-10MIL</v>
      </c>
      <c r="B3378" s="19">
        <v>0</v>
      </c>
      <c r="C3378" s="19">
        <v>0</v>
      </c>
      <c r="D3378" s="19" t="s">
        <v>11</v>
      </c>
      <c r="E3378" s="20">
        <v>3.5044323727260984</v>
      </c>
      <c r="F3378" s="20">
        <v>8.9881979439245221</v>
      </c>
      <c r="G3378" s="20">
        <v>5.2544666526013462</v>
      </c>
      <c r="H3378" s="20">
        <v>6.4257950612743056</v>
      </c>
      <c r="I3378" s="20" t="s">
        <v>284</v>
      </c>
      <c r="J3378" s="20" t="s">
        <v>284</v>
      </c>
      <c r="K3378" s="20">
        <v>5.6353052712257599</v>
      </c>
      <c r="L3378" s="20" t="s">
        <v>284</v>
      </c>
      <c r="M3378" s="53" t="s">
        <v>284</v>
      </c>
    </row>
    <row r="3379" spans="1:13" x14ac:dyDescent="0.35">
      <c r="A3379" s="19" t="str">
        <f>B2178&amp;C3367&amp;D3379</f>
        <v>DISTRIBUCION VOLUMEN X CRITERIO (kg ó litros)Melon/sandia Ing.10-30MIL</v>
      </c>
      <c r="B3379" s="19">
        <v>0</v>
      </c>
      <c r="C3379" s="19">
        <v>0</v>
      </c>
      <c r="D3379" s="19" t="s">
        <v>12</v>
      </c>
      <c r="E3379" s="20">
        <v>22.089689242919729</v>
      </c>
      <c r="F3379" s="20">
        <v>4.6140097280784955</v>
      </c>
      <c r="G3379" s="20">
        <v>11.08158818845247</v>
      </c>
      <c r="H3379" s="20">
        <v>13.118011134703158</v>
      </c>
      <c r="I3379" s="20">
        <v>21.97812011609734</v>
      </c>
      <c r="J3379" s="20">
        <v>14.010757596073667</v>
      </c>
      <c r="K3379" s="20">
        <v>16.694159958750895</v>
      </c>
      <c r="L3379" s="20">
        <v>17.20553203641354</v>
      </c>
      <c r="M3379" s="53">
        <v>15.433057424765057</v>
      </c>
    </row>
    <row r="3380" spans="1:13" x14ac:dyDescent="0.35">
      <c r="A3380" s="19" t="str">
        <f>B2178&amp;C3367&amp;D3380</f>
        <v>DISTRIBUCION VOLUMEN X CRITERIO (kg ó litros)Melon/sandia Ing.30-100MIL</v>
      </c>
      <c r="B3380" s="19">
        <v>0</v>
      </c>
      <c r="C3380" s="19">
        <v>0</v>
      </c>
      <c r="D3380" s="19" t="s">
        <v>13</v>
      </c>
      <c r="E3380" s="20">
        <v>27.238989270130936</v>
      </c>
      <c r="F3380" s="20">
        <v>11.969288372394196</v>
      </c>
      <c r="G3380" s="20">
        <v>19.847618122168488</v>
      </c>
      <c r="H3380" s="20">
        <v>24.469342785013293</v>
      </c>
      <c r="I3380" s="20">
        <v>8.1727230422022981</v>
      </c>
      <c r="J3380" s="20">
        <v>15.647950128962032</v>
      </c>
      <c r="K3380" s="20">
        <v>12.702889952636937</v>
      </c>
      <c r="L3380" s="20">
        <v>10.025312047639467</v>
      </c>
      <c r="M3380" s="53">
        <v>15.329811390029571</v>
      </c>
    </row>
    <row r="3381" spans="1:13" x14ac:dyDescent="0.35">
      <c r="A3381" s="19" t="str">
        <f>B2178&amp;C3367&amp;D3381</f>
        <v>DISTRIBUCION VOLUMEN X CRITERIO (kg ó litros)Melon/sandia Ing.100-200MIL</v>
      </c>
      <c r="B3381" s="19">
        <v>0</v>
      </c>
      <c r="C3381" s="19">
        <v>0</v>
      </c>
      <c r="D3381" s="19" t="s">
        <v>14</v>
      </c>
      <c r="E3381" s="20" t="s">
        <v>284</v>
      </c>
      <c r="F3381" s="20">
        <v>4.0594673553262561</v>
      </c>
      <c r="G3381" s="20">
        <v>9.6485324337966709</v>
      </c>
      <c r="H3381" s="20">
        <v>5.8591028706134116</v>
      </c>
      <c r="I3381" s="20" t="s">
        <v>284</v>
      </c>
      <c r="J3381" s="20">
        <v>6.554756606454287</v>
      </c>
      <c r="K3381" s="20">
        <v>19.56505060549231</v>
      </c>
      <c r="L3381" s="20" t="s">
        <v>284</v>
      </c>
      <c r="M3381" s="53" t="s">
        <v>284</v>
      </c>
    </row>
    <row r="3382" spans="1:13" x14ac:dyDescent="0.35">
      <c r="A3382" s="19" t="str">
        <f>B2178&amp;C3367&amp;D3382</f>
        <v>DISTRIBUCION VOLUMEN X CRITERIO (kg ó litros)Melon/sandia Ing.200-500MIL</v>
      </c>
      <c r="B3382" s="19">
        <v>0</v>
      </c>
      <c r="C3382" s="19">
        <v>0</v>
      </c>
      <c r="D3382" s="19" t="s">
        <v>15</v>
      </c>
      <c r="E3382" s="20">
        <v>0</v>
      </c>
      <c r="F3382" s="20">
        <v>26.802436971269035</v>
      </c>
      <c r="G3382" s="20">
        <v>30.331547579750858</v>
      </c>
      <c r="H3382" s="20">
        <v>5.0358142878638423</v>
      </c>
      <c r="I3382" s="20">
        <v>14.843696285476804</v>
      </c>
      <c r="J3382" s="20">
        <v>12.353294118762452</v>
      </c>
      <c r="K3382" s="20">
        <v>16.570464779442688</v>
      </c>
      <c r="L3382" s="20">
        <v>4.035337050839841</v>
      </c>
      <c r="M3382" s="53">
        <v>61.760404499236856</v>
      </c>
    </row>
    <row r="3383" spans="1:13" x14ac:dyDescent="0.35">
      <c r="A3383" s="19" t="str">
        <f>B2178&amp;C3367&amp;D3383</f>
        <v>DISTRIBUCION VOLUMEN X CRITERIO (kg ó litros)Melon/sandia Ing.&gt;500MIL</v>
      </c>
      <c r="B3383" s="19">
        <v>0</v>
      </c>
      <c r="C3383" s="19">
        <v>0</v>
      </c>
      <c r="D3383" s="19" t="s">
        <v>16</v>
      </c>
      <c r="E3383" s="20">
        <v>47.166867905176041</v>
      </c>
      <c r="F3383" s="20">
        <v>37.237177143205393</v>
      </c>
      <c r="G3383" s="20">
        <v>13.97718787414223</v>
      </c>
      <c r="H3383" s="20">
        <v>17.019350308461373</v>
      </c>
      <c r="I3383" s="20">
        <v>25.915197292855279</v>
      </c>
      <c r="J3383" s="20">
        <v>40.621320247964668</v>
      </c>
      <c r="K3383" s="20">
        <v>11.941159135526897</v>
      </c>
      <c r="L3383" s="20">
        <v>64.03039415177561</v>
      </c>
      <c r="M3383" s="53">
        <v>7.4767210890674045</v>
      </c>
    </row>
    <row r="3384" spans="1:13" x14ac:dyDescent="0.35">
      <c r="A3384" s="19" t="str">
        <f>B2178&amp;C3367&amp;D3384</f>
        <v>DISTRIBUCION VOLUMEN X CRITERIO (kg ó litros)Melon/sandia Ing.DE 15 A 19 AÑOS</v>
      </c>
      <c r="B3384" s="19">
        <v>0</v>
      </c>
      <c r="C3384" s="19">
        <v>0</v>
      </c>
      <c r="D3384" s="19" t="s">
        <v>39</v>
      </c>
      <c r="E3384" s="20" t="s">
        <v>284</v>
      </c>
      <c r="F3384" s="20" t="s">
        <v>284</v>
      </c>
      <c r="G3384" s="20" t="s">
        <v>284</v>
      </c>
      <c r="H3384" s="20" t="s">
        <v>284</v>
      </c>
      <c r="I3384" s="20" t="s">
        <v>284</v>
      </c>
      <c r="J3384" s="20" t="s">
        <v>284</v>
      </c>
      <c r="K3384" s="20" t="s">
        <v>284</v>
      </c>
      <c r="L3384" s="20" t="s">
        <v>284</v>
      </c>
      <c r="M3384" s="53" t="s">
        <v>284</v>
      </c>
    </row>
    <row r="3385" spans="1:13" x14ac:dyDescent="0.35">
      <c r="A3385" s="19" t="str">
        <f>B2178&amp;C3367&amp;D3385</f>
        <v>DISTRIBUCION VOLUMEN X CRITERIO (kg ó litros)Melon/sandia Ing.DE 20 A 24 AÑOS</v>
      </c>
      <c r="B3385" s="19">
        <v>0</v>
      </c>
      <c r="C3385" s="19">
        <v>0</v>
      </c>
      <c r="D3385" s="19" t="s">
        <v>40</v>
      </c>
      <c r="E3385" s="20">
        <v>3.5044323727260984</v>
      </c>
      <c r="F3385" s="20" t="s">
        <v>284</v>
      </c>
      <c r="G3385" s="20">
        <v>3.8689471782134848</v>
      </c>
      <c r="H3385" s="20" t="s">
        <v>284</v>
      </c>
      <c r="I3385" s="20" t="s">
        <v>284</v>
      </c>
      <c r="J3385" s="20" t="s">
        <v>284</v>
      </c>
      <c r="K3385" s="20">
        <v>0.38504839308260891</v>
      </c>
      <c r="L3385" s="20" t="s">
        <v>284</v>
      </c>
      <c r="M3385" s="53">
        <v>57.825838989468302</v>
      </c>
    </row>
    <row r="3386" spans="1:13" x14ac:dyDescent="0.35">
      <c r="A3386" s="19" t="str">
        <f>B2178&amp;C3367&amp;D3386</f>
        <v>DISTRIBUCION VOLUMEN X CRITERIO (kg ó litros)Melon/sandia Ing.DE 25 A 34 AÑOS</v>
      </c>
      <c r="B3386" s="19">
        <v>0</v>
      </c>
      <c r="C3386" s="19">
        <v>0</v>
      </c>
      <c r="D3386" s="19" t="s">
        <v>41</v>
      </c>
      <c r="E3386" s="20">
        <v>8.7645433087683084</v>
      </c>
      <c r="F3386" s="20">
        <v>0.90098090188505331</v>
      </c>
      <c r="G3386" s="20">
        <v>0.18913903846585603</v>
      </c>
      <c r="H3386" s="20">
        <v>3.3215414709176931</v>
      </c>
      <c r="I3386" s="20" t="s">
        <v>284</v>
      </c>
      <c r="J3386" s="20">
        <v>0.92442730067318502</v>
      </c>
      <c r="K3386" s="20">
        <v>1.7190936729891182</v>
      </c>
      <c r="L3386" s="20" t="s">
        <v>284</v>
      </c>
      <c r="M3386" s="53">
        <v>3.1536259803671904</v>
      </c>
    </row>
    <row r="3387" spans="1:13" x14ac:dyDescent="0.35">
      <c r="A3387" s="19" t="str">
        <f>B2178&amp;C3367&amp;D3387</f>
        <v>DISTRIBUCION VOLUMEN X CRITERIO (kg ó litros)Melon/sandia Ing.DE 35 A 49 AÑOS</v>
      </c>
      <c r="B3387" s="19">
        <v>0</v>
      </c>
      <c r="C3387" s="19">
        <v>0</v>
      </c>
      <c r="D3387" s="19" t="s">
        <v>42</v>
      </c>
      <c r="E3387" s="20">
        <v>2.8949649509890731</v>
      </c>
      <c r="F3387" s="20">
        <v>10.85002133016428</v>
      </c>
      <c r="G3387" s="20">
        <v>20.706587347009215</v>
      </c>
      <c r="H3387" s="20">
        <v>26.031839232273917</v>
      </c>
      <c r="I3387" s="20">
        <v>16.10035318770057</v>
      </c>
      <c r="J3387" s="20">
        <v>13.006975642812415</v>
      </c>
      <c r="K3387" s="20">
        <v>15.993318812977748</v>
      </c>
      <c r="L3387" s="20">
        <v>5.1113864377556375</v>
      </c>
      <c r="M3387" s="53">
        <v>5.028906874841538</v>
      </c>
    </row>
    <row r="3388" spans="1:13" x14ac:dyDescent="0.35">
      <c r="A3388" s="19" t="str">
        <f>B2178&amp;C3367&amp;D3388</f>
        <v>DISTRIBUCION VOLUMEN X CRITERIO (kg ó litros)Melon/sandia Ing.DE 50 A 59 AÑOS</v>
      </c>
      <c r="B3388" s="19">
        <v>0</v>
      </c>
      <c r="C3388" s="19">
        <v>0</v>
      </c>
      <c r="D3388" s="19" t="s">
        <v>43</v>
      </c>
      <c r="E3388" s="20">
        <v>30.771124900290964</v>
      </c>
      <c r="F3388" s="20">
        <v>17.69183816499644</v>
      </c>
      <c r="G3388" s="20">
        <v>20.028999320540539</v>
      </c>
      <c r="H3388" s="20">
        <v>17.996596057713205</v>
      </c>
      <c r="I3388" s="20">
        <v>19.184063783600578</v>
      </c>
      <c r="J3388" s="20">
        <v>18.55062295907933</v>
      </c>
      <c r="K3388" s="20">
        <v>25.078574225633552</v>
      </c>
      <c r="L3388" s="20">
        <v>15.02610430801651</v>
      </c>
      <c r="M3388" s="53">
        <v>6.9605021091921824</v>
      </c>
    </row>
    <row r="3389" spans="1:13" x14ac:dyDescent="0.35">
      <c r="A3389" s="19" t="str">
        <f>B2178&amp;C3367&amp;D3389</f>
        <v>DISTRIBUCION VOLUMEN X CRITERIO (kg ó litros)Melon/sandia Ing.DE 60 A 75 AÑOS</v>
      </c>
      <c r="B3389" s="19">
        <v>0</v>
      </c>
      <c r="C3389" s="19">
        <v>0</v>
      </c>
      <c r="D3389" s="19" t="s">
        <v>44</v>
      </c>
      <c r="E3389" s="20">
        <v>54.064915379083075</v>
      </c>
      <c r="F3389" s="20">
        <v>70.557136273087053</v>
      </c>
      <c r="G3389" s="20">
        <v>55.206322437187353</v>
      </c>
      <c r="H3389" s="20">
        <v>52.650032601608345</v>
      </c>
      <c r="I3389" s="20">
        <v>64.715580338769669</v>
      </c>
      <c r="J3389" s="20">
        <v>67.517956038687259</v>
      </c>
      <c r="K3389" s="20">
        <v>56.823961721252203</v>
      </c>
      <c r="L3389" s="20">
        <v>79.862531634464489</v>
      </c>
      <c r="M3389" s="53">
        <v>27.031079032161472</v>
      </c>
    </row>
    <row r="3390" spans="1:13" x14ac:dyDescent="0.35">
      <c r="A3390" s="19" t="str">
        <f>B2178&amp;C3367&amp;D3390</f>
        <v>DISTRIBUCION VOLUMEN X CRITERIO (kg ó litros)Melon/sandia Ing.NIVEL ALTO</v>
      </c>
      <c r="B3390" s="19">
        <v>0</v>
      </c>
      <c r="C3390" s="19">
        <v>0</v>
      </c>
      <c r="D3390" s="19" t="s">
        <v>256</v>
      </c>
      <c r="E3390" s="20">
        <v>20.219742696081351</v>
      </c>
      <c r="F3390" s="20">
        <v>31.523454610553102</v>
      </c>
      <c r="G3390" s="20">
        <v>28.028626740604079</v>
      </c>
      <c r="H3390" s="20">
        <v>13.048133348937521</v>
      </c>
      <c r="I3390" s="20">
        <v>8.1727230422022981</v>
      </c>
      <c r="J3390" s="20">
        <v>14.545517751071902</v>
      </c>
      <c r="K3390" s="20">
        <v>26.91239014112805</v>
      </c>
      <c r="L3390" s="20">
        <v>2.9972127653288947</v>
      </c>
      <c r="M3390" s="53">
        <v>67.107459941579549</v>
      </c>
    </row>
    <row r="3391" spans="1:13" x14ac:dyDescent="0.35">
      <c r="A3391" s="19" t="str">
        <f>B2178&amp;C3367&amp;D3391</f>
        <v>DISTRIBUCION VOLUMEN X CRITERIO (kg ó litros)Melon/sandia Ing.NIVEL MEDIO ALTO</v>
      </c>
      <c r="B3391" s="19">
        <v>0</v>
      </c>
      <c r="C3391" s="19">
        <v>0</v>
      </c>
      <c r="D3391" s="19" t="s">
        <v>257</v>
      </c>
      <c r="E3391" s="20" t="s">
        <v>284</v>
      </c>
      <c r="F3391" s="20">
        <v>4.9176931808226581</v>
      </c>
      <c r="G3391" s="20">
        <v>8.8207824612463881</v>
      </c>
      <c r="H3391" s="20">
        <v>6.4257950612743056</v>
      </c>
      <c r="I3391" s="20">
        <v>16.144914554399779</v>
      </c>
      <c r="J3391" s="20">
        <v>6.4156455573448765</v>
      </c>
      <c r="K3391" s="20">
        <v>11.109278601691971</v>
      </c>
      <c r="L3391" s="20">
        <v>8.5772346442482341</v>
      </c>
      <c r="M3391" s="53" t="s">
        <v>284</v>
      </c>
    </row>
    <row r="3392" spans="1:13" x14ac:dyDescent="0.35">
      <c r="A3392" s="19" t="str">
        <f>B2178&amp;C3367&amp;D3392</f>
        <v>DISTRIBUCION VOLUMEN X CRITERIO (kg ó litros)Melon/sandia Ing.NIVEL MEDIO</v>
      </c>
      <c r="B3392" s="19">
        <v>0</v>
      </c>
      <c r="C3392" s="19">
        <v>0</v>
      </c>
      <c r="D3392" s="19" t="s">
        <v>258</v>
      </c>
      <c r="E3392" s="20">
        <v>30.102804493518409</v>
      </c>
      <c r="F3392" s="20">
        <v>19.189729906794799</v>
      </c>
      <c r="G3392" s="20">
        <v>28.042878080374027</v>
      </c>
      <c r="H3392" s="20">
        <v>23.2704395365556</v>
      </c>
      <c r="I3392" s="20">
        <v>49.196760249302628</v>
      </c>
      <c r="J3392" s="20">
        <v>22.025749065572668</v>
      </c>
      <c r="K3392" s="20">
        <v>22.955139328292265</v>
      </c>
      <c r="L3392" s="20">
        <v>26.456595321456295</v>
      </c>
      <c r="M3392" s="53">
        <v>20.809239140472705</v>
      </c>
    </row>
    <row r="3393" spans="1:13" x14ac:dyDescent="0.35">
      <c r="A3393" s="19" t="str">
        <f>B2178&amp;C3367&amp;D3393</f>
        <v>DISTRIBUCION VOLUMEN X CRITERIO (kg ó litros)Melon/sandia Ing.NIVEL MEDIO BAJO</v>
      </c>
      <c r="B3393" s="19">
        <v>0</v>
      </c>
      <c r="C3393" s="19">
        <v>0</v>
      </c>
      <c r="D3393" s="19" t="s">
        <v>259</v>
      </c>
      <c r="E3393" s="20">
        <v>9.1454599171277682</v>
      </c>
      <c r="F3393" s="20">
        <v>9.7708626146972453</v>
      </c>
      <c r="G3393" s="20">
        <v>13.285693225939326</v>
      </c>
      <c r="H3393" s="20">
        <v>8.3245983314664027</v>
      </c>
      <c r="I3393" s="20" t="s">
        <v>284</v>
      </c>
      <c r="J3393" s="20">
        <v>8.6773502218742919</v>
      </c>
      <c r="K3393" s="20">
        <v>8.3623131096782348</v>
      </c>
      <c r="L3393" s="20">
        <v>3.5755964109262099</v>
      </c>
      <c r="M3393" s="53">
        <v>2.8420173918105025</v>
      </c>
    </row>
    <row r="3394" spans="1:13" x14ac:dyDescent="0.35">
      <c r="A3394" s="19" t="str">
        <f>B2178&amp;C3367&amp;D3394</f>
        <v>DISTRIBUCION VOLUMEN X CRITERIO (kg ó litros)Melon/sandia Ing.HOMBRE</v>
      </c>
      <c r="B3394" s="19">
        <v>0</v>
      </c>
      <c r="C3394" s="19">
        <v>0</v>
      </c>
      <c r="D3394" s="19" t="s">
        <v>21</v>
      </c>
      <c r="E3394" s="20">
        <v>28.918493419574968</v>
      </c>
      <c r="F3394" s="20">
        <v>48.768183012809537</v>
      </c>
      <c r="G3394" s="20">
        <v>36.184371007887464</v>
      </c>
      <c r="H3394" s="20">
        <v>52.772320398575559</v>
      </c>
      <c r="I3394" s="20">
        <v>50.932463948224239</v>
      </c>
      <c r="J3394" s="20">
        <v>74.712877196451643</v>
      </c>
      <c r="K3394" s="20">
        <v>47.14089241944216</v>
      </c>
      <c r="L3394" s="20">
        <v>68.544756444836736</v>
      </c>
      <c r="M3394" s="53">
        <v>65.985840959577502</v>
      </c>
    </row>
    <row r="3395" spans="1:13" x14ac:dyDescent="0.35">
      <c r="A3395" s="19" t="str">
        <f>B2178&amp;C3367&amp;D3395</f>
        <v>DISTRIBUCION VOLUMEN X CRITERIO (kg ó litros)Melon/sandia Ing.MUJER</v>
      </c>
      <c r="B3395" s="19">
        <v>0</v>
      </c>
      <c r="C3395" s="19">
        <v>0</v>
      </c>
      <c r="D3395" s="19" t="s">
        <v>22</v>
      </c>
      <c r="E3395" s="20">
        <v>71.081506580425014</v>
      </c>
      <c r="F3395" s="20">
        <v>51.231816987190484</v>
      </c>
      <c r="G3395" s="20">
        <v>63.815647706446697</v>
      </c>
      <c r="H3395" s="20">
        <v>47.227686288933846</v>
      </c>
      <c r="I3395" s="20">
        <v>49.067536051775754</v>
      </c>
      <c r="J3395" s="20">
        <v>25.28712280354836</v>
      </c>
      <c r="K3395" s="20">
        <v>52.859107580557833</v>
      </c>
      <c r="L3395" s="20">
        <v>31.455270411447216</v>
      </c>
      <c r="M3395" s="53">
        <v>34.014108668312524</v>
      </c>
    </row>
    <row r="3396" spans="1:13" x14ac:dyDescent="0.35">
      <c r="A3396" s="19" t="str">
        <f>B2178&amp;C3396&amp;D3396</f>
        <v>DISTRIBUCION VOLUMEN X CRITERIO (kg ó litros)Fresa/freson Ing.T.ESPAÑA</v>
      </c>
      <c r="B3396" s="19">
        <v>0</v>
      </c>
      <c r="C3396" s="19" t="s">
        <v>157</v>
      </c>
      <c r="D3396" s="19" t="s">
        <v>36</v>
      </c>
      <c r="E3396" s="20">
        <v>100</v>
      </c>
      <c r="F3396" s="20">
        <v>100</v>
      </c>
      <c r="G3396" s="20">
        <v>100</v>
      </c>
      <c r="H3396" s="20">
        <v>100</v>
      </c>
      <c r="I3396" s="20">
        <v>100</v>
      </c>
      <c r="J3396" s="20">
        <v>100</v>
      </c>
      <c r="K3396" s="20">
        <v>100</v>
      </c>
      <c r="L3396" s="20">
        <v>100</v>
      </c>
      <c r="M3396" s="53">
        <v>100</v>
      </c>
    </row>
    <row r="3397" spans="1:13" x14ac:dyDescent="0.35">
      <c r="A3397" s="19" t="str">
        <f>B2178&amp;C3396&amp;D3397</f>
        <v>DISTRIBUCION VOLUMEN X CRITERIO (kg ó litros)Fresa/freson Ing.BCN AM</v>
      </c>
      <c r="B3397" s="19">
        <v>0</v>
      </c>
      <c r="C3397" s="19">
        <v>0</v>
      </c>
      <c r="D3397" s="19" t="s">
        <v>1</v>
      </c>
      <c r="E3397" s="20">
        <v>3.9346910114976903</v>
      </c>
      <c r="F3397" s="20">
        <v>7.1525899672491304</v>
      </c>
      <c r="G3397" s="20">
        <v>9.2438606517404267</v>
      </c>
      <c r="H3397" s="20">
        <v>10.397869517503741</v>
      </c>
      <c r="I3397" s="20">
        <v>13.041789686454216</v>
      </c>
      <c r="J3397" s="20">
        <v>22.660328779315055</v>
      </c>
      <c r="K3397" s="20">
        <v>10.152386331910659</v>
      </c>
      <c r="L3397" s="20" t="s">
        <v>284</v>
      </c>
      <c r="M3397" s="53">
        <v>9.1477959547318175</v>
      </c>
    </row>
    <row r="3398" spans="1:13" x14ac:dyDescent="0.35">
      <c r="A3398" s="19" t="str">
        <f>B2178&amp;C3396&amp;D3398</f>
        <v>DISTRIBUCION VOLUMEN X CRITERIO (kg ó litros)Fresa/freson Ing.REST.CAT ARAGON</v>
      </c>
      <c r="B3398" s="19">
        <v>0</v>
      </c>
      <c r="C3398" s="19">
        <v>0</v>
      </c>
      <c r="D3398" s="19" t="s">
        <v>2</v>
      </c>
      <c r="E3398" s="20">
        <v>14.806766276056699</v>
      </c>
      <c r="F3398" s="20">
        <v>3.9580767842286959</v>
      </c>
      <c r="G3398" s="20">
        <v>34.394186753900499</v>
      </c>
      <c r="H3398" s="20">
        <v>35.838601065244404</v>
      </c>
      <c r="I3398" s="20">
        <v>2.7485688318116352</v>
      </c>
      <c r="J3398" s="20">
        <v>7.6672656200644882</v>
      </c>
      <c r="K3398" s="20">
        <v>32.776043955195163</v>
      </c>
      <c r="L3398" s="20" t="s">
        <v>284</v>
      </c>
      <c r="M3398" s="53">
        <v>2.2279194210900561</v>
      </c>
    </row>
    <row r="3399" spans="1:13" x14ac:dyDescent="0.35">
      <c r="A3399" s="19" t="str">
        <f>B2178&amp;C3396&amp;D3399</f>
        <v>DISTRIBUCION VOLUMEN X CRITERIO (kg ó litros)Fresa/freson Ing.LEVANTE</v>
      </c>
      <c r="B3399" s="19">
        <v>0</v>
      </c>
      <c r="C3399" s="19">
        <v>0</v>
      </c>
      <c r="D3399" s="19" t="s">
        <v>3</v>
      </c>
      <c r="E3399" s="20">
        <v>24.869258764848325</v>
      </c>
      <c r="F3399" s="20">
        <v>32.637529848971049</v>
      </c>
      <c r="G3399" s="20" t="s">
        <v>284</v>
      </c>
      <c r="H3399" s="20" t="s">
        <v>284</v>
      </c>
      <c r="I3399" s="20">
        <v>12.183445834079341</v>
      </c>
      <c r="J3399" s="20">
        <v>5.5514368973533843</v>
      </c>
      <c r="K3399" s="20">
        <v>9.7166191535188986</v>
      </c>
      <c r="L3399" s="20">
        <v>100</v>
      </c>
      <c r="M3399" s="53">
        <v>23.368404576888612</v>
      </c>
    </row>
    <row r="3400" spans="1:13" x14ac:dyDescent="0.35">
      <c r="A3400" s="19" t="str">
        <f>B2178&amp;C3396&amp;D3400</f>
        <v>DISTRIBUCION VOLUMEN X CRITERIO (kg ó litros)Fresa/freson Ing.ANDALUCIA</v>
      </c>
      <c r="B3400" s="19">
        <v>0</v>
      </c>
      <c r="C3400" s="19">
        <v>0</v>
      </c>
      <c r="D3400" s="19" t="s">
        <v>4</v>
      </c>
      <c r="E3400" s="20">
        <v>17.074627010378325</v>
      </c>
      <c r="F3400" s="20">
        <v>1.2948554778801897</v>
      </c>
      <c r="G3400" s="20">
        <v>6.7108762512415012</v>
      </c>
      <c r="H3400" s="20" t="s">
        <v>284</v>
      </c>
      <c r="I3400" s="20">
        <v>12.673844988747373</v>
      </c>
      <c r="J3400" s="20">
        <v>2.7355312124619724</v>
      </c>
      <c r="K3400" s="20">
        <v>11.639245332663254</v>
      </c>
      <c r="L3400" s="20" t="s">
        <v>284</v>
      </c>
      <c r="M3400" s="53">
        <v>9.4389977445323616</v>
      </c>
    </row>
    <row r="3401" spans="1:13" x14ac:dyDescent="0.35">
      <c r="A3401" s="19" t="str">
        <f>B2178&amp;C3396&amp;D3401</f>
        <v>DISTRIBUCION VOLUMEN X CRITERIO (kg ó litros)Fresa/freson Ing.MDD AM</v>
      </c>
      <c r="B3401" s="19">
        <v>0</v>
      </c>
      <c r="C3401" s="19">
        <v>0</v>
      </c>
      <c r="D3401" s="19" t="s">
        <v>5</v>
      </c>
      <c r="E3401" s="20">
        <v>16.702580366276806</v>
      </c>
      <c r="F3401" s="20">
        <v>22.370704514762071</v>
      </c>
      <c r="G3401" s="20">
        <v>12.82851872040713</v>
      </c>
      <c r="H3401" s="20" t="s">
        <v>284</v>
      </c>
      <c r="I3401" s="20">
        <v>44.008849987226043</v>
      </c>
      <c r="J3401" s="20">
        <v>16.405230186710991</v>
      </c>
      <c r="K3401" s="20">
        <v>2.299131383332123</v>
      </c>
      <c r="L3401" s="20" t="s">
        <v>284</v>
      </c>
      <c r="M3401" s="53">
        <v>43.072265411890179</v>
      </c>
    </row>
    <row r="3402" spans="1:13" x14ac:dyDescent="0.35">
      <c r="A3402" s="19" t="str">
        <f>B2178&amp;C3396&amp;D3402</f>
        <v>DISTRIBUCION VOLUMEN X CRITERIO (kg ó litros)Fresa/freson Ing.RTO CENTRO</v>
      </c>
      <c r="B3402" s="19">
        <v>0</v>
      </c>
      <c r="C3402" s="19">
        <v>0</v>
      </c>
      <c r="D3402" s="19" t="s">
        <v>6</v>
      </c>
      <c r="E3402" s="20">
        <v>3.0127778417760562</v>
      </c>
      <c r="F3402" s="20">
        <v>8.2527967688436554</v>
      </c>
      <c r="G3402" s="20">
        <v>6.2408699915849164</v>
      </c>
      <c r="H3402" s="20">
        <v>22.970046946173021</v>
      </c>
      <c r="I3402" s="20">
        <v>4.8055535996601249</v>
      </c>
      <c r="J3402" s="20">
        <v>13.430425007396909</v>
      </c>
      <c r="K3402" s="20">
        <v>2.047341807255378</v>
      </c>
      <c r="L3402" s="20" t="s">
        <v>284</v>
      </c>
      <c r="M3402" s="53">
        <v>3.0469780796069919</v>
      </c>
    </row>
    <row r="3403" spans="1:13" x14ac:dyDescent="0.35">
      <c r="A3403" s="19" t="str">
        <f>B2178&amp;C3396&amp;D3403</f>
        <v>DISTRIBUCION VOLUMEN X CRITERIO (kg ó litros)Fresa/freson Ing.NORTE-CENTRO</v>
      </c>
      <c r="B3403" s="19">
        <v>0</v>
      </c>
      <c r="C3403" s="19">
        <v>0</v>
      </c>
      <c r="D3403" s="19" t="s">
        <v>7</v>
      </c>
      <c r="E3403" s="20">
        <v>8.1129099501754194</v>
      </c>
      <c r="F3403" s="20">
        <v>5.6015428191266281</v>
      </c>
      <c r="G3403" s="20">
        <v>24.672955300180941</v>
      </c>
      <c r="H3403" s="20" t="s">
        <v>284</v>
      </c>
      <c r="I3403" s="20">
        <v>8.1988052065749812</v>
      </c>
      <c r="J3403" s="20">
        <v>10.258716930423313</v>
      </c>
      <c r="K3403" s="20">
        <v>5.567979473024522</v>
      </c>
      <c r="L3403" s="20" t="s">
        <v>284</v>
      </c>
      <c r="M3403" s="53">
        <v>6.6264639180662606</v>
      </c>
    </row>
    <row r="3404" spans="1:13" x14ac:dyDescent="0.35">
      <c r="A3404" s="19" t="str">
        <f>B2178&amp;C3396&amp;D3404</f>
        <v>DISTRIBUCION VOLUMEN X CRITERIO (kg ó litros)Fresa/freson Ing.NOROESTE</v>
      </c>
      <c r="B3404" s="19">
        <v>0</v>
      </c>
      <c r="C3404" s="19">
        <v>0</v>
      </c>
      <c r="D3404" s="19" t="s">
        <v>8</v>
      </c>
      <c r="E3404" s="20">
        <v>11.486387716703025</v>
      </c>
      <c r="F3404" s="20">
        <v>18.731913230001354</v>
      </c>
      <c r="G3404" s="20">
        <v>5.9087256942721078</v>
      </c>
      <c r="H3404" s="20">
        <v>30.793462774794289</v>
      </c>
      <c r="I3404" s="20">
        <v>2.3391342890946651</v>
      </c>
      <c r="J3404" s="20">
        <v>21.291075593806148</v>
      </c>
      <c r="K3404" s="20">
        <v>25.801255054721622</v>
      </c>
      <c r="L3404" s="20" t="s">
        <v>284</v>
      </c>
      <c r="M3404" s="53">
        <v>3.0711920194077513</v>
      </c>
    </row>
    <row r="3405" spans="1:13" x14ac:dyDescent="0.35">
      <c r="A3405" s="19" t="str">
        <f>B2178&amp;C3396&amp;D3405</f>
        <v>DISTRIBUCION VOLUMEN X CRITERIO (kg ó litros)Fresa/freson Ing.&lt;2MIL</v>
      </c>
      <c r="B3405" s="19">
        <v>0</v>
      </c>
      <c r="C3405" s="19">
        <v>0</v>
      </c>
      <c r="D3405" s="19" t="s">
        <v>9</v>
      </c>
      <c r="E3405" s="20">
        <v>2.1913355348813983</v>
      </c>
      <c r="F3405" s="20">
        <v>3.2480713365996792</v>
      </c>
      <c r="G3405" s="20" t="s">
        <v>284</v>
      </c>
      <c r="H3405" s="20" t="s">
        <v>284</v>
      </c>
      <c r="I3405" s="20">
        <v>7.0093550382423357</v>
      </c>
      <c r="J3405" s="20">
        <v>7.6672656200644882</v>
      </c>
      <c r="K3405" s="20" t="s">
        <v>284</v>
      </c>
      <c r="L3405" s="20" t="s">
        <v>284</v>
      </c>
      <c r="M3405" s="53" t="s">
        <v>284</v>
      </c>
    </row>
    <row r="3406" spans="1:13" x14ac:dyDescent="0.35">
      <c r="A3406" s="19" t="str">
        <f>B2178&amp;C3396&amp;D3406</f>
        <v>DISTRIBUCION VOLUMEN X CRITERIO (kg ó litros)Fresa/freson Ing.2-5MIL</v>
      </c>
      <c r="B3406" s="19">
        <v>0</v>
      </c>
      <c r="C3406" s="19">
        <v>0</v>
      </c>
      <c r="D3406" s="19" t="s">
        <v>10</v>
      </c>
      <c r="E3406" s="20">
        <v>6.5330872842029857</v>
      </c>
      <c r="F3406" s="20">
        <v>0.99725758655341412</v>
      </c>
      <c r="G3406" s="20">
        <v>4.1545608209998619</v>
      </c>
      <c r="H3406" s="20" t="s">
        <v>284</v>
      </c>
      <c r="I3406" s="20">
        <v>3.8180306379141147</v>
      </c>
      <c r="J3406" s="20" t="s">
        <v>284</v>
      </c>
      <c r="K3406" s="20" t="s">
        <v>284</v>
      </c>
      <c r="L3406" s="20" t="s">
        <v>284</v>
      </c>
      <c r="M3406" s="53" t="s">
        <v>284</v>
      </c>
    </row>
    <row r="3407" spans="1:13" x14ac:dyDescent="0.35">
      <c r="A3407" s="19" t="str">
        <f>B2178&amp;C3396&amp;D3407</f>
        <v>DISTRIBUCION VOLUMEN X CRITERIO (kg ó litros)Fresa/freson Ing.5-10MIL</v>
      </c>
      <c r="B3407" s="19">
        <v>0</v>
      </c>
      <c r="C3407" s="19">
        <v>0</v>
      </c>
      <c r="D3407" s="19" t="s">
        <v>11</v>
      </c>
      <c r="E3407" s="20">
        <v>1.8912424594224115</v>
      </c>
      <c r="F3407" s="20">
        <v>4.8041265836298477</v>
      </c>
      <c r="G3407" s="20">
        <v>2.4104906632153535</v>
      </c>
      <c r="H3407" s="20" t="s">
        <v>284</v>
      </c>
      <c r="I3407" s="20">
        <v>6.4207453505457828</v>
      </c>
      <c r="J3407" s="20">
        <v>3.2687583878612712</v>
      </c>
      <c r="K3407" s="20">
        <v>5.8324476656682327</v>
      </c>
      <c r="L3407" s="20" t="s">
        <v>284</v>
      </c>
      <c r="M3407" s="53">
        <v>1.0923020687544245</v>
      </c>
    </row>
    <row r="3408" spans="1:13" x14ac:dyDescent="0.35">
      <c r="A3408" s="19" t="str">
        <f>B2178&amp;C3396&amp;D3408</f>
        <v>DISTRIBUCION VOLUMEN X CRITERIO (kg ó litros)Fresa/freson Ing.10-30MIL</v>
      </c>
      <c r="B3408" s="19">
        <v>0</v>
      </c>
      <c r="C3408" s="19">
        <v>0</v>
      </c>
      <c r="D3408" s="19" t="s">
        <v>12</v>
      </c>
      <c r="E3408" s="20">
        <v>23.215058359455323</v>
      </c>
      <c r="F3408" s="20">
        <v>8.5952279588167446</v>
      </c>
      <c r="G3408" s="20">
        <v>60.865899595412344</v>
      </c>
      <c r="H3408" s="20">
        <v>11.384227933850612</v>
      </c>
      <c r="I3408" s="20">
        <v>10.241415799211955</v>
      </c>
      <c r="J3408" s="20">
        <v>19.305425348243862</v>
      </c>
      <c r="K3408" s="20">
        <v>16.840302378215451</v>
      </c>
      <c r="L3408" s="20" t="s">
        <v>284</v>
      </c>
      <c r="M3408" s="53">
        <v>10.134220820481847</v>
      </c>
    </row>
    <row r="3409" spans="1:13" x14ac:dyDescent="0.35">
      <c r="A3409" s="19" t="str">
        <f>B2178&amp;C3396&amp;D3409</f>
        <v>DISTRIBUCION VOLUMEN X CRITERIO (kg ó litros)Fresa/freson Ing.30-100MIL</v>
      </c>
      <c r="B3409" s="19">
        <v>0</v>
      </c>
      <c r="C3409" s="19">
        <v>0</v>
      </c>
      <c r="D3409" s="19" t="s">
        <v>13</v>
      </c>
      <c r="E3409" s="20">
        <v>12.42485372581266</v>
      </c>
      <c r="F3409" s="20">
        <v>17.914429074901829</v>
      </c>
      <c r="G3409" s="20">
        <v>8.6849015799625615</v>
      </c>
      <c r="H3409" s="20">
        <v>85.412750454409036</v>
      </c>
      <c r="I3409" s="20">
        <v>8.4695867902893518</v>
      </c>
      <c r="J3409" s="20">
        <v>20.593357419964654</v>
      </c>
      <c r="K3409" s="20">
        <v>25.961209687275328</v>
      </c>
      <c r="L3409" s="20" t="s">
        <v>284</v>
      </c>
      <c r="M3409" s="53">
        <v>10.280922425579682</v>
      </c>
    </row>
    <row r="3410" spans="1:13" x14ac:dyDescent="0.35">
      <c r="A3410" s="19" t="str">
        <f>B2178&amp;C3396&amp;D3410</f>
        <v>DISTRIBUCION VOLUMEN X CRITERIO (kg ó litros)Fresa/freson Ing.100-200MIL</v>
      </c>
      <c r="B3410" s="19">
        <v>0</v>
      </c>
      <c r="C3410" s="19">
        <v>0</v>
      </c>
      <c r="D3410" s="19" t="s">
        <v>14</v>
      </c>
      <c r="E3410" s="20" t="s">
        <v>284</v>
      </c>
      <c r="F3410" s="20">
        <v>1.4193781221805173</v>
      </c>
      <c r="G3410" s="20">
        <v>9.3014610535880617</v>
      </c>
      <c r="H3410" s="20">
        <v>3.2030200360375827</v>
      </c>
      <c r="I3410" s="20">
        <v>15.61883331271002</v>
      </c>
      <c r="J3410" s="20">
        <v>11.720768151892646</v>
      </c>
      <c r="K3410" s="20">
        <v>8.0428337162748118</v>
      </c>
      <c r="L3410" s="20" t="s">
        <v>284</v>
      </c>
      <c r="M3410" s="53">
        <v>9.4593624975435304</v>
      </c>
    </row>
    <row r="3411" spans="1:13" x14ac:dyDescent="0.35">
      <c r="A3411" s="19" t="str">
        <f>B2178&amp;C3396&amp;D3411</f>
        <v>DISTRIBUCION VOLUMEN X CRITERIO (kg ó litros)Fresa/freson Ing.200-500MIL</v>
      </c>
      <c r="B3411" s="19">
        <v>0</v>
      </c>
      <c r="C3411" s="19">
        <v>0</v>
      </c>
      <c r="D3411" s="19" t="s">
        <v>15</v>
      </c>
      <c r="E3411" s="20">
        <v>28.265173867697968</v>
      </c>
      <c r="F3411" s="20">
        <v>35.139257504346112</v>
      </c>
      <c r="G3411" s="20">
        <v>3.7671368892594037</v>
      </c>
      <c r="H3411" s="20" t="s">
        <v>284</v>
      </c>
      <c r="I3411" s="20">
        <v>5.8377079845845588</v>
      </c>
      <c r="J3411" s="20">
        <v>24.21357051331772</v>
      </c>
      <c r="K3411" s="20">
        <v>27.609634153953067</v>
      </c>
      <c r="L3411" s="20" t="s">
        <v>284</v>
      </c>
      <c r="M3411" s="53">
        <v>18.559181188632781</v>
      </c>
    </row>
    <row r="3412" spans="1:13" x14ac:dyDescent="0.35">
      <c r="A3412" s="19" t="str">
        <f>B2178&amp;C3396&amp;D3412</f>
        <v>DISTRIBUCION VOLUMEN X CRITERIO (kg ó litros)Fresa/freson Ing.&gt;500MIL</v>
      </c>
      <c r="B3412" s="19">
        <v>0</v>
      </c>
      <c r="C3412" s="19">
        <v>0</v>
      </c>
      <c r="D3412" s="19" t="s">
        <v>16</v>
      </c>
      <c r="E3412" s="20">
        <v>25.479244064110496</v>
      </c>
      <c r="F3412" s="20">
        <v>27.882259198151409</v>
      </c>
      <c r="G3412" s="20">
        <v>10.815547666256563</v>
      </c>
      <c r="H3412" s="20" t="s">
        <v>284</v>
      </c>
      <c r="I3412" s="20">
        <v>42.584316892932222</v>
      </c>
      <c r="J3412" s="20">
        <v>13.230857378871889</v>
      </c>
      <c r="K3412" s="20">
        <v>15.713586102531973</v>
      </c>
      <c r="L3412" s="20">
        <v>100</v>
      </c>
      <c r="M3412" s="53">
        <v>50.474024194615254</v>
      </c>
    </row>
    <row r="3413" spans="1:13" x14ac:dyDescent="0.35">
      <c r="A3413" s="19" t="str">
        <f>B2178&amp;C3396&amp;D3413</f>
        <v>DISTRIBUCION VOLUMEN X CRITERIO (kg ó litros)Fresa/freson Ing.DE 15 A 19 AÑOS</v>
      </c>
      <c r="B3413" s="19">
        <v>0</v>
      </c>
      <c r="C3413" s="19">
        <v>0</v>
      </c>
      <c r="D3413" s="19" t="s">
        <v>39</v>
      </c>
      <c r="E3413" s="20" t="s">
        <v>284</v>
      </c>
      <c r="F3413" s="20" t="s">
        <v>284</v>
      </c>
      <c r="G3413" s="20" t="s">
        <v>284</v>
      </c>
      <c r="H3413" s="20" t="s">
        <v>284</v>
      </c>
      <c r="I3413" s="20" t="s">
        <v>284</v>
      </c>
      <c r="J3413" s="20" t="s">
        <v>284</v>
      </c>
      <c r="K3413" s="20" t="s">
        <v>284</v>
      </c>
      <c r="L3413" s="20" t="s">
        <v>284</v>
      </c>
      <c r="M3413" s="53" t="s">
        <v>284</v>
      </c>
    </row>
    <row r="3414" spans="1:13" x14ac:dyDescent="0.35">
      <c r="A3414" s="19" t="str">
        <f>B2178&amp;C3396&amp;D3414</f>
        <v>DISTRIBUCION VOLUMEN X CRITERIO (kg ó litros)Fresa/freson Ing.DE 20 A 24 AÑOS</v>
      </c>
      <c r="B3414" s="19">
        <v>0</v>
      </c>
      <c r="C3414" s="19">
        <v>0</v>
      </c>
      <c r="D3414" s="19" t="s">
        <v>40</v>
      </c>
      <c r="E3414" s="20" t="s">
        <v>284</v>
      </c>
      <c r="F3414" s="20">
        <v>1.2748132620101251</v>
      </c>
      <c r="G3414" s="20" t="s">
        <v>284</v>
      </c>
      <c r="H3414" s="20" t="s">
        <v>284</v>
      </c>
      <c r="I3414" s="20">
        <v>2.0276264208236139</v>
      </c>
      <c r="J3414" s="20">
        <v>10.530165286690258</v>
      </c>
      <c r="K3414" s="20" t="s">
        <v>284</v>
      </c>
      <c r="L3414" s="20" t="s">
        <v>284</v>
      </c>
      <c r="M3414" s="53" t="s">
        <v>284</v>
      </c>
    </row>
    <row r="3415" spans="1:13" x14ac:dyDescent="0.35">
      <c r="A3415" s="19" t="str">
        <f>B2178&amp;C3396&amp;D3415</f>
        <v>DISTRIBUCION VOLUMEN X CRITERIO (kg ó litros)Fresa/freson Ing.DE 25 A 34 AÑOS</v>
      </c>
      <c r="B3415" s="19">
        <v>0</v>
      </c>
      <c r="C3415" s="19">
        <v>0</v>
      </c>
      <c r="D3415" s="19" t="s">
        <v>41</v>
      </c>
      <c r="E3415" s="20">
        <v>2.566964698570215</v>
      </c>
      <c r="F3415" s="20">
        <v>2.1590183182802827</v>
      </c>
      <c r="G3415" s="20">
        <v>29.652460281697369</v>
      </c>
      <c r="H3415" s="20">
        <v>11.384227933850612</v>
      </c>
      <c r="I3415" s="20">
        <v>5.9870182008222121</v>
      </c>
      <c r="J3415" s="20">
        <v>3.2588510011390697</v>
      </c>
      <c r="K3415" s="20">
        <v>24.881806814360864</v>
      </c>
      <c r="L3415" s="20">
        <v>100</v>
      </c>
      <c r="M3415" s="53" t="s">
        <v>284</v>
      </c>
    </row>
    <row r="3416" spans="1:13" x14ac:dyDescent="0.35">
      <c r="A3416" s="19" t="str">
        <f>B2178&amp;C3396&amp;D3416</f>
        <v>DISTRIBUCION VOLUMEN X CRITERIO (kg ó litros)Fresa/freson Ing.DE 35 A 49 AÑOS</v>
      </c>
      <c r="B3416" s="19">
        <v>0</v>
      </c>
      <c r="C3416" s="19">
        <v>0</v>
      </c>
      <c r="D3416" s="19" t="s">
        <v>42</v>
      </c>
      <c r="E3416" s="20">
        <v>14.721462422495083</v>
      </c>
      <c r="F3416" s="20">
        <v>9.5741999992188447</v>
      </c>
      <c r="G3416" s="20">
        <v>10.439067415071397</v>
      </c>
      <c r="H3416" s="20">
        <v>30.793462774794289</v>
      </c>
      <c r="I3416" s="20">
        <v>9.9816299242520383</v>
      </c>
      <c r="J3416" s="20">
        <v>8.0536682450336983</v>
      </c>
      <c r="K3416" s="20">
        <v>13.285014976514598</v>
      </c>
      <c r="L3416" s="20" t="s">
        <v>284</v>
      </c>
      <c r="M3416" s="53">
        <v>19.073652657686111</v>
      </c>
    </row>
    <row r="3417" spans="1:13" x14ac:dyDescent="0.35">
      <c r="A3417" s="19" t="str">
        <f>B2178&amp;C3396&amp;D3417</f>
        <v>DISTRIBUCION VOLUMEN X CRITERIO (kg ó litros)Fresa/freson Ing.DE 50 A 59 AÑOS</v>
      </c>
      <c r="B3417" s="19">
        <v>0</v>
      </c>
      <c r="C3417" s="19">
        <v>0</v>
      </c>
      <c r="D3417" s="19" t="s">
        <v>43</v>
      </c>
      <c r="E3417" s="20">
        <v>29.223209522080417</v>
      </c>
      <c r="F3417" s="20">
        <v>46.127441319884817</v>
      </c>
      <c r="G3417" s="20">
        <v>5.0010754655619136</v>
      </c>
      <c r="H3417" s="20">
        <v>13.600889553541325</v>
      </c>
      <c r="I3417" s="20">
        <v>14.272126307428312</v>
      </c>
      <c r="J3417" s="20">
        <v>31.936083699677621</v>
      </c>
      <c r="K3417" s="20">
        <v>34.521328966185081</v>
      </c>
      <c r="L3417" s="20" t="s">
        <v>284</v>
      </c>
      <c r="M3417" s="53">
        <v>10.968523634397844</v>
      </c>
    </row>
    <row r="3418" spans="1:13" x14ac:dyDescent="0.35">
      <c r="A3418" s="19" t="str">
        <f>B2178&amp;C3396&amp;D3418</f>
        <v>DISTRIBUCION VOLUMEN X CRITERIO (kg ó litros)Fresa/freson Ing.DE 60 A 75 AÑOS</v>
      </c>
      <c r="B3418" s="19">
        <v>0</v>
      </c>
      <c r="C3418" s="19">
        <v>0</v>
      </c>
      <c r="D3418" s="19" t="s">
        <v>44</v>
      </c>
      <c r="E3418" s="20">
        <v>53.488364115631185</v>
      </c>
      <c r="F3418" s="20">
        <v>40.864533145260879</v>
      </c>
      <c r="G3418" s="20">
        <v>54.907399819362766</v>
      </c>
      <c r="H3418" s="20">
        <v>44.221398465826454</v>
      </c>
      <c r="I3418" s="20">
        <v>67.731588515092852</v>
      </c>
      <c r="J3418" s="20">
        <v>46.221244101659387</v>
      </c>
      <c r="K3418" s="20">
        <v>27.311845505507048</v>
      </c>
      <c r="L3418" s="20" t="s">
        <v>284</v>
      </c>
      <c r="M3418" s="53">
        <v>69.957829884583404</v>
      </c>
    </row>
    <row r="3419" spans="1:13" x14ac:dyDescent="0.35">
      <c r="A3419" s="19" t="str">
        <f>B2178&amp;C3396&amp;D3419</f>
        <v>DISTRIBUCION VOLUMEN X CRITERIO (kg ó litros)Fresa/freson Ing.NIVEL ALTO</v>
      </c>
      <c r="B3419" s="19">
        <v>0</v>
      </c>
      <c r="C3419" s="19">
        <v>0</v>
      </c>
      <c r="D3419" s="19" t="s">
        <v>256</v>
      </c>
      <c r="E3419" s="20">
        <v>18.368098536093434</v>
      </c>
      <c r="F3419" s="20">
        <v>10.106970305493142</v>
      </c>
      <c r="G3419" s="20">
        <v>18.391021955634677</v>
      </c>
      <c r="H3419" s="20">
        <v>8.38279740058206</v>
      </c>
      <c r="I3419" s="20">
        <v>9.6817660134261221</v>
      </c>
      <c r="J3419" s="20">
        <v>15.735077149104601</v>
      </c>
      <c r="K3419" s="20">
        <v>22.343267968547266</v>
      </c>
      <c r="L3419" s="20">
        <v>100</v>
      </c>
      <c r="M3419" s="53">
        <v>13.955389517004251</v>
      </c>
    </row>
    <row r="3420" spans="1:13" x14ac:dyDescent="0.35">
      <c r="A3420" s="19" t="str">
        <f>B2178&amp;C3396&amp;D3420</f>
        <v>DISTRIBUCION VOLUMEN X CRITERIO (kg ó litros)Fresa/freson Ing.NIVEL MEDIO ALTO</v>
      </c>
      <c r="B3420" s="19">
        <v>0</v>
      </c>
      <c r="C3420" s="19">
        <v>0</v>
      </c>
      <c r="D3420" s="19" t="s">
        <v>257</v>
      </c>
      <c r="E3420" s="20">
        <v>12.753552417086775</v>
      </c>
      <c r="F3420" s="20">
        <v>14.590569668739892</v>
      </c>
      <c r="G3420" s="20">
        <v>3.593133051334227</v>
      </c>
      <c r="H3420" s="20" t="s">
        <v>284</v>
      </c>
      <c r="I3420" s="20">
        <v>5.6430564672551995</v>
      </c>
      <c r="J3420" s="20">
        <v>12.829810626621788</v>
      </c>
      <c r="K3420" s="20" t="s">
        <v>284</v>
      </c>
      <c r="L3420" s="20" t="s">
        <v>284</v>
      </c>
      <c r="M3420" s="53">
        <v>8.2412324498648086</v>
      </c>
    </row>
    <row r="3421" spans="1:13" x14ac:dyDescent="0.35">
      <c r="A3421" s="19" t="str">
        <f>B2178&amp;C3396&amp;D3421</f>
        <v>DISTRIBUCION VOLUMEN X CRITERIO (kg ó litros)Fresa/freson Ing.NIVEL MEDIO</v>
      </c>
      <c r="B3421" s="19">
        <v>0</v>
      </c>
      <c r="C3421" s="19">
        <v>0</v>
      </c>
      <c r="D3421" s="19" t="s">
        <v>258</v>
      </c>
      <c r="E3421" s="20">
        <v>24.292076301327477</v>
      </c>
      <c r="F3421" s="20">
        <v>19.058960828962121</v>
      </c>
      <c r="G3421" s="20">
        <v>14.107580465740371</v>
      </c>
      <c r="H3421" s="20">
        <v>88.414180987677582</v>
      </c>
      <c r="I3421" s="20">
        <v>24.485109602125441</v>
      </c>
      <c r="J3421" s="20">
        <v>42.322210470092976</v>
      </c>
      <c r="K3421" s="20">
        <v>21.381667719584431</v>
      </c>
      <c r="L3421" s="20" t="s">
        <v>284</v>
      </c>
      <c r="M3421" s="53">
        <v>19.463820942377811</v>
      </c>
    </row>
    <row r="3422" spans="1:13" x14ac:dyDescent="0.35">
      <c r="A3422" s="19" t="str">
        <f>B2178&amp;C3396&amp;D3422</f>
        <v>DISTRIBUCION VOLUMEN X CRITERIO (kg ó litros)Fresa/freson Ing.NIVEL MEDIO BAJO</v>
      </c>
      <c r="B3422" s="19">
        <v>0</v>
      </c>
      <c r="C3422" s="19">
        <v>0</v>
      </c>
      <c r="D3422" s="19" t="s">
        <v>259</v>
      </c>
      <c r="E3422" s="20">
        <v>7.1003113776358058</v>
      </c>
      <c r="F3422" s="20">
        <v>14.121485995650454</v>
      </c>
      <c r="G3422" s="20" t="s">
        <v>284</v>
      </c>
      <c r="H3422" s="20">
        <v>3.2030200360375827</v>
      </c>
      <c r="I3422" s="20">
        <v>7.9480029095165241</v>
      </c>
      <c r="J3422" s="20">
        <v>5.2578856546092521</v>
      </c>
      <c r="K3422" s="20">
        <v>8.1315790490003543</v>
      </c>
      <c r="L3422" s="20" t="s">
        <v>284</v>
      </c>
      <c r="M3422" s="53">
        <v>6.3619873044807358</v>
      </c>
    </row>
    <row r="3423" spans="1:13" x14ac:dyDescent="0.35">
      <c r="A3423" s="19" t="str">
        <f>B2178&amp;C3396&amp;D3423</f>
        <v>DISTRIBUCION VOLUMEN X CRITERIO (kg ó litros)Fresa/freson Ing.HOMBRE</v>
      </c>
      <c r="B3423" s="19">
        <v>0</v>
      </c>
      <c r="C3423" s="19">
        <v>0</v>
      </c>
      <c r="D3423" s="19" t="s">
        <v>21</v>
      </c>
      <c r="E3423" s="20">
        <v>55.534813448223233</v>
      </c>
      <c r="F3423" s="20">
        <v>37.999222025011484</v>
      </c>
      <c r="G3423" s="20">
        <v>49.259587930400265</v>
      </c>
      <c r="H3423" s="20">
        <v>21.78209745135435</v>
      </c>
      <c r="I3423" s="20">
        <v>63.309998396714384</v>
      </c>
      <c r="J3423" s="20">
        <v>51.502470819741887</v>
      </c>
      <c r="K3423" s="20">
        <v>14.821560649620572</v>
      </c>
      <c r="L3423" s="20">
        <v>100</v>
      </c>
      <c r="M3423" s="53">
        <v>65.539221887508148</v>
      </c>
    </row>
    <row r="3424" spans="1:13" x14ac:dyDescent="0.35">
      <c r="A3424" s="19" t="str">
        <f>B2178&amp;C3396&amp;D3424</f>
        <v>DISTRIBUCION VOLUMEN X CRITERIO (kg ó litros)Fresa/freson Ing.MUJER</v>
      </c>
      <c r="B3424" s="19">
        <v>0</v>
      </c>
      <c r="C3424" s="19">
        <v>0</v>
      </c>
      <c r="D3424" s="19" t="s">
        <v>22</v>
      </c>
      <c r="E3424" s="20">
        <v>44.465186551776775</v>
      </c>
      <c r="F3424" s="20">
        <v>62.000776877651163</v>
      </c>
      <c r="G3424" s="20">
        <v>50.740414281823895</v>
      </c>
      <c r="H3424" s="20">
        <v>78.217881276658332</v>
      </c>
      <c r="I3424" s="20">
        <v>36.690010244338353</v>
      </c>
      <c r="J3424" s="20">
        <v>48.497531083054803</v>
      </c>
      <c r="K3424" s="20">
        <v>85.178455545919903</v>
      </c>
      <c r="L3424" s="20" t="s">
        <v>284</v>
      </c>
      <c r="M3424" s="53">
        <v>34.460811803404674</v>
      </c>
    </row>
    <row r="3425" spans="1:13" x14ac:dyDescent="0.35">
      <c r="A3425" s="19" t="str">
        <f>B2178&amp;C3425&amp;D3425</f>
        <v>DISTRIBUCION VOLUMEN X CRITERIO (kg ó litros)Pina Ing.T.ESPAÑA</v>
      </c>
      <c r="B3425" s="19">
        <v>0</v>
      </c>
      <c r="C3425" s="19" t="s">
        <v>187</v>
      </c>
      <c r="D3425" s="19" t="s">
        <v>36</v>
      </c>
      <c r="E3425" s="20">
        <v>100</v>
      </c>
      <c r="F3425" s="20">
        <v>100</v>
      </c>
      <c r="G3425" s="20">
        <v>100</v>
      </c>
      <c r="H3425" s="20">
        <v>100</v>
      </c>
      <c r="I3425" s="20">
        <v>100</v>
      </c>
      <c r="J3425" s="20">
        <v>100</v>
      </c>
      <c r="K3425" s="20">
        <v>100</v>
      </c>
      <c r="L3425" s="20">
        <v>100</v>
      </c>
      <c r="M3425" s="53">
        <v>100</v>
      </c>
    </row>
    <row r="3426" spans="1:13" x14ac:dyDescent="0.35">
      <c r="A3426" s="19" t="str">
        <f>B2178&amp;C3425&amp;D3426</f>
        <v>DISTRIBUCION VOLUMEN X CRITERIO (kg ó litros)Pina Ing.BCN AM</v>
      </c>
      <c r="B3426" s="19">
        <v>0</v>
      </c>
      <c r="C3426" s="19">
        <v>0</v>
      </c>
      <c r="D3426" s="19" t="s">
        <v>1</v>
      </c>
      <c r="E3426" s="20">
        <v>4.3218482810454288</v>
      </c>
      <c r="F3426" s="20">
        <v>12.010167900705977</v>
      </c>
      <c r="G3426" s="20">
        <v>31.151818261444948</v>
      </c>
      <c r="H3426" s="20">
        <v>18.412597437954446</v>
      </c>
      <c r="I3426" s="20">
        <v>12.256414729872397</v>
      </c>
      <c r="J3426" s="20">
        <v>2.3724660154352035</v>
      </c>
      <c r="K3426" s="20">
        <v>3.1197417404534393</v>
      </c>
      <c r="L3426" s="20">
        <v>20.809300800629099</v>
      </c>
      <c r="M3426" s="53">
        <v>12.522295348816021</v>
      </c>
    </row>
    <row r="3427" spans="1:13" x14ac:dyDescent="0.35">
      <c r="A3427" s="19" t="str">
        <f>B2178&amp;C3425&amp;D3427</f>
        <v>DISTRIBUCION VOLUMEN X CRITERIO (kg ó litros)Pina Ing.REST.CAT ARAGON</v>
      </c>
      <c r="B3427" s="19">
        <v>0</v>
      </c>
      <c r="C3427" s="19">
        <v>0</v>
      </c>
      <c r="D3427" s="19" t="s">
        <v>2</v>
      </c>
      <c r="E3427" s="20">
        <v>12.706743448837438</v>
      </c>
      <c r="F3427" s="20">
        <v>13.763485792903921</v>
      </c>
      <c r="G3427" s="20">
        <v>7.408524271526967</v>
      </c>
      <c r="H3427" s="20">
        <v>10.677200411471617</v>
      </c>
      <c r="I3427" s="20">
        <v>6.9763320271372384</v>
      </c>
      <c r="J3427" s="20">
        <v>4.8323372090875036</v>
      </c>
      <c r="K3427" s="20">
        <v>12.738532830780317</v>
      </c>
      <c r="L3427" s="20">
        <v>8.9626488695458768</v>
      </c>
      <c r="M3427" s="53">
        <v>4.5751923478578291</v>
      </c>
    </row>
    <row r="3428" spans="1:13" x14ac:dyDescent="0.35">
      <c r="A3428" s="19" t="str">
        <f>B2178&amp;C3425&amp;D3428</f>
        <v>DISTRIBUCION VOLUMEN X CRITERIO (kg ó litros)Pina Ing.LEVANTE</v>
      </c>
      <c r="B3428" s="19">
        <v>0</v>
      </c>
      <c r="C3428" s="19">
        <v>0</v>
      </c>
      <c r="D3428" s="19" t="s">
        <v>3</v>
      </c>
      <c r="E3428" s="20">
        <v>27.796820314465652</v>
      </c>
      <c r="F3428" s="20">
        <v>25.143284276743628</v>
      </c>
      <c r="G3428" s="20">
        <v>25.478490888102716</v>
      </c>
      <c r="H3428" s="20">
        <v>36.35260258643094</v>
      </c>
      <c r="I3428" s="20">
        <v>27.740152162193986</v>
      </c>
      <c r="J3428" s="20">
        <v>49.992399331161522</v>
      </c>
      <c r="K3428" s="20">
        <v>38.44123131048373</v>
      </c>
      <c r="L3428" s="20">
        <v>23.018417950944283</v>
      </c>
      <c r="M3428" s="53">
        <v>15.927701946150794</v>
      </c>
    </row>
    <row r="3429" spans="1:13" x14ac:dyDescent="0.35">
      <c r="A3429" s="19" t="str">
        <f>B2178&amp;C3425&amp;D3429</f>
        <v>DISTRIBUCION VOLUMEN X CRITERIO (kg ó litros)Pina Ing.ANDALUCIA</v>
      </c>
      <c r="B3429" s="19">
        <v>0</v>
      </c>
      <c r="C3429" s="19">
        <v>0</v>
      </c>
      <c r="D3429" s="19" t="s">
        <v>4</v>
      </c>
      <c r="E3429" s="20">
        <v>13.403477272840247</v>
      </c>
      <c r="F3429" s="20">
        <v>10.371546656842256</v>
      </c>
      <c r="G3429" s="20">
        <v>10.970793415793125</v>
      </c>
      <c r="H3429" s="20">
        <v>8.8692713997906374</v>
      </c>
      <c r="I3429" s="20">
        <v>7.0338673324592271</v>
      </c>
      <c r="J3429" s="20">
        <v>7.8666996110875811</v>
      </c>
      <c r="K3429" s="20">
        <v>7.2741287596947091</v>
      </c>
      <c r="L3429" s="20">
        <v>2.2163349972812445</v>
      </c>
      <c r="M3429" s="53">
        <v>13.51896727571239</v>
      </c>
    </row>
    <row r="3430" spans="1:13" x14ac:dyDescent="0.35">
      <c r="A3430" s="19" t="str">
        <f>B2178&amp;C3425&amp;D3430</f>
        <v>DISTRIBUCION VOLUMEN X CRITERIO (kg ó litros)Pina Ing.MDD AM</v>
      </c>
      <c r="B3430" s="19">
        <v>0</v>
      </c>
      <c r="C3430" s="19">
        <v>0</v>
      </c>
      <c r="D3430" s="19" t="s">
        <v>5</v>
      </c>
      <c r="E3430" s="20">
        <v>13.392232685607649</v>
      </c>
      <c r="F3430" s="20">
        <v>10.889488127780259</v>
      </c>
      <c r="G3430" s="20">
        <v>7.1599342892956219</v>
      </c>
      <c r="H3430" s="20">
        <v>9.2640264888968105</v>
      </c>
      <c r="I3430" s="20">
        <v>17.444502633988527</v>
      </c>
      <c r="J3430" s="20">
        <v>17.813343033370721</v>
      </c>
      <c r="K3430" s="20">
        <v>12.808336112498292</v>
      </c>
      <c r="L3430" s="20">
        <v>17.642510034539082</v>
      </c>
      <c r="M3430" s="53">
        <v>15.625924222393802</v>
      </c>
    </row>
    <row r="3431" spans="1:13" x14ac:dyDescent="0.35">
      <c r="A3431" s="19" t="str">
        <f>B2178&amp;C3425&amp;D3431</f>
        <v>DISTRIBUCION VOLUMEN X CRITERIO (kg ó litros)Pina Ing.RTO CENTRO</v>
      </c>
      <c r="B3431" s="19">
        <v>0</v>
      </c>
      <c r="C3431" s="19">
        <v>0</v>
      </c>
      <c r="D3431" s="19" t="s">
        <v>6</v>
      </c>
      <c r="E3431" s="20">
        <v>14.465055871592677</v>
      </c>
      <c r="F3431" s="20">
        <v>9.3319961628023993</v>
      </c>
      <c r="G3431" s="20">
        <v>9.5128390639583991</v>
      </c>
      <c r="H3431" s="20">
        <v>9.6566636988381394</v>
      </c>
      <c r="I3431" s="20">
        <v>7.866549652111221</v>
      </c>
      <c r="J3431" s="20">
        <v>7.9195954602509806</v>
      </c>
      <c r="K3431" s="20">
        <v>15.544285518771773</v>
      </c>
      <c r="L3431" s="20">
        <v>14.868862854437923</v>
      </c>
      <c r="M3431" s="53">
        <v>28.851198353227552</v>
      </c>
    </row>
    <row r="3432" spans="1:13" x14ac:dyDescent="0.35">
      <c r="A3432" s="19" t="str">
        <f>B2178&amp;C3425&amp;D3432</f>
        <v>DISTRIBUCION VOLUMEN X CRITERIO (kg ó litros)Pina Ing.NORTE-CENTRO</v>
      </c>
      <c r="B3432" s="19">
        <v>0</v>
      </c>
      <c r="C3432" s="19">
        <v>0</v>
      </c>
      <c r="D3432" s="19" t="s">
        <v>7</v>
      </c>
      <c r="E3432" s="20">
        <v>9.6396259582953121</v>
      </c>
      <c r="F3432" s="20">
        <v>10.506406191890498</v>
      </c>
      <c r="G3432" s="20">
        <v>3.5825186676246701</v>
      </c>
      <c r="H3432" s="20">
        <v>2.6247635454387601</v>
      </c>
      <c r="I3432" s="20">
        <v>12.204448214504435</v>
      </c>
      <c r="J3432" s="20">
        <v>4.140434631156122</v>
      </c>
      <c r="K3432" s="20">
        <v>4.8330543457496846</v>
      </c>
      <c r="L3432" s="20">
        <v>7.685383598368178</v>
      </c>
      <c r="M3432" s="53">
        <v>1.5094198222086712</v>
      </c>
    </row>
    <row r="3433" spans="1:13" x14ac:dyDescent="0.35">
      <c r="A3433" s="19" t="str">
        <f>B2178&amp;C3425&amp;D3433</f>
        <v>DISTRIBUCION VOLUMEN X CRITERIO (kg ó litros)Pina Ing.NOROESTE</v>
      </c>
      <c r="B3433" s="19">
        <v>0</v>
      </c>
      <c r="C3433" s="19">
        <v>0</v>
      </c>
      <c r="D3433" s="19" t="s">
        <v>8</v>
      </c>
      <c r="E3433" s="20">
        <v>4.2741915995883843</v>
      </c>
      <c r="F3433" s="20">
        <v>7.9836138231797804</v>
      </c>
      <c r="G3433" s="20">
        <v>4.7350774184145505</v>
      </c>
      <c r="H3433" s="20">
        <v>4.1428646870693653</v>
      </c>
      <c r="I3433" s="20">
        <v>8.4777191691259599</v>
      </c>
      <c r="J3433" s="20">
        <v>5.0627450990554133</v>
      </c>
      <c r="K3433" s="20">
        <v>5.2406937500523005</v>
      </c>
      <c r="L3433" s="20">
        <v>4.7965496720121097</v>
      </c>
      <c r="M3433" s="53">
        <v>7.4692937952420717</v>
      </c>
    </row>
    <row r="3434" spans="1:13" x14ac:dyDescent="0.35">
      <c r="A3434" s="19" t="str">
        <f>B2178&amp;C3425&amp;D3434</f>
        <v>DISTRIBUCION VOLUMEN X CRITERIO (kg ó litros)Pina Ing.&lt;2MIL</v>
      </c>
      <c r="B3434" s="19">
        <v>0</v>
      </c>
      <c r="C3434" s="19">
        <v>0</v>
      </c>
      <c r="D3434" s="19" t="s">
        <v>9</v>
      </c>
      <c r="E3434" s="20">
        <v>6.3955496606999045</v>
      </c>
      <c r="F3434" s="20">
        <v>4.9204428608354505</v>
      </c>
      <c r="G3434" s="20">
        <v>7.5193251199442592</v>
      </c>
      <c r="H3434" s="20">
        <v>6.3026109418552023</v>
      </c>
      <c r="I3434" s="20">
        <v>13.988712357987307</v>
      </c>
      <c r="J3434" s="20">
        <v>7.1574422210221869</v>
      </c>
      <c r="K3434" s="20">
        <v>13.461385919295768</v>
      </c>
      <c r="L3434" s="20">
        <v>11.505347923804953</v>
      </c>
      <c r="M3434" s="53">
        <v>7.6020072326535448</v>
      </c>
    </row>
    <row r="3435" spans="1:13" x14ac:dyDescent="0.35">
      <c r="A3435" s="19" t="str">
        <f>B2178&amp;C3425&amp;D3435</f>
        <v>DISTRIBUCION VOLUMEN X CRITERIO (kg ó litros)Pina Ing.2-5MIL</v>
      </c>
      <c r="B3435" s="19">
        <v>0</v>
      </c>
      <c r="C3435" s="19">
        <v>0</v>
      </c>
      <c r="D3435" s="19" t="s">
        <v>10</v>
      </c>
      <c r="E3435" s="20" t="s">
        <v>284</v>
      </c>
      <c r="F3435" s="20">
        <v>8.9840427643375254</v>
      </c>
      <c r="G3435" s="20">
        <v>3.2547607795928233</v>
      </c>
      <c r="H3435" s="20">
        <v>4.3157295198819101</v>
      </c>
      <c r="I3435" s="20">
        <v>11.523256094377569</v>
      </c>
      <c r="J3435" s="20">
        <v>2.9423587883374007</v>
      </c>
      <c r="K3435" s="20">
        <v>7.7715524072784845</v>
      </c>
      <c r="L3435" s="20">
        <v>6.7669758879692079</v>
      </c>
      <c r="M3435" s="53">
        <v>2.8874543724165513</v>
      </c>
    </row>
    <row r="3436" spans="1:13" x14ac:dyDescent="0.35">
      <c r="A3436" s="19" t="str">
        <f>B2178&amp;C3425&amp;D3436</f>
        <v>DISTRIBUCION VOLUMEN X CRITERIO (kg ó litros)Pina Ing.5-10MIL</v>
      </c>
      <c r="B3436" s="19">
        <v>0</v>
      </c>
      <c r="C3436" s="19">
        <v>0</v>
      </c>
      <c r="D3436" s="19" t="s">
        <v>11</v>
      </c>
      <c r="E3436" s="20">
        <v>2.7335097577975072</v>
      </c>
      <c r="F3436" s="20">
        <v>0.67979595047973895</v>
      </c>
      <c r="G3436" s="20">
        <v>5.4971158272783631</v>
      </c>
      <c r="H3436" s="20">
        <v>2.4027825932076561</v>
      </c>
      <c r="I3436" s="20">
        <v>3.3373239175365885</v>
      </c>
      <c r="J3436" s="20">
        <v>5.9030155958944679</v>
      </c>
      <c r="K3436" s="20">
        <v>6.8317090613177731</v>
      </c>
      <c r="L3436" s="20">
        <v>4.1912456147935622</v>
      </c>
      <c r="M3436" s="53">
        <v>1.3664608118333299</v>
      </c>
    </row>
    <row r="3437" spans="1:13" x14ac:dyDescent="0.35">
      <c r="A3437" s="19" t="str">
        <f>B2178&amp;C3425&amp;D3437</f>
        <v>DISTRIBUCION VOLUMEN X CRITERIO (kg ó litros)Pina Ing.10-30MIL</v>
      </c>
      <c r="B3437" s="19">
        <v>0</v>
      </c>
      <c r="C3437" s="19">
        <v>0</v>
      </c>
      <c r="D3437" s="19" t="s">
        <v>12</v>
      </c>
      <c r="E3437" s="20">
        <v>12.908838093307251</v>
      </c>
      <c r="F3437" s="20">
        <v>15.774499885451803</v>
      </c>
      <c r="G3437" s="20">
        <v>13.292580603386305</v>
      </c>
      <c r="H3437" s="20">
        <v>19.824263115882953</v>
      </c>
      <c r="I3437" s="20">
        <v>7.0100170751562292</v>
      </c>
      <c r="J3437" s="20">
        <v>13.390865906967377</v>
      </c>
      <c r="K3437" s="20">
        <v>23.322131819730554</v>
      </c>
      <c r="L3437" s="20">
        <v>14.542921317413185</v>
      </c>
      <c r="M3437" s="53">
        <v>13.667320667312275</v>
      </c>
    </row>
    <row r="3438" spans="1:13" x14ac:dyDescent="0.35">
      <c r="A3438" s="19" t="str">
        <f>B2178&amp;C3425&amp;D3438</f>
        <v>DISTRIBUCION VOLUMEN X CRITERIO (kg ó litros)Pina Ing.30-100MIL</v>
      </c>
      <c r="B3438" s="19">
        <v>0</v>
      </c>
      <c r="C3438" s="19">
        <v>0</v>
      </c>
      <c r="D3438" s="19" t="s">
        <v>13</v>
      </c>
      <c r="E3438" s="20">
        <v>25.966656629157182</v>
      </c>
      <c r="F3438" s="20">
        <v>12.644294233802386</v>
      </c>
      <c r="G3438" s="20">
        <v>31.083105508995896</v>
      </c>
      <c r="H3438" s="20">
        <v>22.765381424230977</v>
      </c>
      <c r="I3438" s="20">
        <v>10.522179007805965</v>
      </c>
      <c r="J3438" s="20">
        <v>7.5477396421684135</v>
      </c>
      <c r="K3438" s="20">
        <v>16.948058858199762</v>
      </c>
      <c r="L3438" s="20">
        <v>33.500979729436153</v>
      </c>
      <c r="M3438" s="53">
        <v>19.154683862007307</v>
      </c>
    </row>
    <row r="3439" spans="1:13" x14ac:dyDescent="0.35">
      <c r="A3439" s="19" t="str">
        <f>B2178&amp;C3425&amp;D3439</f>
        <v>DISTRIBUCION VOLUMEN X CRITERIO (kg ó litros)Pina Ing.100-200MIL</v>
      </c>
      <c r="B3439" s="19">
        <v>0</v>
      </c>
      <c r="C3439" s="19">
        <v>0</v>
      </c>
      <c r="D3439" s="19" t="s">
        <v>14</v>
      </c>
      <c r="E3439" s="20">
        <v>12.233690008230594</v>
      </c>
      <c r="F3439" s="20">
        <v>14.061398748881446</v>
      </c>
      <c r="G3439" s="20">
        <v>7.7463573228719333</v>
      </c>
      <c r="H3439" s="20">
        <v>3.3003340005676929</v>
      </c>
      <c r="I3439" s="20">
        <v>12.731035410908492</v>
      </c>
      <c r="J3439" s="20">
        <v>11.248904141269158</v>
      </c>
      <c r="K3439" s="20">
        <v>11.580977335352364</v>
      </c>
      <c r="L3439" s="20">
        <v>6.7003576631661126</v>
      </c>
      <c r="M3439" s="53">
        <v>7.9290114331733736</v>
      </c>
    </row>
    <row r="3440" spans="1:13" x14ac:dyDescent="0.35">
      <c r="A3440" s="19" t="str">
        <f>B2178&amp;C3425&amp;D3440</f>
        <v>DISTRIBUCION VOLUMEN X CRITERIO (kg ó litros)Pina Ing.200-500MIL</v>
      </c>
      <c r="B3440" s="19">
        <v>0</v>
      </c>
      <c r="C3440" s="19">
        <v>0</v>
      </c>
      <c r="D3440" s="19" t="s">
        <v>15</v>
      </c>
      <c r="E3440" s="20">
        <v>21.697073318196065</v>
      </c>
      <c r="F3440" s="20">
        <v>20.870197955908605</v>
      </c>
      <c r="G3440" s="20">
        <v>15.875223108465089</v>
      </c>
      <c r="H3440" s="20">
        <v>18.643111380417835</v>
      </c>
      <c r="I3440" s="20">
        <v>15.124890195245472</v>
      </c>
      <c r="J3440" s="20">
        <v>36.460150207930283</v>
      </c>
      <c r="K3440" s="20">
        <v>9.6833215508841324</v>
      </c>
      <c r="L3440" s="20">
        <v>14.170165777818006</v>
      </c>
      <c r="M3440" s="53">
        <v>34.086819422245426</v>
      </c>
    </row>
    <row r="3441" spans="1:13" x14ac:dyDescent="0.35">
      <c r="A3441" s="19" t="str">
        <f>B2178&amp;C3425&amp;D3441</f>
        <v>DISTRIBUCION VOLUMEN X CRITERIO (kg ó litros)Pina Ing.&gt;500MIL</v>
      </c>
      <c r="B3441" s="19">
        <v>0</v>
      </c>
      <c r="C3441" s="19">
        <v>0</v>
      </c>
      <c r="D3441" s="19" t="s">
        <v>16</v>
      </c>
      <c r="E3441" s="20">
        <v>18.064683750672096</v>
      </c>
      <c r="F3441" s="20">
        <v>22.065308137381841</v>
      </c>
      <c r="G3441" s="20">
        <v>15.731536245610473</v>
      </c>
      <c r="H3441" s="20">
        <v>22.445776831497898</v>
      </c>
      <c r="I3441" s="20">
        <v>25.762568571272425</v>
      </c>
      <c r="J3441" s="20">
        <v>15.349541904595817</v>
      </c>
      <c r="K3441" s="20">
        <v>10.400866627671311</v>
      </c>
      <c r="L3441" s="20">
        <v>8.6220186842629527</v>
      </c>
      <c r="M3441" s="53">
        <v>13.306226186443956</v>
      </c>
    </row>
    <row r="3442" spans="1:13" x14ac:dyDescent="0.35">
      <c r="A3442" s="19" t="str">
        <f>B2178&amp;C3425&amp;D3442</f>
        <v>DISTRIBUCION VOLUMEN X CRITERIO (kg ó litros)Pina Ing.DE 15 A 19 AÑOS</v>
      </c>
      <c r="B3442" s="19">
        <v>0</v>
      </c>
      <c r="C3442" s="19">
        <v>0</v>
      </c>
      <c r="D3442" s="19" t="s">
        <v>39</v>
      </c>
      <c r="E3442" s="20">
        <v>8.9943372277942011</v>
      </c>
      <c r="F3442" s="20" t="s">
        <v>284</v>
      </c>
      <c r="G3442" s="20" t="s">
        <v>284</v>
      </c>
      <c r="H3442" s="20">
        <v>2.6748557396575818</v>
      </c>
      <c r="I3442" s="20">
        <v>4.5216536380738619</v>
      </c>
      <c r="J3442" s="20">
        <v>3.5883973022226954</v>
      </c>
      <c r="K3442" s="20" t="s">
        <v>284</v>
      </c>
      <c r="L3442" s="20" t="s">
        <v>284</v>
      </c>
      <c r="M3442" s="53" t="s">
        <v>284</v>
      </c>
    </row>
    <row r="3443" spans="1:13" x14ac:dyDescent="0.35">
      <c r="A3443" s="19" t="str">
        <f>B2178&amp;C3425&amp;D3443</f>
        <v>DISTRIBUCION VOLUMEN X CRITERIO (kg ó litros)Pina Ing.DE 20 A 24 AÑOS</v>
      </c>
      <c r="B3443" s="19">
        <v>0</v>
      </c>
      <c r="C3443" s="19">
        <v>0</v>
      </c>
      <c r="D3443" s="19" t="s">
        <v>40</v>
      </c>
      <c r="E3443" s="20">
        <v>0</v>
      </c>
      <c r="F3443" s="20">
        <v>1.9679812557567073</v>
      </c>
      <c r="G3443" s="20" t="s">
        <v>284</v>
      </c>
      <c r="H3443" s="20">
        <v>1.2298186793427288</v>
      </c>
      <c r="I3443" s="20" t="s">
        <v>284</v>
      </c>
      <c r="J3443" s="20">
        <v>1.8868416660043612</v>
      </c>
      <c r="K3443" s="20" t="s">
        <v>284</v>
      </c>
      <c r="L3443" s="20" t="s">
        <v>284</v>
      </c>
      <c r="M3443" s="53">
        <v>16.205514605212006</v>
      </c>
    </row>
    <row r="3444" spans="1:13" x14ac:dyDescent="0.35">
      <c r="A3444" s="19" t="str">
        <f>B2178&amp;C3425&amp;D3444</f>
        <v>DISTRIBUCION VOLUMEN X CRITERIO (kg ó litros)Pina Ing.DE 25 A 34 AÑOS</v>
      </c>
      <c r="B3444" s="19">
        <v>0</v>
      </c>
      <c r="C3444" s="19">
        <v>0</v>
      </c>
      <c r="D3444" s="19" t="s">
        <v>41</v>
      </c>
      <c r="E3444" s="20">
        <v>15.562620182460288</v>
      </c>
      <c r="F3444" s="20">
        <v>14.919695955333381</v>
      </c>
      <c r="G3444" s="20">
        <v>3.5060546254695448</v>
      </c>
      <c r="H3444" s="20">
        <v>5.7653494001859098</v>
      </c>
      <c r="I3444" s="20">
        <v>10.716372547806058</v>
      </c>
      <c r="J3444" s="20">
        <v>3.1748962221217258</v>
      </c>
      <c r="K3444" s="20">
        <v>7.5686763583981369</v>
      </c>
      <c r="L3444" s="20">
        <v>7.1299775314701082</v>
      </c>
      <c r="M3444" s="53">
        <v>6.7605358493623147</v>
      </c>
    </row>
    <row r="3445" spans="1:13" x14ac:dyDescent="0.35">
      <c r="A3445" s="19" t="str">
        <f>B2178&amp;C3425&amp;D3445</f>
        <v>DISTRIBUCION VOLUMEN X CRITERIO (kg ó litros)Pina Ing.DE 35 A 49 AÑOS</v>
      </c>
      <c r="B3445" s="19">
        <v>0</v>
      </c>
      <c r="C3445" s="19">
        <v>0</v>
      </c>
      <c r="D3445" s="19" t="s">
        <v>42</v>
      </c>
      <c r="E3445" s="20">
        <v>17.456312487733904</v>
      </c>
      <c r="F3445" s="20">
        <v>20.741504096203922</v>
      </c>
      <c r="G3445" s="20">
        <v>20.900093282166726</v>
      </c>
      <c r="H3445" s="20">
        <v>15.308864242921306</v>
      </c>
      <c r="I3445" s="20">
        <v>24.184669929161384</v>
      </c>
      <c r="J3445" s="20">
        <v>23.104154430445103</v>
      </c>
      <c r="K3445" s="20">
        <v>32.831786402904449</v>
      </c>
      <c r="L3445" s="20">
        <v>15.812362353462886</v>
      </c>
      <c r="M3445" s="53">
        <v>12.929661386181346</v>
      </c>
    </row>
    <row r="3446" spans="1:13" x14ac:dyDescent="0.35">
      <c r="A3446" s="19" t="str">
        <f>B2178&amp;C3425&amp;D3446</f>
        <v>DISTRIBUCION VOLUMEN X CRITERIO (kg ó litros)Pina Ing.DE 50 A 59 AÑOS</v>
      </c>
      <c r="B3446" s="19">
        <v>0</v>
      </c>
      <c r="C3446" s="19">
        <v>0</v>
      </c>
      <c r="D3446" s="19" t="s">
        <v>43</v>
      </c>
      <c r="E3446" s="20">
        <v>40.635048227154044</v>
      </c>
      <c r="F3446" s="20">
        <v>45.467331483588325</v>
      </c>
      <c r="G3446" s="20">
        <v>29.030939437027641</v>
      </c>
      <c r="H3446" s="20">
        <v>26.843583385071767</v>
      </c>
      <c r="I3446" s="20">
        <v>20.892873545043766</v>
      </c>
      <c r="J3446" s="20">
        <v>19.653667569561236</v>
      </c>
      <c r="K3446" s="20">
        <v>27.987244521090744</v>
      </c>
      <c r="L3446" s="20">
        <v>22.381613205965177</v>
      </c>
      <c r="M3446" s="53">
        <v>29.30249971077254</v>
      </c>
    </row>
    <row r="3447" spans="1:13" x14ac:dyDescent="0.35">
      <c r="A3447" s="19" t="str">
        <f>B2178&amp;C3425&amp;D3447</f>
        <v>DISTRIBUCION VOLUMEN X CRITERIO (kg ó litros)Pina Ing.DE 60 A 75 AÑOS</v>
      </c>
      <c r="B3447" s="19">
        <v>0</v>
      </c>
      <c r="C3447" s="19">
        <v>0</v>
      </c>
      <c r="D3447" s="19" t="s">
        <v>44</v>
      </c>
      <c r="E3447" s="20">
        <v>17.351685163621163</v>
      </c>
      <c r="F3447" s="20">
        <v>16.903477604865692</v>
      </c>
      <c r="G3447" s="20">
        <v>46.562909604957333</v>
      </c>
      <c r="H3447" s="20">
        <v>48.177533534471678</v>
      </c>
      <c r="I3447" s="20">
        <v>39.68441735834223</v>
      </c>
      <c r="J3447" s="20">
        <v>48.59206334185135</v>
      </c>
      <c r="K3447" s="20">
        <v>31.612303517470515</v>
      </c>
      <c r="L3447" s="20">
        <v>54.676067769185053</v>
      </c>
      <c r="M3447" s="53">
        <v>34.801777076744948</v>
      </c>
    </row>
    <row r="3448" spans="1:13" x14ac:dyDescent="0.35">
      <c r="A3448" s="19" t="str">
        <f>B2178&amp;C3425&amp;D3448</f>
        <v>DISTRIBUCION VOLUMEN X CRITERIO (kg ó litros)Pina Ing.NIVEL ALTO</v>
      </c>
      <c r="B3448" s="19">
        <v>0</v>
      </c>
      <c r="C3448" s="19">
        <v>0</v>
      </c>
      <c r="D3448" s="19" t="s">
        <v>256</v>
      </c>
      <c r="E3448" s="20">
        <v>28.571271763528571</v>
      </c>
      <c r="F3448" s="20">
        <v>22.56828974560187</v>
      </c>
      <c r="G3448" s="20">
        <v>24.871259398781437</v>
      </c>
      <c r="H3448" s="20">
        <v>31.605692643748657</v>
      </c>
      <c r="I3448" s="20">
        <v>18.983378668581011</v>
      </c>
      <c r="J3448" s="20">
        <v>26.147795973763731</v>
      </c>
      <c r="K3448" s="20">
        <v>29.568886764015005</v>
      </c>
      <c r="L3448" s="20">
        <v>16.62014274317437</v>
      </c>
      <c r="M3448" s="53">
        <v>39.597559880997366</v>
      </c>
    </row>
    <row r="3449" spans="1:13" x14ac:dyDescent="0.35">
      <c r="A3449" s="19" t="str">
        <f>B2178&amp;C3425&amp;D3449</f>
        <v>DISTRIBUCION VOLUMEN X CRITERIO (kg ó litros)Pina Ing.NIVEL MEDIO ALTO</v>
      </c>
      <c r="B3449" s="19">
        <v>0</v>
      </c>
      <c r="C3449" s="19">
        <v>0</v>
      </c>
      <c r="D3449" s="19" t="s">
        <v>257</v>
      </c>
      <c r="E3449" s="20">
        <v>9.9820364931123056</v>
      </c>
      <c r="F3449" s="20">
        <v>14.033630693907012</v>
      </c>
      <c r="G3449" s="20">
        <v>10.229875393612751</v>
      </c>
      <c r="H3449" s="20">
        <v>5.744585829145449</v>
      </c>
      <c r="I3449" s="20">
        <v>14.727389441750505</v>
      </c>
      <c r="J3449" s="20">
        <v>13.81155255133219</v>
      </c>
      <c r="K3449" s="20">
        <v>14.377204846808034</v>
      </c>
      <c r="L3449" s="20">
        <v>11.41053579913768</v>
      </c>
      <c r="M3449" s="53">
        <v>8.029109228717072</v>
      </c>
    </row>
    <row r="3450" spans="1:13" x14ac:dyDescent="0.35">
      <c r="A3450" s="19" t="str">
        <f>B2178&amp;C3425&amp;D3450</f>
        <v>DISTRIBUCION VOLUMEN X CRITERIO (kg ó litros)Pina Ing.NIVEL MEDIO</v>
      </c>
      <c r="B3450" s="19">
        <v>0</v>
      </c>
      <c r="C3450" s="19">
        <v>0</v>
      </c>
      <c r="D3450" s="19" t="s">
        <v>258</v>
      </c>
      <c r="E3450" s="20">
        <v>34.739375223811777</v>
      </c>
      <c r="F3450" s="20">
        <v>29.090615169575056</v>
      </c>
      <c r="G3450" s="20">
        <v>23.201634036395451</v>
      </c>
      <c r="H3450" s="20">
        <v>15.689488331082405</v>
      </c>
      <c r="I3450" s="20">
        <v>35.532895661743076</v>
      </c>
      <c r="J3450" s="20">
        <v>43.287627551359051</v>
      </c>
      <c r="K3450" s="20">
        <v>31.381834423224849</v>
      </c>
      <c r="L3450" s="20">
        <v>38.349369083426581</v>
      </c>
      <c r="M3450" s="53">
        <v>22.643588997506598</v>
      </c>
    </row>
    <row r="3451" spans="1:13" x14ac:dyDescent="0.35">
      <c r="A3451" s="19" t="str">
        <f>B2178&amp;C3425&amp;D3451</f>
        <v>DISTRIBUCION VOLUMEN X CRITERIO (kg ó litros)Pina Ing.NIVEL MEDIO BAJO</v>
      </c>
      <c r="B3451" s="19">
        <v>0</v>
      </c>
      <c r="C3451" s="19">
        <v>0</v>
      </c>
      <c r="D3451" s="19" t="s">
        <v>259</v>
      </c>
      <c r="E3451" s="20">
        <v>7.6135443528620268</v>
      </c>
      <c r="F3451" s="20">
        <v>12.103903491744106</v>
      </c>
      <c r="G3451" s="20">
        <v>5.6806660299958383</v>
      </c>
      <c r="H3451" s="20">
        <v>13.834128123862305</v>
      </c>
      <c r="I3451" s="20">
        <v>7.9789243618793666</v>
      </c>
      <c r="J3451" s="20">
        <v>5.8624395662291278</v>
      </c>
      <c r="K3451" s="20">
        <v>10.687415531716663</v>
      </c>
      <c r="L3451" s="20">
        <v>8.5768013558351868</v>
      </c>
      <c r="M3451" s="53">
        <v>11.81586211067537</v>
      </c>
    </row>
    <row r="3452" spans="1:13" x14ac:dyDescent="0.35">
      <c r="A3452" s="19" t="str">
        <f>B2178&amp;C3425&amp;D3452</f>
        <v>DISTRIBUCION VOLUMEN X CRITERIO (kg ó litros)Pina Ing.HOMBRE</v>
      </c>
      <c r="B3452" s="19">
        <v>0</v>
      </c>
      <c r="C3452" s="19">
        <v>0</v>
      </c>
      <c r="D3452" s="19" t="s">
        <v>21</v>
      </c>
      <c r="E3452" s="20">
        <v>48.771107624261091</v>
      </c>
      <c r="F3452" s="20">
        <v>35.031877307322155</v>
      </c>
      <c r="G3452" s="20">
        <v>33.989794502322184</v>
      </c>
      <c r="H3452" s="20">
        <v>38.817684491089544</v>
      </c>
      <c r="I3452" s="20">
        <v>40.783206803528884</v>
      </c>
      <c r="J3452" s="20">
        <v>36.914791032965773</v>
      </c>
      <c r="K3452" s="20">
        <v>48.148591841430466</v>
      </c>
      <c r="L3452" s="20">
        <v>31.587863803917653</v>
      </c>
      <c r="M3452" s="53">
        <v>39.461705912478408</v>
      </c>
    </row>
    <row r="3453" spans="1:13" x14ac:dyDescent="0.35">
      <c r="A3453" s="19" t="str">
        <f>B2178&amp;C3425&amp;D3453</f>
        <v>DISTRIBUCION VOLUMEN X CRITERIO (kg ó litros)Pina Ing.MUJER</v>
      </c>
      <c r="B3453" s="19">
        <v>0</v>
      </c>
      <c r="C3453" s="19">
        <v>0</v>
      </c>
      <c r="D3453" s="19" t="s">
        <v>22</v>
      </c>
      <c r="E3453" s="20">
        <v>51.228895603599469</v>
      </c>
      <c r="F3453" s="20">
        <v>64.968107427641613</v>
      </c>
      <c r="G3453" s="20">
        <v>66.010205220370636</v>
      </c>
      <c r="H3453" s="20">
        <v>61.182294585976408</v>
      </c>
      <c r="I3453" s="20">
        <v>59.216760285441737</v>
      </c>
      <c r="J3453" s="20">
        <v>63.085211728261982</v>
      </c>
      <c r="K3453" s="20">
        <v>51.851410524831834</v>
      </c>
      <c r="L3453" s="20">
        <v>68.412158966618748</v>
      </c>
      <c r="M3453" s="53">
        <v>60.538285787468091</v>
      </c>
    </row>
    <row r="3454" spans="1:13" x14ac:dyDescent="0.35">
      <c r="A3454" s="19" t="str">
        <f>B2178&amp;C3454&amp;D3454</f>
        <v>DISTRIBUCION VOLUMEN X CRITERIO (kg ó litros)Resto frutas Ing.T.ESPAÑA</v>
      </c>
      <c r="B3454" s="19">
        <v>0</v>
      </c>
      <c r="C3454" s="19" t="s">
        <v>158</v>
      </c>
      <c r="D3454" s="19" t="s">
        <v>36</v>
      </c>
      <c r="E3454" s="20">
        <v>100</v>
      </c>
      <c r="F3454" s="20">
        <v>100</v>
      </c>
      <c r="G3454" s="20">
        <v>100</v>
      </c>
      <c r="H3454" s="20">
        <v>100</v>
      </c>
      <c r="I3454" s="20">
        <v>100</v>
      </c>
      <c r="J3454" s="20">
        <v>100</v>
      </c>
      <c r="K3454" s="20">
        <v>100</v>
      </c>
      <c r="L3454" s="20">
        <v>100</v>
      </c>
      <c r="M3454" s="53">
        <v>100</v>
      </c>
    </row>
    <row r="3455" spans="1:13" x14ac:dyDescent="0.35">
      <c r="A3455" s="19" t="str">
        <f>B2178&amp;C3454&amp;D3455</f>
        <v>DISTRIBUCION VOLUMEN X CRITERIO (kg ó litros)Resto frutas Ing.BCN AM</v>
      </c>
      <c r="B3455" s="19">
        <v>0</v>
      </c>
      <c r="C3455" s="19">
        <v>0</v>
      </c>
      <c r="D3455" s="19" t="s">
        <v>1</v>
      </c>
      <c r="E3455" s="20">
        <v>5.6751723129150395</v>
      </c>
      <c r="F3455" s="20">
        <v>8.0746164815754859</v>
      </c>
      <c r="G3455" s="20">
        <v>13.599381653490367</v>
      </c>
      <c r="H3455" s="20">
        <v>21.379922394274281</v>
      </c>
      <c r="I3455" s="20">
        <v>37.70747009306028</v>
      </c>
      <c r="J3455" s="20">
        <v>36.363186585102923</v>
      </c>
      <c r="K3455" s="20">
        <v>49.058721275196845</v>
      </c>
      <c r="L3455" s="20">
        <v>17.898009381451381</v>
      </c>
      <c r="M3455" s="53">
        <v>14.822683067784084</v>
      </c>
    </row>
    <row r="3456" spans="1:13" x14ac:dyDescent="0.35">
      <c r="A3456" s="19" t="str">
        <f>B2178&amp;C3454&amp;D3456</f>
        <v>DISTRIBUCION VOLUMEN X CRITERIO (kg ó litros)Resto frutas Ing.REST.CAT ARAGON</v>
      </c>
      <c r="B3456" s="19">
        <v>0</v>
      </c>
      <c r="C3456" s="19">
        <v>0</v>
      </c>
      <c r="D3456" s="19" t="s">
        <v>2</v>
      </c>
      <c r="E3456" s="20">
        <v>14.794483953919086</v>
      </c>
      <c r="F3456" s="20">
        <v>5.9137206301168632</v>
      </c>
      <c r="G3456" s="20">
        <v>8.2585736438768134</v>
      </c>
      <c r="H3456" s="20">
        <v>12.052996192068093</v>
      </c>
      <c r="I3456" s="20">
        <v>7.6563201753684984</v>
      </c>
      <c r="J3456" s="20">
        <v>4.9969128005946732</v>
      </c>
      <c r="K3456" s="20">
        <v>8.4202633140364647</v>
      </c>
      <c r="L3456" s="20">
        <v>11.72951074032456</v>
      </c>
      <c r="M3456" s="53">
        <v>3.7174940107797392</v>
      </c>
    </row>
    <row r="3457" spans="1:13" x14ac:dyDescent="0.35">
      <c r="A3457" s="19" t="str">
        <f>B2178&amp;C3454&amp;D3457</f>
        <v>DISTRIBUCION VOLUMEN X CRITERIO (kg ó litros)Resto frutas Ing.LEVANTE</v>
      </c>
      <c r="B3457" s="19">
        <v>0</v>
      </c>
      <c r="C3457" s="19">
        <v>0</v>
      </c>
      <c r="D3457" s="19" t="s">
        <v>3</v>
      </c>
      <c r="E3457" s="20">
        <v>15.685641231187212</v>
      </c>
      <c r="F3457" s="20">
        <v>20.92904476905904</v>
      </c>
      <c r="G3457" s="20">
        <v>13.746842462702158</v>
      </c>
      <c r="H3457" s="20">
        <v>25.781977032571625</v>
      </c>
      <c r="I3457" s="20">
        <v>13.572009786651822</v>
      </c>
      <c r="J3457" s="20">
        <v>15.780049813521089</v>
      </c>
      <c r="K3457" s="20">
        <v>13.847572924517712</v>
      </c>
      <c r="L3457" s="20">
        <v>25.285330702694225</v>
      </c>
      <c r="M3457" s="53">
        <v>16.281857764378845</v>
      </c>
    </row>
    <row r="3458" spans="1:13" x14ac:dyDescent="0.35">
      <c r="A3458" s="19" t="str">
        <f>B2178&amp;C3454&amp;D3458</f>
        <v>DISTRIBUCION VOLUMEN X CRITERIO (kg ó litros)Resto frutas Ing.ANDALUCIA</v>
      </c>
      <c r="B3458" s="19">
        <v>0</v>
      </c>
      <c r="C3458" s="19">
        <v>0</v>
      </c>
      <c r="D3458" s="19" t="s">
        <v>4</v>
      </c>
      <c r="E3458" s="20">
        <v>7.8235808296385727</v>
      </c>
      <c r="F3458" s="20">
        <v>13.974325600952728</v>
      </c>
      <c r="G3458" s="20">
        <v>7.2134403110928629</v>
      </c>
      <c r="H3458" s="20">
        <v>6.6245466192557059</v>
      </c>
      <c r="I3458" s="20">
        <v>2.6070637983058429</v>
      </c>
      <c r="J3458" s="20">
        <v>8.792104572997081</v>
      </c>
      <c r="K3458" s="20">
        <v>3.2010000160361782</v>
      </c>
      <c r="L3458" s="20">
        <v>17.712601588836336</v>
      </c>
      <c r="M3458" s="53">
        <v>14.92661511735785</v>
      </c>
    </row>
    <row r="3459" spans="1:13" x14ac:dyDescent="0.35">
      <c r="A3459" s="19" t="str">
        <f>B2178&amp;C3454&amp;D3459</f>
        <v>DISTRIBUCION VOLUMEN X CRITERIO (kg ó litros)Resto frutas Ing.MDD AM</v>
      </c>
      <c r="B3459" s="19">
        <v>0</v>
      </c>
      <c r="C3459" s="19">
        <v>0</v>
      </c>
      <c r="D3459" s="19" t="s">
        <v>5</v>
      </c>
      <c r="E3459" s="20">
        <v>4.6016441813982043</v>
      </c>
      <c r="F3459" s="20">
        <v>19.613780244738077</v>
      </c>
      <c r="G3459" s="20">
        <v>9.3539124862270526</v>
      </c>
      <c r="H3459" s="20">
        <v>10.299487781860588</v>
      </c>
      <c r="I3459" s="20">
        <v>21.721085982031862</v>
      </c>
      <c r="J3459" s="20">
        <v>7.5270326040436473</v>
      </c>
      <c r="K3459" s="20">
        <v>7.9115187863820786</v>
      </c>
      <c r="L3459" s="20">
        <v>11.815031554603182</v>
      </c>
      <c r="M3459" s="53">
        <v>11.453899724075724</v>
      </c>
    </row>
    <row r="3460" spans="1:13" x14ac:dyDescent="0.35">
      <c r="A3460" s="19" t="str">
        <f>B2178&amp;C3454&amp;D3460</f>
        <v>DISTRIBUCION VOLUMEN X CRITERIO (kg ó litros)Resto frutas Ing.RTO CENTRO</v>
      </c>
      <c r="B3460" s="19">
        <v>0</v>
      </c>
      <c r="C3460" s="19">
        <v>0</v>
      </c>
      <c r="D3460" s="19" t="s">
        <v>6</v>
      </c>
      <c r="E3460" s="20">
        <v>19.684756963333154</v>
      </c>
      <c r="F3460" s="20">
        <v>4.7346651414913614</v>
      </c>
      <c r="G3460" s="20">
        <v>5.6537247427313018</v>
      </c>
      <c r="H3460" s="20">
        <v>19.261352218580324</v>
      </c>
      <c r="I3460" s="20">
        <v>8.9127718215212308</v>
      </c>
      <c r="J3460" s="20">
        <v>6.2966599519241591</v>
      </c>
      <c r="K3460" s="20">
        <v>4.7567113006943673</v>
      </c>
      <c r="L3460" s="20">
        <v>6.3784935453523932</v>
      </c>
      <c r="M3460" s="53">
        <v>9.8041434943434673</v>
      </c>
    </row>
    <row r="3461" spans="1:13" x14ac:dyDescent="0.35">
      <c r="A3461" s="19" t="str">
        <f>B2178&amp;C3454&amp;D3461</f>
        <v>DISTRIBUCION VOLUMEN X CRITERIO (kg ó litros)Resto frutas Ing.NORTE-CENTRO</v>
      </c>
      <c r="B3461" s="19">
        <v>0</v>
      </c>
      <c r="C3461" s="19">
        <v>0</v>
      </c>
      <c r="D3461" s="19" t="s">
        <v>7</v>
      </c>
      <c r="E3461" s="20">
        <v>22.705377948277626</v>
      </c>
      <c r="F3461" s="20">
        <v>7.5580689288870877</v>
      </c>
      <c r="G3461" s="20">
        <v>18.171939206591045</v>
      </c>
      <c r="H3461" s="20">
        <v>2.9116618020593301</v>
      </c>
      <c r="I3461" s="20">
        <v>2.8157308175069238</v>
      </c>
      <c r="J3461" s="20">
        <v>2.9316769586721541</v>
      </c>
      <c r="K3461" s="20">
        <v>10.362590804855756</v>
      </c>
      <c r="L3461" s="20">
        <v>6.5272689262288655</v>
      </c>
      <c r="M3461" s="53">
        <v>24.30203161896727</v>
      </c>
    </row>
    <row r="3462" spans="1:13" x14ac:dyDescent="0.35">
      <c r="A3462" s="19" t="str">
        <f>B2178&amp;C3454&amp;D3462</f>
        <v>DISTRIBUCION VOLUMEN X CRITERIO (kg ó litros)Resto frutas Ing.NOROESTE</v>
      </c>
      <c r="B3462" s="19">
        <v>0</v>
      </c>
      <c r="C3462" s="19">
        <v>0</v>
      </c>
      <c r="D3462" s="19" t="s">
        <v>8</v>
      </c>
      <c r="E3462" s="20">
        <v>9.0293381602014051</v>
      </c>
      <c r="F3462" s="20">
        <v>19.201769904160159</v>
      </c>
      <c r="G3462" s="20">
        <v>24.002179433919185</v>
      </c>
      <c r="H3462" s="20">
        <v>1.6880471976667972</v>
      </c>
      <c r="I3462" s="20">
        <v>5.0075359442652818</v>
      </c>
      <c r="J3462" s="20">
        <v>17.312358612300848</v>
      </c>
      <c r="K3462" s="20">
        <v>2.4416350486697995</v>
      </c>
      <c r="L3462" s="20">
        <v>2.6537666265973292</v>
      </c>
      <c r="M3462" s="53">
        <v>4.6912752023130304</v>
      </c>
    </row>
    <row r="3463" spans="1:13" x14ac:dyDescent="0.35">
      <c r="A3463" s="19" t="str">
        <f>B2178&amp;C3454&amp;D3463</f>
        <v>DISTRIBUCION VOLUMEN X CRITERIO (kg ó litros)Resto frutas Ing.&lt;2MIL</v>
      </c>
      <c r="B3463" s="19">
        <v>0</v>
      </c>
      <c r="C3463" s="19">
        <v>0</v>
      </c>
      <c r="D3463" s="19" t="s">
        <v>9</v>
      </c>
      <c r="E3463" s="20">
        <v>12.739285930507419</v>
      </c>
      <c r="F3463" s="20">
        <v>0.44896034037044058</v>
      </c>
      <c r="G3463" s="20">
        <v>0.52474331300132182</v>
      </c>
      <c r="H3463" s="20" t="s">
        <v>284</v>
      </c>
      <c r="I3463" s="20">
        <v>5.6130427541785872</v>
      </c>
      <c r="J3463" s="20">
        <v>1.6420928275609072</v>
      </c>
      <c r="K3463" s="20">
        <v>0.35099106784906753</v>
      </c>
      <c r="L3463" s="20">
        <v>4.7861408001672459</v>
      </c>
      <c r="M3463" s="53" t="s">
        <v>284</v>
      </c>
    </row>
    <row r="3464" spans="1:13" x14ac:dyDescent="0.35">
      <c r="A3464" s="19" t="str">
        <f>B2178&amp;C3454&amp;D3464</f>
        <v>DISTRIBUCION VOLUMEN X CRITERIO (kg ó litros)Resto frutas Ing.2-5MIL</v>
      </c>
      <c r="B3464" s="19">
        <v>0</v>
      </c>
      <c r="C3464" s="19">
        <v>0</v>
      </c>
      <c r="D3464" s="19" t="s">
        <v>10</v>
      </c>
      <c r="E3464" s="20">
        <v>1.406184527831458</v>
      </c>
      <c r="F3464" s="20">
        <v>5.8891361689237698</v>
      </c>
      <c r="G3464" s="20">
        <v>6.061379713522717</v>
      </c>
      <c r="H3464" s="20">
        <v>1.6945076524649529</v>
      </c>
      <c r="I3464" s="20">
        <v>0.40021921062402527</v>
      </c>
      <c r="J3464" s="20">
        <v>0.40415100608510135</v>
      </c>
      <c r="K3464" s="20">
        <v>0.5567187414807806</v>
      </c>
      <c r="L3464" s="20">
        <v>2.5336321112185431</v>
      </c>
      <c r="M3464" s="53">
        <v>3.2703478292184776</v>
      </c>
    </row>
    <row r="3465" spans="1:13" x14ac:dyDescent="0.35">
      <c r="A3465" s="19" t="str">
        <f>B2178&amp;C3454&amp;D3465</f>
        <v>DISTRIBUCION VOLUMEN X CRITERIO (kg ó litros)Resto frutas Ing.5-10MIL</v>
      </c>
      <c r="B3465" s="19">
        <v>0</v>
      </c>
      <c r="C3465" s="19">
        <v>0</v>
      </c>
      <c r="D3465" s="19" t="s">
        <v>11</v>
      </c>
      <c r="E3465" s="20">
        <v>4.2267075406703558</v>
      </c>
      <c r="F3465" s="20">
        <v>7.6467771450544078</v>
      </c>
      <c r="G3465" s="20">
        <v>4.6878649255109623</v>
      </c>
      <c r="H3465" s="20">
        <v>9.7701843990954558</v>
      </c>
      <c r="I3465" s="20">
        <v>5.9466880874174155</v>
      </c>
      <c r="J3465" s="20" t="s">
        <v>284</v>
      </c>
      <c r="K3465" s="20">
        <v>1.6532599945476998</v>
      </c>
      <c r="L3465" s="20">
        <v>0.44752544620691448</v>
      </c>
      <c r="M3465" s="53">
        <v>1.3079092005055468</v>
      </c>
    </row>
    <row r="3466" spans="1:13" x14ac:dyDescent="0.35">
      <c r="A3466" s="19" t="str">
        <f>B2178&amp;C3454&amp;D3466</f>
        <v>DISTRIBUCION VOLUMEN X CRITERIO (kg ó litros)Resto frutas Ing.10-30MIL</v>
      </c>
      <c r="B3466" s="19">
        <v>0</v>
      </c>
      <c r="C3466" s="19">
        <v>0</v>
      </c>
      <c r="D3466" s="19" t="s">
        <v>12</v>
      </c>
      <c r="E3466" s="20">
        <v>31.625192397859553</v>
      </c>
      <c r="F3466" s="20">
        <v>12.658330762942668</v>
      </c>
      <c r="G3466" s="20">
        <v>15.044795704731301</v>
      </c>
      <c r="H3466" s="20">
        <v>14.35318716806368</v>
      </c>
      <c r="I3466" s="20">
        <v>6.8816894968601963</v>
      </c>
      <c r="J3466" s="20">
        <v>13.37344413194791</v>
      </c>
      <c r="K3466" s="20">
        <v>15.828098590419989</v>
      </c>
      <c r="L3466" s="20">
        <v>18.520363498575794</v>
      </c>
      <c r="M3466" s="53">
        <v>23.779462933714726</v>
      </c>
    </row>
    <row r="3467" spans="1:13" x14ac:dyDescent="0.35">
      <c r="A3467" s="19" t="str">
        <f>B2178&amp;C3454&amp;D3467</f>
        <v>DISTRIBUCION VOLUMEN X CRITERIO (kg ó litros)Resto frutas Ing.30-100MIL</v>
      </c>
      <c r="B3467" s="19">
        <v>0</v>
      </c>
      <c r="C3467" s="19">
        <v>0</v>
      </c>
      <c r="D3467" s="19" t="s">
        <v>13</v>
      </c>
      <c r="E3467" s="20">
        <v>12.563919396841827</v>
      </c>
      <c r="F3467" s="20">
        <v>21.027435174286317</v>
      </c>
      <c r="G3467" s="20">
        <v>24.451881579566063</v>
      </c>
      <c r="H3467" s="20">
        <v>18.924638673246768</v>
      </c>
      <c r="I3467" s="20">
        <v>13.047108742969291</v>
      </c>
      <c r="J3467" s="20">
        <v>9.4553315430928784</v>
      </c>
      <c r="K3467" s="20">
        <v>9.4000737664170355</v>
      </c>
      <c r="L3467" s="20">
        <v>12.876734523218436</v>
      </c>
      <c r="M3467" s="53">
        <v>5.8177219184025546</v>
      </c>
    </row>
    <row r="3468" spans="1:13" x14ac:dyDescent="0.35">
      <c r="A3468" s="19" t="str">
        <f>B2178&amp;C3454&amp;D3468</f>
        <v>DISTRIBUCION VOLUMEN X CRITERIO (kg ó litros)Resto frutas Ing.100-200MIL</v>
      </c>
      <c r="B3468" s="19">
        <v>0</v>
      </c>
      <c r="C3468" s="19">
        <v>0</v>
      </c>
      <c r="D3468" s="19" t="s">
        <v>14</v>
      </c>
      <c r="E3468" s="20">
        <v>1.2528290163591762</v>
      </c>
      <c r="F3468" s="20">
        <v>8.3069419912390021</v>
      </c>
      <c r="G3468" s="20">
        <v>4.2355693698401442</v>
      </c>
      <c r="H3468" s="20">
        <v>14.628973237640899</v>
      </c>
      <c r="I3468" s="20">
        <v>29.163814774434719</v>
      </c>
      <c r="J3468" s="20">
        <v>31.576076638166551</v>
      </c>
      <c r="K3468" s="20">
        <v>48.502862457704587</v>
      </c>
      <c r="L3468" s="20">
        <v>18.062119450179008</v>
      </c>
      <c r="M3468" s="53">
        <v>11.135058846125487</v>
      </c>
    </row>
    <row r="3469" spans="1:13" x14ac:dyDescent="0.35">
      <c r="A3469" s="19" t="str">
        <f>B2178&amp;C3454&amp;D3469</f>
        <v>DISTRIBUCION VOLUMEN X CRITERIO (kg ó litros)Resto frutas Ing.200-500MIL</v>
      </c>
      <c r="B3469" s="19">
        <v>0</v>
      </c>
      <c r="C3469" s="19">
        <v>0</v>
      </c>
      <c r="D3469" s="19" t="s">
        <v>15</v>
      </c>
      <c r="E3469" s="20">
        <v>25.068816897337875</v>
      </c>
      <c r="F3469" s="20">
        <v>21.873127360898064</v>
      </c>
      <c r="G3469" s="20">
        <v>29.112142442682003</v>
      </c>
      <c r="H3469" s="20">
        <v>24.573302759839137</v>
      </c>
      <c r="I3469" s="20">
        <v>14.899371344511131</v>
      </c>
      <c r="J3469" s="20">
        <v>23.946812481698036</v>
      </c>
      <c r="K3469" s="20">
        <v>9.2476210330505619</v>
      </c>
      <c r="L3469" s="20">
        <v>11.081917840436928</v>
      </c>
      <c r="M3469" s="53">
        <v>23.816253980666435</v>
      </c>
    </row>
    <row r="3470" spans="1:13" x14ac:dyDescent="0.35">
      <c r="A3470" s="19" t="str">
        <f>B2178&amp;C3454&amp;D3470</f>
        <v>DISTRIBUCION VOLUMEN X CRITERIO (kg ó litros)Resto frutas Ing.&gt;500MIL</v>
      </c>
      <c r="B3470" s="19">
        <v>0</v>
      </c>
      <c r="C3470" s="19">
        <v>0</v>
      </c>
      <c r="D3470" s="19" t="s">
        <v>16</v>
      </c>
      <c r="E3470" s="20">
        <v>11.117065397374775</v>
      </c>
      <c r="F3470" s="20">
        <v>22.149277224586672</v>
      </c>
      <c r="G3470" s="20">
        <v>15.881630949512848</v>
      </c>
      <c r="H3470" s="20">
        <v>16.055196782717253</v>
      </c>
      <c r="I3470" s="20">
        <v>24.04805864023168</v>
      </c>
      <c r="J3470" s="20">
        <v>19.602087147918482</v>
      </c>
      <c r="K3470" s="20">
        <v>14.460379415962413</v>
      </c>
      <c r="L3470" s="20">
        <v>31.691568453236467</v>
      </c>
      <c r="M3470" s="53">
        <v>30.873244605414563</v>
      </c>
    </row>
    <row r="3471" spans="1:13" x14ac:dyDescent="0.35">
      <c r="A3471" s="19" t="str">
        <f>B2178&amp;C3454&amp;D3471</f>
        <v>DISTRIBUCION VOLUMEN X CRITERIO (kg ó litros)Resto frutas Ing.DE 15 A 19 AÑOS</v>
      </c>
      <c r="B3471" s="19">
        <v>0</v>
      </c>
      <c r="C3471" s="19">
        <v>0</v>
      </c>
      <c r="D3471" s="19" t="s">
        <v>39</v>
      </c>
      <c r="E3471" s="20">
        <v>14.098126333196193</v>
      </c>
      <c r="F3471" s="20" t="s">
        <v>284</v>
      </c>
      <c r="G3471" s="20">
        <v>3.6320186279552149</v>
      </c>
      <c r="H3471" s="20" t="s">
        <v>284</v>
      </c>
      <c r="I3471" s="20" t="s">
        <v>284</v>
      </c>
      <c r="J3471" s="20" t="s">
        <v>284</v>
      </c>
      <c r="K3471" s="20" t="s">
        <v>284</v>
      </c>
      <c r="L3471" s="20" t="s">
        <v>284</v>
      </c>
      <c r="M3471" s="53" t="s">
        <v>284</v>
      </c>
    </row>
    <row r="3472" spans="1:13" x14ac:dyDescent="0.35">
      <c r="A3472" s="19" t="str">
        <f>B2178&amp;C3454&amp;D3472</f>
        <v>DISTRIBUCION VOLUMEN X CRITERIO (kg ó litros)Resto frutas Ing.DE 20 A 24 AÑOS</v>
      </c>
      <c r="B3472" s="19">
        <v>0</v>
      </c>
      <c r="C3472" s="19">
        <v>0</v>
      </c>
      <c r="D3472" s="19" t="s">
        <v>40</v>
      </c>
      <c r="E3472" s="20">
        <v>2.6158972004371406</v>
      </c>
      <c r="F3472" s="20">
        <v>1.2271881401483036</v>
      </c>
      <c r="G3472" s="20">
        <v>2.0964011709609816</v>
      </c>
      <c r="H3472" s="20">
        <v>7.144435453533367</v>
      </c>
      <c r="I3472" s="20">
        <v>6.3877730317658532</v>
      </c>
      <c r="J3472" s="20">
        <v>1.7335513613443214</v>
      </c>
      <c r="K3472" s="20">
        <v>3.9092063695697497</v>
      </c>
      <c r="L3472" s="20" t="s">
        <v>284</v>
      </c>
      <c r="M3472" s="53">
        <v>3.0034746909356556</v>
      </c>
    </row>
    <row r="3473" spans="1:13" x14ac:dyDescent="0.35">
      <c r="A3473" s="19" t="str">
        <f>B2178&amp;C3454&amp;D3473</f>
        <v>DISTRIBUCION VOLUMEN X CRITERIO (kg ó litros)Resto frutas Ing.DE 25 A 34 AÑOS</v>
      </c>
      <c r="B3473" s="19">
        <v>0</v>
      </c>
      <c r="C3473" s="19">
        <v>0</v>
      </c>
      <c r="D3473" s="19" t="s">
        <v>41</v>
      </c>
      <c r="E3473" s="20">
        <v>25.39846187771473</v>
      </c>
      <c r="F3473" s="20">
        <v>10.450296482460715</v>
      </c>
      <c r="G3473" s="20">
        <v>7.4345406343723299</v>
      </c>
      <c r="H3473" s="20">
        <v>3.9573465274560848</v>
      </c>
      <c r="I3473" s="20">
        <v>6.2096875623218066</v>
      </c>
      <c r="J3473" s="20">
        <v>1.2292075611647608</v>
      </c>
      <c r="K3473" s="20">
        <v>5.434275084590837</v>
      </c>
      <c r="L3473" s="20">
        <v>0.83312857684166508</v>
      </c>
      <c r="M3473" s="53">
        <v>5.9051465279671289</v>
      </c>
    </row>
    <row r="3474" spans="1:13" x14ac:dyDescent="0.35">
      <c r="A3474" s="19" t="str">
        <f>B2178&amp;C3454&amp;D3474</f>
        <v>DISTRIBUCION VOLUMEN X CRITERIO (kg ó litros)Resto frutas Ing.DE 35 A 49 AÑOS</v>
      </c>
      <c r="B3474" s="19">
        <v>0</v>
      </c>
      <c r="C3474" s="19">
        <v>0</v>
      </c>
      <c r="D3474" s="19" t="s">
        <v>42</v>
      </c>
      <c r="E3474" s="20">
        <v>17.198375616302876</v>
      </c>
      <c r="F3474" s="20">
        <v>23.263901894527763</v>
      </c>
      <c r="G3474" s="20">
        <v>19.095944536896951</v>
      </c>
      <c r="H3474" s="20">
        <v>32.751803842752452</v>
      </c>
      <c r="I3474" s="20">
        <v>18.063661878267226</v>
      </c>
      <c r="J3474" s="20">
        <v>23.759307855926938</v>
      </c>
      <c r="K3474" s="20">
        <v>22.808447858368481</v>
      </c>
      <c r="L3474" s="20">
        <v>30.971267671884391</v>
      </c>
      <c r="M3474" s="53">
        <v>19.173636798592426</v>
      </c>
    </row>
    <row r="3475" spans="1:13" x14ac:dyDescent="0.35">
      <c r="A3475" s="19" t="str">
        <f>B2178&amp;C3454&amp;D3475</f>
        <v>DISTRIBUCION VOLUMEN X CRITERIO (kg ó litros)Resto frutas Ing.DE 50 A 59 AÑOS</v>
      </c>
      <c r="B3475" s="19">
        <v>0</v>
      </c>
      <c r="C3475" s="19">
        <v>0</v>
      </c>
      <c r="D3475" s="19" t="s">
        <v>43</v>
      </c>
      <c r="E3475" s="20">
        <v>21.84847113579146</v>
      </c>
      <c r="F3475" s="20">
        <v>34.890653506266453</v>
      </c>
      <c r="G3475" s="20">
        <v>28.389174864185296</v>
      </c>
      <c r="H3475" s="20">
        <v>22.438619602780104</v>
      </c>
      <c r="I3475" s="20">
        <v>12.072385831081352</v>
      </c>
      <c r="J3475" s="20">
        <v>21.611522111990318</v>
      </c>
      <c r="K3475" s="20">
        <v>10.80073766417037</v>
      </c>
      <c r="L3475" s="20">
        <v>27.283184597695136</v>
      </c>
      <c r="M3475" s="53">
        <v>25.844683270139985</v>
      </c>
    </row>
    <row r="3476" spans="1:13" x14ac:dyDescent="0.35">
      <c r="A3476" s="19" t="str">
        <f>B2178&amp;C3454&amp;D3476</f>
        <v>DISTRIBUCION VOLUMEN X CRITERIO (kg ó litros)Resto frutas Ing.DE 60 A 75 AÑOS</v>
      </c>
      <c r="B3476" s="19">
        <v>0</v>
      </c>
      <c r="C3476" s="19">
        <v>0</v>
      </c>
      <c r="D3476" s="19" t="s">
        <v>44</v>
      </c>
      <c r="E3476" s="20">
        <v>18.840665626992752</v>
      </c>
      <c r="F3476" s="20">
        <v>30.167958316792927</v>
      </c>
      <c r="G3476" s="20">
        <v>39.351918953755373</v>
      </c>
      <c r="H3476" s="20">
        <v>33.707786094449034</v>
      </c>
      <c r="I3476" s="20">
        <v>57.266482431533163</v>
      </c>
      <c r="J3476" s="20">
        <v>51.666403869236277</v>
      </c>
      <c r="K3476" s="20">
        <v>57.04734200356004</v>
      </c>
      <c r="L3476" s="20">
        <v>40.912421276818137</v>
      </c>
      <c r="M3476" s="53">
        <v>46.073077919026773</v>
      </c>
    </row>
    <row r="3477" spans="1:13" x14ac:dyDescent="0.35">
      <c r="A3477" s="19" t="str">
        <f>B2178&amp;C3454&amp;D3477</f>
        <v>DISTRIBUCION VOLUMEN X CRITERIO (kg ó litros)Resto frutas Ing.NIVEL ALTO</v>
      </c>
      <c r="B3477" s="19">
        <v>0</v>
      </c>
      <c r="C3477" s="19">
        <v>0</v>
      </c>
      <c r="D3477" s="19" t="s">
        <v>256</v>
      </c>
      <c r="E3477" s="20">
        <v>9.3754223030824768</v>
      </c>
      <c r="F3477" s="20">
        <v>18.717652152143152</v>
      </c>
      <c r="G3477" s="20">
        <v>19.868514111786151</v>
      </c>
      <c r="H3477" s="20">
        <v>21.067563446453942</v>
      </c>
      <c r="I3477" s="20">
        <v>16.584726736029317</v>
      </c>
      <c r="J3477" s="20">
        <v>11.67739912601083</v>
      </c>
      <c r="K3477" s="20">
        <v>8.0862874645199572</v>
      </c>
      <c r="L3477" s="20">
        <v>17.891313011210702</v>
      </c>
      <c r="M3477" s="53">
        <v>12.191737362616633</v>
      </c>
    </row>
    <row r="3478" spans="1:13" x14ac:dyDescent="0.35">
      <c r="A3478" s="19" t="str">
        <f>B2178&amp;C3454&amp;D3478</f>
        <v>DISTRIBUCION VOLUMEN X CRITERIO (kg ó litros)Resto frutas Ing.NIVEL MEDIO ALTO</v>
      </c>
      <c r="B3478" s="19">
        <v>0</v>
      </c>
      <c r="C3478" s="19">
        <v>0</v>
      </c>
      <c r="D3478" s="19" t="s">
        <v>257</v>
      </c>
      <c r="E3478" s="20">
        <v>10.892624428330333</v>
      </c>
      <c r="F3478" s="20">
        <v>15.074133755292355</v>
      </c>
      <c r="G3478" s="20">
        <v>11.133819472485857</v>
      </c>
      <c r="H3478" s="20">
        <v>14.175998073564621</v>
      </c>
      <c r="I3478" s="20">
        <v>5.0192098828228415</v>
      </c>
      <c r="J3478" s="20">
        <v>8.1306193062791419</v>
      </c>
      <c r="K3478" s="20">
        <v>14.217636588142851</v>
      </c>
      <c r="L3478" s="20">
        <v>13.986966576946191</v>
      </c>
      <c r="M3478" s="53" t="s">
        <v>284</v>
      </c>
    </row>
    <row r="3479" spans="1:13" x14ac:dyDescent="0.35">
      <c r="A3479" s="19" t="str">
        <f>B2178&amp;C3454&amp;D3479</f>
        <v>DISTRIBUCION VOLUMEN X CRITERIO (kg ó litros)Resto frutas Ing.NIVEL MEDIO</v>
      </c>
      <c r="B3479" s="19">
        <v>0</v>
      </c>
      <c r="C3479" s="19">
        <v>0</v>
      </c>
      <c r="D3479" s="19" t="s">
        <v>258</v>
      </c>
      <c r="E3479" s="20">
        <v>36.43983421192997</v>
      </c>
      <c r="F3479" s="20">
        <v>24.539541368535929</v>
      </c>
      <c r="G3479" s="20">
        <v>27.141877948792033</v>
      </c>
      <c r="H3479" s="20">
        <v>36.725642081533771</v>
      </c>
      <c r="I3479" s="20">
        <v>25.198613302869909</v>
      </c>
      <c r="J3479" s="20">
        <v>30.797780595252267</v>
      </c>
      <c r="K3479" s="20">
        <v>21.870812553119841</v>
      </c>
      <c r="L3479" s="20">
        <v>35.277082734470952</v>
      </c>
      <c r="M3479" s="53">
        <v>48.615045332866899</v>
      </c>
    </row>
    <row r="3480" spans="1:13" x14ac:dyDescent="0.35">
      <c r="A3480" s="19" t="str">
        <f>B2178&amp;C3454&amp;D3480</f>
        <v>DISTRIBUCION VOLUMEN X CRITERIO (kg ó litros)Resto frutas Ing.NIVEL MEDIO BAJO</v>
      </c>
      <c r="B3480" s="19">
        <v>0</v>
      </c>
      <c r="C3480" s="19">
        <v>0</v>
      </c>
      <c r="D3480" s="19" t="s">
        <v>259</v>
      </c>
      <c r="E3480" s="20">
        <v>5.1311420931384619</v>
      </c>
      <c r="F3480" s="20">
        <v>23.114046504937225</v>
      </c>
      <c r="G3480" s="20">
        <v>12.243319060691126</v>
      </c>
      <c r="H3480" s="20">
        <v>15.153293777721125</v>
      </c>
      <c r="I3480" s="20">
        <v>6.2881206788765871</v>
      </c>
      <c r="J3480" s="20">
        <v>6.9605264851540891</v>
      </c>
      <c r="K3480" s="20">
        <v>8.5147356436119903</v>
      </c>
      <c r="L3480" s="20">
        <v>9.4540041027517177</v>
      </c>
      <c r="M3480" s="53">
        <v>15.392623612876012</v>
      </c>
    </row>
    <row r="3481" spans="1:13" x14ac:dyDescent="0.35">
      <c r="A3481" s="19" t="str">
        <f>B2178&amp;C3454&amp;D3481</f>
        <v>DISTRIBUCION VOLUMEN X CRITERIO (kg ó litros)Resto frutas Ing.HOMBRE</v>
      </c>
      <c r="B3481" s="19">
        <v>0</v>
      </c>
      <c r="C3481" s="19">
        <v>0</v>
      </c>
      <c r="D3481" s="19" t="s">
        <v>21</v>
      </c>
      <c r="E3481" s="20">
        <v>26.701309697470805</v>
      </c>
      <c r="F3481" s="20">
        <v>30.199854213896156</v>
      </c>
      <c r="G3481" s="20">
        <v>31.73813975426107</v>
      </c>
      <c r="H3481" s="20">
        <v>38.890055540466022</v>
      </c>
      <c r="I3481" s="20">
        <v>38.260383956765651</v>
      </c>
      <c r="J3481" s="20">
        <v>28.333652444498792</v>
      </c>
      <c r="K3481" s="20">
        <v>18.982350582915057</v>
      </c>
      <c r="L3481" s="20">
        <v>31.275772859121432</v>
      </c>
      <c r="M3481" s="53">
        <v>30.746216544824406</v>
      </c>
    </row>
    <row r="3482" spans="1:13" x14ac:dyDescent="0.35">
      <c r="A3482" s="19" t="str">
        <f>B2178&amp;C3454&amp;D3482</f>
        <v>DISTRIBUCION VOLUMEN X CRITERIO (kg ó litros)Resto frutas Ing.MUJER</v>
      </c>
      <c r="B3482" s="19">
        <v>0</v>
      </c>
      <c r="C3482" s="19">
        <v>0</v>
      </c>
      <c r="D3482" s="19" t="s">
        <v>22</v>
      </c>
      <c r="E3482" s="20">
        <v>73.298690302529195</v>
      </c>
      <c r="F3482" s="20">
        <v>69.800145786103855</v>
      </c>
      <c r="G3482" s="20">
        <v>68.26186024573893</v>
      </c>
      <c r="H3482" s="20">
        <v>61.10994445953397</v>
      </c>
      <c r="I3482" s="20">
        <v>61.739616043234335</v>
      </c>
      <c r="J3482" s="20">
        <v>71.666347555501218</v>
      </c>
      <c r="K3482" s="20">
        <v>81.017655831555999</v>
      </c>
      <c r="L3482" s="20">
        <v>68.724227140878554</v>
      </c>
      <c r="M3482" s="53">
        <v>69.253769736131346</v>
      </c>
    </row>
    <row r="3483" spans="1:13" x14ac:dyDescent="0.35">
      <c r="A3483" s="19" t="str">
        <f>B2178&amp;C3483&amp;D3483</f>
        <v>DISTRIBUCION VOLUMEN X CRITERIO (kg ó litros)Mermeladas Ing.T.ESPAÑA</v>
      </c>
      <c r="B3483" s="19">
        <v>0</v>
      </c>
      <c r="C3483" s="19" t="s">
        <v>188</v>
      </c>
      <c r="D3483" s="19" t="s">
        <v>36</v>
      </c>
      <c r="E3483" s="20">
        <v>100</v>
      </c>
      <c r="F3483" s="20">
        <v>100</v>
      </c>
      <c r="G3483" s="20">
        <v>100</v>
      </c>
      <c r="H3483" s="20">
        <v>100</v>
      </c>
      <c r="I3483" s="20">
        <v>100</v>
      </c>
      <c r="J3483" s="20">
        <v>100</v>
      </c>
      <c r="K3483" s="20">
        <v>100</v>
      </c>
      <c r="L3483" s="20">
        <v>100</v>
      </c>
      <c r="M3483" s="53">
        <v>100</v>
      </c>
    </row>
    <row r="3484" spans="1:13" x14ac:dyDescent="0.35">
      <c r="A3484" s="19" t="str">
        <f>B2178&amp;C3483&amp;D3484</f>
        <v>DISTRIBUCION VOLUMEN X CRITERIO (kg ó litros)Mermeladas Ing.BCN AM</v>
      </c>
      <c r="B3484" s="19">
        <v>0</v>
      </c>
      <c r="C3484" s="19">
        <v>0</v>
      </c>
      <c r="D3484" s="19" t="s">
        <v>1</v>
      </c>
      <c r="E3484" s="20">
        <v>0.77186945600094903</v>
      </c>
      <c r="F3484" s="20">
        <v>1.6852821523075785</v>
      </c>
      <c r="G3484" s="20">
        <v>6.1551425852760779</v>
      </c>
      <c r="H3484" s="20">
        <v>2.1884362725142106</v>
      </c>
      <c r="I3484" s="20">
        <v>2.4480919985437826</v>
      </c>
      <c r="J3484" s="20">
        <v>3.3054917391834993</v>
      </c>
      <c r="K3484" s="20">
        <v>0.41762664656924159</v>
      </c>
      <c r="L3484" s="20">
        <v>4.8412078209462157</v>
      </c>
      <c r="M3484" s="53">
        <v>0.99139387027203618</v>
      </c>
    </row>
    <row r="3485" spans="1:13" x14ac:dyDescent="0.35">
      <c r="A3485" s="19" t="str">
        <f>B2178&amp;C3483&amp;D3485</f>
        <v>DISTRIBUCION VOLUMEN X CRITERIO (kg ó litros)Mermeladas Ing.REST.CAT ARAGON</v>
      </c>
      <c r="B3485" s="19">
        <v>0</v>
      </c>
      <c r="C3485" s="19">
        <v>0</v>
      </c>
      <c r="D3485" s="19" t="s">
        <v>2</v>
      </c>
      <c r="E3485" s="20">
        <v>2.3116981096121463</v>
      </c>
      <c r="F3485" s="20">
        <v>4.2446872661260722</v>
      </c>
      <c r="G3485" s="20">
        <v>0.45961267880861933</v>
      </c>
      <c r="H3485" s="20">
        <v>2.6816131937495471</v>
      </c>
      <c r="I3485" s="20">
        <v>0.62225002485967085</v>
      </c>
      <c r="J3485" s="20">
        <v>6.2185097256520763</v>
      </c>
      <c r="K3485" s="20">
        <v>2.1864100023475772</v>
      </c>
      <c r="L3485" s="20">
        <v>4.3117437721067322</v>
      </c>
      <c r="M3485" s="53">
        <v>4.0539887894021032</v>
      </c>
    </row>
    <row r="3486" spans="1:13" x14ac:dyDescent="0.35">
      <c r="A3486" s="19" t="str">
        <f>B2178&amp;C3483&amp;D3486</f>
        <v>DISTRIBUCION VOLUMEN X CRITERIO (kg ó litros)Mermeladas Ing.LEVANTE</v>
      </c>
      <c r="B3486" s="19">
        <v>0</v>
      </c>
      <c r="C3486" s="19">
        <v>0</v>
      </c>
      <c r="D3486" s="19" t="s">
        <v>3</v>
      </c>
      <c r="E3486" s="20">
        <v>19.553365329948619</v>
      </c>
      <c r="F3486" s="20">
        <v>19.272208385694931</v>
      </c>
      <c r="G3486" s="20">
        <v>19.93845285276759</v>
      </c>
      <c r="H3486" s="20">
        <v>24.001030439900749</v>
      </c>
      <c r="I3486" s="20">
        <v>27.079980356413358</v>
      </c>
      <c r="J3486" s="20">
        <v>26.906951017139907</v>
      </c>
      <c r="K3486" s="20">
        <v>31.671754468374491</v>
      </c>
      <c r="L3486" s="20">
        <v>34.203526738644747</v>
      </c>
      <c r="M3486" s="53">
        <v>21.725974159935561</v>
      </c>
    </row>
    <row r="3487" spans="1:13" x14ac:dyDescent="0.35">
      <c r="A3487" s="19" t="str">
        <f>B2178&amp;C3483&amp;D3487</f>
        <v>DISTRIBUCION VOLUMEN X CRITERIO (kg ó litros)Mermeladas Ing.ANDALUCIA</v>
      </c>
      <c r="B3487" s="19">
        <v>0</v>
      </c>
      <c r="C3487" s="19">
        <v>0</v>
      </c>
      <c r="D3487" s="19" t="s">
        <v>4</v>
      </c>
      <c r="E3487" s="20">
        <v>17.304399816423903</v>
      </c>
      <c r="F3487" s="20">
        <v>25.766034121069399</v>
      </c>
      <c r="G3487" s="20">
        <v>26.179907376563342</v>
      </c>
      <c r="H3487" s="20">
        <v>33.862950757696943</v>
      </c>
      <c r="I3487" s="20">
        <v>27.978699511634623</v>
      </c>
      <c r="J3487" s="20">
        <v>16.608126175239384</v>
      </c>
      <c r="K3487" s="20">
        <v>32.643934308746367</v>
      </c>
      <c r="L3487" s="20">
        <v>24.780586061651412</v>
      </c>
      <c r="M3487" s="53">
        <v>36.836171979636056</v>
      </c>
    </row>
    <row r="3488" spans="1:13" x14ac:dyDescent="0.35">
      <c r="A3488" s="19" t="str">
        <f>B2178&amp;C3483&amp;D3488</f>
        <v>DISTRIBUCION VOLUMEN X CRITERIO (kg ó litros)Mermeladas Ing.MDD AM</v>
      </c>
      <c r="B3488" s="19">
        <v>0</v>
      </c>
      <c r="C3488" s="19">
        <v>0</v>
      </c>
      <c r="D3488" s="19" t="s">
        <v>5</v>
      </c>
      <c r="E3488" s="20">
        <v>10.791655023294572</v>
      </c>
      <c r="F3488" s="20">
        <v>10.253866557963404</v>
      </c>
      <c r="G3488" s="20">
        <v>9.0958360284939346</v>
      </c>
      <c r="H3488" s="20">
        <v>7.6315015259851418</v>
      </c>
      <c r="I3488" s="20">
        <v>12.475329008288723</v>
      </c>
      <c r="J3488" s="20">
        <v>10.452868338186384</v>
      </c>
      <c r="K3488" s="20">
        <v>5.9425431883275728</v>
      </c>
      <c r="L3488" s="20">
        <v>3.8332697956836972</v>
      </c>
      <c r="M3488" s="53">
        <v>3.4090516509830278</v>
      </c>
    </row>
    <row r="3489" spans="1:13" x14ac:dyDescent="0.35">
      <c r="A3489" s="19" t="str">
        <f>B2178&amp;C3483&amp;D3489</f>
        <v>DISTRIBUCION VOLUMEN X CRITERIO (kg ó litros)Mermeladas Ing.RTO CENTRO</v>
      </c>
      <c r="B3489" s="19">
        <v>0</v>
      </c>
      <c r="C3489" s="19">
        <v>0</v>
      </c>
      <c r="D3489" s="19" t="s">
        <v>6</v>
      </c>
      <c r="E3489" s="20">
        <v>23.932514564210116</v>
      </c>
      <c r="F3489" s="20">
        <v>13.02900950099419</v>
      </c>
      <c r="G3489" s="20">
        <v>11.099573675397611</v>
      </c>
      <c r="H3489" s="20">
        <v>8.2509202063674714</v>
      </c>
      <c r="I3489" s="20">
        <v>12.354760175635898</v>
      </c>
      <c r="J3489" s="20">
        <v>14.962983449686657</v>
      </c>
      <c r="K3489" s="20">
        <v>9.0522798480718265</v>
      </c>
      <c r="L3489" s="20">
        <v>9.4649670630453109</v>
      </c>
      <c r="M3489" s="53">
        <v>6.7530249173227448</v>
      </c>
    </row>
    <row r="3490" spans="1:13" x14ac:dyDescent="0.35">
      <c r="A3490" s="19" t="str">
        <f>B2178&amp;C3483&amp;D3490</f>
        <v>DISTRIBUCION VOLUMEN X CRITERIO (kg ó litros)Mermeladas Ing.NORTE-CENTRO</v>
      </c>
      <c r="B3490" s="19">
        <v>0</v>
      </c>
      <c r="C3490" s="19">
        <v>0</v>
      </c>
      <c r="D3490" s="19" t="s">
        <v>7</v>
      </c>
      <c r="E3490" s="20">
        <v>22.22220577199591</v>
      </c>
      <c r="F3490" s="20">
        <v>20.113453604925787</v>
      </c>
      <c r="G3490" s="20">
        <v>21.75731760238369</v>
      </c>
      <c r="H3490" s="20">
        <v>19.542962025605068</v>
      </c>
      <c r="I3490" s="20">
        <v>12.731461241322121</v>
      </c>
      <c r="J3490" s="20">
        <v>14.750093407041007</v>
      </c>
      <c r="K3490" s="20">
        <v>13.090801856561644</v>
      </c>
      <c r="L3490" s="20">
        <v>15.639186063070396</v>
      </c>
      <c r="M3490" s="53">
        <v>23.598993552522568</v>
      </c>
    </row>
    <row r="3491" spans="1:13" x14ac:dyDescent="0.35">
      <c r="A3491" s="19" t="str">
        <f>B2178&amp;C3483&amp;D3491</f>
        <v>DISTRIBUCION VOLUMEN X CRITERIO (kg ó litros)Mermeladas Ing.NOROESTE</v>
      </c>
      <c r="B3491" s="19">
        <v>0</v>
      </c>
      <c r="C3491" s="19">
        <v>0</v>
      </c>
      <c r="D3491" s="19" t="s">
        <v>8</v>
      </c>
      <c r="E3491" s="20">
        <v>3.1123000276405377</v>
      </c>
      <c r="F3491" s="20">
        <v>5.63546320019692</v>
      </c>
      <c r="G3491" s="20">
        <v>5.3141626681945651</v>
      </c>
      <c r="H3491" s="20">
        <v>1.8405671906023289</v>
      </c>
      <c r="I3491" s="20">
        <v>4.3094266517649285</v>
      </c>
      <c r="J3491" s="20">
        <v>6.7949661001057331</v>
      </c>
      <c r="K3491" s="20">
        <v>4.9946506900548133</v>
      </c>
      <c r="L3491" s="20">
        <v>2.9255055582457166</v>
      </c>
      <c r="M3491" s="53">
        <v>2.6313973972363902</v>
      </c>
    </row>
    <row r="3492" spans="1:13" x14ac:dyDescent="0.35">
      <c r="A3492" s="19" t="str">
        <f>B2178&amp;C3483&amp;D3492</f>
        <v>DISTRIBUCION VOLUMEN X CRITERIO (kg ó litros)Mermeladas Ing.&lt;2MIL</v>
      </c>
      <c r="B3492" s="19">
        <v>0</v>
      </c>
      <c r="C3492" s="19">
        <v>0</v>
      </c>
      <c r="D3492" s="19" t="s">
        <v>9</v>
      </c>
      <c r="E3492" s="20">
        <v>4.4053936445540174</v>
      </c>
      <c r="F3492" s="20">
        <v>0.59586567599168394</v>
      </c>
      <c r="G3492" s="20">
        <v>5.5725845025229601</v>
      </c>
      <c r="H3492" s="20">
        <v>4.9712252783603565</v>
      </c>
      <c r="I3492" s="20">
        <v>4.3609637088681685</v>
      </c>
      <c r="J3492" s="20" t="s">
        <v>284</v>
      </c>
      <c r="K3492" s="20">
        <v>1.1322411022610259</v>
      </c>
      <c r="L3492" s="20">
        <v>2.4468963346821306</v>
      </c>
      <c r="M3492" s="53">
        <v>0.51647177581497838</v>
      </c>
    </row>
    <row r="3493" spans="1:13" x14ac:dyDescent="0.35">
      <c r="A3493" s="19" t="str">
        <f>B2178&amp;C3483&amp;D3493</f>
        <v>DISTRIBUCION VOLUMEN X CRITERIO (kg ó litros)Mermeladas Ing.2-5MIL</v>
      </c>
      <c r="B3493" s="19">
        <v>0</v>
      </c>
      <c r="C3493" s="19">
        <v>0</v>
      </c>
      <c r="D3493" s="19" t="s">
        <v>10</v>
      </c>
      <c r="E3493" s="20">
        <v>0.25767387925705548</v>
      </c>
      <c r="F3493" s="20" t="s">
        <v>284</v>
      </c>
      <c r="G3493" s="20">
        <v>0</v>
      </c>
      <c r="H3493" s="20">
        <v>1.4782649628000897</v>
      </c>
      <c r="I3493" s="20">
        <v>1.2892186479195231</v>
      </c>
      <c r="J3493" s="20">
        <v>0.29150978738956657</v>
      </c>
      <c r="K3493" s="20">
        <v>1.6387288956019714</v>
      </c>
      <c r="L3493" s="20">
        <v>1.9988513811932105</v>
      </c>
      <c r="M3493" s="53">
        <v>1.2346526983539534</v>
      </c>
    </row>
    <row r="3494" spans="1:13" x14ac:dyDescent="0.35">
      <c r="A3494" s="19" t="str">
        <f>B2178&amp;C3483&amp;D3494</f>
        <v>DISTRIBUCION VOLUMEN X CRITERIO (kg ó litros)Mermeladas Ing.5-10MIL</v>
      </c>
      <c r="B3494" s="19">
        <v>0</v>
      </c>
      <c r="C3494" s="19">
        <v>0</v>
      </c>
      <c r="D3494" s="19" t="s">
        <v>11</v>
      </c>
      <c r="E3494" s="20">
        <v>0.62113774209632266</v>
      </c>
      <c r="F3494" s="20">
        <v>1.1640582490223161</v>
      </c>
      <c r="G3494" s="20">
        <v>2.8839377493108849</v>
      </c>
      <c r="H3494" s="20">
        <v>1.6329855874481973</v>
      </c>
      <c r="I3494" s="20">
        <v>0.60279848091573274</v>
      </c>
      <c r="J3494" s="20">
        <v>2.6274162851037826</v>
      </c>
      <c r="K3494" s="20">
        <v>2.9318223577272851</v>
      </c>
      <c r="L3494" s="20">
        <v>2.2219046395533839</v>
      </c>
      <c r="M3494" s="53">
        <v>11.077812388434237</v>
      </c>
    </row>
    <row r="3495" spans="1:13" x14ac:dyDescent="0.35">
      <c r="A3495" s="19" t="str">
        <f>B2178&amp;C3483&amp;D3495</f>
        <v>DISTRIBUCION VOLUMEN X CRITERIO (kg ó litros)Mermeladas Ing.10-30MIL</v>
      </c>
      <c r="B3495" s="19">
        <v>0</v>
      </c>
      <c r="C3495" s="19">
        <v>0</v>
      </c>
      <c r="D3495" s="19" t="s">
        <v>12</v>
      </c>
      <c r="E3495" s="20">
        <v>15.14287895449967</v>
      </c>
      <c r="F3495" s="20">
        <v>15.025668321959518</v>
      </c>
      <c r="G3495" s="20">
        <v>12.61334682154957</v>
      </c>
      <c r="H3495" s="20">
        <v>16.585582961628432</v>
      </c>
      <c r="I3495" s="20">
        <v>16.374823043713224</v>
      </c>
      <c r="J3495" s="20">
        <v>11.01967162351467</v>
      </c>
      <c r="K3495" s="20">
        <v>27.698012832231889</v>
      </c>
      <c r="L3495" s="20">
        <v>31.599646640714411</v>
      </c>
      <c r="M3495" s="53">
        <v>28.387436894046324</v>
      </c>
    </row>
    <row r="3496" spans="1:13" x14ac:dyDescent="0.35">
      <c r="A3496" s="19" t="str">
        <f>B2178&amp;C3483&amp;D3496</f>
        <v>DISTRIBUCION VOLUMEN X CRITERIO (kg ó litros)Mermeladas Ing.30-100MIL</v>
      </c>
      <c r="B3496" s="19">
        <v>0</v>
      </c>
      <c r="C3496" s="19">
        <v>0</v>
      </c>
      <c r="D3496" s="19" t="s">
        <v>13</v>
      </c>
      <c r="E3496" s="20">
        <v>29.774171708908959</v>
      </c>
      <c r="F3496" s="20">
        <v>26.035300625098127</v>
      </c>
      <c r="G3496" s="20">
        <v>29.152359255251753</v>
      </c>
      <c r="H3496" s="20">
        <v>25.298384430575304</v>
      </c>
      <c r="I3496" s="20">
        <v>22.578869097185013</v>
      </c>
      <c r="J3496" s="20">
        <v>30.835523977277852</v>
      </c>
      <c r="K3496" s="20">
        <v>16.854351009456586</v>
      </c>
      <c r="L3496" s="20">
        <v>11.022172865990164</v>
      </c>
      <c r="M3496" s="53">
        <v>13.264240934033877</v>
      </c>
    </row>
    <row r="3497" spans="1:13" x14ac:dyDescent="0.35">
      <c r="A3497" s="19" t="str">
        <f>B2178&amp;C3483&amp;D3497</f>
        <v>DISTRIBUCION VOLUMEN X CRITERIO (kg ó litros)Mermeladas Ing.100-200MIL</v>
      </c>
      <c r="B3497" s="19">
        <v>0</v>
      </c>
      <c r="C3497" s="19">
        <v>0</v>
      </c>
      <c r="D3497" s="19" t="s">
        <v>14</v>
      </c>
      <c r="E3497" s="20">
        <v>23.022059330713404</v>
      </c>
      <c r="F3497" s="20">
        <v>24.056370623837523</v>
      </c>
      <c r="G3497" s="20">
        <v>20.356664070054453</v>
      </c>
      <c r="H3497" s="20">
        <v>24.804769884970984</v>
      </c>
      <c r="I3497" s="20">
        <v>28.525841419159349</v>
      </c>
      <c r="J3497" s="20">
        <v>19.515921333279941</v>
      </c>
      <c r="K3497" s="20">
        <v>17.258246311306767</v>
      </c>
      <c r="L3497" s="20">
        <v>21.904177115854413</v>
      </c>
      <c r="M3497" s="53">
        <v>20.688823573954771</v>
      </c>
    </row>
    <row r="3498" spans="1:13" x14ac:dyDescent="0.35">
      <c r="A3498" s="19" t="str">
        <f>B2178&amp;C3483&amp;D3498</f>
        <v>DISTRIBUCION VOLUMEN X CRITERIO (kg ó litros)Mermeladas Ing.200-500MIL</v>
      </c>
      <c r="B3498" s="19">
        <v>0</v>
      </c>
      <c r="C3498" s="19">
        <v>0</v>
      </c>
      <c r="D3498" s="19" t="s">
        <v>15</v>
      </c>
      <c r="E3498" s="20">
        <v>15.532600834164375</v>
      </c>
      <c r="F3498" s="20">
        <v>12.047050714436127</v>
      </c>
      <c r="G3498" s="20">
        <v>17.446149663600039</v>
      </c>
      <c r="H3498" s="20">
        <v>13.173208783231408</v>
      </c>
      <c r="I3498" s="20">
        <v>14.817467578415805</v>
      </c>
      <c r="J3498" s="20">
        <v>23.237105201345102</v>
      </c>
      <c r="K3498" s="20">
        <v>22.963982796824947</v>
      </c>
      <c r="L3498" s="20">
        <v>17.837514148687983</v>
      </c>
      <c r="M3498" s="53">
        <v>15.655811068347877</v>
      </c>
    </row>
    <row r="3499" spans="1:13" x14ac:dyDescent="0.35">
      <c r="A3499" s="19" t="str">
        <f>B2178&amp;C3483&amp;D3499</f>
        <v>DISTRIBUCION VOLUMEN X CRITERIO (kg ó litros)Mermeladas Ing.&gt;500MIL</v>
      </c>
      <c r="B3499" s="19">
        <v>0</v>
      </c>
      <c r="C3499" s="19">
        <v>0</v>
      </c>
      <c r="D3499" s="19" t="s">
        <v>16</v>
      </c>
      <c r="E3499" s="20">
        <v>11.244096540443921</v>
      </c>
      <c r="F3499" s="20">
        <v>21.075671857208821</v>
      </c>
      <c r="G3499" s="20">
        <v>11.97495793771035</v>
      </c>
      <c r="H3499" s="20">
        <v>12.055573146339013</v>
      </c>
      <c r="I3499" s="20">
        <v>11.450012276689044</v>
      </c>
      <c r="J3499" s="20">
        <v>12.472843753876806</v>
      </c>
      <c r="K3499" s="20">
        <v>9.5226342990583071</v>
      </c>
      <c r="L3499" s="20">
        <v>10.968836081479212</v>
      </c>
      <c r="M3499" s="53">
        <v>9.1747422494379602</v>
      </c>
    </row>
    <row r="3500" spans="1:13" x14ac:dyDescent="0.35">
      <c r="A3500" s="19" t="str">
        <f>B2178&amp;C3483&amp;D3500</f>
        <v>DISTRIBUCION VOLUMEN X CRITERIO (kg ó litros)Mermeladas Ing.DE 15 A 19 AÑOS</v>
      </c>
      <c r="B3500" s="19">
        <v>0</v>
      </c>
      <c r="C3500" s="19">
        <v>0</v>
      </c>
      <c r="D3500" s="19" t="s">
        <v>39</v>
      </c>
      <c r="E3500" s="20" t="s">
        <v>284</v>
      </c>
      <c r="F3500" s="20" t="s">
        <v>284</v>
      </c>
      <c r="G3500" s="20" t="s">
        <v>284</v>
      </c>
      <c r="H3500" s="20" t="s">
        <v>284</v>
      </c>
      <c r="I3500" s="20" t="s">
        <v>284</v>
      </c>
      <c r="J3500" s="20" t="s">
        <v>284</v>
      </c>
      <c r="K3500" s="20" t="s">
        <v>284</v>
      </c>
      <c r="L3500" s="20" t="s">
        <v>284</v>
      </c>
      <c r="M3500" s="53">
        <v>7.4941556594292233</v>
      </c>
    </row>
    <row r="3501" spans="1:13" x14ac:dyDescent="0.35">
      <c r="A3501" s="19" t="str">
        <f>B2178&amp;C3483&amp;D3501</f>
        <v>DISTRIBUCION VOLUMEN X CRITERIO (kg ó litros)Mermeladas Ing.DE 20 A 24 AÑOS</v>
      </c>
      <c r="B3501" s="19">
        <v>0</v>
      </c>
      <c r="C3501" s="19">
        <v>0</v>
      </c>
      <c r="D3501" s="19" t="s">
        <v>40</v>
      </c>
      <c r="E3501" s="20">
        <v>2.9896970668560576</v>
      </c>
      <c r="F3501" s="20" t="s">
        <v>284</v>
      </c>
      <c r="G3501" s="20">
        <v>0.30545193711412849</v>
      </c>
      <c r="H3501" s="20">
        <v>0.77199586500134021</v>
      </c>
      <c r="I3501" s="20">
        <v>1.394898719057962</v>
      </c>
      <c r="J3501" s="20" t="s">
        <v>284</v>
      </c>
      <c r="K3501" s="20">
        <v>1.1322411022610259</v>
      </c>
      <c r="L3501" s="20">
        <v>0.46119053211736338</v>
      </c>
      <c r="M3501" s="53" t="s">
        <v>284</v>
      </c>
    </row>
    <row r="3502" spans="1:13" x14ac:dyDescent="0.35">
      <c r="A3502" s="19" t="str">
        <f>B2178&amp;C3483&amp;D3502</f>
        <v>DISTRIBUCION VOLUMEN X CRITERIO (kg ó litros)Mermeladas Ing.DE 25 A 34 AÑOS</v>
      </c>
      <c r="B3502" s="19">
        <v>0</v>
      </c>
      <c r="C3502" s="19">
        <v>0</v>
      </c>
      <c r="D3502" s="19" t="s">
        <v>41</v>
      </c>
      <c r="E3502" s="20">
        <v>3.0225207217656016</v>
      </c>
      <c r="F3502" s="20">
        <v>2.1225465243063568</v>
      </c>
      <c r="G3502" s="20">
        <v>1.4427658189571952</v>
      </c>
      <c r="H3502" s="20">
        <v>0.78700693248485687</v>
      </c>
      <c r="I3502" s="20" t="s">
        <v>284</v>
      </c>
      <c r="J3502" s="20">
        <v>1.3213934773114606</v>
      </c>
      <c r="K3502" s="20">
        <v>0.66008159864248506</v>
      </c>
      <c r="L3502" s="20">
        <v>1.7072670980892082</v>
      </c>
      <c r="M3502" s="53">
        <v>2.5731793370534577</v>
      </c>
    </row>
    <row r="3503" spans="1:13" x14ac:dyDescent="0.35">
      <c r="A3503" s="19" t="str">
        <f>B2178&amp;C3483&amp;D3503</f>
        <v>DISTRIBUCION VOLUMEN X CRITERIO (kg ó litros)Mermeladas Ing.DE 35 A 49 AÑOS</v>
      </c>
      <c r="B3503" s="19">
        <v>0</v>
      </c>
      <c r="C3503" s="19">
        <v>0</v>
      </c>
      <c r="D3503" s="19" t="s">
        <v>42</v>
      </c>
      <c r="E3503" s="20">
        <v>18.011291598404732</v>
      </c>
      <c r="F3503" s="20">
        <v>20.901191918786918</v>
      </c>
      <c r="G3503" s="20">
        <v>18.753917492148663</v>
      </c>
      <c r="H3503" s="20">
        <v>21.280349158051159</v>
      </c>
      <c r="I3503" s="20">
        <v>18.427330956820665</v>
      </c>
      <c r="J3503" s="20">
        <v>14.090640481257738</v>
      </c>
      <c r="K3503" s="20">
        <v>11.604573240525164</v>
      </c>
      <c r="L3503" s="20">
        <v>11.812727560440587</v>
      </c>
      <c r="M3503" s="53">
        <v>10.063035018063243</v>
      </c>
    </row>
    <row r="3504" spans="1:13" x14ac:dyDescent="0.35">
      <c r="A3504" s="19" t="str">
        <f>B2178&amp;C3483&amp;D3504</f>
        <v>DISTRIBUCION VOLUMEN X CRITERIO (kg ó litros)Mermeladas Ing.DE 50 A 59 AÑOS</v>
      </c>
      <c r="B3504" s="19">
        <v>0</v>
      </c>
      <c r="C3504" s="19">
        <v>0</v>
      </c>
      <c r="D3504" s="19" t="s">
        <v>43</v>
      </c>
      <c r="E3504" s="20">
        <v>38.196647986230623</v>
      </c>
      <c r="F3504" s="20">
        <v>45.100524676102147</v>
      </c>
      <c r="G3504" s="20">
        <v>47.681450968139217</v>
      </c>
      <c r="H3504" s="20">
        <v>48.988480917554867</v>
      </c>
      <c r="I3504" s="20">
        <v>45.279104257683436</v>
      </c>
      <c r="J3504" s="20">
        <v>52.348515840360342</v>
      </c>
      <c r="K3504" s="20">
        <v>49.531425519457592</v>
      </c>
      <c r="L3504" s="20">
        <v>42.104460552051584</v>
      </c>
      <c r="M3504" s="53">
        <v>43.956480290193127</v>
      </c>
    </row>
    <row r="3505" spans="1:13" x14ac:dyDescent="0.35">
      <c r="A3505" s="19" t="str">
        <f>B2178&amp;C3483&amp;D3505</f>
        <v>DISTRIBUCION VOLUMEN X CRITERIO (kg ó litros)Mermeladas Ing.DE 60 A 75 AÑOS</v>
      </c>
      <c r="B3505" s="19">
        <v>0</v>
      </c>
      <c r="C3505" s="19">
        <v>0</v>
      </c>
      <c r="D3505" s="19" t="s">
        <v>44</v>
      </c>
      <c r="E3505" s="20">
        <v>37.779834527616252</v>
      </c>
      <c r="F3505" s="20">
        <v>31.875738186971386</v>
      </c>
      <c r="G3505" s="20">
        <v>31.816425539594483</v>
      </c>
      <c r="H3505" s="20">
        <v>28.172160691255272</v>
      </c>
      <c r="I3505" s="20">
        <v>34.898661645565518</v>
      </c>
      <c r="J3505" s="20">
        <v>32.239440756171028</v>
      </c>
      <c r="K3505" s="20">
        <v>37.071675656103622</v>
      </c>
      <c r="L3505" s="20">
        <v>43.914357583050609</v>
      </c>
      <c r="M3505" s="53">
        <v>35.913149695260948</v>
      </c>
    </row>
    <row r="3506" spans="1:13" x14ac:dyDescent="0.35">
      <c r="A3506" s="19" t="str">
        <f>B2178&amp;C3483&amp;D3506</f>
        <v>DISTRIBUCION VOLUMEN X CRITERIO (kg ó litros)Mermeladas Ing.NIVEL ALTO</v>
      </c>
      <c r="B3506" s="19">
        <v>0</v>
      </c>
      <c r="C3506" s="19">
        <v>0</v>
      </c>
      <c r="D3506" s="19" t="s">
        <v>256</v>
      </c>
      <c r="E3506" s="20">
        <v>13.92856068392279</v>
      </c>
      <c r="F3506" s="20">
        <v>21.128164524056402</v>
      </c>
      <c r="G3506" s="20">
        <v>18.954274484100463</v>
      </c>
      <c r="H3506" s="20">
        <v>11.557315737156182</v>
      </c>
      <c r="I3506" s="20">
        <v>15.664020439025379</v>
      </c>
      <c r="J3506" s="20">
        <v>24.089637995613412</v>
      </c>
      <c r="K3506" s="20">
        <v>32.927620197506258</v>
      </c>
      <c r="L3506" s="20">
        <v>36.158899489899731</v>
      </c>
      <c r="M3506" s="53">
        <v>27.747525749978845</v>
      </c>
    </row>
    <row r="3507" spans="1:13" x14ac:dyDescent="0.35">
      <c r="A3507" s="19" t="str">
        <f>B2178&amp;C3483&amp;D3507</f>
        <v>DISTRIBUCION VOLUMEN X CRITERIO (kg ó litros)Mermeladas Ing.NIVEL MEDIO ALTO</v>
      </c>
      <c r="B3507" s="19">
        <v>0</v>
      </c>
      <c r="C3507" s="19">
        <v>0</v>
      </c>
      <c r="D3507" s="19" t="s">
        <v>257</v>
      </c>
      <c r="E3507" s="20">
        <v>18.966227235964674</v>
      </c>
      <c r="F3507" s="20">
        <v>12.955522597435642</v>
      </c>
      <c r="G3507" s="20">
        <v>9.5248390745613207</v>
      </c>
      <c r="H3507" s="20">
        <v>9.8408886054750102</v>
      </c>
      <c r="I3507" s="20">
        <v>13.626864594862434</v>
      </c>
      <c r="J3507" s="20">
        <v>11.352828594451504</v>
      </c>
      <c r="K3507" s="20">
        <v>6.6510726187233082</v>
      </c>
      <c r="L3507" s="20">
        <v>7.731192158883907</v>
      </c>
      <c r="M3507" s="53">
        <v>2.9804619993615971</v>
      </c>
    </row>
    <row r="3508" spans="1:13" x14ac:dyDescent="0.35">
      <c r="A3508" s="19" t="str">
        <f>B2178&amp;C3483&amp;D3508</f>
        <v>DISTRIBUCION VOLUMEN X CRITERIO (kg ó litros)Mermeladas Ing.NIVEL MEDIO</v>
      </c>
      <c r="B3508" s="19">
        <v>0</v>
      </c>
      <c r="C3508" s="19">
        <v>0</v>
      </c>
      <c r="D3508" s="19" t="s">
        <v>258</v>
      </c>
      <c r="E3508" s="20">
        <v>23.399641753270643</v>
      </c>
      <c r="F3508" s="20">
        <v>25.948984551205474</v>
      </c>
      <c r="G3508" s="20">
        <v>24.555480632918623</v>
      </c>
      <c r="H3508" s="20">
        <v>23.527182541214835</v>
      </c>
      <c r="I3508" s="20">
        <v>22.217005952980294</v>
      </c>
      <c r="J3508" s="20">
        <v>25.502876287375464</v>
      </c>
      <c r="K3508" s="20">
        <v>22.169526114899508</v>
      </c>
      <c r="L3508" s="20">
        <v>16.27635988941028</v>
      </c>
      <c r="M3508" s="53">
        <v>34.821793427002483</v>
      </c>
    </row>
    <row r="3509" spans="1:13" x14ac:dyDescent="0.35">
      <c r="A3509" s="19" t="str">
        <f>B2178&amp;C3483&amp;D3509</f>
        <v>DISTRIBUCION VOLUMEN X CRITERIO (kg ó litros)Mermeladas Ing.NIVEL MEDIO BAJO</v>
      </c>
      <c r="B3509" s="19">
        <v>0</v>
      </c>
      <c r="C3509" s="19">
        <v>0</v>
      </c>
      <c r="D3509" s="19" t="s">
        <v>259</v>
      </c>
      <c r="E3509" s="20">
        <v>30.25798114392737</v>
      </c>
      <c r="F3509" s="20">
        <v>22.119434102971585</v>
      </c>
      <c r="G3509" s="20">
        <v>18.990376197667004</v>
      </c>
      <c r="H3509" s="20">
        <v>24.266510298698858</v>
      </c>
      <c r="I3509" s="20">
        <v>28.299758003359184</v>
      </c>
      <c r="J3509" s="20">
        <v>24.626831722192247</v>
      </c>
      <c r="K3509" s="20">
        <v>30.013994823013334</v>
      </c>
      <c r="L3509" s="20">
        <v>20.480312957448906</v>
      </c>
      <c r="M3509" s="53">
        <v>27.569876315294483</v>
      </c>
    </row>
    <row r="3510" spans="1:13" x14ac:dyDescent="0.35">
      <c r="A3510" s="19" t="str">
        <f>B2178&amp;C3483&amp;D3510</f>
        <v>DISTRIBUCION VOLUMEN X CRITERIO (kg ó litros)Mermeladas Ing.HOMBRE</v>
      </c>
      <c r="B3510" s="19">
        <v>0</v>
      </c>
      <c r="C3510" s="19">
        <v>0</v>
      </c>
      <c r="D3510" s="19" t="s">
        <v>21</v>
      </c>
      <c r="E3510" s="20">
        <v>47.213179011773292</v>
      </c>
      <c r="F3510" s="20">
        <v>49.209377125602792</v>
      </c>
      <c r="G3510" s="20">
        <v>51.996801839278547</v>
      </c>
      <c r="H3510" s="20">
        <v>53.815827071443458</v>
      </c>
      <c r="I3510" s="20">
        <v>44.93437936224521</v>
      </c>
      <c r="J3510" s="20">
        <v>56.479551272265525</v>
      </c>
      <c r="K3510" s="20">
        <v>54.103158806933379</v>
      </c>
      <c r="L3510" s="20">
        <v>61.138977142663123</v>
      </c>
      <c r="M3510" s="53">
        <v>65.745849319567</v>
      </c>
    </row>
    <row r="3511" spans="1:13" x14ac:dyDescent="0.35">
      <c r="A3511" s="19" t="str">
        <f>B2178&amp;C3483&amp;D3511</f>
        <v>DISTRIBUCION VOLUMEN X CRITERIO (kg ó litros)Mermeladas Ing.MUJER</v>
      </c>
      <c r="B3511" s="19">
        <v>0</v>
      </c>
      <c r="C3511" s="19">
        <v>0</v>
      </c>
      <c r="D3511" s="19" t="s">
        <v>22</v>
      </c>
      <c r="E3511" s="20">
        <v>52.786820988226715</v>
      </c>
      <c r="F3511" s="20">
        <v>50.790622874397208</v>
      </c>
      <c r="G3511" s="20">
        <v>48.003211830435028</v>
      </c>
      <c r="H3511" s="20">
        <v>46.184154540977993</v>
      </c>
      <c r="I3511" s="20">
        <v>55.065605901513379</v>
      </c>
      <c r="J3511" s="20">
        <v>43.520448727734461</v>
      </c>
      <c r="K3511" s="20">
        <v>45.896841193066621</v>
      </c>
      <c r="L3511" s="20">
        <v>38.861022065491795</v>
      </c>
      <c r="M3511" s="53">
        <v>34.254150680433007</v>
      </c>
    </row>
    <row r="3512" spans="1:13" x14ac:dyDescent="0.35">
      <c r="A3512" s="19" t="str">
        <f>B2178&amp;C3512&amp;D3512</f>
        <v>DISTRIBUCION VOLUMEN X CRITERIO (kg ó litros).Hortalizas/Verdur.IngT.ESPAÑA</v>
      </c>
      <c r="B3512" s="19">
        <v>0</v>
      </c>
      <c r="C3512" s="19" t="s">
        <v>189</v>
      </c>
      <c r="D3512" s="19" t="s">
        <v>36</v>
      </c>
      <c r="E3512" s="20">
        <v>100</v>
      </c>
      <c r="F3512" s="20">
        <v>100</v>
      </c>
      <c r="G3512" s="20">
        <v>100</v>
      </c>
      <c r="H3512" s="20">
        <v>100</v>
      </c>
      <c r="I3512" s="20">
        <v>100</v>
      </c>
      <c r="J3512" s="20">
        <v>100</v>
      </c>
      <c r="K3512" s="20">
        <v>100</v>
      </c>
      <c r="L3512" s="20">
        <v>100</v>
      </c>
      <c r="M3512" s="53">
        <v>100</v>
      </c>
    </row>
    <row r="3513" spans="1:13" x14ac:dyDescent="0.35">
      <c r="A3513" s="19" t="str">
        <f>B2178&amp;C3512&amp;D3513</f>
        <v>DISTRIBUCION VOLUMEN X CRITERIO (kg ó litros).Hortalizas/Verdur.IngBCN AM</v>
      </c>
      <c r="B3513" s="19">
        <v>0</v>
      </c>
      <c r="C3513" s="19">
        <v>0</v>
      </c>
      <c r="D3513" s="19" t="s">
        <v>1</v>
      </c>
      <c r="E3513" s="20">
        <v>7.9731728821182557</v>
      </c>
      <c r="F3513" s="20">
        <v>7.9124222123912391</v>
      </c>
      <c r="G3513" s="20">
        <v>8.4335639953081003</v>
      </c>
      <c r="H3513" s="20">
        <v>7.385673265410901</v>
      </c>
      <c r="I3513" s="20">
        <v>6.4485175313111878</v>
      </c>
      <c r="J3513" s="20">
        <v>7.1126080991555725</v>
      </c>
      <c r="K3513" s="20">
        <v>8.504571518900427</v>
      </c>
      <c r="L3513" s="20">
        <v>8.6411989259531161</v>
      </c>
      <c r="M3513" s="53">
        <v>7.2442243425727488</v>
      </c>
    </row>
    <row r="3514" spans="1:13" x14ac:dyDescent="0.35">
      <c r="A3514" s="19" t="str">
        <f>B2178&amp;C3512&amp;D3514</f>
        <v>DISTRIBUCION VOLUMEN X CRITERIO (kg ó litros).Hortalizas/Verdur.IngREST.CAT ARAGON</v>
      </c>
      <c r="B3514" s="19">
        <v>0</v>
      </c>
      <c r="C3514" s="19">
        <v>0</v>
      </c>
      <c r="D3514" s="19" t="s">
        <v>2</v>
      </c>
      <c r="E3514" s="20">
        <v>10.910042163837927</v>
      </c>
      <c r="F3514" s="20">
        <v>12.076827099696164</v>
      </c>
      <c r="G3514" s="20">
        <v>11.870628561772287</v>
      </c>
      <c r="H3514" s="20">
        <v>9.9813106332684836</v>
      </c>
      <c r="I3514" s="20">
        <v>12.181678583882034</v>
      </c>
      <c r="J3514" s="20">
        <v>12.121662709001757</v>
      </c>
      <c r="K3514" s="20">
        <v>12.09119093269034</v>
      </c>
      <c r="L3514" s="20">
        <v>12.473578270025723</v>
      </c>
      <c r="M3514" s="53">
        <v>11.944477099456115</v>
      </c>
    </row>
    <row r="3515" spans="1:13" x14ac:dyDescent="0.35">
      <c r="A3515" s="19" t="str">
        <f>B2178&amp;C3512&amp;D3515</f>
        <v>DISTRIBUCION VOLUMEN X CRITERIO (kg ó litros).Hortalizas/Verdur.IngLEVANTE</v>
      </c>
      <c r="B3515" s="19">
        <v>0</v>
      </c>
      <c r="C3515" s="19">
        <v>0</v>
      </c>
      <c r="D3515" s="19" t="s">
        <v>3</v>
      </c>
      <c r="E3515" s="20">
        <v>15.450859960490057</v>
      </c>
      <c r="F3515" s="20">
        <v>15.5091545596814</v>
      </c>
      <c r="G3515" s="20">
        <v>17.154043278073765</v>
      </c>
      <c r="H3515" s="20">
        <v>16.318353987983141</v>
      </c>
      <c r="I3515" s="20">
        <v>15.922422761523899</v>
      </c>
      <c r="J3515" s="20">
        <v>16.490772222777689</v>
      </c>
      <c r="K3515" s="20">
        <v>16.64546103939011</v>
      </c>
      <c r="L3515" s="20">
        <v>16.410650385623807</v>
      </c>
      <c r="M3515" s="53">
        <v>16.941148727606066</v>
      </c>
    </row>
    <row r="3516" spans="1:13" x14ac:dyDescent="0.35">
      <c r="A3516" s="19" t="str">
        <f>B2178&amp;C3512&amp;D3516</f>
        <v>DISTRIBUCION VOLUMEN X CRITERIO (kg ó litros).Hortalizas/Verdur.IngANDALUCIA</v>
      </c>
      <c r="B3516" s="19">
        <v>0</v>
      </c>
      <c r="C3516" s="19">
        <v>0</v>
      </c>
      <c r="D3516" s="19" t="s">
        <v>4</v>
      </c>
      <c r="E3516" s="20">
        <v>20.183040311470201</v>
      </c>
      <c r="F3516" s="20">
        <v>19.984447678784896</v>
      </c>
      <c r="G3516" s="20">
        <v>19.387784162631817</v>
      </c>
      <c r="H3516" s="20">
        <v>21.042138386340021</v>
      </c>
      <c r="I3516" s="20">
        <v>20.798162065326686</v>
      </c>
      <c r="J3516" s="20">
        <v>20.754202815501063</v>
      </c>
      <c r="K3516" s="20">
        <v>20.221656496947414</v>
      </c>
      <c r="L3516" s="20">
        <v>21.843876397882017</v>
      </c>
      <c r="M3516" s="53">
        <v>19.807008021368983</v>
      </c>
    </row>
    <row r="3517" spans="1:13" x14ac:dyDescent="0.35">
      <c r="A3517" s="19" t="str">
        <f>B2178&amp;C3512&amp;D3517</f>
        <v>DISTRIBUCION VOLUMEN X CRITERIO (kg ó litros).Hortalizas/Verdur.IngMDD AM</v>
      </c>
      <c r="B3517" s="19">
        <v>0</v>
      </c>
      <c r="C3517" s="19">
        <v>0</v>
      </c>
      <c r="D3517" s="19" t="s">
        <v>5</v>
      </c>
      <c r="E3517" s="20">
        <v>19.267575092539783</v>
      </c>
      <c r="F3517" s="20">
        <v>19.160911562416615</v>
      </c>
      <c r="G3517" s="20">
        <v>16.772733743546077</v>
      </c>
      <c r="H3517" s="20">
        <v>18.654008406738775</v>
      </c>
      <c r="I3517" s="20">
        <v>17.845913677777684</v>
      </c>
      <c r="J3517" s="20">
        <v>19.30873835943488</v>
      </c>
      <c r="K3517" s="20">
        <v>17.250058118646148</v>
      </c>
      <c r="L3517" s="20">
        <v>16.646949510543074</v>
      </c>
      <c r="M3517" s="53">
        <v>16.982250747264029</v>
      </c>
    </row>
    <row r="3518" spans="1:13" x14ac:dyDescent="0.35">
      <c r="A3518" s="19" t="str">
        <f>B2178&amp;C3512&amp;D3518</f>
        <v>DISTRIBUCION VOLUMEN X CRITERIO (kg ó litros).Hortalizas/Verdur.IngRTO CENTRO</v>
      </c>
      <c r="B3518" s="19">
        <v>0</v>
      </c>
      <c r="C3518" s="19">
        <v>0</v>
      </c>
      <c r="D3518" s="19" t="s">
        <v>6</v>
      </c>
      <c r="E3518" s="20">
        <v>10.201827513886148</v>
      </c>
      <c r="F3518" s="20">
        <v>10.451307987228924</v>
      </c>
      <c r="G3518" s="20">
        <v>9.5260370916074173</v>
      </c>
      <c r="H3518" s="20">
        <v>10.513903365548929</v>
      </c>
      <c r="I3518" s="20">
        <v>10.669585604371893</v>
      </c>
      <c r="J3518" s="20">
        <v>9.8232025215286445</v>
      </c>
      <c r="K3518" s="20">
        <v>10.449400727535021</v>
      </c>
      <c r="L3518" s="20">
        <v>10.552318466065879</v>
      </c>
      <c r="M3518" s="53">
        <v>11.514464889782923</v>
      </c>
    </row>
    <row r="3519" spans="1:13" x14ac:dyDescent="0.35">
      <c r="A3519" s="19" t="str">
        <f>B2178&amp;C3512&amp;D3519</f>
        <v>DISTRIBUCION VOLUMEN X CRITERIO (kg ó litros).Hortalizas/Verdur.IngNORTE-CENTRO</v>
      </c>
      <c r="B3519" s="19">
        <v>0</v>
      </c>
      <c r="C3519" s="19">
        <v>0</v>
      </c>
      <c r="D3519" s="19" t="s">
        <v>7</v>
      </c>
      <c r="E3519" s="20">
        <v>8.7015548582155162</v>
      </c>
      <c r="F3519" s="20">
        <v>6.7151319553484221</v>
      </c>
      <c r="G3519" s="20">
        <v>9.0597206505534942</v>
      </c>
      <c r="H3519" s="20">
        <v>8.505700541708805</v>
      </c>
      <c r="I3519" s="20">
        <v>8.7411762860291464</v>
      </c>
      <c r="J3519" s="20">
        <v>7.2212739643466142</v>
      </c>
      <c r="K3519" s="20">
        <v>8.1115285183556214</v>
      </c>
      <c r="L3519" s="20">
        <v>7.6731537728642714</v>
      </c>
      <c r="M3519" s="53">
        <v>9.8385707210361648</v>
      </c>
    </row>
    <row r="3520" spans="1:13" x14ac:dyDescent="0.35">
      <c r="A3520" s="19" t="str">
        <f>B2178&amp;C3512&amp;D3520</f>
        <v>DISTRIBUCION VOLUMEN X CRITERIO (kg ó litros).Hortalizas/Verdur.IngNOROESTE</v>
      </c>
      <c r="B3520" s="19">
        <v>0</v>
      </c>
      <c r="C3520" s="19">
        <v>0</v>
      </c>
      <c r="D3520" s="19" t="s">
        <v>8</v>
      </c>
      <c r="E3520" s="20">
        <v>7.3119259986138312</v>
      </c>
      <c r="F3520" s="20">
        <v>8.1897942250451425</v>
      </c>
      <c r="G3520" s="20">
        <v>7.7954929491106588</v>
      </c>
      <c r="H3520" s="20">
        <v>7.5989096728608523</v>
      </c>
      <c r="I3520" s="20">
        <v>7.3925443236506503</v>
      </c>
      <c r="J3520" s="20">
        <v>7.1675402940843487</v>
      </c>
      <c r="K3520" s="20">
        <v>6.7261363988311285</v>
      </c>
      <c r="L3520" s="20">
        <v>5.7582719009081265</v>
      </c>
      <c r="M3520" s="53">
        <v>5.7278595781072656</v>
      </c>
    </row>
    <row r="3521" spans="1:13" x14ac:dyDescent="0.35">
      <c r="A3521" s="19" t="str">
        <f>B2178&amp;C3512&amp;D3521</f>
        <v>DISTRIBUCION VOLUMEN X CRITERIO (kg ó litros).Hortalizas/Verdur.Ing&lt;2MIL</v>
      </c>
      <c r="B3521" s="19">
        <v>0</v>
      </c>
      <c r="C3521" s="19">
        <v>0</v>
      </c>
      <c r="D3521" s="19" t="s">
        <v>9</v>
      </c>
      <c r="E3521" s="20">
        <v>4.6235000888247217</v>
      </c>
      <c r="F3521" s="20">
        <v>4.2059735718748623</v>
      </c>
      <c r="G3521" s="20">
        <v>4.2274042494025448</v>
      </c>
      <c r="H3521" s="20">
        <v>5.2115902562677441</v>
      </c>
      <c r="I3521" s="20">
        <v>6.3815994065846482</v>
      </c>
      <c r="J3521" s="20">
        <v>5.1850735257298535</v>
      </c>
      <c r="K3521" s="20">
        <v>6.2212690579988639</v>
      </c>
      <c r="L3521" s="20">
        <v>5.5010372284575197</v>
      </c>
      <c r="M3521" s="53">
        <v>5.0190464708505296</v>
      </c>
    </row>
    <row r="3522" spans="1:13" x14ac:dyDescent="0.35">
      <c r="A3522" s="19" t="str">
        <f>B2178&amp;C3512&amp;D3522</f>
        <v>DISTRIBUCION VOLUMEN X CRITERIO (kg ó litros).Hortalizas/Verdur.Ing2-5MIL</v>
      </c>
      <c r="B3522" s="19">
        <v>0</v>
      </c>
      <c r="C3522" s="19">
        <v>0</v>
      </c>
      <c r="D3522" s="19" t="s">
        <v>10</v>
      </c>
      <c r="E3522" s="20">
        <v>5.0963806622122352</v>
      </c>
      <c r="F3522" s="20">
        <v>4.3841341067505706</v>
      </c>
      <c r="G3522" s="20">
        <v>4.8793459016380973</v>
      </c>
      <c r="H3522" s="20">
        <v>4.4935592933119111</v>
      </c>
      <c r="I3522" s="20">
        <v>4.095828399032416</v>
      </c>
      <c r="J3522" s="20">
        <v>4.3150795208221213</v>
      </c>
      <c r="K3522" s="20">
        <v>4.1301685796647645</v>
      </c>
      <c r="L3522" s="20">
        <v>3.519449537090733</v>
      </c>
      <c r="M3522" s="53">
        <v>4.0633940891962625</v>
      </c>
    </row>
    <row r="3523" spans="1:13" x14ac:dyDescent="0.35">
      <c r="A3523" s="19" t="str">
        <f>B2178&amp;C3512&amp;D3523</f>
        <v>DISTRIBUCION VOLUMEN X CRITERIO (kg ó litros).Hortalizas/Verdur.Ing5-10MIL</v>
      </c>
      <c r="B3523" s="19">
        <v>0</v>
      </c>
      <c r="C3523" s="19">
        <v>0</v>
      </c>
      <c r="D3523" s="19" t="s">
        <v>11</v>
      </c>
      <c r="E3523" s="20">
        <v>7.8764985927154942</v>
      </c>
      <c r="F3523" s="20">
        <v>7.7653504994636702</v>
      </c>
      <c r="G3523" s="20">
        <v>7.8903719549284421</v>
      </c>
      <c r="H3523" s="20">
        <v>7.8402866829436908</v>
      </c>
      <c r="I3523" s="20">
        <v>10.160010696345756</v>
      </c>
      <c r="J3523" s="20">
        <v>8.5188439153042896</v>
      </c>
      <c r="K3523" s="20">
        <v>7.8446345729269273</v>
      </c>
      <c r="L3523" s="20">
        <v>9.6997573529563184</v>
      </c>
      <c r="M3523" s="53">
        <v>9.4641587276879431</v>
      </c>
    </row>
    <row r="3524" spans="1:13" x14ac:dyDescent="0.35">
      <c r="A3524" s="19" t="str">
        <f>B2178&amp;C3512&amp;D3524</f>
        <v>DISTRIBUCION VOLUMEN X CRITERIO (kg ó litros).Hortalizas/Verdur.Ing10-30MIL</v>
      </c>
      <c r="B3524" s="19">
        <v>0</v>
      </c>
      <c r="C3524" s="19">
        <v>0</v>
      </c>
      <c r="D3524" s="19" t="s">
        <v>12</v>
      </c>
      <c r="E3524" s="20">
        <v>15.348091146264029</v>
      </c>
      <c r="F3524" s="20">
        <v>16.46225046543384</v>
      </c>
      <c r="G3524" s="20">
        <v>16.582711283671877</v>
      </c>
      <c r="H3524" s="20">
        <v>16.397283121285035</v>
      </c>
      <c r="I3524" s="20">
        <v>15.967334845084618</v>
      </c>
      <c r="J3524" s="20">
        <v>17.779908093698658</v>
      </c>
      <c r="K3524" s="20">
        <v>17.345421345118133</v>
      </c>
      <c r="L3524" s="20">
        <v>19.977275280839493</v>
      </c>
      <c r="M3524" s="53">
        <v>19.61375096223578</v>
      </c>
    </row>
    <row r="3525" spans="1:13" x14ac:dyDescent="0.35">
      <c r="A3525" s="19" t="str">
        <f>B2178&amp;C3512&amp;D3525</f>
        <v>DISTRIBUCION VOLUMEN X CRITERIO (kg ó litros).Hortalizas/Verdur.Ing30-100MIL</v>
      </c>
      <c r="B3525" s="19">
        <v>0</v>
      </c>
      <c r="C3525" s="19">
        <v>0</v>
      </c>
      <c r="D3525" s="19" t="s">
        <v>13</v>
      </c>
      <c r="E3525" s="20">
        <v>22.650782349569639</v>
      </c>
      <c r="F3525" s="20">
        <v>21.988697947174057</v>
      </c>
      <c r="G3525" s="20">
        <v>23.206526880751209</v>
      </c>
      <c r="H3525" s="20">
        <v>20.690956640506634</v>
      </c>
      <c r="I3525" s="20">
        <v>20.256809517830106</v>
      </c>
      <c r="J3525" s="20">
        <v>22.315837053093741</v>
      </c>
      <c r="K3525" s="20">
        <v>23.679337324824161</v>
      </c>
      <c r="L3525" s="20">
        <v>21.920151117158376</v>
      </c>
      <c r="M3525" s="53">
        <v>23.693556139993095</v>
      </c>
    </row>
    <row r="3526" spans="1:13" x14ac:dyDescent="0.35">
      <c r="A3526" s="19" t="str">
        <f>B2178&amp;C3512&amp;D3526</f>
        <v>DISTRIBUCION VOLUMEN X CRITERIO (kg ó litros).Hortalizas/Verdur.Ing100-200MIL</v>
      </c>
      <c r="B3526" s="19">
        <v>0</v>
      </c>
      <c r="C3526" s="19">
        <v>0</v>
      </c>
      <c r="D3526" s="19" t="s">
        <v>14</v>
      </c>
      <c r="E3526" s="20">
        <v>9.4532838214378021</v>
      </c>
      <c r="F3526" s="20">
        <v>9.0272023325512976</v>
      </c>
      <c r="G3526" s="20">
        <v>8.7818977437298873</v>
      </c>
      <c r="H3526" s="20">
        <v>8.8393217107160158</v>
      </c>
      <c r="I3526" s="20">
        <v>9.1297322582604217</v>
      </c>
      <c r="J3526" s="20">
        <v>10.311696500571333</v>
      </c>
      <c r="K3526" s="20">
        <v>9.5843283236171697</v>
      </c>
      <c r="L3526" s="20">
        <v>8.125052136030229</v>
      </c>
      <c r="M3526" s="53">
        <v>8.5674001737404097</v>
      </c>
    </row>
    <row r="3527" spans="1:13" x14ac:dyDescent="0.35">
      <c r="A3527" s="19" t="str">
        <f>B2178&amp;C3512&amp;D3527</f>
        <v>DISTRIBUCION VOLUMEN X CRITERIO (kg ó litros).Hortalizas/Verdur.Ing200-500MIL</v>
      </c>
      <c r="B3527" s="19">
        <v>0</v>
      </c>
      <c r="C3527" s="19">
        <v>0</v>
      </c>
      <c r="D3527" s="19" t="s">
        <v>15</v>
      </c>
      <c r="E3527" s="20">
        <v>14.80983166123748</v>
      </c>
      <c r="F3527" s="20">
        <v>16.147640773706279</v>
      </c>
      <c r="G3527" s="20">
        <v>16.992091917426887</v>
      </c>
      <c r="H3527" s="20">
        <v>16.565984477810609</v>
      </c>
      <c r="I3527" s="20">
        <v>13.932788509064798</v>
      </c>
      <c r="J3527" s="20">
        <v>14.077141126442022</v>
      </c>
      <c r="K3527" s="20">
        <v>13.993887199865815</v>
      </c>
      <c r="L3527" s="20">
        <v>14.547559862880208</v>
      </c>
      <c r="M3527" s="53">
        <v>13.932341214770059</v>
      </c>
    </row>
    <row r="3528" spans="1:13" x14ac:dyDescent="0.35">
      <c r="A3528" s="19" t="str">
        <f>B2178&amp;C3512&amp;D3528</f>
        <v>DISTRIBUCION VOLUMEN X CRITERIO (kg ó litros).Hortalizas/Verdur.Ing&gt;500MIL</v>
      </c>
      <c r="B3528" s="19">
        <v>0</v>
      </c>
      <c r="C3528" s="19">
        <v>0</v>
      </c>
      <c r="D3528" s="19" t="s">
        <v>16</v>
      </c>
      <c r="E3528" s="20">
        <v>20.141630796947375</v>
      </c>
      <c r="F3528" s="20">
        <v>20.01874809046679</v>
      </c>
      <c r="G3528" s="20">
        <v>17.439654015333051</v>
      </c>
      <c r="H3528" s="20">
        <v>19.96101867345461</v>
      </c>
      <c r="I3528" s="20">
        <v>20.075895802278776</v>
      </c>
      <c r="J3528" s="20">
        <v>17.49642147505201</v>
      </c>
      <c r="K3528" s="20">
        <v>17.200957628041422</v>
      </c>
      <c r="L3528" s="20">
        <v>16.709718038273962</v>
      </c>
      <c r="M3528" s="53">
        <v>15.646354426231246</v>
      </c>
    </row>
    <row r="3529" spans="1:13" x14ac:dyDescent="0.35">
      <c r="A3529" s="19" t="str">
        <f>B2178&amp;C3512&amp;D3529</f>
        <v>DISTRIBUCION VOLUMEN X CRITERIO (kg ó litros).Hortalizas/Verdur.IngDE 15 A 19 AÑOS</v>
      </c>
      <c r="B3529" s="19">
        <v>0</v>
      </c>
      <c r="C3529" s="19">
        <v>0</v>
      </c>
      <c r="D3529" s="19" t="s">
        <v>39</v>
      </c>
      <c r="E3529" s="20">
        <v>2.6459447332977439</v>
      </c>
      <c r="F3529" s="20">
        <v>3.4861837853413791</v>
      </c>
      <c r="G3529" s="20">
        <v>2.8968438516614783</v>
      </c>
      <c r="H3529" s="20">
        <v>3.2343880195868784</v>
      </c>
      <c r="I3529" s="20">
        <v>2.7747251459016566</v>
      </c>
      <c r="J3529" s="20">
        <v>1.802383416568994</v>
      </c>
      <c r="K3529" s="20">
        <v>2.7099768851839303</v>
      </c>
      <c r="L3529" s="20">
        <v>4.5973868725242335</v>
      </c>
      <c r="M3529" s="53">
        <v>2.9282316336526084</v>
      </c>
    </row>
    <row r="3530" spans="1:13" x14ac:dyDescent="0.35">
      <c r="A3530" s="19" t="str">
        <f>B2178&amp;C3512&amp;D3530</f>
        <v>DISTRIBUCION VOLUMEN X CRITERIO (kg ó litros).Hortalizas/Verdur.IngDE 20 A 24 AÑOS</v>
      </c>
      <c r="B3530" s="19">
        <v>0</v>
      </c>
      <c r="C3530" s="19">
        <v>0</v>
      </c>
      <c r="D3530" s="19" t="s">
        <v>40</v>
      </c>
      <c r="E3530" s="20">
        <v>3.0682483802078773</v>
      </c>
      <c r="F3530" s="20">
        <v>2.4509273269358314</v>
      </c>
      <c r="G3530" s="20">
        <v>3.1397552459486193</v>
      </c>
      <c r="H3530" s="20">
        <v>3.1021429323605227</v>
      </c>
      <c r="I3530" s="20">
        <v>2.8421457503327607</v>
      </c>
      <c r="J3530" s="20">
        <v>2.0256087144194428</v>
      </c>
      <c r="K3530" s="20">
        <v>3.0566335629721144</v>
      </c>
      <c r="L3530" s="20">
        <v>2.9761790106175119</v>
      </c>
      <c r="M3530" s="53">
        <v>3.3603930208937087</v>
      </c>
    </row>
    <row r="3531" spans="1:13" x14ac:dyDescent="0.35">
      <c r="A3531" s="19" t="str">
        <f>B2178&amp;C3512&amp;D3531</f>
        <v>DISTRIBUCION VOLUMEN X CRITERIO (kg ó litros).Hortalizas/Verdur.IngDE 25 A 34 AÑOS</v>
      </c>
      <c r="B3531" s="19">
        <v>0</v>
      </c>
      <c r="C3531" s="19">
        <v>0</v>
      </c>
      <c r="D3531" s="19" t="s">
        <v>41</v>
      </c>
      <c r="E3531" s="20">
        <v>11.411742273120344</v>
      </c>
      <c r="F3531" s="20">
        <v>10.690078522845603</v>
      </c>
      <c r="G3531" s="20">
        <v>11.200697715430543</v>
      </c>
      <c r="H3531" s="20">
        <v>11.752678600381952</v>
      </c>
      <c r="I3531" s="20">
        <v>9.6821257383947312</v>
      </c>
      <c r="J3531" s="20">
        <v>9.8984708508899928</v>
      </c>
      <c r="K3531" s="20">
        <v>9.2924876269429557</v>
      </c>
      <c r="L3531" s="20">
        <v>9.7004988452758756</v>
      </c>
      <c r="M3531" s="53">
        <v>9.0878885778765248</v>
      </c>
    </row>
    <row r="3532" spans="1:13" x14ac:dyDescent="0.35">
      <c r="A3532" s="19" t="str">
        <f>B2178&amp;C3512&amp;D3532</f>
        <v>DISTRIBUCION VOLUMEN X CRITERIO (kg ó litros).Hortalizas/Verdur.IngDE 35 A 49 AÑOS</v>
      </c>
      <c r="B3532" s="19">
        <v>0</v>
      </c>
      <c r="C3532" s="19">
        <v>0</v>
      </c>
      <c r="D3532" s="19" t="s">
        <v>42</v>
      </c>
      <c r="E3532" s="20">
        <v>27.996013755376875</v>
      </c>
      <c r="F3532" s="20">
        <v>28.388091894536842</v>
      </c>
      <c r="G3532" s="20">
        <v>26.490836896119529</v>
      </c>
      <c r="H3532" s="20">
        <v>29.235895428863461</v>
      </c>
      <c r="I3532" s="20">
        <v>26.829887627241245</v>
      </c>
      <c r="J3532" s="20">
        <v>26.544392544842623</v>
      </c>
      <c r="K3532" s="20">
        <v>27.249039269693672</v>
      </c>
      <c r="L3532" s="20">
        <v>28.79912106787539</v>
      </c>
      <c r="M3532" s="53">
        <v>25.775849493715413</v>
      </c>
    </row>
    <row r="3533" spans="1:13" x14ac:dyDescent="0.35">
      <c r="A3533" s="19" t="str">
        <f>B2178&amp;C3512&amp;D3533</f>
        <v>DISTRIBUCION VOLUMEN X CRITERIO (kg ó litros).Hortalizas/Verdur.IngDE 50 A 59 AÑOS</v>
      </c>
      <c r="B3533" s="19">
        <v>0</v>
      </c>
      <c r="C3533" s="19">
        <v>0</v>
      </c>
      <c r="D3533" s="19" t="s">
        <v>43</v>
      </c>
      <c r="E3533" s="20">
        <v>25.986018098120393</v>
      </c>
      <c r="F3533" s="20">
        <v>24.887231767895532</v>
      </c>
      <c r="G3533" s="20">
        <v>25.255596785169477</v>
      </c>
      <c r="H3533" s="20">
        <v>24.20816593550494</v>
      </c>
      <c r="I3533" s="20">
        <v>27.100315320121222</v>
      </c>
      <c r="J3533" s="20">
        <v>29.516240187926744</v>
      </c>
      <c r="K3533" s="20">
        <v>27.210767841592006</v>
      </c>
      <c r="L3533" s="20">
        <v>25.187964823473962</v>
      </c>
      <c r="M3533" s="53">
        <v>25.401678028296281</v>
      </c>
    </row>
    <row r="3534" spans="1:13" x14ac:dyDescent="0.35">
      <c r="A3534" s="19" t="str">
        <f>B2178&amp;C3512&amp;D3534</f>
        <v>DISTRIBUCION VOLUMEN X CRITERIO (kg ó litros).Hortalizas/Verdur.IngDE 60 A 75 AÑOS</v>
      </c>
      <c r="B3534" s="19">
        <v>0</v>
      </c>
      <c r="C3534" s="19">
        <v>0</v>
      </c>
      <c r="D3534" s="19" t="s">
        <v>44</v>
      </c>
      <c r="E3534" s="20">
        <v>28.892034440609017</v>
      </c>
      <c r="F3534" s="20">
        <v>30.097483719713843</v>
      </c>
      <c r="G3534" s="20">
        <v>31.016272124483773</v>
      </c>
      <c r="H3534" s="20">
        <v>28.466730508108611</v>
      </c>
      <c r="I3534" s="20">
        <v>30.770804090409104</v>
      </c>
      <c r="J3534" s="20">
        <v>30.2129037145815</v>
      </c>
      <c r="K3534" s="20">
        <v>30.481095927448148</v>
      </c>
      <c r="L3534" s="20">
        <v>28.738849510447523</v>
      </c>
      <c r="M3534" s="53">
        <v>33.445963115307151</v>
      </c>
    </row>
    <row r="3535" spans="1:13" x14ac:dyDescent="0.35">
      <c r="A3535" s="19" t="str">
        <f>B2178&amp;C3512&amp;D3535</f>
        <v>DISTRIBUCION VOLUMEN X CRITERIO (kg ó litros).Hortalizas/Verdur.IngNIVEL ALTO</v>
      </c>
      <c r="B3535" s="19">
        <v>0</v>
      </c>
      <c r="C3535" s="19">
        <v>0</v>
      </c>
      <c r="D3535" s="19" t="s">
        <v>256</v>
      </c>
      <c r="E3535" s="20">
        <v>27.401681519255604</v>
      </c>
      <c r="F3535" s="20">
        <v>25.501058561737434</v>
      </c>
      <c r="G3535" s="20">
        <v>24.916603354974484</v>
      </c>
      <c r="H3535" s="20">
        <v>24.844944999463848</v>
      </c>
      <c r="I3535" s="20">
        <v>25.415131418705418</v>
      </c>
      <c r="J3535" s="20">
        <v>23.596745306995675</v>
      </c>
      <c r="K3535" s="20">
        <v>26.928858448298463</v>
      </c>
      <c r="L3535" s="20">
        <v>24.10709141349767</v>
      </c>
      <c r="M3535" s="53">
        <v>25.337513624985341</v>
      </c>
    </row>
    <row r="3536" spans="1:13" x14ac:dyDescent="0.35">
      <c r="A3536" s="19" t="str">
        <f>B2178&amp;C3512&amp;D3536</f>
        <v>DISTRIBUCION VOLUMEN X CRITERIO (kg ó litros).Hortalizas/Verdur.IngNIVEL MEDIO ALTO</v>
      </c>
      <c r="B3536" s="19">
        <v>0</v>
      </c>
      <c r="C3536" s="19">
        <v>0</v>
      </c>
      <c r="D3536" s="19" t="s">
        <v>257</v>
      </c>
      <c r="E3536" s="20">
        <v>15.377168225635025</v>
      </c>
      <c r="F3536" s="20">
        <v>14.611255846710488</v>
      </c>
      <c r="G3536" s="20">
        <v>14.835547333620145</v>
      </c>
      <c r="H3536" s="20">
        <v>14.568653649727576</v>
      </c>
      <c r="I3536" s="20">
        <v>13.839099855418176</v>
      </c>
      <c r="J3536" s="20">
        <v>15.588625067499903</v>
      </c>
      <c r="K3536" s="20">
        <v>15.378756763125079</v>
      </c>
      <c r="L3536" s="20">
        <v>16.644664110366637</v>
      </c>
      <c r="M3536" s="53">
        <v>16.292817166335208</v>
      </c>
    </row>
    <row r="3537" spans="1:13" x14ac:dyDescent="0.35">
      <c r="A3537" s="19" t="str">
        <f>B2178&amp;C3512&amp;D3537</f>
        <v>DISTRIBUCION VOLUMEN X CRITERIO (kg ó litros).Hortalizas/Verdur.IngNIVEL MEDIO</v>
      </c>
      <c r="B3537" s="19">
        <v>0</v>
      </c>
      <c r="C3537" s="19">
        <v>0</v>
      </c>
      <c r="D3537" s="19" t="s">
        <v>258</v>
      </c>
      <c r="E3537" s="20">
        <v>23.233519515478719</v>
      </c>
      <c r="F3537" s="20">
        <v>24.204894221815181</v>
      </c>
      <c r="G3537" s="20">
        <v>27.23483049825478</v>
      </c>
      <c r="H3537" s="20">
        <v>25.49011093221133</v>
      </c>
      <c r="I3537" s="20">
        <v>24.4856585657963</v>
      </c>
      <c r="J3537" s="20">
        <v>25.387654425653892</v>
      </c>
      <c r="K3537" s="20">
        <v>25.213958342526645</v>
      </c>
      <c r="L3537" s="20">
        <v>25.298479431697015</v>
      </c>
      <c r="M3537" s="53">
        <v>28.198373272123874</v>
      </c>
    </row>
    <row r="3538" spans="1:13" x14ac:dyDescent="0.35">
      <c r="A3538" s="19" t="str">
        <f>B2178&amp;C3512&amp;D3538</f>
        <v>DISTRIBUCION VOLUMEN X CRITERIO (kg ó litros).Hortalizas/Verdur.IngNIVEL MEDIO BAJO</v>
      </c>
      <c r="B3538" s="19">
        <v>0</v>
      </c>
      <c r="C3538" s="19">
        <v>0</v>
      </c>
      <c r="D3538" s="19" t="s">
        <v>259</v>
      </c>
      <c r="E3538" s="20">
        <v>14.33903315737053</v>
      </c>
      <c r="F3538" s="20">
        <v>13.295176061622302</v>
      </c>
      <c r="G3538" s="20">
        <v>13.512109179796106</v>
      </c>
      <c r="H3538" s="20">
        <v>15.268467870311781</v>
      </c>
      <c r="I3538" s="20">
        <v>16.037188983708521</v>
      </c>
      <c r="J3538" s="20">
        <v>14.031586458036093</v>
      </c>
      <c r="K3538" s="20">
        <v>12.823510140263695</v>
      </c>
      <c r="L3538" s="20">
        <v>15.283447210624484</v>
      </c>
      <c r="M3538" s="53">
        <v>13.350738545850053</v>
      </c>
    </row>
    <row r="3539" spans="1:13" x14ac:dyDescent="0.35">
      <c r="A3539" s="19" t="str">
        <f>B2178&amp;C3512&amp;D3539</f>
        <v>DISTRIBUCION VOLUMEN X CRITERIO (kg ó litros).Hortalizas/Verdur.IngHOMBRE</v>
      </c>
      <c r="B3539" s="19">
        <v>0</v>
      </c>
      <c r="C3539" s="19">
        <v>0</v>
      </c>
      <c r="D3539" s="19" t="s">
        <v>21</v>
      </c>
      <c r="E3539" s="20">
        <v>50.042883946025384</v>
      </c>
      <c r="F3539" s="20">
        <v>53.180794679840595</v>
      </c>
      <c r="G3539" s="20">
        <v>51.827768018348799</v>
      </c>
      <c r="H3539" s="20">
        <v>50.094285099518054</v>
      </c>
      <c r="I3539" s="20">
        <v>52.912393481765996</v>
      </c>
      <c r="J3539" s="20">
        <v>49.67298848256447</v>
      </c>
      <c r="K3539" s="20">
        <v>50.413117204702495</v>
      </c>
      <c r="L3539" s="20">
        <v>51.397038221089808</v>
      </c>
      <c r="M3539" s="53">
        <v>48.858870989016019</v>
      </c>
    </row>
    <row r="3540" spans="1:13" x14ac:dyDescent="0.35">
      <c r="A3540" s="19" t="str">
        <f>B2178&amp;C3512&amp;D3540</f>
        <v>DISTRIBUCION VOLUMEN X CRITERIO (kg ó litros).Hortalizas/Verdur.IngMUJER</v>
      </c>
      <c r="B3540" s="19">
        <v>0</v>
      </c>
      <c r="C3540" s="19">
        <v>0</v>
      </c>
      <c r="D3540" s="19" t="s">
        <v>22</v>
      </c>
      <c r="E3540" s="20">
        <v>49.957116061823839</v>
      </c>
      <c r="F3540" s="20">
        <v>46.819202622193195</v>
      </c>
      <c r="G3540" s="20">
        <v>48.172232616161281</v>
      </c>
      <c r="H3540" s="20">
        <v>49.905711686074852</v>
      </c>
      <c r="I3540" s="20">
        <v>47.087606240297852</v>
      </c>
      <c r="J3540" s="20">
        <v>50.327011600906403</v>
      </c>
      <c r="K3540" s="20">
        <v>49.58688438214908</v>
      </c>
      <c r="L3540" s="20">
        <v>48.602958769213863</v>
      </c>
      <c r="M3540" s="53">
        <v>51.14113520192641</v>
      </c>
    </row>
    <row r="3541" spans="1:13" x14ac:dyDescent="0.35">
      <c r="A3541" s="19" t="str">
        <f>B2178&amp;C3541&amp;D3541</f>
        <v>DISTRIBUCION VOLUMEN X CRITERIO (kg ó litros)Tomates Ing.T.ESPAÑA</v>
      </c>
      <c r="B3541" s="19">
        <v>0</v>
      </c>
      <c r="C3541" s="19" t="s">
        <v>159</v>
      </c>
      <c r="D3541" s="19" t="s">
        <v>36</v>
      </c>
      <c r="E3541" s="20">
        <v>100</v>
      </c>
      <c r="F3541" s="20">
        <v>100</v>
      </c>
      <c r="G3541" s="20">
        <v>100</v>
      </c>
      <c r="H3541" s="20">
        <v>100</v>
      </c>
      <c r="I3541" s="20">
        <v>100</v>
      </c>
      <c r="J3541" s="20">
        <v>100</v>
      </c>
      <c r="K3541" s="20">
        <v>100</v>
      </c>
      <c r="L3541" s="20">
        <v>100</v>
      </c>
      <c r="M3541" s="53">
        <v>100</v>
      </c>
    </row>
    <row r="3542" spans="1:13" x14ac:dyDescent="0.35">
      <c r="A3542" s="19" t="str">
        <f>B2178&amp;C3541&amp;D3542</f>
        <v>DISTRIBUCION VOLUMEN X CRITERIO (kg ó litros)Tomates Ing.BCN AM</v>
      </c>
      <c r="B3542" s="19">
        <v>0</v>
      </c>
      <c r="C3542" s="19">
        <v>0</v>
      </c>
      <c r="D3542" s="19" t="s">
        <v>1</v>
      </c>
      <c r="E3542" s="20">
        <v>7.4152270006885637</v>
      </c>
      <c r="F3542" s="20">
        <v>6.1978309467326902</v>
      </c>
      <c r="G3542" s="20">
        <v>6.7643382202278515</v>
      </c>
      <c r="H3542" s="20">
        <v>5.789717772683324</v>
      </c>
      <c r="I3542" s="20">
        <v>6.4889733094147219</v>
      </c>
      <c r="J3542" s="20">
        <v>5.6596666777670492</v>
      </c>
      <c r="K3542" s="20">
        <v>8.262968553935746</v>
      </c>
      <c r="L3542" s="20">
        <v>7.5839348074607402</v>
      </c>
      <c r="M3542" s="53">
        <v>6.5406198098822506</v>
      </c>
    </row>
    <row r="3543" spans="1:13" x14ac:dyDescent="0.35">
      <c r="A3543" s="19" t="str">
        <f>B2178&amp;C3541&amp;D3543</f>
        <v>DISTRIBUCION VOLUMEN X CRITERIO (kg ó litros)Tomates Ing.REST.CAT ARAGON</v>
      </c>
      <c r="B3543" s="19">
        <v>0</v>
      </c>
      <c r="C3543" s="19">
        <v>0</v>
      </c>
      <c r="D3543" s="19" t="s">
        <v>2</v>
      </c>
      <c r="E3543" s="20">
        <v>8.7573913759627615</v>
      </c>
      <c r="F3543" s="20">
        <v>10.183848793153373</v>
      </c>
      <c r="G3543" s="20">
        <v>11.820885870689535</v>
      </c>
      <c r="H3543" s="20">
        <v>11.13138068997028</v>
      </c>
      <c r="I3543" s="20">
        <v>11.612632193048398</v>
      </c>
      <c r="J3543" s="20">
        <v>12.826026552039322</v>
      </c>
      <c r="K3543" s="20">
        <v>12.484831825391192</v>
      </c>
      <c r="L3543" s="20">
        <v>13.477614804539789</v>
      </c>
      <c r="M3543" s="53">
        <v>14.957374084035118</v>
      </c>
    </row>
    <row r="3544" spans="1:13" x14ac:dyDescent="0.35">
      <c r="A3544" s="19" t="str">
        <f>B2178&amp;C3541&amp;D3544</f>
        <v>DISTRIBUCION VOLUMEN X CRITERIO (kg ó litros)Tomates Ing.LEVANTE</v>
      </c>
      <c r="B3544" s="19">
        <v>0</v>
      </c>
      <c r="C3544" s="19">
        <v>0</v>
      </c>
      <c r="D3544" s="19" t="s">
        <v>3</v>
      </c>
      <c r="E3544" s="20">
        <v>19.265323542082495</v>
      </c>
      <c r="F3544" s="20">
        <v>19.506904823674116</v>
      </c>
      <c r="G3544" s="20">
        <v>19.277218745083097</v>
      </c>
      <c r="H3544" s="20">
        <v>20.476464967245057</v>
      </c>
      <c r="I3544" s="20">
        <v>20.534288004081322</v>
      </c>
      <c r="J3544" s="20">
        <v>18.782485745213279</v>
      </c>
      <c r="K3544" s="20">
        <v>19.145925665776815</v>
      </c>
      <c r="L3544" s="20">
        <v>20.552490583561372</v>
      </c>
      <c r="M3544" s="53">
        <v>19.928781889884082</v>
      </c>
    </row>
    <row r="3545" spans="1:13" x14ac:dyDescent="0.35">
      <c r="A3545" s="19" t="str">
        <f>B2178&amp;C3541&amp;D3545</f>
        <v>DISTRIBUCION VOLUMEN X CRITERIO (kg ó litros)Tomates Ing.ANDALUCIA</v>
      </c>
      <c r="B3545" s="19">
        <v>0</v>
      </c>
      <c r="C3545" s="19">
        <v>0</v>
      </c>
      <c r="D3545" s="19" t="s">
        <v>4</v>
      </c>
      <c r="E3545" s="20">
        <v>23.346070896353226</v>
      </c>
      <c r="F3545" s="20">
        <v>24.273405133010218</v>
      </c>
      <c r="G3545" s="20">
        <v>20.447110586268618</v>
      </c>
      <c r="H3545" s="20">
        <v>22.857235031768862</v>
      </c>
      <c r="I3545" s="20">
        <v>21.680791525684665</v>
      </c>
      <c r="J3545" s="20">
        <v>23.454108616035356</v>
      </c>
      <c r="K3545" s="20">
        <v>22.858986918920401</v>
      </c>
      <c r="L3545" s="20">
        <v>21.724896828049822</v>
      </c>
      <c r="M3545" s="53">
        <v>19.224636166719485</v>
      </c>
    </row>
    <row r="3546" spans="1:13" x14ac:dyDescent="0.35">
      <c r="A3546" s="19" t="str">
        <f>B2178&amp;C3541&amp;D3546</f>
        <v>DISTRIBUCION VOLUMEN X CRITERIO (kg ó litros)Tomates Ing.MDD AM</v>
      </c>
      <c r="B3546" s="19">
        <v>0</v>
      </c>
      <c r="C3546" s="19">
        <v>0</v>
      </c>
      <c r="D3546" s="19" t="s">
        <v>5</v>
      </c>
      <c r="E3546" s="20">
        <v>20.096659867869921</v>
      </c>
      <c r="F3546" s="20">
        <v>18.971611527416925</v>
      </c>
      <c r="G3546" s="20">
        <v>18.008188375230937</v>
      </c>
      <c r="H3546" s="20">
        <v>19.573825474390681</v>
      </c>
      <c r="I3546" s="20">
        <v>18.590138843954744</v>
      </c>
      <c r="J3546" s="20">
        <v>18.454213943004699</v>
      </c>
      <c r="K3546" s="20">
        <v>16.869884178649148</v>
      </c>
      <c r="L3546" s="20">
        <v>16.245722453823877</v>
      </c>
      <c r="M3546" s="53">
        <v>17.420039470936135</v>
      </c>
    </row>
    <row r="3547" spans="1:13" x14ac:dyDescent="0.35">
      <c r="A3547" s="19" t="str">
        <f>B2178&amp;C3541&amp;D3547</f>
        <v>DISTRIBUCION VOLUMEN X CRITERIO (kg ó litros)Tomates Ing.RTO CENTRO</v>
      </c>
      <c r="B3547" s="19">
        <v>0</v>
      </c>
      <c r="C3547" s="19">
        <v>0</v>
      </c>
      <c r="D3547" s="19" t="s">
        <v>6</v>
      </c>
      <c r="E3547" s="20">
        <v>10.675508459956461</v>
      </c>
      <c r="F3547" s="20">
        <v>9.2328517806793542</v>
      </c>
      <c r="G3547" s="20">
        <v>10.552873320447228</v>
      </c>
      <c r="H3547" s="20">
        <v>9.9256630644556729</v>
      </c>
      <c r="I3547" s="20">
        <v>10.172880197688171</v>
      </c>
      <c r="J3547" s="20">
        <v>8.7503445648613738</v>
      </c>
      <c r="K3547" s="20">
        <v>9.6608347759114288</v>
      </c>
      <c r="L3547" s="20">
        <v>10.71072365212982</v>
      </c>
      <c r="M3547" s="53">
        <v>12.062623430689355</v>
      </c>
    </row>
    <row r="3548" spans="1:13" x14ac:dyDescent="0.35">
      <c r="A3548" s="19" t="str">
        <f>B2178&amp;C3541&amp;D3548</f>
        <v>DISTRIBUCION VOLUMEN X CRITERIO (kg ó litros)Tomates Ing.NORTE-CENTRO</v>
      </c>
      <c r="B3548" s="19">
        <v>0</v>
      </c>
      <c r="C3548" s="19">
        <v>0</v>
      </c>
      <c r="D3548" s="19" t="s">
        <v>7</v>
      </c>
      <c r="E3548" s="20">
        <v>5.2146961877242619</v>
      </c>
      <c r="F3548" s="20">
        <v>4.6640873911062606</v>
      </c>
      <c r="G3548" s="20">
        <v>7.5771917113259253</v>
      </c>
      <c r="H3548" s="20">
        <v>5.4981870199448011</v>
      </c>
      <c r="I3548" s="20">
        <v>5.8834862094108944</v>
      </c>
      <c r="J3548" s="20">
        <v>6.2947436417321452</v>
      </c>
      <c r="K3548" s="20">
        <v>5.8526583118723563</v>
      </c>
      <c r="L3548" s="20">
        <v>5.4860668836843596</v>
      </c>
      <c r="M3548" s="53">
        <v>5.8776729074645457</v>
      </c>
    </row>
    <row r="3549" spans="1:13" x14ac:dyDescent="0.35">
      <c r="A3549" s="19" t="str">
        <f>B2178&amp;C3541&amp;D3549</f>
        <v>DISTRIBUCION VOLUMEN X CRITERIO (kg ó litros)Tomates Ing.NOROESTE</v>
      </c>
      <c r="B3549" s="19">
        <v>0</v>
      </c>
      <c r="C3549" s="19">
        <v>0</v>
      </c>
      <c r="D3549" s="19" t="s">
        <v>8</v>
      </c>
      <c r="E3549" s="20">
        <v>5.2291208974876895</v>
      </c>
      <c r="F3549" s="20">
        <v>6.969454237061723</v>
      </c>
      <c r="G3549" s="20">
        <v>5.5522015574534107</v>
      </c>
      <c r="H3549" s="20">
        <v>4.7475302562027109</v>
      </c>
      <c r="I3549" s="20">
        <v>5.0368125862907398</v>
      </c>
      <c r="J3549" s="20">
        <v>5.7784071501982162</v>
      </c>
      <c r="K3549" s="20">
        <v>4.8639036518424525</v>
      </c>
      <c r="L3549" s="20">
        <v>4.2185531652689088</v>
      </c>
      <c r="M3549" s="53">
        <v>3.9882462834866415</v>
      </c>
    </row>
    <row r="3550" spans="1:13" x14ac:dyDescent="0.35">
      <c r="A3550" s="19" t="str">
        <f>B2178&amp;C3541&amp;D3550</f>
        <v>DISTRIBUCION VOLUMEN X CRITERIO (kg ó litros)Tomates Ing.&lt;2MIL</v>
      </c>
      <c r="B3550" s="19">
        <v>0</v>
      </c>
      <c r="C3550" s="19">
        <v>0</v>
      </c>
      <c r="D3550" s="19" t="s">
        <v>9</v>
      </c>
      <c r="E3550" s="20">
        <v>4.1474399897839413</v>
      </c>
      <c r="F3550" s="20">
        <v>3.4202214788713339</v>
      </c>
      <c r="G3550" s="20">
        <v>4.0378559157220373</v>
      </c>
      <c r="H3550" s="20">
        <v>4.8695040831190797</v>
      </c>
      <c r="I3550" s="20">
        <v>4.8661945277296947</v>
      </c>
      <c r="J3550" s="20">
        <v>3.8460970117406679</v>
      </c>
      <c r="K3550" s="20">
        <v>4.3498823184604118</v>
      </c>
      <c r="L3550" s="20">
        <v>3.4738633131105146</v>
      </c>
      <c r="M3550" s="53">
        <v>2.7391332354538145</v>
      </c>
    </row>
    <row r="3551" spans="1:13" x14ac:dyDescent="0.35">
      <c r="A3551" s="19" t="str">
        <f>B2178&amp;C3541&amp;D3551</f>
        <v>DISTRIBUCION VOLUMEN X CRITERIO (kg ó litros)Tomates Ing.2-5MIL</v>
      </c>
      <c r="B3551" s="19">
        <v>0</v>
      </c>
      <c r="C3551" s="19">
        <v>0</v>
      </c>
      <c r="D3551" s="19" t="s">
        <v>10</v>
      </c>
      <c r="E3551" s="20">
        <v>4.6647926596609679</v>
      </c>
      <c r="F3551" s="20">
        <v>5.0329625890470862</v>
      </c>
      <c r="G3551" s="20">
        <v>4.8930114265945157</v>
      </c>
      <c r="H3551" s="20">
        <v>3.9897269188279316</v>
      </c>
      <c r="I3551" s="20">
        <v>4.2718360643915245</v>
      </c>
      <c r="J3551" s="20">
        <v>4.0170604268458687</v>
      </c>
      <c r="K3551" s="20">
        <v>4.5837138271810236</v>
      </c>
      <c r="L3551" s="20">
        <v>4.1588696891734962</v>
      </c>
      <c r="M3551" s="53">
        <v>4.9633679462474287</v>
      </c>
    </row>
    <row r="3552" spans="1:13" x14ac:dyDescent="0.35">
      <c r="A3552" s="19" t="str">
        <f>B2178&amp;C3541&amp;D3552</f>
        <v>DISTRIBUCION VOLUMEN X CRITERIO (kg ó litros)Tomates Ing.5-10MIL</v>
      </c>
      <c r="B3552" s="19">
        <v>0</v>
      </c>
      <c r="C3552" s="19">
        <v>0</v>
      </c>
      <c r="D3552" s="19" t="s">
        <v>11</v>
      </c>
      <c r="E3552" s="20">
        <v>6.5299730948966062</v>
      </c>
      <c r="F3552" s="20">
        <v>6.4079987750249794</v>
      </c>
      <c r="G3552" s="20">
        <v>7.2015149422531861</v>
      </c>
      <c r="H3552" s="20">
        <v>7.7515445047247136</v>
      </c>
      <c r="I3552" s="20">
        <v>8.741853268357227</v>
      </c>
      <c r="J3552" s="20">
        <v>8.8306023352386145</v>
      </c>
      <c r="K3552" s="20">
        <v>7.2361989602087009</v>
      </c>
      <c r="L3552" s="20">
        <v>10.729686924670785</v>
      </c>
      <c r="M3552" s="53">
        <v>9.9545730980221308</v>
      </c>
    </row>
    <row r="3553" spans="1:13" x14ac:dyDescent="0.35">
      <c r="A3553" s="19" t="str">
        <f>B2178&amp;C3541&amp;D3553</f>
        <v>DISTRIBUCION VOLUMEN X CRITERIO (kg ó litros)Tomates Ing.10-30MIL</v>
      </c>
      <c r="B3553" s="19">
        <v>0</v>
      </c>
      <c r="C3553" s="19">
        <v>0</v>
      </c>
      <c r="D3553" s="19" t="s">
        <v>12</v>
      </c>
      <c r="E3553" s="20">
        <v>17.73467575235761</v>
      </c>
      <c r="F3553" s="20">
        <v>20.147965912441087</v>
      </c>
      <c r="G3553" s="20">
        <v>16.90757147368965</v>
      </c>
      <c r="H3553" s="20">
        <v>16.928518757120774</v>
      </c>
      <c r="I3553" s="20">
        <v>17.09946620690307</v>
      </c>
      <c r="J3553" s="20">
        <v>18.431080997690643</v>
      </c>
      <c r="K3553" s="20">
        <v>18.836364097687092</v>
      </c>
      <c r="L3553" s="20">
        <v>20.451176583205445</v>
      </c>
      <c r="M3553" s="53">
        <v>18.968571544691411</v>
      </c>
    </row>
    <row r="3554" spans="1:13" x14ac:dyDescent="0.35">
      <c r="A3554" s="19" t="str">
        <f>B2178&amp;C3541&amp;D3554</f>
        <v>DISTRIBUCION VOLUMEN X CRITERIO (kg ó litros)Tomates Ing.30-100MIL</v>
      </c>
      <c r="B3554" s="19">
        <v>0</v>
      </c>
      <c r="C3554" s="19">
        <v>0</v>
      </c>
      <c r="D3554" s="19" t="s">
        <v>13</v>
      </c>
      <c r="E3554" s="20">
        <v>23.413059437182639</v>
      </c>
      <c r="F3554" s="20">
        <v>20.065278747209895</v>
      </c>
      <c r="G3554" s="20">
        <v>21.792409682148314</v>
      </c>
      <c r="H3554" s="20">
        <v>20.72163631511053</v>
      </c>
      <c r="I3554" s="20">
        <v>21.043023055797459</v>
      </c>
      <c r="J3554" s="20">
        <v>21.752637381457944</v>
      </c>
      <c r="K3554" s="20">
        <v>21.819558068471885</v>
      </c>
      <c r="L3554" s="20">
        <v>21.661492365499697</v>
      </c>
      <c r="M3554" s="53">
        <v>21.173483598356498</v>
      </c>
    </row>
    <row r="3555" spans="1:13" x14ac:dyDescent="0.35">
      <c r="A3555" s="19" t="str">
        <f>B2178&amp;C3541&amp;D3555</f>
        <v>DISTRIBUCION VOLUMEN X CRITERIO (kg ó litros)Tomates Ing.100-200MIL</v>
      </c>
      <c r="B3555" s="19">
        <v>0</v>
      </c>
      <c r="C3555" s="19">
        <v>0</v>
      </c>
      <c r="D3555" s="19" t="s">
        <v>14</v>
      </c>
      <c r="E3555" s="20">
        <v>9.2650793046816187</v>
      </c>
      <c r="F3555" s="20">
        <v>9.9296196608812206</v>
      </c>
      <c r="G3555" s="20">
        <v>9.0399969180270894</v>
      </c>
      <c r="H3555" s="20">
        <v>9.4095281089685905</v>
      </c>
      <c r="I3555" s="20">
        <v>8.584101926524859</v>
      </c>
      <c r="J3555" s="20">
        <v>9.1441044627315335</v>
      </c>
      <c r="K3555" s="20">
        <v>8.7962622265585058</v>
      </c>
      <c r="L3555" s="20">
        <v>8.1477549288314055</v>
      </c>
      <c r="M3555" s="53">
        <v>7.8687746919834547</v>
      </c>
    </row>
    <row r="3556" spans="1:13" x14ac:dyDescent="0.35">
      <c r="A3556" s="19" t="str">
        <f>B2178&amp;C3541&amp;D3556</f>
        <v>DISTRIBUCION VOLUMEN X CRITERIO (kg ó litros)Tomates Ing.200-500MIL</v>
      </c>
      <c r="B3556" s="19">
        <v>0</v>
      </c>
      <c r="C3556" s="19">
        <v>0</v>
      </c>
      <c r="D3556" s="19" t="s">
        <v>15</v>
      </c>
      <c r="E3556" s="20">
        <v>13.531048832325926</v>
      </c>
      <c r="F3556" s="20">
        <v>13.476295588229942</v>
      </c>
      <c r="G3556" s="20">
        <v>13.957352938932091</v>
      </c>
      <c r="H3556" s="20">
        <v>13.384139420712799</v>
      </c>
      <c r="I3556" s="20">
        <v>12.31455156043031</v>
      </c>
      <c r="J3556" s="20">
        <v>13.427538294104357</v>
      </c>
      <c r="K3556" s="20">
        <v>13.07226627348993</v>
      </c>
      <c r="L3556" s="20">
        <v>13.123879920136886</v>
      </c>
      <c r="M3556" s="53">
        <v>15.006351697984982</v>
      </c>
    </row>
    <row r="3557" spans="1:13" x14ac:dyDescent="0.35">
      <c r="A3557" s="19" t="str">
        <f>B2178&amp;C3541&amp;D3557</f>
        <v>DISTRIBUCION VOLUMEN X CRITERIO (kg ó litros)Tomates Ing.&gt;500MIL</v>
      </c>
      <c r="B3557" s="19">
        <v>0</v>
      </c>
      <c r="C3557" s="19">
        <v>0</v>
      </c>
      <c r="D3557" s="19" t="s">
        <v>16</v>
      </c>
      <c r="E3557" s="20">
        <v>20.713931420170315</v>
      </c>
      <c r="F3557" s="20">
        <v>21.519653497563453</v>
      </c>
      <c r="G3557" s="20">
        <v>22.170290992644965</v>
      </c>
      <c r="H3557" s="20">
        <v>22.945406382824533</v>
      </c>
      <c r="I3557" s="20">
        <v>23.078976405274208</v>
      </c>
      <c r="J3557" s="20">
        <v>20.550875963701177</v>
      </c>
      <c r="K3557" s="20">
        <v>21.305748538388862</v>
      </c>
      <c r="L3557" s="20">
        <v>18.253281109185508</v>
      </c>
      <c r="M3557" s="53">
        <v>19.325741176413487</v>
      </c>
    </row>
    <row r="3558" spans="1:13" x14ac:dyDescent="0.35">
      <c r="A3558" s="19" t="str">
        <f>B2178&amp;C3541&amp;D3558</f>
        <v>DISTRIBUCION VOLUMEN X CRITERIO (kg ó litros)Tomates Ing.DE 15 A 19 AÑOS</v>
      </c>
      <c r="B3558" s="19">
        <v>0</v>
      </c>
      <c r="C3558" s="19">
        <v>0</v>
      </c>
      <c r="D3558" s="19" t="s">
        <v>39</v>
      </c>
      <c r="E3558" s="20">
        <v>1.3534379212279168</v>
      </c>
      <c r="F3558" s="20">
        <v>2.1675810274600211</v>
      </c>
      <c r="G3558" s="20">
        <v>2.2297101797925905</v>
      </c>
      <c r="H3558" s="20">
        <v>2.2694932203461797</v>
      </c>
      <c r="I3558" s="20">
        <v>1.6416345932743672</v>
      </c>
      <c r="J3558" s="20">
        <v>1.4325250591740126</v>
      </c>
      <c r="K3558" s="20">
        <v>2.6025403823915685</v>
      </c>
      <c r="L3558" s="20">
        <v>2.7690303823550622</v>
      </c>
      <c r="M3558" s="53">
        <v>2.7637239401878584</v>
      </c>
    </row>
    <row r="3559" spans="1:13" x14ac:dyDescent="0.35">
      <c r="A3559" s="19" t="str">
        <f>B2178&amp;C3541&amp;D3559</f>
        <v>DISTRIBUCION VOLUMEN X CRITERIO (kg ó litros)Tomates Ing.DE 20 A 24 AÑOS</v>
      </c>
      <c r="B3559" s="19">
        <v>0</v>
      </c>
      <c r="C3559" s="19">
        <v>0</v>
      </c>
      <c r="D3559" s="19" t="s">
        <v>40</v>
      </c>
      <c r="E3559" s="20">
        <v>2.2019722328023708</v>
      </c>
      <c r="F3559" s="20">
        <v>1.9720015216079425</v>
      </c>
      <c r="G3559" s="20">
        <v>1.9942980974871498</v>
      </c>
      <c r="H3559" s="20">
        <v>1.2275912228868227</v>
      </c>
      <c r="I3559" s="20">
        <v>1.363882349274286</v>
      </c>
      <c r="J3559" s="20">
        <v>2.1868534886536639</v>
      </c>
      <c r="K3559" s="20">
        <v>1.7224511382819707</v>
      </c>
      <c r="L3559" s="20">
        <v>3.2601879489792465</v>
      </c>
      <c r="M3559" s="53">
        <v>3.3979721999239092</v>
      </c>
    </row>
    <row r="3560" spans="1:13" x14ac:dyDescent="0.35">
      <c r="A3560" s="19" t="str">
        <f>B2178&amp;C3541&amp;D3560</f>
        <v>DISTRIBUCION VOLUMEN X CRITERIO (kg ó litros)Tomates Ing.DE 25 A 34 AÑOS</v>
      </c>
      <c r="B3560" s="19">
        <v>0</v>
      </c>
      <c r="C3560" s="19">
        <v>0</v>
      </c>
      <c r="D3560" s="19" t="s">
        <v>41</v>
      </c>
      <c r="E3560" s="20">
        <v>9.9613356946104989</v>
      </c>
      <c r="F3560" s="20">
        <v>8.90915973740106</v>
      </c>
      <c r="G3560" s="20">
        <v>7.6359110797884906</v>
      </c>
      <c r="H3560" s="20">
        <v>10.246759712518259</v>
      </c>
      <c r="I3560" s="20">
        <v>9.7372395803196401</v>
      </c>
      <c r="J3560" s="20">
        <v>8.0524705831869472</v>
      </c>
      <c r="K3560" s="20">
        <v>8.6794219984588885</v>
      </c>
      <c r="L3560" s="20">
        <v>8.9433042736455963</v>
      </c>
      <c r="M3560" s="53">
        <v>6.1763316571158446</v>
      </c>
    </row>
    <row r="3561" spans="1:13" x14ac:dyDescent="0.35">
      <c r="A3561" s="19" t="str">
        <f>B2178&amp;C3541&amp;D3561</f>
        <v>DISTRIBUCION VOLUMEN X CRITERIO (kg ó litros)Tomates Ing.DE 35 A 49 AÑOS</v>
      </c>
      <c r="B3561" s="19">
        <v>0</v>
      </c>
      <c r="C3561" s="19">
        <v>0</v>
      </c>
      <c r="D3561" s="19" t="s">
        <v>42</v>
      </c>
      <c r="E3561" s="20">
        <v>24.074365775942265</v>
      </c>
      <c r="F3561" s="20">
        <v>25.332479891170745</v>
      </c>
      <c r="G3561" s="20">
        <v>23.473357616252592</v>
      </c>
      <c r="H3561" s="20">
        <v>26.818454746866987</v>
      </c>
      <c r="I3561" s="20">
        <v>25.704459770038174</v>
      </c>
      <c r="J3561" s="20">
        <v>25.693260801057455</v>
      </c>
      <c r="K3561" s="20">
        <v>24.80186664495907</v>
      </c>
      <c r="L3561" s="20">
        <v>26.853285322850578</v>
      </c>
      <c r="M3561" s="53">
        <v>22.54828727211698</v>
      </c>
    </row>
    <row r="3562" spans="1:13" x14ac:dyDescent="0.35">
      <c r="A3562" s="19" t="str">
        <f>B2178&amp;C3541&amp;D3562</f>
        <v>DISTRIBUCION VOLUMEN X CRITERIO (kg ó litros)Tomates Ing.DE 50 A 59 AÑOS</v>
      </c>
      <c r="B3562" s="19">
        <v>0</v>
      </c>
      <c r="C3562" s="19">
        <v>0</v>
      </c>
      <c r="D3562" s="19" t="s">
        <v>43</v>
      </c>
      <c r="E3562" s="20">
        <v>28.242618029665817</v>
      </c>
      <c r="F3562" s="20">
        <v>28.058082665619605</v>
      </c>
      <c r="G3562" s="20">
        <v>28.451697701885998</v>
      </c>
      <c r="H3562" s="20">
        <v>27.640719322155544</v>
      </c>
      <c r="I3562" s="20">
        <v>28.783102867324434</v>
      </c>
      <c r="J3562" s="20">
        <v>30.778021103839126</v>
      </c>
      <c r="K3562" s="20">
        <v>27.524065769366707</v>
      </c>
      <c r="L3562" s="20">
        <v>26.792824558942268</v>
      </c>
      <c r="M3562" s="53">
        <v>31.703227833993392</v>
      </c>
    </row>
    <row r="3563" spans="1:13" x14ac:dyDescent="0.35">
      <c r="A3563" s="19" t="str">
        <f>B2178&amp;C3541&amp;D3563</f>
        <v>DISTRIBUCION VOLUMEN X CRITERIO (kg ó litros)Tomates Ing.DE 60 A 75 AÑOS</v>
      </c>
      <c r="B3563" s="19">
        <v>0</v>
      </c>
      <c r="C3563" s="19">
        <v>0</v>
      </c>
      <c r="D3563" s="19" t="s">
        <v>44</v>
      </c>
      <c r="E3563" s="20">
        <v>34.166270852921635</v>
      </c>
      <c r="F3563" s="20">
        <v>33.560694103418712</v>
      </c>
      <c r="G3563" s="20">
        <v>36.215033677988664</v>
      </c>
      <c r="H3563" s="20">
        <v>31.796987550390394</v>
      </c>
      <c r="I3563" s="20">
        <v>32.769683033552482</v>
      </c>
      <c r="J3563" s="20">
        <v>31.856864277978424</v>
      </c>
      <c r="K3563" s="20">
        <v>34.669645780843801</v>
      </c>
      <c r="L3563" s="20">
        <v>31.381369928079682</v>
      </c>
      <c r="M3563" s="53">
        <v>33.410452584603256</v>
      </c>
    </row>
    <row r="3564" spans="1:13" x14ac:dyDescent="0.35">
      <c r="A3564" s="19" t="str">
        <f>B2178&amp;C3541&amp;D3564</f>
        <v>DISTRIBUCION VOLUMEN X CRITERIO (kg ó litros)Tomates Ing.NIVEL ALTO</v>
      </c>
      <c r="B3564" s="19">
        <v>0</v>
      </c>
      <c r="C3564" s="19">
        <v>0</v>
      </c>
      <c r="D3564" s="19" t="s">
        <v>256</v>
      </c>
      <c r="E3564" s="20">
        <v>27.338659023878837</v>
      </c>
      <c r="F3564" s="20">
        <v>25.254135831110091</v>
      </c>
      <c r="G3564" s="20">
        <v>26.112004387874766</v>
      </c>
      <c r="H3564" s="20">
        <v>25.645264253711836</v>
      </c>
      <c r="I3564" s="20">
        <v>28.45081982118537</v>
      </c>
      <c r="J3564" s="20">
        <v>24.443816074985179</v>
      </c>
      <c r="K3564" s="20">
        <v>25.902738525107761</v>
      </c>
      <c r="L3564" s="20">
        <v>24.316364802556887</v>
      </c>
      <c r="M3564" s="53">
        <v>26.75535458717086</v>
      </c>
    </row>
    <row r="3565" spans="1:13" x14ac:dyDescent="0.35">
      <c r="A3565" s="19" t="str">
        <f>B2178&amp;C3541&amp;D3565</f>
        <v>DISTRIBUCION VOLUMEN X CRITERIO (kg ó litros)Tomates Ing.NIVEL MEDIO ALTO</v>
      </c>
      <c r="B3565" s="19">
        <v>0</v>
      </c>
      <c r="C3565" s="19">
        <v>0</v>
      </c>
      <c r="D3565" s="19" t="s">
        <v>257</v>
      </c>
      <c r="E3565" s="20">
        <v>12.281463417676555</v>
      </c>
      <c r="F3565" s="20">
        <v>13.610581037642925</v>
      </c>
      <c r="G3565" s="20">
        <v>13.585415632155129</v>
      </c>
      <c r="H3565" s="20">
        <v>12.907384371959562</v>
      </c>
      <c r="I3565" s="20">
        <v>12.215768917189591</v>
      </c>
      <c r="J3565" s="20">
        <v>13.060704286172125</v>
      </c>
      <c r="K3565" s="20">
        <v>13.863175563602518</v>
      </c>
      <c r="L3565" s="20">
        <v>15.022813186815831</v>
      </c>
      <c r="M3565" s="53">
        <v>14.77591547904974</v>
      </c>
    </row>
    <row r="3566" spans="1:13" x14ac:dyDescent="0.35">
      <c r="A3566" s="19" t="str">
        <f>B2178&amp;C3541&amp;D3566</f>
        <v>DISTRIBUCION VOLUMEN X CRITERIO (kg ó litros)Tomates Ing.NIVEL MEDIO</v>
      </c>
      <c r="B3566" s="19">
        <v>0</v>
      </c>
      <c r="C3566" s="19">
        <v>0</v>
      </c>
      <c r="D3566" s="19" t="s">
        <v>258</v>
      </c>
      <c r="E3566" s="20">
        <v>23.633889346525226</v>
      </c>
      <c r="F3566" s="20">
        <v>23.581524272422744</v>
      </c>
      <c r="G3566" s="20">
        <v>26.242121930339639</v>
      </c>
      <c r="H3566" s="20">
        <v>24.957760625130827</v>
      </c>
      <c r="I3566" s="20">
        <v>24.076174515101886</v>
      </c>
      <c r="J3566" s="20">
        <v>24.292579122327858</v>
      </c>
      <c r="K3566" s="20">
        <v>24.532905308080348</v>
      </c>
      <c r="L3566" s="20">
        <v>27.266102245394379</v>
      </c>
      <c r="M3566" s="53">
        <v>26.777704286951092</v>
      </c>
    </row>
    <row r="3567" spans="1:13" x14ac:dyDescent="0.35">
      <c r="A3567" s="19" t="str">
        <f>B2178&amp;C3541&amp;D3567</f>
        <v>DISTRIBUCION VOLUMEN X CRITERIO (kg ó litros)Tomates Ing.NIVEL MEDIO BAJO</v>
      </c>
      <c r="B3567" s="19">
        <v>0</v>
      </c>
      <c r="C3567" s="19">
        <v>0</v>
      </c>
      <c r="D3567" s="19" t="s">
        <v>259</v>
      </c>
      <c r="E3567" s="20">
        <v>14.70410397639203</v>
      </c>
      <c r="F3567" s="20">
        <v>14.901075262516613</v>
      </c>
      <c r="G3567" s="20">
        <v>12.88152136483524</v>
      </c>
      <c r="H3567" s="20">
        <v>13.043460050528777</v>
      </c>
      <c r="I3567" s="20">
        <v>12.063530429547772</v>
      </c>
      <c r="J3567" s="20">
        <v>14.387486928222442</v>
      </c>
      <c r="K3567" s="20">
        <v>13.220775685372171</v>
      </c>
      <c r="L3567" s="20">
        <v>13.216805472181198</v>
      </c>
      <c r="M3567" s="53">
        <v>13.545442117687708</v>
      </c>
    </row>
    <row r="3568" spans="1:13" x14ac:dyDescent="0.35">
      <c r="A3568" s="19" t="str">
        <f>B2178&amp;C3541&amp;D3568</f>
        <v>DISTRIBUCION VOLUMEN X CRITERIO (kg ó litros)Tomates Ing.HOMBRE</v>
      </c>
      <c r="B3568" s="19">
        <v>0</v>
      </c>
      <c r="C3568" s="19">
        <v>0</v>
      </c>
      <c r="D3568" s="19" t="s">
        <v>21</v>
      </c>
      <c r="E3568" s="20">
        <v>50.428299383040851</v>
      </c>
      <c r="F3568" s="20">
        <v>54.051163167974025</v>
      </c>
      <c r="G3568" s="20">
        <v>55.21427306413549</v>
      </c>
      <c r="H3568" s="20">
        <v>52.716875287089771</v>
      </c>
      <c r="I3568" s="20">
        <v>54.340296393175045</v>
      </c>
      <c r="J3568" s="20">
        <v>51.951121531351752</v>
      </c>
      <c r="K3568" s="20">
        <v>51.512654826889268</v>
      </c>
      <c r="L3568" s="20">
        <v>51.313656591647337</v>
      </c>
      <c r="M3568" s="53">
        <v>51.284183669153158</v>
      </c>
    </row>
    <row r="3569" spans="1:13" x14ac:dyDescent="0.35">
      <c r="A3569" s="19" t="str">
        <f>B2178&amp;C3541&amp;D3569</f>
        <v>DISTRIBUCION VOLUMEN X CRITERIO (kg ó litros)Tomates Ing.MUJER</v>
      </c>
      <c r="B3569" s="19">
        <v>0</v>
      </c>
      <c r="C3569" s="19">
        <v>0</v>
      </c>
      <c r="D3569" s="19" t="s">
        <v>22</v>
      </c>
      <c r="E3569" s="20">
        <v>49.571703429918848</v>
      </c>
      <c r="F3569" s="20">
        <v>45.948841850388419</v>
      </c>
      <c r="G3569" s="20">
        <v>44.785730423101732</v>
      </c>
      <c r="H3569" s="20">
        <v>47.283131382382898</v>
      </c>
      <c r="I3569" s="20">
        <v>45.659706264058507</v>
      </c>
      <c r="J3569" s="20">
        <v>48.048878044191113</v>
      </c>
      <c r="K3569" s="20">
        <v>48.487346209878943</v>
      </c>
      <c r="L3569" s="20">
        <v>48.686341893933808</v>
      </c>
      <c r="M3569" s="53">
        <v>48.715808163916812</v>
      </c>
    </row>
    <row r="3570" spans="1:13" x14ac:dyDescent="0.35">
      <c r="A3570" s="19" t="str">
        <f>B2178&amp;C3570&amp;D3570</f>
        <v>DISTRIBUCION VOLUMEN X CRITERIO (kg ó litros)Judías verdes Ing.T.ESPAÑA</v>
      </c>
      <c r="B3570" s="19">
        <v>0</v>
      </c>
      <c r="C3570" s="19" t="s">
        <v>190</v>
      </c>
      <c r="D3570" s="19" t="s">
        <v>36</v>
      </c>
      <c r="E3570" s="20">
        <v>100</v>
      </c>
      <c r="F3570" s="20">
        <v>100</v>
      </c>
      <c r="G3570" s="20">
        <v>100</v>
      </c>
      <c r="H3570" s="20">
        <v>100</v>
      </c>
      <c r="I3570" s="20">
        <v>100</v>
      </c>
      <c r="J3570" s="20">
        <v>100</v>
      </c>
      <c r="K3570" s="20">
        <v>100</v>
      </c>
      <c r="L3570" s="20">
        <v>100</v>
      </c>
      <c r="M3570" s="53">
        <v>100</v>
      </c>
    </row>
    <row r="3571" spans="1:13" x14ac:dyDescent="0.35">
      <c r="A3571" s="19" t="str">
        <f>B2178&amp;C3570&amp;D3571</f>
        <v>DISTRIBUCION VOLUMEN X CRITERIO (kg ó litros)Judías verdes Ing.BCN AM</v>
      </c>
      <c r="B3571" s="19">
        <v>0</v>
      </c>
      <c r="C3571" s="19">
        <v>0</v>
      </c>
      <c r="D3571" s="19" t="s">
        <v>1</v>
      </c>
      <c r="E3571" s="20">
        <v>6.0606130691143498</v>
      </c>
      <c r="F3571" s="20">
        <v>15.564112850631403</v>
      </c>
      <c r="G3571" s="20">
        <v>10.327338513006518</v>
      </c>
      <c r="H3571" s="20">
        <v>9.9475008868262584</v>
      </c>
      <c r="I3571" s="20">
        <v>9.1575037200594824</v>
      </c>
      <c r="J3571" s="20">
        <v>8.8021080985218028</v>
      </c>
      <c r="K3571" s="20">
        <v>8.1485562245282299</v>
      </c>
      <c r="L3571" s="20">
        <v>2.1839788035238095</v>
      </c>
      <c r="M3571" s="53">
        <v>1.0640568933857599</v>
      </c>
    </row>
    <row r="3572" spans="1:13" x14ac:dyDescent="0.35">
      <c r="A3572" s="19" t="str">
        <f>B2178&amp;C3570&amp;D3572</f>
        <v>DISTRIBUCION VOLUMEN X CRITERIO (kg ó litros)Judías verdes Ing.REST.CAT ARAGON</v>
      </c>
      <c r="B3572" s="19">
        <v>0</v>
      </c>
      <c r="C3572" s="19">
        <v>0</v>
      </c>
      <c r="D3572" s="19" t="s">
        <v>2</v>
      </c>
      <c r="E3572" s="20">
        <v>14.514971669786309</v>
      </c>
      <c r="F3572" s="20">
        <v>24.053896875182481</v>
      </c>
      <c r="G3572" s="20">
        <v>23.495330640639679</v>
      </c>
      <c r="H3572" s="20">
        <v>8.1815866752117969</v>
      </c>
      <c r="I3572" s="20">
        <v>12.121157416821427</v>
      </c>
      <c r="J3572" s="20">
        <v>26.062578525407947</v>
      </c>
      <c r="K3572" s="20">
        <v>5.1228745411411509</v>
      </c>
      <c r="L3572" s="20">
        <v>11.412661958609331</v>
      </c>
      <c r="M3572" s="53">
        <v>20.739363311412895</v>
      </c>
    </row>
    <row r="3573" spans="1:13" x14ac:dyDescent="0.35">
      <c r="A3573" s="19" t="str">
        <f>B2178&amp;C3570&amp;D3573</f>
        <v>DISTRIBUCION VOLUMEN X CRITERIO (kg ó litros)Judías verdes Ing.LEVANTE</v>
      </c>
      <c r="B3573" s="19">
        <v>0</v>
      </c>
      <c r="C3573" s="19">
        <v>0</v>
      </c>
      <c r="D3573" s="19" t="s">
        <v>3</v>
      </c>
      <c r="E3573" s="20">
        <v>17.655012000000127</v>
      </c>
      <c r="F3573" s="20">
        <v>7.9982808297121855</v>
      </c>
      <c r="G3573" s="20">
        <v>9.0893818375854813</v>
      </c>
      <c r="H3573" s="20">
        <v>15.889995136290528</v>
      </c>
      <c r="I3573" s="20">
        <v>11.755049760697926</v>
      </c>
      <c r="J3573" s="20">
        <v>3.6667271447564458</v>
      </c>
      <c r="K3573" s="20">
        <v>4.3812884612885803</v>
      </c>
      <c r="L3573" s="20">
        <v>8.2094313450699428</v>
      </c>
      <c r="M3573" s="53">
        <v>10.428344709513663</v>
      </c>
    </row>
    <row r="3574" spans="1:13" x14ac:dyDescent="0.35">
      <c r="A3574" s="19" t="str">
        <f>B2178&amp;C3570&amp;D3574</f>
        <v>DISTRIBUCION VOLUMEN X CRITERIO (kg ó litros)Judías verdes Ing.ANDALUCIA</v>
      </c>
      <c r="B3574" s="19">
        <v>0</v>
      </c>
      <c r="C3574" s="19">
        <v>0</v>
      </c>
      <c r="D3574" s="19" t="s">
        <v>4</v>
      </c>
      <c r="E3574" s="20">
        <v>14.511675521293482</v>
      </c>
      <c r="F3574" s="20">
        <v>16.230386747048005</v>
      </c>
      <c r="G3574" s="20">
        <v>22.645996974589288</v>
      </c>
      <c r="H3574" s="20">
        <v>16.3692537486424</v>
      </c>
      <c r="I3574" s="20">
        <v>12.584583762171365</v>
      </c>
      <c r="J3574" s="20">
        <v>7.6194474893813871</v>
      </c>
      <c r="K3574" s="20">
        <v>8.4190252104572529</v>
      </c>
      <c r="L3574" s="20">
        <v>22.586582900696857</v>
      </c>
      <c r="M3574" s="53">
        <v>5.7794287571035685</v>
      </c>
    </row>
    <row r="3575" spans="1:13" x14ac:dyDescent="0.35">
      <c r="A3575" s="19" t="str">
        <f>B2178&amp;C3570&amp;D3575</f>
        <v>DISTRIBUCION VOLUMEN X CRITERIO (kg ó litros)Judías verdes Ing.MDD AM</v>
      </c>
      <c r="B3575" s="19">
        <v>0</v>
      </c>
      <c r="C3575" s="19">
        <v>0</v>
      </c>
      <c r="D3575" s="19" t="s">
        <v>5</v>
      </c>
      <c r="E3575" s="20">
        <v>26.629148747868037</v>
      </c>
      <c r="F3575" s="20">
        <v>21.233147380373843</v>
      </c>
      <c r="G3575" s="20">
        <v>11.009097117301881</v>
      </c>
      <c r="H3575" s="20">
        <v>14.349929085742023</v>
      </c>
      <c r="I3575" s="20">
        <v>14.67013580759153</v>
      </c>
      <c r="J3575" s="20">
        <v>6.7119589927918319</v>
      </c>
      <c r="K3575" s="20">
        <v>11.231849992789178</v>
      </c>
      <c r="L3575" s="20">
        <v>5.5981267128727303</v>
      </c>
      <c r="M3575" s="53">
        <v>16.043396539953701</v>
      </c>
    </row>
    <row r="3576" spans="1:13" x14ac:dyDescent="0.35">
      <c r="A3576" s="19" t="str">
        <f>B2178&amp;C3570&amp;D3576</f>
        <v>DISTRIBUCION VOLUMEN X CRITERIO (kg ó litros)Judías verdes Ing.RTO CENTRO</v>
      </c>
      <c r="B3576" s="19">
        <v>0</v>
      </c>
      <c r="C3576" s="19">
        <v>0</v>
      </c>
      <c r="D3576" s="19" t="s">
        <v>6</v>
      </c>
      <c r="E3576" s="20">
        <v>5.2695841920109405</v>
      </c>
      <c r="F3576" s="20">
        <v>2.2801041389210575</v>
      </c>
      <c r="G3576" s="20">
        <v>2.1742222365228834</v>
      </c>
      <c r="H3576" s="20">
        <v>11.572501853501306</v>
      </c>
      <c r="I3576" s="20">
        <v>13.75741478690991</v>
      </c>
      <c r="J3576" s="20">
        <v>37.021360055491179</v>
      </c>
      <c r="K3576" s="20">
        <v>55.646954781096639</v>
      </c>
      <c r="L3576" s="20">
        <v>26.65277716884426</v>
      </c>
      <c r="M3576" s="53">
        <v>36.50378726880912</v>
      </c>
    </row>
    <row r="3577" spans="1:13" x14ac:dyDescent="0.35">
      <c r="A3577" s="19" t="str">
        <f>B2178&amp;C3570&amp;D3577</f>
        <v>DISTRIBUCION VOLUMEN X CRITERIO (kg ó litros)Judías verdes Ing.NORTE-CENTRO</v>
      </c>
      <c r="B3577" s="19">
        <v>0</v>
      </c>
      <c r="C3577" s="19">
        <v>0</v>
      </c>
      <c r="D3577" s="19" t="s">
        <v>7</v>
      </c>
      <c r="E3577" s="20">
        <v>5.7261490859424464</v>
      </c>
      <c r="F3577" s="20">
        <v>6.5270374482638447</v>
      </c>
      <c r="G3577" s="20">
        <v>17.511423524579847</v>
      </c>
      <c r="H3577" s="20">
        <v>5.9676012922842556</v>
      </c>
      <c r="I3577" s="20">
        <v>17.884268614182719</v>
      </c>
      <c r="J3577" s="20">
        <v>2.8435647554685413</v>
      </c>
      <c r="K3577" s="20">
        <v>2.0198577492904359</v>
      </c>
      <c r="L3577" s="20">
        <v>9.6036641603264261</v>
      </c>
      <c r="M3577" s="53">
        <v>7.0774095256658702</v>
      </c>
    </row>
    <row r="3578" spans="1:13" x14ac:dyDescent="0.35">
      <c r="A3578" s="19" t="str">
        <f>B2178&amp;C3570&amp;D3578</f>
        <v>DISTRIBUCION VOLUMEN X CRITERIO (kg ó litros)Judías verdes Ing.NOROESTE</v>
      </c>
      <c r="B3578" s="19">
        <v>0</v>
      </c>
      <c r="C3578" s="19">
        <v>0</v>
      </c>
      <c r="D3578" s="19" t="s">
        <v>8</v>
      </c>
      <c r="E3578" s="20">
        <v>9.6328470232972272</v>
      </c>
      <c r="F3578" s="20">
        <v>6.1130315396832406</v>
      </c>
      <c r="G3578" s="20">
        <v>3.7472193372685423</v>
      </c>
      <c r="H3578" s="20">
        <v>17.721639755185983</v>
      </c>
      <c r="I3578" s="20">
        <v>8.0699012298971198</v>
      </c>
      <c r="J3578" s="20">
        <v>7.2722712284809612</v>
      </c>
      <c r="K3578" s="20">
        <v>5.0295935385560018</v>
      </c>
      <c r="L3578" s="20">
        <v>13.752783884687606</v>
      </c>
      <c r="M3578" s="53">
        <v>2.3642075043172928</v>
      </c>
    </row>
    <row r="3579" spans="1:13" x14ac:dyDescent="0.35">
      <c r="A3579" s="19" t="str">
        <f>B2178&amp;C3570&amp;D3579</f>
        <v>DISTRIBUCION VOLUMEN X CRITERIO (kg ó litros)Judías verdes Ing.&lt;2MIL</v>
      </c>
      <c r="B3579" s="19">
        <v>0</v>
      </c>
      <c r="C3579" s="19">
        <v>0</v>
      </c>
      <c r="D3579" s="19" t="s">
        <v>9</v>
      </c>
      <c r="E3579" s="20" t="s">
        <v>284</v>
      </c>
      <c r="F3579" s="20">
        <v>0.88314239740877598</v>
      </c>
      <c r="G3579" s="20" t="s">
        <v>284</v>
      </c>
      <c r="H3579" s="20">
        <v>8.941576876149778</v>
      </c>
      <c r="I3579" s="20">
        <v>16.212751484548228</v>
      </c>
      <c r="J3579" s="20">
        <v>35.941782030865085</v>
      </c>
      <c r="K3579" s="20">
        <v>50.589160376166085</v>
      </c>
      <c r="L3579" s="20">
        <v>24.968579595793411</v>
      </c>
      <c r="M3579" s="53">
        <v>34.874513112393082</v>
      </c>
    </row>
    <row r="3580" spans="1:13" x14ac:dyDescent="0.35">
      <c r="A3580" s="19" t="str">
        <f>B2178&amp;C3570&amp;D3580</f>
        <v>DISTRIBUCION VOLUMEN X CRITERIO (kg ó litros)Judías verdes Ing.2-5MIL</v>
      </c>
      <c r="B3580" s="19">
        <v>0</v>
      </c>
      <c r="C3580" s="19">
        <v>0</v>
      </c>
      <c r="D3580" s="19" t="s">
        <v>10</v>
      </c>
      <c r="E3580" s="20">
        <v>1.1341048659488806</v>
      </c>
      <c r="F3580" s="20" t="s">
        <v>284</v>
      </c>
      <c r="G3580" s="20">
        <v>0.2111393521347692</v>
      </c>
      <c r="H3580" s="20">
        <v>3.8827480538695371</v>
      </c>
      <c r="I3580" s="20">
        <v>3.3518811450153909</v>
      </c>
      <c r="J3580" s="20">
        <v>2.052375837117947</v>
      </c>
      <c r="K3580" s="20">
        <v>3.9047010813492462</v>
      </c>
      <c r="L3580" s="20" t="s">
        <v>284</v>
      </c>
      <c r="M3580" s="53">
        <v>1.4562896802754191</v>
      </c>
    </row>
    <row r="3581" spans="1:13" x14ac:dyDescent="0.35">
      <c r="A3581" s="19" t="str">
        <f>B2178&amp;C3570&amp;D3581</f>
        <v>DISTRIBUCION VOLUMEN X CRITERIO (kg ó litros)Judías verdes Ing.5-10MIL</v>
      </c>
      <c r="B3581" s="19">
        <v>0</v>
      </c>
      <c r="C3581" s="19">
        <v>0</v>
      </c>
      <c r="D3581" s="19" t="s">
        <v>11</v>
      </c>
      <c r="E3581" s="20">
        <v>13.769295708525345</v>
      </c>
      <c r="F3581" s="20">
        <v>11.655151023972071</v>
      </c>
      <c r="G3581" s="20">
        <v>4.9300418628465641</v>
      </c>
      <c r="H3581" s="20">
        <v>17.78626657520002</v>
      </c>
      <c r="I3581" s="20">
        <v>3.7149094043694673</v>
      </c>
      <c r="J3581" s="20">
        <v>13.192833526456143</v>
      </c>
      <c r="K3581" s="20">
        <v>2.9652818759541177</v>
      </c>
      <c r="L3581" s="20">
        <v>15.703226458952452</v>
      </c>
      <c r="M3581" s="53">
        <v>11.867146994864292</v>
      </c>
    </row>
    <row r="3582" spans="1:13" x14ac:dyDescent="0.35">
      <c r="A3582" s="19" t="str">
        <f>B2178&amp;C3570&amp;D3582</f>
        <v>DISTRIBUCION VOLUMEN X CRITERIO (kg ó litros)Judías verdes Ing.10-30MIL</v>
      </c>
      <c r="B3582" s="19">
        <v>0</v>
      </c>
      <c r="C3582" s="19">
        <v>0</v>
      </c>
      <c r="D3582" s="19" t="s">
        <v>12</v>
      </c>
      <c r="E3582" s="20">
        <v>20.182946954337261</v>
      </c>
      <c r="F3582" s="20">
        <v>25.715244937937243</v>
      </c>
      <c r="G3582" s="20">
        <v>34.019070447068316</v>
      </c>
      <c r="H3582" s="20">
        <v>16.485158884368872</v>
      </c>
      <c r="I3582" s="20">
        <v>12.810779231192429</v>
      </c>
      <c r="J3582" s="20">
        <v>21.034476230892849</v>
      </c>
      <c r="K3582" s="20">
        <v>7.8023179074672084</v>
      </c>
      <c r="L3582" s="20">
        <v>28.931726486285054</v>
      </c>
      <c r="M3582" s="53">
        <v>13.690575476582081</v>
      </c>
    </row>
    <row r="3583" spans="1:13" x14ac:dyDescent="0.35">
      <c r="A3583" s="19" t="str">
        <f>B2178&amp;C3570&amp;D3583</f>
        <v>DISTRIBUCION VOLUMEN X CRITERIO (kg ó litros)Judías verdes Ing.30-100MIL</v>
      </c>
      <c r="B3583" s="19">
        <v>0</v>
      </c>
      <c r="C3583" s="19">
        <v>0</v>
      </c>
      <c r="D3583" s="19" t="s">
        <v>13</v>
      </c>
      <c r="E3583" s="20">
        <v>26.535145785705627</v>
      </c>
      <c r="F3583" s="20">
        <v>16.374753771364549</v>
      </c>
      <c r="G3583" s="20">
        <v>18.887101539403041</v>
      </c>
      <c r="H3583" s="20">
        <v>14.563268831193692</v>
      </c>
      <c r="I3583" s="20">
        <v>12.831655804612755</v>
      </c>
      <c r="J3583" s="20">
        <v>4.5718218087963933</v>
      </c>
      <c r="K3583" s="20">
        <v>13.40387933944633</v>
      </c>
      <c r="L3583" s="20">
        <v>10.557459741097821</v>
      </c>
      <c r="M3583" s="53">
        <v>12.401941383466433</v>
      </c>
    </row>
    <row r="3584" spans="1:13" x14ac:dyDescent="0.35">
      <c r="A3584" s="19" t="str">
        <f>B2178&amp;C3570&amp;D3584</f>
        <v>DISTRIBUCION VOLUMEN X CRITERIO (kg ó litros)Judías verdes Ing.100-200MIL</v>
      </c>
      <c r="B3584" s="19">
        <v>0</v>
      </c>
      <c r="C3584" s="19">
        <v>0</v>
      </c>
      <c r="D3584" s="19" t="s">
        <v>14</v>
      </c>
      <c r="E3584" s="20">
        <v>7.5342498009027228</v>
      </c>
      <c r="F3584" s="20">
        <v>11.314139839743447</v>
      </c>
      <c r="G3584" s="20">
        <v>15.570245309284156</v>
      </c>
      <c r="H3584" s="20">
        <v>0.49571943457806572</v>
      </c>
      <c r="I3584" s="20">
        <v>15.339013913859279</v>
      </c>
      <c r="J3584" s="20">
        <v>7.2227794333064086</v>
      </c>
      <c r="K3584" s="20">
        <v>1.3365847505882191</v>
      </c>
      <c r="L3584" s="20">
        <v>7.163268461308772</v>
      </c>
      <c r="M3584" s="53">
        <v>6.9454894907460556</v>
      </c>
    </row>
    <row r="3585" spans="1:13" x14ac:dyDescent="0.35">
      <c r="A3585" s="19" t="str">
        <f>B2178&amp;C3570&amp;D3585</f>
        <v>DISTRIBUCION VOLUMEN X CRITERIO (kg ó litros)Judías verdes Ing.200-500MIL</v>
      </c>
      <c r="B3585" s="19">
        <v>0</v>
      </c>
      <c r="C3585" s="19">
        <v>0</v>
      </c>
      <c r="D3585" s="19" t="s">
        <v>15</v>
      </c>
      <c r="E3585" s="20">
        <v>6.2010120954200483</v>
      </c>
      <c r="F3585" s="20">
        <v>8.9894798305871362</v>
      </c>
      <c r="G3585" s="20">
        <v>6.7324665279927229</v>
      </c>
      <c r="H3585" s="20">
        <v>16.724528944848814</v>
      </c>
      <c r="I3585" s="20">
        <v>10.562217129261226</v>
      </c>
      <c r="J3585" s="20">
        <v>8.8641161340134893</v>
      </c>
      <c r="K3585" s="20">
        <v>5.1983768766773961</v>
      </c>
      <c r="L3585" s="20">
        <v>3.5940750824193151</v>
      </c>
      <c r="M3585" s="53">
        <v>7.7196908756635123</v>
      </c>
    </row>
    <row r="3586" spans="1:13" x14ac:dyDescent="0.35">
      <c r="A3586" s="19" t="str">
        <f>B2178&amp;C3570&amp;D3586</f>
        <v>DISTRIBUCION VOLUMEN X CRITERIO (kg ó litros)Judías verdes Ing.&gt;500MIL</v>
      </c>
      <c r="B3586" s="19">
        <v>0</v>
      </c>
      <c r="C3586" s="19">
        <v>0</v>
      </c>
      <c r="D3586" s="19" t="s">
        <v>16</v>
      </c>
      <c r="E3586" s="20">
        <v>24.643243058996632</v>
      </c>
      <c r="F3586" s="20">
        <v>25.068088746532773</v>
      </c>
      <c r="G3586" s="20">
        <v>19.649955645519412</v>
      </c>
      <c r="H3586" s="20">
        <v>21.12074263554511</v>
      </c>
      <c r="I3586" s="20">
        <v>25.176809600061816</v>
      </c>
      <c r="J3586" s="20">
        <v>7.1198415078592232</v>
      </c>
      <c r="K3586" s="20">
        <v>14.799686376365539</v>
      </c>
      <c r="L3586" s="20">
        <v>9.0816740807588321</v>
      </c>
      <c r="M3586" s="53">
        <v>11.0443481420343</v>
      </c>
    </row>
    <row r="3587" spans="1:13" x14ac:dyDescent="0.35">
      <c r="A3587" s="19" t="str">
        <f>B2178&amp;C3570&amp;D3587</f>
        <v>DISTRIBUCION VOLUMEN X CRITERIO (kg ó litros)Judías verdes Ing.DE 15 A 19 AÑOS</v>
      </c>
      <c r="B3587" s="19">
        <v>0</v>
      </c>
      <c r="C3587" s="19">
        <v>0</v>
      </c>
      <c r="D3587" s="19" t="s">
        <v>39</v>
      </c>
      <c r="E3587" s="20" t="s">
        <v>284</v>
      </c>
      <c r="F3587" s="20" t="s">
        <v>284</v>
      </c>
      <c r="G3587" s="20" t="s">
        <v>284</v>
      </c>
      <c r="H3587" s="20" t="s">
        <v>284</v>
      </c>
      <c r="I3587" s="20" t="s">
        <v>284</v>
      </c>
      <c r="J3587" s="20" t="s">
        <v>284</v>
      </c>
      <c r="K3587" s="20" t="s">
        <v>284</v>
      </c>
      <c r="L3587" s="20">
        <v>9.4606988179084937</v>
      </c>
      <c r="M3587" s="53" t="s">
        <v>284</v>
      </c>
    </row>
    <row r="3588" spans="1:13" x14ac:dyDescent="0.35">
      <c r="A3588" s="19" t="str">
        <f>B2178&amp;C3570&amp;D3588</f>
        <v>DISTRIBUCION VOLUMEN X CRITERIO (kg ó litros)Judías verdes Ing.DE 20 A 24 AÑOS</v>
      </c>
      <c r="B3588" s="19">
        <v>0</v>
      </c>
      <c r="C3588" s="19">
        <v>0</v>
      </c>
      <c r="D3588" s="19" t="s">
        <v>40</v>
      </c>
      <c r="E3588" s="20" t="s">
        <v>284</v>
      </c>
      <c r="F3588" s="20">
        <v>1.4753205001229741</v>
      </c>
      <c r="G3588" s="20" t="s">
        <v>284</v>
      </c>
      <c r="H3588" s="20" t="s">
        <v>284</v>
      </c>
      <c r="I3588" s="20" t="s">
        <v>284</v>
      </c>
      <c r="J3588" s="20" t="s">
        <v>284</v>
      </c>
      <c r="K3588" s="20" t="s">
        <v>284</v>
      </c>
      <c r="L3588" s="20" t="s">
        <v>284</v>
      </c>
      <c r="M3588" s="53" t="s">
        <v>284</v>
      </c>
    </row>
    <row r="3589" spans="1:13" x14ac:dyDescent="0.35">
      <c r="A3589" s="19" t="str">
        <f>B2178&amp;C3570&amp;D3589</f>
        <v>DISTRIBUCION VOLUMEN X CRITERIO (kg ó litros)Judías verdes Ing.DE 25 A 34 AÑOS</v>
      </c>
      <c r="B3589" s="19">
        <v>0</v>
      </c>
      <c r="C3589" s="19">
        <v>0</v>
      </c>
      <c r="D3589" s="19" t="s">
        <v>41</v>
      </c>
      <c r="E3589" s="20">
        <v>3.2607970442253551</v>
      </c>
      <c r="F3589" s="20">
        <v>6.3574492238214182</v>
      </c>
      <c r="G3589" s="20">
        <v>12.768800331967517</v>
      </c>
      <c r="H3589" s="20">
        <v>8.244444980411906</v>
      </c>
      <c r="I3589" s="20">
        <v>4.9707942147471362</v>
      </c>
      <c r="J3589" s="20">
        <v>2.1821114865675972</v>
      </c>
      <c r="K3589" s="20">
        <v>1.6654662929293598</v>
      </c>
      <c r="L3589" s="20">
        <v>0.70565353273007392</v>
      </c>
      <c r="M3589" s="53">
        <v>5.3604358511912231</v>
      </c>
    </row>
    <row r="3590" spans="1:13" x14ac:dyDescent="0.35">
      <c r="A3590" s="19" t="str">
        <f>B2178&amp;C3570&amp;D3590</f>
        <v>DISTRIBUCION VOLUMEN X CRITERIO (kg ó litros)Judías verdes Ing.DE 35 A 49 AÑOS</v>
      </c>
      <c r="B3590" s="19">
        <v>0</v>
      </c>
      <c r="C3590" s="19">
        <v>0</v>
      </c>
      <c r="D3590" s="19" t="s">
        <v>42</v>
      </c>
      <c r="E3590" s="20">
        <v>37.382479387286935</v>
      </c>
      <c r="F3590" s="20">
        <v>12.176499764196356</v>
      </c>
      <c r="G3590" s="20">
        <v>12.171392317415666</v>
      </c>
      <c r="H3590" s="20">
        <v>26.095458393444343</v>
      </c>
      <c r="I3590" s="20">
        <v>4.8783028671737378</v>
      </c>
      <c r="J3590" s="20">
        <v>18.186693700325506</v>
      </c>
      <c r="K3590" s="20">
        <v>9.8670882221945888</v>
      </c>
      <c r="L3590" s="20">
        <v>18.073757385695885</v>
      </c>
      <c r="M3590" s="53">
        <v>14.846017829924651</v>
      </c>
    </row>
    <row r="3591" spans="1:13" x14ac:dyDescent="0.35">
      <c r="A3591" s="19" t="str">
        <f>B2178&amp;C3570&amp;D3591</f>
        <v>DISTRIBUCION VOLUMEN X CRITERIO (kg ó litros)Judías verdes Ing.DE 50 A 59 AÑOS</v>
      </c>
      <c r="B3591" s="19">
        <v>0</v>
      </c>
      <c r="C3591" s="19">
        <v>0</v>
      </c>
      <c r="D3591" s="19" t="s">
        <v>43</v>
      </c>
      <c r="E3591" s="20">
        <v>27.100619140547959</v>
      </c>
      <c r="F3591" s="20">
        <v>21.332225552894268</v>
      </c>
      <c r="G3591" s="20">
        <v>16.562451186979501</v>
      </c>
      <c r="H3591" s="20">
        <v>15.675825465822649</v>
      </c>
      <c r="I3591" s="20">
        <v>21.528652975680359</v>
      </c>
      <c r="J3591" s="20">
        <v>12.249843566832933</v>
      </c>
      <c r="K3591" s="20">
        <v>13.566368733808295</v>
      </c>
      <c r="L3591" s="20">
        <v>16.281628077209611</v>
      </c>
      <c r="M3591" s="53">
        <v>14.617532511318645</v>
      </c>
    </row>
    <row r="3592" spans="1:13" x14ac:dyDescent="0.35">
      <c r="A3592" s="19" t="str">
        <f>B2178&amp;C3570&amp;D3592</f>
        <v>DISTRIBUCION VOLUMEN X CRITERIO (kg ó litros)Judías verdes Ing.DE 60 A 75 AÑOS</v>
      </c>
      <c r="B3592" s="19">
        <v>0</v>
      </c>
      <c r="C3592" s="19">
        <v>0</v>
      </c>
      <c r="D3592" s="19" t="s">
        <v>44</v>
      </c>
      <c r="E3592" s="20">
        <v>32.256105035835034</v>
      </c>
      <c r="F3592" s="20">
        <v>58.658504958964983</v>
      </c>
      <c r="G3592" s="20">
        <v>58.497360908411281</v>
      </c>
      <c r="H3592" s="20">
        <v>49.984283198144333</v>
      </c>
      <c r="I3592" s="20">
        <v>68.622261763287554</v>
      </c>
      <c r="J3592" s="20">
        <v>67.381381662849066</v>
      </c>
      <c r="K3592" s="20">
        <v>74.901079665444968</v>
      </c>
      <c r="L3592" s="20">
        <v>55.478272687468532</v>
      </c>
      <c r="M3592" s="53">
        <v>65.176011869975554</v>
      </c>
    </row>
    <row r="3593" spans="1:13" x14ac:dyDescent="0.35">
      <c r="A3593" s="19" t="str">
        <f>B2178&amp;C3570&amp;D3593</f>
        <v>DISTRIBUCION VOLUMEN X CRITERIO (kg ó litros)Judías verdes Ing.NIVEL ALTO</v>
      </c>
      <c r="B3593" s="19">
        <v>0</v>
      </c>
      <c r="C3593" s="19">
        <v>0</v>
      </c>
      <c r="D3593" s="19" t="s">
        <v>256</v>
      </c>
      <c r="E3593" s="20">
        <v>28.106869787760612</v>
      </c>
      <c r="F3593" s="20">
        <v>31.838224019333861</v>
      </c>
      <c r="G3593" s="20">
        <v>20.88862665654494</v>
      </c>
      <c r="H3593" s="20">
        <v>26.840325700520733</v>
      </c>
      <c r="I3593" s="20">
        <v>25.571994985492065</v>
      </c>
      <c r="J3593" s="20">
        <v>9.8058864250423792</v>
      </c>
      <c r="K3593" s="20">
        <v>13.903608693874908</v>
      </c>
      <c r="L3593" s="20">
        <v>14.360981185035079</v>
      </c>
      <c r="M3593" s="53">
        <v>20.818277990516396</v>
      </c>
    </row>
    <row r="3594" spans="1:13" x14ac:dyDescent="0.35">
      <c r="A3594" s="19" t="str">
        <f>B2178&amp;C3570&amp;D3594</f>
        <v>DISTRIBUCION VOLUMEN X CRITERIO (kg ó litros)Judías verdes Ing.NIVEL MEDIO ALTO</v>
      </c>
      <c r="B3594" s="19">
        <v>0</v>
      </c>
      <c r="C3594" s="19">
        <v>0</v>
      </c>
      <c r="D3594" s="19" t="s">
        <v>257</v>
      </c>
      <c r="E3594" s="20">
        <v>22.056098449710529</v>
      </c>
      <c r="F3594" s="20">
        <v>20.20592163309847</v>
      </c>
      <c r="G3594" s="20">
        <v>17.862380664835765</v>
      </c>
      <c r="H3594" s="20">
        <v>12.696906373246778</v>
      </c>
      <c r="I3594" s="20">
        <v>9.2226266167510609</v>
      </c>
      <c r="J3594" s="20">
        <v>4.2591756041043798</v>
      </c>
      <c r="K3594" s="20">
        <v>8.0119678181838871</v>
      </c>
      <c r="L3594" s="20">
        <v>5.4971671544650365</v>
      </c>
      <c r="M3594" s="53">
        <v>4.8501386703398683</v>
      </c>
    </row>
    <row r="3595" spans="1:13" x14ac:dyDescent="0.35">
      <c r="A3595" s="19" t="str">
        <f>B2178&amp;C3570&amp;D3595</f>
        <v>DISTRIBUCION VOLUMEN X CRITERIO (kg ó litros)Judías verdes Ing.NIVEL MEDIO</v>
      </c>
      <c r="B3595" s="19">
        <v>0</v>
      </c>
      <c r="C3595" s="19">
        <v>0</v>
      </c>
      <c r="D3595" s="19" t="s">
        <v>258</v>
      </c>
      <c r="E3595" s="20">
        <v>20.648232152824562</v>
      </c>
      <c r="F3595" s="20">
        <v>20.566145384681427</v>
      </c>
      <c r="G3595" s="20">
        <v>27.512574174275951</v>
      </c>
      <c r="H3595" s="20">
        <v>23.923732798108745</v>
      </c>
      <c r="I3595" s="20">
        <v>22.810470091014007</v>
      </c>
      <c r="J3595" s="20">
        <v>9.4661497217846371</v>
      </c>
      <c r="K3595" s="20">
        <v>16.731798249954068</v>
      </c>
      <c r="L3595" s="20">
        <v>17.862148261382494</v>
      </c>
      <c r="M3595" s="53">
        <v>12.361537918754937</v>
      </c>
    </row>
    <row r="3596" spans="1:13" x14ac:dyDescent="0.35">
      <c r="A3596" s="19" t="str">
        <f>B2178&amp;C3570&amp;D3596</f>
        <v>DISTRIBUCION VOLUMEN X CRITERIO (kg ó litros)Judías verdes Ing.NIVEL MEDIO BAJO</v>
      </c>
      <c r="B3596" s="19">
        <v>0</v>
      </c>
      <c r="C3596" s="19">
        <v>0</v>
      </c>
      <c r="D3596" s="19" t="s">
        <v>259</v>
      </c>
      <c r="E3596" s="20">
        <v>18.004155531920908</v>
      </c>
      <c r="F3596" s="20">
        <v>6.4472161943226771</v>
      </c>
      <c r="G3596" s="20">
        <v>10.973230308313314</v>
      </c>
      <c r="H3596" s="20">
        <v>7.834955248784861</v>
      </c>
      <c r="I3596" s="20">
        <v>5.1928644513544295</v>
      </c>
      <c r="J3596" s="20">
        <v>18.024906855370169</v>
      </c>
      <c r="K3596" s="20">
        <v>3.2015641223518236</v>
      </c>
      <c r="L3596" s="20">
        <v>22.277976319371579</v>
      </c>
      <c r="M3596" s="53">
        <v>14.154763830018913</v>
      </c>
    </row>
    <row r="3597" spans="1:13" x14ac:dyDescent="0.35">
      <c r="A3597" s="19" t="str">
        <f>B2178&amp;C3570&amp;D3597</f>
        <v>DISTRIBUCION VOLUMEN X CRITERIO (kg ó litros)Judías verdes Ing.HOMBRE</v>
      </c>
      <c r="B3597" s="19">
        <v>0</v>
      </c>
      <c r="C3597" s="19">
        <v>0</v>
      </c>
      <c r="D3597" s="19" t="s">
        <v>21</v>
      </c>
      <c r="E3597" s="20">
        <v>65.578097209840763</v>
      </c>
      <c r="F3597" s="20">
        <v>69.416383796310839</v>
      </c>
      <c r="G3597" s="20">
        <v>76.418083462122425</v>
      </c>
      <c r="H3597" s="20">
        <v>69.680663051059383</v>
      </c>
      <c r="I3597" s="20">
        <v>71.106671402956778</v>
      </c>
      <c r="J3597" s="20">
        <v>64.676072504006882</v>
      </c>
      <c r="K3597" s="20">
        <v>79.048676729468951</v>
      </c>
      <c r="L3597" s="20">
        <v>61.414882353141309</v>
      </c>
      <c r="M3597" s="53">
        <v>66.206622925720538</v>
      </c>
    </row>
    <row r="3598" spans="1:13" x14ac:dyDescent="0.35">
      <c r="A3598" s="19" t="str">
        <f>B2178&amp;C3570&amp;D3598</f>
        <v>DISTRIBUCION VOLUMEN X CRITERIO (kg ó litros)Judías verdes Ing.MUJER</v>
      </c>
      <c r="B3598" s="19">
        <v>0</v>
      </c>
      <c r="C3598" s="19">
        <v>0</v>
      </c>
      <c r="D3598" s="19" t="s">
        <v>22</v>
      </c>
      <c r="E3598" s="20">
        <v>34.421899657160488</v>
      </c>
      <c r="F3598" s="20">
        <v>30.583616294946843</v>
      </c>
      <c r="G3598" s="20">
        <v>23.581921529775183</v>
      </c>
      <c r="H3598" s="20">
        <v>30.319368665361107</v>
      </c>
      <c r="I3598" s="20">
        <v>28.893342590618737</v>
      </c>
      <c r="J3598" s="20">
        <v>35.323954305859694</v>
      </c>
      <c r="K3598" s="20">
        <v>20.951338953422734</v>
      </c>
      <c r="L3598" s="20">
        <v>38.585125126353489</v>
      </c>
      <c r="M3598" s="53">
        <v>33.793370938578043</v>
      </c>
    </row>
    <row r="3599" spans="1:13" x14ac:dyDescent="0.35">
      <c r="A3599" s="19" t="str">
        <f>B2178&amp;C3599&amp;D3599</f>
        <v>DISTRIBUCION VOLUMEN X CRITERIO (kg ó litros)Patatas Ing.T.ESPAÑA</v>
      </c>
      <c r="B3599" s="19">
        <v>0</v>
      </c>
      <c r="C3599" s="19" t="s">
        <v>160</v>
      </c>
      <c r="D3599" s="19" t="s">
        <v>36</v>
      </c>
      <c r="E3599" s="20">
        <v>100</v>
      </c>
      <c r="F3599" s="20">
        <v>100</v>
      </c>
      <c r="G3599" s="20">
        <v>100</v>
      </c>
      <c r="H3599" s="20">
        <v>100</v>
      </c>
      <c r="I3599" s="20">
        <v>100</v>
      </c>
      <c r="J3599" s="20">
        <v>100</v>
      </c>
      <c r="K3599" s="20">
        <v>100</v>
      </c>
      <c r="L3599" s="20">
        <v>100</v>
      </c>
      <c r="M3599" s="53">
        <v>100</v>
      </c>
    </row>
    <row r="3600" spans="1:13" x14ac:dyDescent="0.35">
      <c r="A3600" s="19" t="str">
        <f>B2178&amp;C3599&amp;D3600</f>
        <v>DISTRIBUCION VOLUMEN X CRITERIO (kg ó litros)Patatas Ing.BCN AM</v>
      </c>
      <c r="B3600" s="19">
        <v>0</v>
      </c>
      <c r="C3600" s="19">
        <v>0</v>
      </c>
      <c r="D3600" s="19" t="s">
        <v>1</v>
      </c>
      <c r="E3600" s="20">
        <v>8.0183477091541882</v>
      </c>
      <c r="F3600" s="20">
        <v>8.2491566033812092</v>
      </c>
      <c r="G3600" s="20">
        <v>8.8269667284771742</v>
      </c>
      <c r="H3600" s="20">
        <v>6.7533503682542824</v>
      </c>
      <c r="I3600" s="20">
        <v>5.3247288904823868</v>
      </c>
      <c r="J3600" s="20">
        <v>7.0544724315236937</v>
      </c>
      <c r="K3600" s="20">
        <v>8.9808792121932761</v>
      </c>
      <c r="L3600" s="20">
        <v>9.2816339232731604</v>
      </c>
      <c r="M3600" s="53">
        <v>6.0324508078673063</v>
      </c>
    </row>
    <row r="3601" spans="1:13" x14ac:dyDescent="0.35">
      <c r="A3601" s="19" t="str">
        <f>B2178&amp;C3599&amp;D3601</f>
        <v>DISTRIBUCION VOLUMEN X CRITERIO (kg ó litros)Patatas Ing.REST.CAT ARAGON</v>
      </c>
      <c r="B3601" s="19">
        <v>0</v>
      </c>
      <c r="C3601" s="19">
        <v>0</v>
      </c>
      <c r="D3601" s="19" t="s">
        <v>2</v>
      </c>
      <c r="E3601" s="20">
        <v>10.097911508328931</v>
      </c>
      <c r="F3601" s="20">
        <v>12.736959266843062</v>
      </c>
      <c r="G3601" s="20">
        <v>10.971927491605134</v>
      </c>
      <c r="H3601" s="20">
        <v>9.5243834546618906</v>
      </c>
      <c r="I3601" s="20">
        <v>11.043223128283874</v>
      </c>
      <c r="J3601" s="20">
        <v>11.405837678815912</v>
      </c>
      <c r="K3601" s="20">
        <v>11.702336162655671</v>
      </c>
      <c r="L3601" s="20">
        <v>11.373489926341421</v>
      </c>
      <c r="M3601" s="53">
        <v>10.522075592116826</v>
      </c>
    </row>
    <row r="3602" spans="1:13" x14ac:dyDescent="0.35">
      <c r="A3602" s="19" t="str">
        <f>B2178&amp;C3599&amp;D3602</f>
        <v>DISTRIBUCION VOLUMEN X CRITERIO (kg ó litros)Patatas Ing.LEVANTE</v>
      </c>
      <c r="B3602" s="19">
        <v>0</v>
      </c>
      <c r="C3602" s="19">
        <v>0</v>
      </c>
      <c r="D3602" s="19" t="s">
        <v>3</v>
      </c>
      <c r="E3602" s="20">
        <v>13.098486012158675</v>
      </c>
      <c r="F3602" s="20">
        <v>13.62027229677339</v>
      </c>
      <c r="G3602" s="20">
        <v>16.142856063725485</v>
      </c>
      <c r="H3602" s="20">
        <v>14.44888113270256</v>
      </c>
      <c r="I3602" s="20">
        <v>14.379951523152776</v>
      </c>
      <c r="J3602" s="20">
        <v>15.549070251344382</v>
      </c>
      <c r="K3602" s="20">
        <v>14.908139791830724</v>
      </c>
      <c r="L3602" s="20">
        <v>14.065970428252344</v>
      </c>
      <c r="M3602" s="53">
        <v>14.61267911014256</v>
      </c>
    </row>
    <row r="3603" spans="1:13" x14ac:dyDescent="0.35">
      <c r="A3603" s="19" t="str">
        <f>B2178&amp;C3599&amp;D3603</f>
        <v>DISTRIBUCION VOLUMEN X CRITERIO (kg ó litros)Patatas Ing.ANDALUCIA</v>
      </c>
      <c r="B3603" s="19">
        <v>0</v>
      </c>
      <c r="C3603" s="19">
        <v>0</v>
      </c>
      <c r="D3603" s="19" t="s">
        <v>4</v>
      </c>
      <c r="E3603" s="20">
        <v>20.800709712696513</v>
      </c>
      <c r="F3603" s="20">
        <v>19.045886560734811</v>
      </c>
      <c r="G3603" s="20">
        <v>20.509217930309077</v>
      </c>
      <c r="H3603" s="20">
        <v>22.609510287846714</v>
      </c>
      <c r="I3603" s="20">
        <v>22.134980242663786</v>
      </c>
      <c r="J3603" s="20">
        <v>21.397194648977766</v>
      </c>
      <c r="K3603" s="20">
        <v>19.807593111793459</v>
      </c>
      <c r="L3603" s="20">
        <v>23.141050267766822</v>
      </c>
      <c r="M3603" s="53">
        <v>21.69958206742298</v>
      </c>
    </row>
    <row r="3604" spans="1:13" x14ac:dyDescent="0.35">
      <c r="A3604" s="19" t="str">
        <f>B2178&amp;C3599&amp;D3604</f>
        <v>DISTRIBUCION VOLUMEN X CRITERIO (kg ó litros)Patatas Ing.MDD AM</v>
      </c>
      <c r="B3604" s="19">
        <v>0</v>
      </c>
      <c r="C3604" s="19">
        <v>0</v>
      </c>
      <c r="D3604" s="19" t="s">
        <v>5</v>
      </c>
      <c r="E3604" s="20">
        <v>19.839493259232292</v>
      </c>
      <c r="F3604" s="20">
        <v>20.088938105873364</v>
      </c>
      <c r="G3604" s="20">
        <v>17.037234585732865</v>
      </c>
      <c r="H3604" s="20">
        <v>18.242456986658308</v>
      </c>
      <c r="I3604" s="20">
        <v>17.969772275790046</v>
      </c>
      <c r="J3604" s="20">
        <v>20.011457601595559</v>
      </c>
      <c r="K3604" s="20">
        <v>17.804250351687216</v>
      </c>
      <c r="L3604" s="20">
        <v>18.046646425109596</v>
      </c>
      <c r="M3604" s="53">
        <v>17.401030574434571</v>
      </c>
    </row>
    <row r="3605" spans="1:13" x14ac:dyDescent="0.35">
      <c r="A3605" s="19" t="str">
        <f>B2178&amp;C3599&amp;D3605</f>
        <v>DISTRIBUCION VOLUMEN X CRITERIO (kg ó litros)Patatas Ing.RTO CENTRO</v>
      </c>
      <c r="B3605" s="19">
        <v>0</v>
      </c>
      <c r="C3605" s="19">
        <v>0</v>
      </c>
      <c r="D3605" s="19" t="s">
        <v>6</v>
      </c>
      <c r="E3605" s="20">
        <v>10.511308569342855</v>
      </c>
      <c r="F3605" s="20">
        <v>9.946891460567759</v>
      </c>
      <c r="G3605" s="20">
        <v>8.939245660757754</v>
      </c>
      <c r="H3605" s="20">
        <v>10.531088138305106</v>
      </c>
      <c r="I3605" s="20">
        <v>10.444983682221977</v>
      </c>
      <c r="J3605" s="20">
        <v>9.2714155858704981</v>
      </c>
      <c r="K3605" s="20">
        <v>9.6332614305933895</v>
      </c>
      <c r="L3605" s="20">
        <v>9.1310788369588369</v>
      </c>
      <c r="M3605" s="53">
        <v>11.199468146452174</v>
      </c>
    </row>
    <row r="3606" spans="1:13" x14ac:dyDescent="0.35">
      <c r="A3606" s="19" t="str">
        <f>B2178&amp;C3599&amp;D3606</f>
        <v>DISTRIBUCION VOLUMEN X CRITERIO (kg ó litros)Patatas Ing.NORTE-CENTRO</v>
      </c>
      <c r="B3606" s="19">
        <v>0</v>
      </c>
      <c r="C3606" s="19">
        <v>0</v>
      </c>
      <c r="D3606" s="19" t="s">
        <v>7</v>
      </c>
      <c r="E3606" s="20">
        <v>9.3729678958223115</v>
      </c>
      <c r="F3606" s="20">
        <v>7.6058747978932608</v>
      </c>
      <c r="G3606" s="20">
        <v>8.9198205230904506</v>
      </c>
      <c r="H3606" s="20">
        <v>9.0128341944669881</v>
      </c>
      <c r="I3606" s="20">
        <v>9.4494570418526518</v>
      </c>
      <c r="J3606" s="20">
        <v>7.3887378242564612</v>
      </c>
      <c r="K3606" s="20">
        <v>9.4224442427878312</v>
      </c>
      <c r="L3606" s="20">
        <v>8.4228694930092765</v>
      </c>
      <c r="M3606" s="53">
        <v>11.433043651766187</v>
      </c>
    </row>
    <row r="3607" spans="1:13" x14ac:dyDescent="0.35">
      <c r="A3607" s="19" t="str">
        <f>B2178&amp;C3599&amp;D3607</f>
        <v>DISTRIBUCION VOLUMEN X CRITERIO (kg ó litros)Patatas Ing.NOROESTE</v>
      </c>
      <c r="B3607" s="19">
        <v>0</v>
      </c>
      <c r="C3607" s="19">
        <v>0</v>
      </c>
      <c r="D3607" s="19" t="s">
        <v>8</v>
      </c>
      <c r="E3607" s="20">
        <v>8.2607723854174182</v>
      </c>
      <c r="F3607" s="20">
        <v>8.7060150827770837</v>
      </c>
      <c r="G3607" s="20">
        <v>8.6527386034144573</v>
      </c>
      <c r="H3607" s="20">
        <v>8.8774910930443589</v>
      </c>
      <c r="I3607" s="20">
        <v>9.2529029996320666</v>
      </c>
      <c r="J3607" s="20">
        <v>7.9218193525555671</v>
      </c>
      <c r="K3607" s="20">
        <v>7.7411016213172301</v>
      </c>
      <c r="L3607" s="20">
        <v>6.5372586965849315</v>
      </c>
      <c r="M3607" s="53">
        <v>7.0996815921816863</v>
      </c>
    </row>
    <row r="3608" spans="1:13" x14ac:dyDescent="0.35">
      <c r="A3608" s="19" t="str">
        <f>B2178&amp;C3599&amp;D3608</f>
        <v>DISTRIBUCION VOLUMEN X CRITERIO (kg ó litros)Patatas Ing.&lt;2MIL</v>
      </c>
      <c r="B3608" s="19">
        <v>0</v>
      </c>
      <c r="C3608" s="19">
        <v>0</v>
      </c>
      <c r="D3608" s="19" t="s">
        <v>9</v>
      </c>
      <c r="E3608" s="20">
        <v>4.3227148492476317</v>
      </c>
      <c r="F3608" s="20">
        <v>4.4938773746174396</v>
      </c>
      <c r="G3608" s="20">
        <v>4.0367194705596887</v>
      </c>
      <c r="H3608" s="20">
        <v>5.2663901257953309</v>
      </c>
      <c r="I3608" s="20">
        <v>5.6015446443046173</v>
      </c>
      <c r="J3608" s="20">
        <v>5.1243589423024964</v>
      </c>
      <c r="K3608" s="20">
        <v>5.695176435502006</v>
      </c>
      <c r="L3608" s="20">
        <v>4.4550286106830352</v>
      </c>
      <c r="M3608" s="53">
        <v>4.1953733990603235</v>
      </c>
    </row>
    <row r="3609" spans="1:13" x14ac:dyDescent="0.35">
      <c r="A3609" s="19" t="str">
        <f>B2178&amp;C3599&amp;D3609</f>
        <v>DISTRIBUCION VOLUMEN X CRITERIO (kg ó litros)Patatas Ing.2-5MIL</v>
      </c>
      <c r="B3609" s="19">
        <v>0</v>
      </c>
      <c r="C3609" s="19">
        <v>0</v>
      </c>
      <c r="D3609" s="19" t="s">
        <v>10</v>
      </c>
      <c r="E3609" s="20">
        <v>5.4613702206995205</v>
      </c>
      <c r="F3609" s="20">
        <v>4.6752074856094339</v>
      </c>
      <c r="G3609" s="20">
        <v>5.4396957583447811</v>
      </c>
      <c r="H3609" s="20">
        <v>5.2064231370544274</v>
      </c>
      <c r="I3609" s="20">
        <v>5.0363527482604189</v>
      </c>
      <c r="J3609" s="20">
        <v>4.9783528805722819</v>
      </c>
      <c r="K3609" s="20">
        <v>4.1326630344620172</v>
      </c>
      <c r="L3609" s="20">
        <v>3.3539257810856178</v>
      </c>
      <c r="M3609" s="53">
        <v>4.8083008286438824</v>
      </c>
    </row>
    <row r="3610" spans="1:13" x14ac:dyDescent="0.35">
      <c r="A3610" s="19" t="str">
        <f>B2178&amp;C3599&amp;D3610</f>
        <v>DISTRIBUCION VOLUMEN X CRITERIO (kg ó litros)Patatas Ing.5-10MIL</v>
      </c>
      <c r="B3610" s="19">
        <v>0</v>
      </c>
      <c r="C3610" s="19">
        <v>0</v>
      </c>
      <c r="D3610" s="19" t="s">
        <v>11</v>
      </c>
      <c r="E3610" s="20">
        <v>7.7240672181593917</v>
      </c>
      <c r="F3610" s="20">
        <v>7.3295369890104016</v>
      </c>
      <c r="G3610" s="20">
        <v>6.9642330988194026</v>
      </c>
      <c r="H3610" s="20">
        <v>7.0065570882131416</v>
      </c>
      <c r="I3610" s="20">
        <v>10.040354745206754</v>
      </c>
      <c r="J3610" s="20">
        <v>7.8401606217073665</v>
      </c>
      <c r="K3610" s="20">
        <v>7.6408598423228069</v>
      </c>
      <c r="L3610" s="20">
        <v>9.8278773518928197</v>
      </c>
      <c r="M3610" s="53">
        <v>9.2425561946726287</v>
      </c>
    </row>
    <row r="3611" spans="1:13" x14ac:dyDescent="0.35">
      <c r="A3611" s="19" t="str">
        <f>B2178&amp;C3599&amp;D3611</f>
        <v>DISTRIBUCION VOLUMEN X CRITERIO (kg ó litros)Patatas Ing.10-30MIL</v>
      </c>
      <c r="B3611" s="19">
        <v>0</v>
      </c>
      <c r="C3611" s="19">
        <v>0</v>
      </c>
      <c r="D3611" s="19" t="s">
        <v>12</v>
      </c>
      <c r="E3611" s="20">
        <v>15.382642259874919</v>
      </c>
      <c r="F3611" s="20">
        <v>16.500292408383238</v>
      </c>
      <c r="G3611" s="20">
        <v>17.237720788733057</v>
      </c>
      <c r="H3611" s="20">
        <v>17.16694445050457</v>
      </c>
      <c r="I3611" s="20">
        <v>16.618904574321782</v>
      </c>
      <c r="J3611" s="20">
        <v>17.085744824565214</v>
      </c>
      <c r="K3611" s="20">
        <v>17.262114267941008</v>
      </c>
      <c r="L3611" s="20">
        <v>19.480742844714612</v>
      </c>
      <c r="M3611" s="53">
        <v>20.148789845676305</v>
      </c>
    </row>
    <row r="3612" spans="1:13" x14ac:dyDescent="0.35">
      <c r="A3612" s="19" t="str">
        <f>B2178&amp;C3599&amp;D3612</f>
        <v>DISTRIBUCION VOLUMEN X CRITERIO (kg ó litros)Patatas Ing.30-100MIL</v>
      </c>
      <c r="B3612" s="19">
        <v>0</v>
      </c>
      <c r="C3612" s="19">
        <v>0</v>
      </c>
      <c r="D3612" s="19" t="s">
        <v>13</v>
      </c>
      <c r="E3612" s="20">
        <v>22.20800893770399</v>
      </c>
      <c r="F3612" s="20">
        <v>21.490061692763501</v>
      </c>
      <c r="G3612" s="20">
        <v>24.195742585349304</v>
      </c>
      <c r="H3612" s="20">
        <v>21.689029226880301</v>
      </c>
      <c r="I3612" s="20">
        <v>19.550108041005302</v>
      </c>
      <c r="J3612" s="20">
        <v>22.589832782686827</v>
      </c>
      <c r="K3612" s="20">
        <v>24.381190198832289</v>
      </c>
      <c r="L3612" s="20">
        <v>22.372839760395415</v>
      </c>
      <c r="M3612" s="53">
        <v>22.005593581808718</v>
      </c>
    </row>
    <row r="3613" spans="1:13" x14ac:dyDescent="0.35">
      <c r="A3613" s="19" t="str">
        <f>B2178&amp;C3599&amp;D3613</f>
        <v>DISTRIBUCION VOLUMEN X CRITERIO (kg ó litros)Patatas Ing.100-200MIL</v>
      </c>
      <c r="B3613" s="19">
        <v>0</v>
      </c>
      <c r="C3613" s="19">
        <v>0</v>
      </c>
      <c r="D3613" s="19" t="s">
        <v>14</v>
      </c>
      <c r="E3613" s="20">
        <v>9.6441184457798137</v>
      </c>
      <c r="F3613" s="20">
        <v>9.3936009791364885</v>
      </c>
      <c r="G3613" s="20">
        <v>8.6015811169390304</v>
      </c>
      <c r="H3613" s="20">
        <v>8.7385088760540359</v>
      </c>
      <c r="I3613" s="20">
        <v>9.6359321693824231</v>
      </c>
      <c r="J3613" s="20">
        <v>9.8650545834705312</v>
      </c>
      <c r="K3613" s="20">
        <v>9.6453494853972259</v>
      </c>
      <c r="L3613" s="20">
        <v>8.3519222646051716</v>
      </c>
      <c r="M3613" s="53">
        <v>9.2312348782345381</v>
      </c>
    </row>
    <row r="3614" spans="1:13" x14ac:dyDescent="0.35">
      <c r="A3614" s="19" t="str">
        <f>B2178&amp;C3599&amp;D3614</f>
        <v>DISTRIBUCION VOLUMEN X CRITERIO (kg ó litros)Patatas Ing.200-500MIL</v>
      </c>
      <c r="B3614" s="19">
        <v>0</v>
      </c>
      <c r="C3614" s="19">
        <v>0</v>
      </c>
      <c r="D3614" s="19" t="s">
        <v>15</v>
      </c>
      <c r="E3614" s="20">
        <v>15.60918943662516</v>
      </c>
      <c r="F3614" s="20">
        <v>16.141428767877443</v>
      </c>
      <c r="G3614" s="20">
        <v>17.918025761483623</v>
      </c>
      <c r="H3614" s="20">
        <v>16.542139928419015</v>
      </c>
      <c r="I3614" s="20">
        <v>13.9596367427382</v>
      </c>
      <c r="J3614" s="20">
        <v>14.870022522039289</v>
      </c>
      <c r="K3614" s="20">
        <v>14.389068849137713</v>
      </c>
      <c r="L3614" s="20">
        <v>15.049001947674661</v>
      </c>
      <c r="M3614" s="53">
        <v>14.686067209041687</v>
      </c>
    </row>
    <row r="3615" spans="1:13" x14ac:dyDescent="0.35">
      <c r="A3615" s="19" t="str">
        <f>B2178&amp;C3599&amp;D3615</f>
        <v>DISTRIBUCION VOLUMEN X CRITERIO (kg ó litros)Patatas Ing.&gt;500MIL</v>
      </c>
      <c r="B3615" s="19">
        <v>0</v>
      </c>
      <c r="C3615" s="19">
        <v>0</v>
      </c>
      <c r="D3615" s="19" t="s">
        <v>16</v>
      </c>
      <c r="E3615" s="20">
        <v>19.647884841607354</v>
      </c>
      <c r="F3615" s="20">
        <v>19.975988891757503</v>
      </c>
      <c r="G3615" s="20">
        <v>15.606289582313204</v>
      </c>
      <c r="H3615" s="20">
        <v>18.384007619296209</v>
      </c>
      <c r="I3615" s="20">
        <v>19.557163739234447</v>
      </c>
      <c r="J3615" s="20">
        <v>17.646474257826153</v>
      </c>
      <c r="K3615" s="20">
        <v>16.853588974859836</v>
      </c>
      <c r="L3615" s="20">
        <v>17.108662791530378</v>
      </c>
      <c r="M3615" s="53">
        <v>15.682091604453605</v>
      </c>
    </row>
    <row r="3616" spans="1:13" x14ac:dyDescent="0.35">
      <c r="A3616" s="19" t="str">
        <f>B2178&amp;C3599&amp;D3616</f>
        <v>DISTRIBUCION VOLUMEN X CRITERIO (kg ó litros)Patatas Ing.DE 15 A 19 AÑOS</v>
      </c>
      <c r="B3616" s="19">
        <v>0</v>
      </c>
      <c r="C3616" s="19">
        <v>0</v>
      </c>
      <c r="D3616" s="19" t="s">
        <v>39</v>
      </c>
      <c r="E3616" s="20">
        <v>3.4508807916580992</v>
      </c>
      <c r="F3616" s="20">
        <v>3.7929256484533242</v>
      </c>
      <c r="G3616" s="20">
        <v>2.6070847696445894</v>
      </c>
      <c r="H3616" s="20">
        <v>3.751630792068819</v>
      </c>
      <c r="I3616" s="20">
        <v>2.895035924616657</v>
      </c>
      <c r="J3616" s="20">
        <v>2.2492322644266181</v>
      </c>
      <c r="K3616" s="20">
        <v>2.1554452857924242</v>
      </c>
      <c r="L3616" s="20">
        <v>4.3759032992059721</v>
      </c>
      <c r="M3616" s="53">
        <v>2.9909469232649109</v>
      </c>
    </row>
    <row r="3617" spans="1:13" x14ac:dyDescent="0.35">
      <c r="A3617" s="19" t="str">
        <f>B2178&amp;C3599&amp;D3617</f>
        <v>DISTRIBUCION VOLUMEN X CRITERIO (kg ó litros)Patatas Ing.DE 20 A 24 AÑOS</v>
      </c>
      <c r="B3617" s="19">
        <v>0</v>
      </c>
      <c r="C3617" s="19">
        <v>0</v>
      </c>
      <c r="D3617" s="19" t="s">
        <v>40</v>
      </c>
      <c r="E3617" s="20">
        <v>3.7826767724212154</v>
      </c>
      <c r="F3617" s="20">
        <v>2.6793005270637344</v>
      </c>
      <c r="G3617" s="20">
        <v>4.0098684971960363</v>
      </c>
      <c r="H3617" s="20">
        <v>3.8179977314277065</v>
      </c>
      <c r="I3617" s="20">
        <v>3.7365579852902799</v>
      </c>
      <c r="J3617" s="20">
        <v>2.2525349510029713</v>
      </c>
      <c r="K3617" s="20">
        <v>3.249663295719091</v>
      </c>
      <c r="L3617" s="20">
        <v>3.080784930061212</v>
      </c>
      <c r="M3617" s="53">
        <v>3.9265303251769543</v>
      </c>
    </row>
    <row r="3618" spans="1:13" x14ac:dyDescent="0.35">
      <c r="A3618" s="19" t="str">
        <f>B2178&amp;C3599&amp;D3618</f>
        <v>DISTRIBUCION VOLUMEN X CRITERIO (kg ó litros)Patatas Ing.DE 25 A 34 AÑOS</v>
      </c>
      <c r="B3618" s="19">
        <v>0</v>
      </c>
      <c r="C3618" s="19">
        <v>0</v>
      </c>
      <c r="D3618" s="19" t="s">
        <v>41</v>
      </c>
      <c r="E3618" s="20">
        <v>11.813128764684178</v>
      </c>
      <c r="F3618" s="20">
        <v>11.084007284646733</v>
      </c>
      <c r="G3618" s="20">
        <v>12.086434976974022</v>
      </c>
      <c r="H3618" s="20">
        <v>13.074381170369234</v>
      </c>
      <c r="I3618" s="20">
        <v>10.507304489337024</v>
      </c>
      <c r="J3618" s="20">
        <v>10.075050770187783</v>
      </c>
      <c r="K3618" s="20">
        <v>10.108505391175298</v>
      </c>
      <c r="L3618" s="20">
        <v>10.948353567708631</v>
      </c>
      <c r="M3618" s="53">
        <v>9.6832536973910237</v>
      </c>
    </row>
    <row r="3619" spans="1:13" x14ac:dyDescent="0.35">
      <c r="A3619" s="19" t="str">
        <f>B2178&amp;C3599&amp;D3619</f>
        <v>DISTRIBUCION VOLUMEN X CRITERIO (kg ó litros)Patatas Ing.DE 35 A 49 AÑOS</v>
      </c>
      <c r="B3619" s="19">
        <v>0</v>
      </c>
      <c r="C3619" s="19">
        <v>0</v>
      </c>
      <c r="D3619" s="19" t="s">
        <v>42</v>
      </c>
      <c r="E3619" s="20">
        <v>28.749042064399806</v>
      </c>
      <c r="F3619" s="20">
        <v>29.596351527959502</v>
      </c>
      <c r="G3619" s="20">
        <v>28.369425062308864</v>
      </c>
      <c r="H3619" s="20">
        <v>29.452096752720681</v>
      </c>
      <c r="I3619" s="20">
        <v>27.482448982351666</v>
      </c>
      <c r="J3619" s="20">
        <v>27.890098629629762</v>
      </c>
      <c r="K3619" s="20">
        <v>29.375831996025507</v>
      </c>
      <c r="L3619" s="20">
        <v>29.92609645714402</v>
      </c>
      <c r="M3619" s="53">
        <v>26.98802559961171</v>
      </c>
    </row>
    <row r="3620" spans="1:13" x14ac:dyDescent="0.35">
      <c r="A3620" s="19" t="str">
        <f>B2178&amp;C3599&amp;D3620</f>
        <v>DISTRIBUCION VOLUMEN X CRITERIO (kg ó litros)Patatas Ing.DE 50 A 59 AÑOS</v>
      </c>
      <c r="B3620" s="19">
        <v>0</v>
      </c>
      <c r="C3620" s="19">
        <v>0</v>
      </c>
      <c r="D3620" s="19" t="s">
        <v>43</v>
      </c>
      <c r="E3620" s="20">
        <v>25.254860807359382</v>
      </c>
      <c r="F3620" s="20">
        <v>24.304509565837343</v>
      </c>
      <c r="G3620" s="20">
        <v>25.048194928797784</v>
      </c>
      <c r="H3620" s="20">
        <v>22.645417793886651</v>
      </c>
      <c r="I3620" s="20">
        <v>25.555651964336246</v>
      </c>
      <c r="J3620" s="20">
        <v>28.108615679446903</v>
      </c>
      <c r="K3620" s="20">
        <v>27.434068668288848</v>
      </c>
      <c r="L3620" s="20">
        <v>24.779063223526052</v>
      </c>
      <c r="M3620" s="53">
        <v>24.615747047778719</v>
      </c>
    </row>
    <row r="3621" spans="1:13" x14ac:dyDescent="0.35">
      <c r="A3621" s="19" t="str">
        <f>B2178&amp;C3599&amp;D3621</f>
        <v>DISTRIBUCION VOLUMEN X CRITERIO (kg ó litros)Patatas Ing.DE 60 A 75 AÑOS</v>
      </c>
      <c r="B3621" s="19">
        <v>0</v>
      </c>
      <c r="C3621" s="19">
        <v>0</v>
      </c>
      <c r="D3621" s="19" t="s">
        <v>44</v>
      </c>
      <c r="E3621" s="20">
        <v>26.94941108461224</v>
      </c>
      <c r="F3621" s="20">
        <v>28.542896862978413</v>
      </c>
      <c r="G3621" s="20">
        <v>27.878999625909479</v>
      </c>
      <c r="H3621" s="20">
        <v>27.25847355091026</v>
      </c>
      <c r="I3621" s="20">
        <v>29.823006265156888</v>
      </c>
      <c r="J3621" s="20">
        <v>29.42446716642328</v>
      </c>
      <c r="K3621" s="20">
        <v>27.676489642287638</v>
      </c>
      <c r="L3621" s="20">
        <v>26.88979914058805</v>
      </c>
      <c r="M3621" s="53">
        <v>31.795505149675634</v>
      </c>
    </row>
    <row r="3622" spans="1:13" x14ac:dyDescent="0.35">
      <c r="A3622" s="19" t="str">
        <f>B2178&amp;C3599&amp;D3622</f>
        <v>DISTRIBUCION VOLUMEN X CRITERIO (kg ó litros)Patatas Ing.NIVEL ALTO</v>
      </c>
      <c r="B3622" s="19">
        <v>0</v>
      </c>
      <c r="C3622" s="19">
        <v>0</v>
      </c>
      <c r="D3622" s="19" t="s">
        <v>256</v>
      </c>
      <c r="E3622" s="20">
        <v>27.208288103092954</v>
      </c>
      <c r="F3622" s="20">
        <v>24.634408027744094</v>
      </c>
      <c r="G3622" s="20">
        <v>24.84378463563252</v>
      </c>
      <c r="H3622" s="20">
        <v>24.494815236443664</v>
      </c>
      <c r="I3622" s="20">
        <v>24.574878722359294</v>
      </c>
      <c r="J3622" s="20">
        <v>23.993348910644404</v>
      </c>
      <c r="K3622" s="20">
        <v>28.62952526387248</v>
      </c>
      <c r="L3622" s="20">
        <v>24.412459619775291</v>
      </c>
      <c r="M3622" s="53">
        <v>25.363878319333015</v>
      </c>
    </row>
    <row r="3623" spans="1:13" x14ac:dyDescent="0.35">
      <c r="A3623" s="19" t="str">
        <f>B2178&amp;C3599&amp;D3623</f>
        <v>DISTRIBUCION VOLUMEN X CRITERIO (kg ó litros)Patatas Ing.NIVEL MEDIO ALTO</v>
      </c>
      <c r="B3623" s="19">
        <v>0</v>
      </c>
      <c r="C3623" s="19">
        <v>0</v>
      </c>
      <c r="D3623" s="19" t="s">
        <v>257</v>
      </c>
      <c r="E3623" s="20">
        <v>15.698061189478738</v>
      </c>
      <c r="F3623" s="20">
        <v>15.570720920682776</v>
      </c>
      <c r="G3623" s="20">
        <v>15.460768352864745</v>
      </c>
      <c r="H3623" s="20">
        <v>15.032234158961083</v>
      </c>
      <c r="I3623" s="20">
        <v>14.794392872304968</v>
      </c>
      <c r="J3623" s="20">
        <v>14.967803923806663</v>
      </c>
      <c r="K3623" s="20">
        <v>15.545739620640536</v>
      </c>
      <c r="L3623" s="20">
        <v>17.820556413447292</v>
      </c>
      <c r="M3623" s="53">
        <v>17.16729832293505</v>
      </c>
    </row>
    <row r="3624" spans="1:13" x14ac:dyDescent="0.35">
      <c r="A3624" s="19" t="str">
        <f>B2178&amp;C3599&amp;D3624</f>
        <v>DISTRIBUCION VOLUMEN X CRITERIO (kg ó litros)Patatas Ing.NIVEL MEDIO</v>
      </c>
      <c r="B3624" s="19">
        <v>0</v>
      </c>
      <c r="C3624" s="19">
        <v>0</v>
      </c>
      <c r="D3624" s="19" t="s">
        <v>258</v>
      </c>
      <c r="E3624" s="20">
        <v>23.050822575733935</v>
      </c>
      <c r="F3624" s="20">
        <v>24.015185150642431</v>
      </c>
      <c r="G3624" s="20">
        <v>26.60132198322005</v>
      </c>
      <c r="H3624" s="20">
        <v>25.541763288722347</v>
      </c>
      <c r="I3624" s="20">
        <v>25.716302884234771</v>
      </c>
      <c r="J3624" s="20">
        <v>26.348706955215135</v>
      </c>
      <c r="K3624" s="20">
        <v>24.922722749957142</v>
      </c>
      <c r="L3624" s="20">
        <v>25.40694007399938</v>
      </c>
      <c r="M3624" s="53">
        <v>26.992666979018438</v>
      </c>
    </row>
    <row r="3625" spans="1:13" x14ac:dyDescent="0.35">
      <c r="A3625" s="19" t="str">
        <f>B2178&amp;C3599&amp;D3625</f>
        <v>DISTRIBUCION VOLUMEN X CRITERIO (kg ó litros)Patatas Ing.NIVEL MEDIO BAJO</v>
      </c>
      <c r="B3625" s="19">
        <v>0</v>
      </c>
      <c r="C3625" s="19">
        <v>0</v>
      </c>
      <c r="D3625" s="19" t="s">
        <v>259</v>
      </c>
      <c r="E3625" s="20">
        <v>13.602588409032171</v>
      </c>
      <c r="F3625" s="20">
        <v>12.648681693995778</v>
      </c>
      <c r="G3625" s="20">
        <v>13.933128507007734</v>
      </c>
      <c r="H3625" s="20">
        <v>15.816432199536489</v>
      </c>
      <c r="I3625" s="20">
        <v>15.663029611443172</v>
      </c>
      <c r="J3625" s="20">
        <v>14.156347309147598</v>
      </c>
      <c r="K3625" s="20">
        <v>12.640561848801038</v>
      </c>
      <c r="L3625" s="20">
        <v>14.988912886776578</v>
      </c>
      <c r="M3625" s="53">
        <v>13.852890296544651</v>
      </c>
    </row>
    <row r="3626" spans="1:13" x14ac:dyDescent="0.35">
      <c r="A3626" s="19" t="str">
        <f>B2178&amp;C3599&amp;D3626</f>
        <v>DISTRIBUCION VOLUMEN X CRITERIO (kg ó litros)Patatas Ing.HOMBRE</v>
      </c>
      <c r="B3626" s="19">
        <v>0</v>
      </c>
      <c r="C3626" s="19">
        <v>0</v>
      </c>
      <c r="D3626" s="19" t="s">
        <v>21</v>
      </c>
      <c r="E3626" s="20">
        <v>50.642197971181993</v>
      </c>
      <c r="F3626" s="20">
        <v>52.832678319507444</v>
      </c>
      <c r="G3626" s="20">
        <v>50.664689039557253</v>
      </c>
      <c r="H3626" s="20">
        <v>51.147026810383444</v>
      </c>
      <c r="I3626" s="20">
        <v>52.929209597135099</v>
      </c>
      <c r="J3626" s="20">
        <v>49.726499359748345</v>
      </c>
      <c r="K3626" s="20">
        <v>49.432745805895742</v>
      </c>
      <c r="L3626" s="20">
        <v>50.701030844749603</v>
      </c>
      <c r="M3626" s="53">
        <v>48.643309943507454</v>
      </c>
    </row>
    <row r="3627" spans="1:13" x14ac:dyDescent="0.35">
      <c r="A3627" s="19" t="str">
        <f>B2178&amp;C3599&amp;D3627</f>
        <v>DISTRIBUCION VOLUMEN X CRITERIO (kg ó litros)Patatas Ing.MUJER</v>
      </c>
      <c r="B3627" s="19">
        <v>0</v>
      </c>
      <c r="C3627" s="19">
        <v>0</v>
      </c>
      <c r="D3627" s="19" t="s">
        <v>22</v>
      </c>
      <c r="E3627" s="20">
        <v>49.357798477829895</v>
      </c>
      <c r="F3627" s="20">
        <v>47.167315998910958</v>
      </c>
      <c r="G3627" s="20">
        <v>49.335317267792014</v>
      </c>
      <c r="H3627" s="20">
        <v>48.852966114608279</v>
      </c>
      <c r="I3627" s="20">
        <v>47.070787769891048</v>
      </c>
      <c r="J3627" s="20">
        <v>50.273501593740932</v>
      </c>
      <c r="K3627" s="20">
        <v>50.567258370842474</v>
      </c>
      <c r="L3627" s="20">
        <v>49.298965769925687</v>
      </c>
      <c r="M3627" s="53">
        <v>51.356705367638341</v>
      </c>
    </row>
    <row r="3628" spans="1:13" x14ac:dyDescent="0.35">
      <c r="A3628" s="19" t="str">
        <f>B2178&amp;C3628&amp;D3628</f>
        <v>DISTRIBUCION VOLUMEN X CRITERIO (kg ó litros)Cebollas Ing.T.ESPAÑA</v>
      </c>
      <c r="B3628" s="19">
        <v>0</v>
      </c>
      <c r="C3628" s="19" t="s">
        <v>161</v>
      </c>
      <c r="D3628" s="19" t="s">
        <v>36</v>
      </c>
      <c r="E3628" s="20">
        <v>100</v>
      </c>
      <c r="F3628" s="20">
        <v>100</v>
      </c>
      <c r="G3628" s="20">
        <v>100</v>
      </c>
      <c r="H3628" s="20">
        <v>100</v>
      </c>
      <c r="I3628" s="20">
        <v>100</v>
      </c>
      <c r="J3628" s="20">
        <v>100</v>
      </c>
      <c r="K3628" s="20">
        <v>100</v>
      </c>
      <c r="L3628" s="20">
        <v>100</v>
      </c>
      <c r="M3628" s="53">
        <v>100</v>
      </c>
    </row>
    <row r="3629" spans="1:13" x14ac:dyDescent="0.35">
      <c r="A3629" s="19" t="str">
        <f>B2178&amp;C3628&amp;D3629</f>
        <v>DISTRIBUCION VOLUMEN X CRITERIO (kg ó litros)Cebollas Ing.BCN AM</v>
      </c>
      <c r="B3629" s="19">
        <v>0</v>
      </c>
      <c r="C3629" s="19">
        <v>0</v>
      </c>
      <c r="D3629" s="19" t="s">
        <v>1</v>
      </c>
      <c r="E3629" s="20">
        <v>10.274861777256714</v>
      </c>
      <c r="F3629" s="20">
        <v>6.5441908644454951</v>
      </c>
      <c r="G3629" s="20">
        <v>8.0477814630899172</v>
      </c>
      <c r="H3629" s="20">
        <v>8.9923104182292004</v>
      </c>
      <c r="I3629" s="20">
        <v>7.5690588136145038</v>
      </c>
      <c r="J3629" s="20">
        <v>6.7552731018333727</v>
      </c>
      <c r="K3629" s="20">
        <v>8.6640892331378421</v>
      </c>
      <c r="L3629" s="20">
        <v>7.4457980694356563</v>
      </c>
      <c r="M3629" s="53">
        <v>7.3604673866217771</v>
      </c>
    </row>
    <row r="3630" spans="1:13" x14ac:dyDescent="0.35">
      <c r="A3630" s="19" t="str">
        <f>B2178&amp;C3628&amp;D3630</f>
        <v>DISTRIBUCION VOLUMEN X CRITERIO (kg ó litros)Cebollas Ing.REST.CAT ARAGON</v>
      </c>
      <c r="B3630" s="19">
        <v>0</v>
      </c>
      <c r="C3630" s="19">
        <v>0</v>
      </c>
      <c r="D3630" s="19" t="s">
        <v>2</v>
      </c>
      <c r="E3630" s="20">
        <v>13.306835188824309</v>
      </c>
      <c r="F3630" s="20">
        <v>10.549675574240789</v>
      </c>
      <c r="G3630" s="20">
        <v>13.051271547594951</v>
      </c>
      <c r="H3630" s="20">
        <v>10.17150844641008</v>
      </c>
      <c r="I3630" s="20">
        <v>13.565509207676055</v>
      </c>
      <c r="J3630" s="20">
        <v>13.037170201826283</v>
      </c>
      <c r="K3630" s="20">
        <v>12.198459168978378</v>
      </c>
      <c r="L3630" s="20">
        <v>12.874124347131049</v>
      </c>
      <c r="M3630" s="53">
        <v>14.341009451710196</v>
      </c>
    </row>
    <row r="3631" spans="1:13" x14ac:dyDescent="0.35">
      <c r="A3631" s="19" t="str">
        <f>B2178&amp;C3628&amp;D3631</f>
        <v>DISTRIBUCION VOLUMEN X CRITERIO (kg ó litros)Cebollas Ing.LEVANTE</v>
      </c>
      <c r="B3631" s="19">
        <v>0</v>
      </c>
      <c r="C3631" s="19">
        <v>0</v>
      </c>
      <c r="D3631" s="19" t="s">
        <v>3</v>
      </c>
      <c r="E3631" s="20">
        <v>16.684291828613016</v>
      </c>
      <c r="F3631" s="20">
        <v>15.356443922006346</v>
      </c>
      <c r="G3631" s="20">
        <v>18.953948688434437</v>
      </c>
      <c r="H3631" s="20">
        <v>17.773332933530284</v>
      </c>
      <c r="I3631" s="20">
        <v>15.450332539790192</v>
      </c>
      <c r="J3631" s="20">
        <v>17.797676970665766</v>
      </c>
      <c r="K3631" s="20">
        <v>19.249311810766102</v>
      </c>
      <c r="L3631" s="20">
        <v>16.800532251849027</v>
      </c>
      <c r="M3631" s="53">
        <v>19.141109478069872</v>
      </c>
    </row>
    <row r="3632" spans="1:13" x14ac:dyDescent="0.35">
      <c r="A3632" s="19" t="str">
        <f>B2178&amp;C3628&amp;D3632</f>
        <v>DISTRIBUCION VOLUMEN X CRITERIO (kg ó litros)Cebollas Ing.ANDALUCIA</v>
      </c>
      <c r="B3632" s="19">
        <v>0</v>
      </c>
      <c r="C3632" s="19">
        <v>0</v>
      </c>
      <c r="D3632" s="19" t="s">
        <v>4</v>
      </c>
      <c r="E3632" s="20">
        <v>16.017414023015803</v>
      </c>
      <c r="F3632" s="20">
        <v>19.777600020003863</v>
      </c>
      <c r="G3632" s="20">
        <v>17.155711842649236</v>
      </c>
      <c r="H3632" s="20">
        <v>17.173840386814394</v>
      </c>
      <c r="I3632" s="20">
        <v>17.909299275551909</v>
      </c>
      <c r="J3632" s="20">
        <v>20.244943787999254</v>
      </c>
      <c r="K3632" s="20">
        <v>20.638508213823258</v>
      </c>
      <c r="L3632" s="20">
        <v>20.645178786826161</v>
      </c>
      <c r="M3632" s="53">
        <v>14.278178626991393</v>
      </c>
    </row>
    <row r="3633" spans="1:13" x14ac:dyDescent="0.35">
      <c r="A3633" s="19" t="str">
        <f>B2178&amp;C3628&amp;D3633</f>
        <v>DISTRIBUCION VOLUMEN X CRITERIO (kg ó litros)Cebollas Ing.MDD AM</v>
      </c>
      <c r="B3633" s="19">
        <v>0</v>
      </c>
      <c r="C3633" s="19">
        <v>0</v>
      </c>
      <c r="D3633" s="19" t="s">
        <v>5</v>
      </c>
      <c r="E3633" s="20">
        <v>16.689137757619232</v>
      </c>
      <c r="F3633" s="20">
        <v>19.737580984013363</v>
      </c>
      <c r="G3633" s="20">
        <v>18.174369511262995</v>
      </c>
      <c r="H3633" s="20">
        <v>19.460779859146466</v>
      </c>
      <c r="I3633" s="20">
        <v>17.299335706385214</v>
      </c>
      <c r="J3633" s="20">
        <v>19.000469483057568</v>
      </c>
      <c r="K3633" s="20">
        <v>15.515158188357475</v>
      </c>
      <c r="L3633" s="20">
        <v>14.431344534618159</v>
      </c>
      <c r="M3633" s="53">
        <v>17.553889239579981</v>
      </c>
    </row>
    <row r="3634" spans="1:13" x14ac:dyDescent="0.35">
      <c r="A3634" s="19" t="str">
        <f>B2178&amp;C3628&amp;D3634</f>
        <v>DISTRIBUCION VOLUMEN X CRITERIO (kg ó litros)Cebollas Ing.RTO CENTRO</v>
      </c>
      <c r="B3634" s="19">
        <v>0</v>
      </c>
      <c r="C3634" s="19">
        <v>0</v>
      </c>
      <c r="D3634" s="19" t="s">
        <v>6</v>
      </c>
      <c r="E3634" s="20">
        <v>12.174752289710817</v>
      </c>
      <c r="F3634" s="20">
        <v>13.547746121599824</v>
      </c>
      <c r="G3634" s="20">
        <v>9.8948186898577948</v>
      </c>
      <c r="H3634" s="20">
        <v>12.239169854271491</v>
      </c>
      <c r="I3634" s="20">
        <v>12.412402617655198</v>
      </c>
      <c r="J3634" s="20">
        <v>10.241005381172661</v>
      </c>
      <c r="K3634" s="20">
        <v>9.8592226545829398</v>
      </c>
      <c r="L3634" s="20">
        <v>14.62236513558195</v>
      </c>
      <c r="M3634" s="53">
        <v>15.201627417162719</v>
      </c>
    </row>
    <row r="3635" spans="1:13" x14ac:dyDescent="0.35">
      <c r="A3635" s="19" t="str">
        <f>B2178&amp;C3628&amp;D3635</f>
        <v>DISTRIBUCION VOLUMEN X CRITERIO (kg ó litros)Cebollas Ing.NORTE-CENTRO</v>
      </c>
      <c r="B3635" s="19">
        <v>0</v>
      </c>
      <c r="C3635" s="19">
        <v>0</v>
      </c>
      <c r="D3635" s="19" t="s">
        <v>7</v>
      </c>
      <c r="E3635" s="20">
        <v>7.5849237952730713</v>
      </c>
      <c r="F3635" s="20">
        <v>4.7134735183098915</v>
      </c>
      <c r="G3635" s="20">
        <v>7.2932457172731295</v>
      </c>
      <c r="H3635" s="20">
        <v>6.0397990998902547</v>
      </c>
      <c r="I3635" s="20">
        <v>8.5127151319013521</v>
      </c>
      <c r="J3635" s="20">
        <v>6.5309664654960322</v>
      </c>
      <c r="K3635" s="20">
        <v>7.3585212985141659</v>
      </c>
      <c r="L3635" s="20">
        <v>7.5038178003425635</v>
      </c>
      <c r="M3635" s="53">
        <v>8.3918965478508056</v>
      </c>
    </row>
    <row r="3636" spans="1:13" x14ac:dyDescent="0.35">
      <c r="A3636" s="19" t="str">
        <f>B2178&amp;C3628&amp;D3636</f>
        <v>DISTRIBUCION VOLUMEN X CRITERIO (kg ó litros)Cebollas Ing.NOROESTE</v>
      </c>
      <c r="B3636" s="19">
        <v>0</v>
      </c>
      <c r="C3636" s="19">
        <v>0</v>
      </c>
      <c r="D3636" s="19" t="s">
        <v>8</v>
      </c>
      <c r="E3636" s="20">
        <v>7.2677770439756646</v>
      </c>
      <c r="F3636" s="20">
        <v>9.7732747692456705</v>
      </c>
      <c r="G3636" s="20">
        <v>7.4288502724349197</v>
      </c>
      <c r="H3636" s="20">
        <v>8.1492587288933347</v>
      </c>
      <c r="I3636" s="20">
        <v>7.2813427681091865</v>
      </c>
      <c r="J3636" s="20">
        <v>6.3924930761695018</v>
      </c>
      <c r="K3636" s="20">
        <v>6.5167326186051335</v>
      </c>
      <c r="L3636" s="20">
        <v>5.6768410558948537</v>
      </c>
      <c r="M3636" s="53">
        <v>3.7318198227553641</v>
      </c>
    </row>
    <row r="3637" spans="1:13" x14ac:dyDescent="0.35">
      <c r="A3637" s="19" t="str">
        <f>B2178&amp;C3628&amp;D3637</f>
        <v>DISTRIBUCION VOLUMEN X CRITERIO (kg ó litros)Cebollas Ing.&lt;2MIL</v>
      </c>
      <c r="B3637" s="19">
        <v>0</v>
      </c>
      <c r="C3637" s="19">
        <v>0</v>
      </c>
      <c r="D3637" s="19" t="s">
        <v>9</v>
      </c>
      <c r="E3637" s="20">
        <v>3.8955087739753878</v>
      </c>
      <c r="F3637" s="20">
        <v>3.8339079375053169</v>
      </c>
      <c r="G3637" s="20">
        <v>3.4697509300210658</v>
      </c>
      <c r="H3637" s="20">
        <v>5.4695996609074626</v>
      </c>
      <c r="I3637" s="20">
        <v>7.5428021237142904</v>
      </c>
      <c r="J3637" s="20">
        <v>5.98644389354721</v>
      </c>
      <c r="K3637" s="20">
        <v>5.5080576140301991</v>
      </c>
      <c r="L3637" s="20">
        <v>7.2884539276160689</v>
      </c>
      <c r="M3637" s="53">
        <v>6.2283905483810296</v>
      </c>
    </row>
    <row r="3638" spans="1:13" x14ac:dyDescent="0.35">
      <c r="A3638" s="19" t="str">
        <f>B2178&amp;C3628&amp;D3638</f>
        <v>DISTRIBUCION VOLUMEN X CRITERIO (kg ó litros)Cebollas Ing.2-5MIL</v>
      </c>
      <c r="B3638" s="19">
        <v>0</v>
      </c>
      <c r="C3638" s="19">
        <v>0</v>
      </c>
      <c r="D3638" s="19" t="s">
        <v>10</v>
      </c>
      <c r="E3638" s="20">
        <v>5.197703676883811</v>
      </c>
      <c r="F3638" s="20">
        <v>2.9520863910926098</v>
      </c>
      <c r="G3638" s="20">
        <v>4.3959345998021968</v>
      </c>
      <c r="H3638" s="20">
        <v>4.7175387203033345</v>
      </c>
      <c r="I3638" s="20">
        <v>2.8009365276512717</v>
      </c>
      <c r="J3638" s="20">
        <v>4.1573851058582783</v>
      </c>
      <c r="K3638" s="20">
        <v>4.5133957457694391</v>
      </c>
      <c r="L3638" s="20">
        <v>4.4677390194433686</v>
      </c>
      <c r="M3638" s="53">
        <v>3.3832164215079521</v>
      </c>
    </row>
    <row r="3639" spans="1:13" x14ac:dyDescent="0.35">
      <c r="A3639" s="19" t="str">
        <f>B2178&amp;C3628&amp;D3639</f>
        <v>DISTRIBUCION VOLUMEN X CRITERIO (kg ó litros)Cebollas Ing.5-10MIL</v>
      </c>
      <c r="B3639" s="19">
        <v>0</v>
      </c>
      <c r="C3639" s="19">
        <v>0</v>
      </c>
      <c r="D3639" s="19" t="s">
        <v>11</v>
      </c>
      <c r="E3639" s="20">
        <v>9.090530759133836</v>
      </c>
      <c r="F3639" s="20">
        <v>8.1582245033074603</v>
      </c>
      <c r="G3639" s="20">
        <v>10.24548715949939</v>
      </c>
      <c r="H3639" s="20">
        <v>11.02037389328429</v>
      </c>
      <c r="I3639" s="20">
        <v>14.18852620063484</v>
      </c>
      <c r="J3639" s="20">
        <v>9.7274903311697827</v>
      </c>
      <c r="K3639" s="20">
        <v>9.8601883530661958</v>
      </c>
      <c r="L3639" s="20">
        <v>11.772852706697492</v>
      </c>
      <c r="M3639" s="53">
        <v>12.663012019044931</v>
      </c>
    </row>
    <row r="3640" spans="1:13" x14ac:dyDescent="0.35">
      <c r="A3640" s="19" t="str">
        <f>B2178&amp;C3628&amp;D3640</f>
        <v>DISTRIBUCION VOLUMEN X CRITERIO (kg ó litros)Cebollas Ing.10-30MIL</v>
      </c>
      <c r="B3640" s="19">
        <v>0</v>
      </c>
      <c r="C3640" s="19">
        <v>0</v>
      </c>
      <c r="D3640" s="19" t="s">
        <v>12</v>
      </c>
      <c r="E3640" s="20">
        <v>15.820515258651064</v>
      </c>
      <c r="F3640" s="20">
        <v>16.844925195716904</v>
      </c>
      <c r="G3640" s="20">
        <v>16.652414854906915</v>
      </c>
      <c r="H3640" s="20">
        <v>13.109509974942018</v>
      </c>
      <c r="I3640" s="20">
        <v>13.450889485944595</v>
      </c>
      <c r="J3640" s="20">
        <v>17.763344576583204</v>
      </c>
      <c r="K3640" s="20">
        <v>18.815677542596905</v>
      </c>
      <c r="L3640" s="20">
        <v>20.5031081014241</v>
      </c>
      <c r="M3640" s="53">
        <v>15.588578551221721</v>
      </c>
    </row>
    <row r="3641" spans="1:13" x14ac:dyDescent="0.35">
      <c r="A3641" s="19" t="str">
        <f>B2178&amp;C3628&amp;D3641</f>
        <v>DISTRIBUCION VOLUMEN X CRITERIO (kg ó litros)Cebollas Ing.30-100MIL</v>
      </c>
      <c r="B3641" s="19">
        <v>0</v>
      </c>
      <c r="C3641" s="19">
        <v>0</v>
      </c>
      <c r="D3641" s="19" t="s">
        <v>13</v>
      </c>
      <c r="E3641" s="20">
        <v>23.594115693610799</v>
      </c>
      <c r="F3641" s="20">
        <v>22.411810526212406</v>
      </c>
      <c r="G3641" s="20">
        <v>24.802591970683025</v>
      </c>
      <c r="H3641" s="20">
        <v>19.035320218838777</v>
      </c>
      <c r="I3641" s="20">
        <v>17.925482638427972</v>
      </c>
      <c r="J3641" s="20">
        <v>20.128461932114401</v>
      </c>
      <c r="K3641" s="20">
        <v>23.400273875264553</v>
      </c>
      <c r="L3641" s="20">
        <v>20.00063891485658</v>
      </c>
      <c r="M3641" s="53">
        <v>25.472072526262874</v>
      </c>
    </row>
    <row r="3642" spans="1:13" x14ac:dyDescent="0.35">
      <c r="A3642" s="19" t="str">
        <f>B2178&amp;C3628&amp;D3642</f>
        <v>DISTRIBUCION VOLUMEN X CRITERIO (kg ó litros)Cebollas Ing.100-200MIL</v>
      </c>
      <c r="B3642" s="19">
        <v>0</v>
      </c>
      <c r="C3642" s="19">
        <v>0</v>
      </c>
      <c r="D3642" s="19" t="s">
        <v>14</v>
      </c>
      <c r="E3642" s="20">
        <v>8.3024008585208406</v>
      </c>
      <c r="F3642" s="20">
        <v>7.3532617356712207</v>
      </c>
      <c r="G3642" s="20">
        <v>6.2346639268668858</v>
      </c>
      <c r="H3642" s="20">
        <v>7.079581202344257</v>
      </c>
      <c r="I3642" s="20">
        <v>8.552759069481624</v>
      </c>
      <c r="J3642" s="20">
        <v>12.579208875945675</v>
      </c>
      <c r="K3642" s="20">
        <v>7.5198634721054782</v>
      </c>
      <c r="L3642" s="20">
        <v>7.0459253119431908</v>
      </c>
      <c r="M3642" s="53">
        <v>8.8043403198318142</v>
      </c>
    </row>
    <row r="3643" spans="1:13" x14ac:dyDescent="0.35">
      <c r="A3643" s="19" t="str">
        <f>B2178&amp;C3628&amp;D3643</f>
        <v>DISTRIBUCION VOLUMEN X CRITERIO (kg ó litros)Cebollas Ing.200-500MIL</v>
      </c>
      <c r="B3643" s="19">
        <v>0</v>
      </c>
      <c r="C3643" s="19">
        <v>0</v>
      </c>
      <c r="D3643" s="19" t="s">
        <v>15</v>
      </c>
      <c r="E3643" s="20">
        <v>14.465406293392952</v>
      </c>
      <c r="F3643" s="20">
        <v>18.596464972786325</v>
      </c>
      <c r="G3643" s="20">
        <v>17.35302536178645</v>
      </c>
      <c r="H3643" s="20">
        <v>20.183334386329406</v>
      </c>
      <c r="I3643" s="20">
        <v>15.862589369523267</v>
      </c>
      <c r="J3643" s="20">
        <v>14.045040336359504</v>
      </c>
      <c r="K3643" s="20">
        <v>14.892247445252737</v>
      </c>
      <c r="L3643" s="20">
        <v>13.582440762284218</v>
      </c>
      <c r="M3643" s="53">
        <v>13.1260881098901</v>
      </c>
    </row>
    <row r="3644" spans="1:13" x14ac:dyDescent="0.35">
      <c r="A3644" s="19" t="str">
        <f>B2178&amp;C3628&amp;D3644</f>
        <v>DISTRIBUCION VOLUMEN X CRITERIO (kg ó litros)Cebollas Ing.&gt;500MIL</v>
      </c>
      <c r="B3644" s="19">
        <v>0</v>
      </c>
      <c r="C3644" s="19">
        <v>0</v>
      </c>
      <c r="D3644" s="19" t="s">
        <v>16</v>
      </c>
      <c r="E3644" s="20">
        <v>19.633820748832775</v>
      </c>
      <c r="F3644" s="20">
        <v>19.849302703055312</v>
      </c>
      <c r="G3644" s="20">
        <v>16.846136500747559</v>
      </c>
      <c r="H3644" s="20">
        <v>19.384739291767559</v>
      </c>
      <c r="I3644" s="20">
        <v>19.676010201296346</v>
      </c>
      <c r="J3644" s="20">
        <v>15.612624398300213</v>
      </c>
      <c r="K3644" s="20">
        <v>15.490298178602032</v>
      </c>
      <c r="L3644" s="20">
        <v>15.338842871868049</v>
      </c>
      <c r="M3644" s="53">
        <v>14.734299642917037</v>
      </c>
    </row>
    <row r="3645" spans="1:13" x14ac:dyDescent="0.35">
      <c r="A3645" s="19" t="str">
        <f>B2178&amp;C3628&amp;D3645</f>
        <v>DISTRIBUCION VOLUMEN X CRITERIO (kg ó litros)Cebollas Ing.DE 15 A 19 AÑOS</v>
      </c>
      <c r="B3645" s="19">
        <v>0</v>
      </c>
      <c r="C3645" s="19">
        <v>0</v>
      </c>
      <c r="D3645" s="19" t="s">
        <v>39</v>
      </c>
      <c r="E3645" s="20">
        <v>5.3704607421639654</v>
      </c>
      <c r="F3645" s="20">
        <v>7.4760783174946708</v>
      </c>
      <c r="G3645" s="20">
        <v>3.3629666432185581</v>
      </c>
      <c r="H3645" s="20">
        <v>4.8093733216123482</v>
      </c>
      <c r="I3645" s="20">
        <v>4.6267087364769175</v>
      </c>
      <c r="J3645" s="20">
        <v>1.3800388558877685</v>
      </c>
      <c r="K3645" s="20">
        <v>5.1472474176280718</v>
      </c>
      <c r="L3645" s="20">
        <v>7.4421095387516036</v>
      </c>
      <c r="M3645" s="53">
        <v>4.631331153289385</v>
      </c>
    </row>
    <row r="3646" spans="1:13" x14ac:dyDescent="0.35">
      <c r="A3646" s="19" t="str">
        <f>B2178&amp;C3628&amp;D3646</f>
        <v>DISTRIBUCION VOLUMEN X CRITERIO (kg ó litros)Cebollas Ing.DE 20 A 24 AÑOS</v>
      </c>
      <c r="B3646" s="19">
        <v>0</v>
      </c>
      <c r="C3646" s="19">
        <v>0</v>
      </c>
      <c r="D3646" s="19" t="s">
        <v>40</v>
      </c>
      <c r="E3646" s="20">
        <v>2.4801730114902716</v>
      </c>
      <c r="F3646" s="20">
        <v>2.4454677488309149</v>
      </c>
      <c r="G3646" s="20">
        <v>3.4053725078338246</v>
      </c>
      <c r="H3646" s="20">
        <v>4.7312418377729468</v>
      </c>
      <c r="I3646" s="20">
        <v>4.3380672209771234</v>
      </c>
      <c r="J3646" s="20">
        <v>3.4630230105730719</v>
      </c>
      <c r="K3646" s="20">
        <v>3.2464317380223879</v>
      </c>
      <c r="L3646" s="20">
        <v>4.9877616289420379</v>
      </c>
      <c r="M3646" s="53">
        <v>4.2636796273102506</v>
      </c>
    </row>
    <row r="3647" spans="1:13" x14ac:dyDescent="0.35">
      <c r="A3647" s="19" t="str">
        <f>B2178&amp;C3628&amp;D3647</f>
        <v>DISTRIBUCION VOLUMEN X CRITERIO (kg ó litros)Cebollas Ing.DE 25 A 34 AÑOS</v>
      </c>
      <c r="B3647" s="19">
        <v>0</v>
      </c>
      <c r="C3647" s="19">
        <v>0</v>
      </c>
      <c r="D3647" s="19" t="s">
        <v>41</v>
      </c>
      <c r="E3647" s="20">
        <v>9.7948973109630693</v>
      </c>
      <c r="F3647" s="20">
        <v>8.8261062861894803</v>
      </c>
      <c r="G3647" s="20">
        <v>12.439974415031267</v>
      </c>
      <c r="H3647" s="20">
        <v>12.811504183582242</v>
      </c>
      <c r="I3647" s="20">
        <v>9.3752331819852337</v>
      </c>
      <c r="J3647" s="20">
        <v>12.772755407442894</v>
      </c>
      <c r="K3647" s="20">
        <v>9.1075657825089422</v>
      </c>
      <c r="L3647" s="20">
        <v>9.7079667958736398</v>
      </c>
      <c r="M3647" s="53">
        <v>9.1112931231445931</v>
      </c>
    </row>
    <row r="3648" spans="1:13" x14ac:dyDescent="0.35">
      <c r="A3648" s="19" t="str">
        <f>B2178&amp;C3628&amp;D3648</f>
        <v>DISTRIBUCION VOLUMEN X CRITERIO (kg ó litros)Cebollas Ing.DE 35 A 49 AÑOS</v>
      </c>
      <c r="B3648" s="19">
        <v>0</v>
      </c>
      <c r="C3648" s="19">
        <v>0</v>
      </c>
      <c r="D3648" s="19" t="s">
        <v>42</v>
      </c>
      <c r="E3648" s="20">
        <v>27.867857883528835</v>
      </c>
      <c r="F3648" s="20">
        <v>27.506918916604867</v>
      </c>
      <c r="G3648" s="20">
        <v>25.773372462155749</v>
      </c>
      <c r="H3648" s="20">
        <v>30.158669380422893</v>
      </c>
      <c r="I3648" s="20">
        <v>29.40185757910735</v>
      </c>
      <c r="J3648" s="20">
        <v>26.665730184969156</v>
      </c>
      <c r="K3648" s="20">
        <v>27.544444000170447</v>
      </c>
      <c r="L3648" s="20">
        <v>28.661800233784358</v>
      </c>
      <c r="M3648" s="53">
        <v>23.763992124626562</v>
      </c>
    </row>
    <row r="3649" spans="1:13" x14ac:dyDescent="0.35">
      <c r="A3649" s="19" t="str">
        <f>B2178&amp;C3628&amp;D3649</f>
        <v>DISTRIBUCION VOLUMEN X CRITERIO (kg ó litros)Cebollas Ing.DE 50 A 59 AÑOS</v>
      </c>
      <c r="B3649" s="19">
        <v>0</v>
      </c>
      <c r="C3649" s="19">
        <v>0</v>
      </c>
      <c r="D3649" s="19" t="s">
        <v>43</v>
      </c>
      <c r="E3649" s="20">
        <v>21.770653111100945</v>
      </c>
      <c r="F3649" s="20">
        <v>22.686742052655092</v>
      </c>
      <c r="G3649" s="20">
        <v>23.277730293303378</v>
      </c>
      <c r="H3649" s="20">
        <v>22.850361984659099</v>
      </c>
      <c r="I3649" s="20">
        <v>23.699186726512135</v>
      </c>
      <c r="J3649" s="20">
        <v>29.264095116820858</v>
      </c>
      <c r="K3649" s="20">
        <v>25.955102545296189</v>
      </c>
      <c r="L3649" s="20">
        <v>23.520211943983778</v>
      </c>
      <c r="M3649" s="53">
        <v>23.2971979937345</v>
      </c>
    </row>
    <row r="3650" spans="1:13" x14ac:dyDescent="0.35">
      <c r="A3650" s="19" t="str">
        <f>B2178&amp;C3628&amp;D3650</f>
        <v>DISTRIBUCION VOLUMEN X CRITERIO (kg ó litros)Cebollas Ing.DE 60 A 75 AÑOS</v>
      </c>
      <c r="B3650" s="19">
        <v>0</v>
      </c>
      <c r="C3650" s="19">
        <v>0</v>
      </c>
      <c r="D3650" s="19" t="s">
        <v>44</v>
      </c>
      <c r="E3650" s="20">
        <v>32.715958116657738</v>
      </c>
      <c r="F3650" s="20">
        <v>31.058671661369203</v>
      </c>
      <c r="G3650" s="20">
        <v>31.740586688682477</v>
      </c>
      <c r="H3650" s="20">
        <v>24.638858533617171</v>
      </c>
      <c r="I3650" s="20">
        <v>28.558946899026829</v>
      </c>
      <c r="J3650" s="20">
        <v>26.454350522621269</v>
      </c>
      <c r="K3650" s="20">
        <v>28.99920925127233</v>
      </c>
      <c r="L3650" s="20">
        <v>25.68015199872632</v>
      </c>
      <c r="M3650" s="53">
        <v>34.932508425888372</v>
      </c>
    </row>
    <row r="3651" spans="1:13" x14ac:dyDescent="0.35">
      <c r="A3651" s="19" t="str">
        <f>B2178&amp;C3628&amp;D3651</f>
        <v>DISTRIBUCION VOLUMEN X CRITERIO (kg ó litros)Cebollas Ing.NIVEL ALTO</v>
      </c>
      <c r="B3651" s="19">
        <v>0</v>
      </c>
      <c r="C3651" s="19">
        <v>0</v>
      </c>
      <c r="D3651" s="19" t="s">
        <v>256</v>
      </c>
      <c r="E3651" s="20">
        <v>26.953545278180684</v>
      </c>
      <c r="F3651" s="20">
        <v>23.370248016065176</v>
      </c>
      <c r="G3651" s="20">
        <v>22.643462204065656</v>
      </c>
      <c r="H3651" s="20">
        <v>20.845586132885977</v>
      </c>
      <c r="I3651" s="20">
        <v>23.849080998311504</v>
      </c>
      <c r="J3651" s="20">
        <v>22.039500661390438</v>
      </c>
      <c r="K3651" s="20">
        <v>23.528905004707184</v>
      </c>
      <c r="L3651" s="20">
        <v>22.750535435895639</v>
      </c>
      <c r="M3651" s="53">
        <v>23.279733968475671</v>
      </c>
    </row>
    <row r="3652" spans="1:13" x14ac:dyDescent="0.35">
      <c r="A3652" s="19" t="str">
        <f>B2178&amp;C3628&amp;D3652</f>
        <v>DISTRIBUCION VOLUMEN X CRITERIO (kg ó litros)Cebollas Ing.NIVEL MEDIO ALTO</v>
      </c>
      <c r="B3652" s="19">
        <v>0</v>
      </c>
      <c r="C3652" s="19">
        <v>0</v>
      </c>
      <c r="D3652" s="19" t="s">
        <v>257</v>
      </c>
      <c r="E3652" s="20">
        <v>13.668291281560647</v>
      </c>
      <c r="F3652" s="20">
        <v>12.61665759314932</v>
      </c>
      <c r="G3652" s="20">
        <v>13.301901753266446</v>
      </c>
      <c r="H3652" s="20">
        <v>13.451104743561698</v>
      </c>
      <c r="I3652" s="20">
        <v>13.96983263185929</v>
      </c>
      <c r="J3652" s="20">
        <v>16.527794328498537</v>
      </c>
      <c r="K3652" s="20">
        <v>14.88615153965187</v>
      </c>
      <c r="L3652" s="20">
        <v>14.878042955039792</v>
      </c>
      <c r="M3652" s="53">
        <v>15.639677403613444</v>
      </c>
    </row>
    <row r="3653" spans="1:13" x14ac:dyDescent="0.35">
      <c r="A3653" s="19" t="str">
        <f>B2178&amp;C3628&amp;D3653</f>
        <v>DISTRIBUCION VOLUMEN X CRITERIO (kg ó litros)Cebollas Ing.NIVEL MEDIO</v>
      </c>
      <c r="B3653" s="19">
        <v>0</v>
      </c>
      <c r="C3653" s="19">
        <v>0</v>
      </c>
      <c r="D3653" s="19" t="s">
        <v>258</v>
      </c>
      <c r="E3653" s="20">
        <v>23.380904750786272</v>
      </c>
      <c r="F3653" s="20">
        <v>26.901556314551378</v>
      </c>
      <c r="G3653" s="20">
        <v>31.496972164892011</v>
      </c>
      <c r="H3653" s="20">
        <v>28.180595323164216</v>
      </c>
      <c r="I3653" s="20">
        <v>22.033229116021335</v>
      </c>
      <c r="J3653" s="20">
        <v>23.394553458355769</v>
      </c>
      <c r="K3653" s="20">
        <v>27.782715122688611</v>
      </c>
      <c r="L3653" s="20">
        <v>25.278012115724081</v>
      </c>
      <c r="M3653" s="53">
        <v>27.595385432651682</v>
      </c>
    </row>
    <row r="3654" spans="1:13" x14ac:dyDescent="0.35">
      <c r="A3654" s="19" t="str">
        <f>B2178&amp;C3628&amp;D3654</f>
        <v>DISTRIBUCION VOLUMEN X CRITERIO (kg ó litros)Cebollas Ing.NIVEL MEDIO BAJO</v>
      </c>
      <c r="B3654" s="19">
        <v>0</v>
      </c>
      <c r="C3654" s="19">
        <v>0</v>
      </c>
      <c r="D3654" s="19" t="s">
        <v>259</v>
      </c>
      <c r="E3654" s="20">
        <v>16.442823731594505</v>
      </c>
      <c r="F3654" s="20">
        <v>14.018478848977342</v>
      </c>
      <c r="G3654" s="20">
        <v>14.312344775289162</v>
      </c>
      <c r="H3654" s="20">
        <v>16.682131336142135</v>
      </c>
      <c r="I3654" s="20">
        <v>19.653287309046995</v>
      </c>
      <c r="J3654" s="20">
        <v>15.671757281534246</v>
      </c>
      <c r="K3654" s="20">
        <v>14.892145226262521</v>
      </c>
      <c r="L3654" s="20">
        <v>17.449427651809181</v>
      </c>
      <c r="M3654" s="53">
        <v>14.289719805497224</v>
      </c>
    </row>
    <row r="3655" spans="1:13" x14ac:dyDescent="0.35">
      <c r="A3655" s="19" t="str">
        <f>B2178&amp;C3628&amp;D3655</f>
        <v>DISTRIBUCION VOLUMEN X CRITERIO (kg ó litros)Cebollas Ing.HOMBRE</v>
      </c>
      <c r="B3655" s="19">
        <v>0</v>
      </c>
      <c r="C3655" s="19">
        <v>0</v>
      </c>
      <c r="D3655" s="19" t="s">
        <v>21</v>
      </c>
      <c r="E3655" s="20">
        <v>52.895960443086388</v>
      </c>
      <c r="F3655" s="20">
        <v>58.893731484160604</v>
      </c>
      <c r="G3655" s="20">
        <v>53.640979760286058</v>
      </c>
      <c r="H3655" s="20">
        <v>51.914720739769329</v>
      </c>
      <c r="I3655" s="20">
        <v>54.231103520268356</v>
      </c>
      <c r="J3655" s="20">
        <v>50.744785957654017</v>
      </c>
      <c r="K3655" s="20">
        <v>53.937590765087918</v>
      </c>
      <c r="L3655" s="20">
        <v>57.701959062310479</v>
      </c>
      <c r="M3655" s="53">
        <v>55.892204147158765</v>
      </c>
    </row>
    <row r="3656" spans="1:13" x14ac:dyDescent="0.35">
      <c r="A3656" s="19" t="str">
        <f>B2178&amp;C3628&amp;D3656</f>
        <v>DISTRIBUCION VOLUMEN X CRITERIO (kg ó litros)Cebollas Ing.MUJER</v>
      </c>
      <c r="B3656" s="19">
        <v>0</v>
      </c>
      <c r="C3656" s="19">
        <v>0</v>
      </c>
      <c r="D3656" s="19" t="s">
        <v>22</v>
      </c>
      <c r="E3656" s="20">
        <v>47.104048632826647</v>
      </c>
      <c r="F3656" s="20">
        <v>41.106255991216791</v>
      </c>
      <c r="G3656" s="20">
        <v>46.359016335301753</v>
      </c>
      <c r="H3656" s="20">
        <v>48.085279828341001</v>
      </c>
      <c r="I3656" s="20">
        <v>45.768888937653948</v>
      </c>
      <c r="J3656" s="20">
        <v>49.255211130345124</v>
      </c>
      <c r="K3656" s="20">
        <v>46.062405243183974</v>
      </c>
      <c r="L3656" s="20">
        <v>42.298042359329088</v>
      </c>
      <c r="M3656" s="53">
        <v>44.107792663375825</v>
      </c>
    </row>
    <row r="3657" spans="1:13" x14ac:dyDescent="0.35">
      <c r="A3657" s="19" t="str">
        <f>B2178&amp;C3657&amp;D3657</f>
        <v>DISTRIBUCION VOLUMEN X CRITERIO (kg ó litros)Pimientos Ing.T.ESPAÑA</v>
      </c>
      <c r="B3657" s="19">
        <v>0</v>
      </c>
      <c r="C3657" s="19" t="s">
        <v>162</v>
      </c>
      <c r="D3657" s="19" t="s">
        <v>36</v>
      </c>
      <c r="E3657" s="20">
        <v>100</v>
      </c>
      <c r="F3657" s="20">
        <v>100</v>
      </c>
      <c r="G3657" s="20">
        <v>100</v>
      </c>
      <c r="H3657" s="20">
        <v>100</v>
      </c>
      <c r="I3657" s="20">
        <v>100</v>
      </c>
      <c r="J3657" s="20">
        <v>100</v>
      </c>
      <c r="K3657" s="20">
        <v>100</v>
      </c>
      <c r="L3657" s="20">
        <v>100</v>
      </c>
      <c r="M3657" s="53">
        <v>100</v>
      </c>
    </row>
    <row r="3658" spans="1:13" x14ac:dyDescent="0.35">
      <c r="A3658" s="19" t="str">
        <f>B2178&amp;C3657&amp;D3658</f>
        <v>DISTRIBUCION VOLUMEN X CRITERIO (kg ó litros)Pimientos Ing.BCN AM</v>
      </c>
      <c r="B3658" s="19">
        <v>0</v>
      </c>
      <c r="C3658" s="19">
        <v>0</v>
      </c>
      <c r="D3658" s="19" t="s">
        <v>1</v>
      </c>
      <c r="E3658" s="20">
        <v>10.111654435430822</v>
      </c>
      <c r="F3658" s="20">
        <v>10.411052725370897</v>
      </c>
      <c r="G3658" s="20">
        <v>9.2699574755113954</v>
      </c>
      <c r="H3658" s="20">
        <v>10.12859327696299</v>
      </c>
      <c r="I3658" s="20">
        <v>7.9179888498535549</v>
      </c>
      <c r="J3658" s="20">
        <v>8.3166749855781177</v>
      </c>
      <c r="K3658" s="20">
        <v>8.7879976790452368</v>
      </c>
      <c r="L3658" s="20">
        <v>9.3966560589956956</v>
      </c>
      <c r="M3658" s="53">
        <v>10.278520978479534</v>
      </c>
    </row>
    <row r="3659" spans="1:13" x14ac:dyDescent="0.35">
      <c r="A3659" s="19" t="str">
        <f>B2178&amp;C3657&amp;D3659</f>
        <v>DISTRIBUCION VOLUMEN X CRITERIO (kg ó litros)Pimientos Ing.REST.CAT ARAGON</v>
      </c>
      <c r="B3659" s="19">
        <v>0</v>
      </c>
      <c r="C3659" s="19">
        <v>0</v>
      </c>
      <c r="D3659" s="19" t="s">
        <v>2</v>
      </c>
      <c r="E3659" s="20">
        <v>16.527453318815173</v>
      </c>
      <c r="F3659" s="20">
        <v>14.777025395910442</v>
      </c>
      <c r="G3659" s="20">
        <v>17.272847312264272</v>
      </c>
      <c r="H3659" s="20">
        <v>15.497320911911139</v>
      </c>
      <c r="I3659" s="20">
        <v>15.975840010785323</v>
      </c>
      <c r="J3659" s="20">
        <v>14.657951600614332</v>
      </c>
      <c r="K3659" s="20">
        <v>16.33036590649974</v>
      </c>
      <c r="L3659" s="20">
        <v>16.071613040244863</v>
      </c>
      <c r="M3659" s="53">
        <v>13.071360784936765</v>
      </c>
    </row>
    <row r="3660" spans="1:13" x14ac:dyDescent="0.35">
      <c r="A3660" s="19" t="str">
        <f>B2178&amp;C3657&amp;D3660</f>
        <v>DISTRIBUCION VOLUMEN X CRITERIO (kg ó litros)Pimientos Ing.LEVANTE</v>
      </c>
      <c r="B3660" s="19">
        <v>0</v>
      </c>
      <c r="C3660" s="19">
        <v>0</v>
      </c>
      <c r="D3660" s="19" t="s">
        <v>3</v>
      </c>
      <c r="E3660" s="20">
        <v>19.312289706251534</v>
      </c>
      <c r="F3660" s="20">
        <v>18.899492184660904</v>
      </c>
      <c r="G3660" s="20">
        <v>19.128730701893748</v>
      </c>
      <c r="H3660" s="20">
        <v>18.00717471447253</v>
      </c>
      <c r="I3660" s="20">
        <v>17.851517768058649</v>
      </c>
      <c r="J3660" s="20">
        <v>17.072416509082576</v>
      </c>
      <c r="K3660" s="20">
        <v>18.51957088448145</v>
      </c>
      <c r="L3660" s="20">
        <v>16.757139073431496</v>
      </c>
      <c r="M3660" s="53">
        <v>22.088599918678845</v>
      </c>
    </row>
    <row r="3661" spans="1:13" x14ac:dyDescent="0.35">
      <c r="A3661" s="19" t="str">
        <f>B2178&amp;C3657&amp;D3661</f>
        <v>DISTRIBUCION VOLUMEN X CRITERIO (kg ó litros)Pimientos Ing.ANDALUCIA</v>
      </c>
      <c r="B3661" s="19">
        <v>0</v>
      </c>
      <c r="C3661" s="19">
        <v>0</v>
      </c>
      <c r="D3661" s="19" t="s">
        <v>4</v>
      </c>
      <c r="E3661" s="20">
        <v>16.637930867514644</v>
      </c>
      <c r="F3661" s="20">
        <v>21.0120222356217</v>
      </c>
      <c r="G3661" s="20">
        <v>12.797774206967008</v>
      </c>
      <c r="H3661" s="20">
        <v>14.036742482886524</v>
      </c>
      <c r="I3661" s="20">
        <v>16.117120993746752</v>
      </c>
      <c r="J3661" s="20">
        <v>16.86185969469361</v>
      </c>
      <c r="K3661" s="20">
        <v>16.579591218960861</v>
      </c>
      <c r="L3661" s="20">
        <v>17.424038107850802</v>
      </c>
      <c r="M3661" s="53">
        <v>11.26938485012839</v>
      </c>
    </row>
    <row r="3662" spans="1:13" x14ac:dyDescent="0.35">
      <c r="A3662" s="19" t="str">
        <f>B2178&amp;C3657&amp;D3662</f>
        <v>DISTRIBUCION VOLUMEN X CRITERIO (kg ó litros)Pimientos Ing.MDD AM</v>
      </c>
      <c r="B3662" s="19">
        <v>0</v>
      </c>
      <c r="C3662" s="19">
        <v>0</v>
      </c>
      <c r="D3662" s="19" t="s">
        <v>5</v>
      </c>
      <c r="E3662" s="20">
        <v>14.944640251840827</v>
      </c>
      <c r="F3662" s="20">
        <v>11.576041711918815</v>
      </c>
      <c r="G3662" s="20">
        <v>13.032747393302751</v>
      </c>
      <c r="H3662" s="20">
        <v>15.284795474100418</v>
      </c>
      <c r="I3662" s="20">
        <v>15.056223719960164</v>
      </c>
      <c r="J3662" s="20">
        <v>16.441598220239598</v>
      </c>
      <c r="K3662" s="20">
        <v>11.409527067381408</v>
      </c>
      <c r="L3662" s="20">
        <v>10.353697020776783</v>
      </c>
      <c r="M3662" s="53">
        <v>17.482945788626715</v>
      </c>
    </row>
    <row r="3663" spans="1:13" x14ac:dyDescent="0.35">
      <c r="A3663" s="19" t="str">
        <f>B2178&amp;C3657&amp;D3663</f>
        <v>DISTRIBUCION VOLUMEN X CRITERIO (kg ó litros)Pimientos Ing.RTO CENTRO</v>
      </c>
      <c r="B3663" s="19">
        <v>0</v>
      </c>
      <c r="C3663" s="19">
        <v>0</v>
      </c>
      <c r="D3663" s="19" t="s">
        <v>6</v>
      </c>
      <c r="E3663" s="20">
        <v>6.3731832770801393</v>
      </c>
      <c r="F3663" s="20">
        <v>10.367487721778293</v>
      </c>
      <c r="G3663" s="20">
        <v>7.1437277445292464</v>
      </c>
      <c r="H3663" s="20">
        <v>10.100520999697647</v>
      </c>
      <c r="I3663" s="20">
        <v>11.524494628767258</v>
      </c>
      <c r="J3663" s="20">
        <v>11.741442124349646</v>
      </c>
      <c r="K3663" s="20">
        <v>10.482409474229422</v>
      </c>
      <c r="L3663" s="20">
        <v>14.756825819376584</v>
      </c>
      <c r="M3663" s="53">
        <v>12.062192435973339</v>
      </c>
    </row>
    <row r="3664" spans="1:13" x14ac:dyDescent="0.35">
      <c r="A3664" s="19" t="str">
        <f>B2178&amp;C3657&amp;D3664</f>
        <v>DISTRIBUCION VOLUMEN X CRITERIO (kg ó litros)Pimientos Ing.NORTE-CENTRO</v>
      </c>
      <c r="B3664" s="19">
        <v>0</v>
      </c>
      <c r="C3664" s="19">
        <v>0</v>
      </c>
      <c r="D3664" s="19" t="s">
        <v>7</v>
      </c>
      <c r="E3664" s="20">
        <v>10.182393560876521</v>
      </c>
      <c r="F3664" s="20">
        <v>6.8832703840568819</v>
      </c>
      <c r="G3664" s="20">
        <v>13.413624675127158</v>
      </c>
      <c r="H3664" s="20">
        <v>11.021131213516783</v>
      </c>
      <c r="I3664" s="20">
        <v>10.872459501677193</v>
      </c>
      <c r="J3664" s="20">
        <v>9.8044462858339045</v>
      </c>
      <c r="K3664" s="20">
        <v>9.7119753370730262</v>
      </c>
      <c r="L3664" s="20">
        <v>11.122225386817314</v>
      </c>
      <c r="M3664" s="53">
        <v>10.735098835586635</v>
      </c>
    </row>
    <row r="3665" spans="1:13" x14ac:dyDescent="0.35">
      <c r="A3665" s="19" t="str">
        <f>B2178&amp;C3657&amp;D3665</f>
        <v>DISTRIBUCION VOLUMEN X CRITERIO (kg ó litros)Pimientos Ing.NOROESTE</v>
      </c>
      <c r="B3665" s="19">
        <v>0</v>
      </c>
      <c r="C3665" s="19">
        <v>0</v>
      </c>
      <c r="D3665" s="19" t="s">
        <v>8</v>
      </c>
      <c r="E3665" s="20">
        <v>5.9104499909171455</v>
      </c>
      <c r="F3665" s="20">
        <v>6.0736059783514049</v>
      </c>
      <c r="G3665" s="20">
        <v>7.940606961297199</v>
      </c>
      <c r="H3665" s="20">
        <v>5.923719812834495</v>
      </c>
      <c r="I3665" s="20">
        <v>4.6843486686068614</v>
      </c>
      <c r="J3665" s="20">
        <v>5.1036058264683604</v>
      </c>
      <c r="K3665" s="20">
        <v>8.1785566540827794</v>
      </c>
      <c r="L3665" s="20">
        <v>4.1178004302862989</v>
      </c>
      <c r="M3665" s="53">
        <v>3.0118953058139004</v>
      </c>
    </row>
    <row r="3666" spans="1:13" x14ac:dyDescent="0.35">
      <c r="A3666" s="19" t="str">
        <f>B2178&amp;C3657&amp;D3666</f>
        <v>DISTRIBUCION VOLUMEN X CRITERIO (kg ó litros)Pimientos Ing.&lt;2MIL</v>
      </c>
      <c r="B3666" s="19">
        <v>0</v>
      </c>
      <c r="C3666" s="19">
        <v>0</v>
      </c>
      <c r="D3666" s="19" t="s">
        <v>9</v>
      </c>
      <c r="E3666" s="20">
        <v>4.3458814410761928</v>
      </c>
      <c r="F3666" s="20">
        <v>6.9384553067888346</v>
      </c>
      <c r="G3666" s="20">
        <v>5.8683409616155631</v>
      </c>
      <c r="H3666" s="20">
        <v>9.825210464079829</v>
      </c>
      <c r="I3666" s="20">
        <v>12.317952038318678</v>
      </c>
      <c r="J3666" s="20">
        <v>8.9546552562121153</v>
      </c>
      <c r="K3666" s="20">
        <v>10.009950322098708</v>
      </c>
      <c r="L3666" s="20">
        <v>14.004395142186683</v>
      </c>
      <c r="M3666" s="53">
        <v>13.43301088645798</v>
      </c>
    </row>
    <row r="3667" spans="1:13" x14ac:dyDescent="0.35">
      <c r="A3667" s="19" t="str">
        <f>B2178&amp;C3657&amp;D3667</f>
        <v>DISTRIBUCION VOLUMEN X CRITERIO (kg ó litros)Pimientos Ing.2-5MIL</v>
      </c>
      <c r="B3667" s="19">
        <v>0</v>
      </c>
      <c r="C3667" s="19">
        <v>0</v>
      </c>
      <c r="D3667" s="19" t="s">
        <v>10</v>
      </c>
      <c r="E3667" s="20">
        <v>8.4283388103136883</v>
      </c>
      <c r="F3667" s="20">
        <v>3.7561722440931664</v>
      </c>
      <c r="G3667" s="20">
        <v>4.2472955268639803</v>
      </c>
      <c r="H3667" s="20">
        <v>4.2568077308111283</v>
      </c>
      <c r="I3667" s="20">
        <v>3.016150342147645</v>
      </c>
      <c r="J3667" s="20">
        <v>3.8633660448348683</v>
      </c>
      <c r="K3667" s="20">
        <v>3.5663189620586393</v>
      </c>
      <c r="L3667" s="20">
        <v>4.2092003466618992</v>
      </c>
      <c r="M3667" s="53">
        <v>2.014259038080104</v>
      </c>
    </row>
    <row r="3668" spans="1:13" x14ac:dyDescent="0.35">
      <c r="A3668" s="19" t="str">
        <f>B2178&amp;C3657&amp;D3668</f>
        <v>DISTRIBUCION VOLUMEN X CRITERIO (kg ó litros)Pimientos Ing.5-10MIL</v>
      </c>
      <c r="B3668" s="19">
        <v>0</v>
      </c>
      <c r="C3668" s="19">
        <v>0</v>
      </c>
      <c r="D3668" s="19" t="s">
        <v>11</v>
      </c>
      <c r="E3668" s="20">
        <v>7.6807573449966347</v>
      </c>
      <c r="F3668" s="20">
        <v>11.774946131666006</v>
      </c>
      <c r="G3668" s="20">
        <v>11.734736165453821</v>
      </c>
      <c r="H3668" s="20">
        <v>10.702369246681725</v>
      </c>
      <c r="I3668" s="20">
        <v>12.119405580369618</v>
      </c>
      <c r="J3668" s="20">
        <v>9.3919898833560076</v>
      </c>
      <c r="K3668" s="20">
        <v>10.075877117193006</v>
      </c>
      <c r="L3668" s="20">
        <v>5.4957608899378396</v>
      </c>
      <c r="M3668" s="53">
        <v>6.6838446940027261</v>
      </c>
    </row>
    <row r="3669" spans="1:13" x14ac:dyDescent="0.35">
      <c r="A3669" s="19" t="str">
        <f>B2178&amp;C3657&amp;D3669</f>
        <v>DISTRIBUCION VOLUMEN X CRITERIO (kg ó litros)Pimientos Ing.10-30MIL</v>
      </c>
      <c r="B3669" s="19">
        <v>0</v>
      </c>
      <c r="C3669" s="19">
        <v>0</v>
      </c>
      <c r="D3669" s="19" t="s">
        <v>12</v>
      </c>
      <c r="E3669" s="20">
        <v>13.169203287364736</v>
      </c>
      <c r="F3669" s="20">
        <v>15.998949680600877</v>
      </c>
      <c r="G3669" s="20">
        <v>15.379813238968399</v>
      </c>
      <c r="H3669" s="20">
        <v>12.91753798962881</v>
      </c>
      <c r="I3669" s="20">
        <v>12.05551590099755</v>
      </c>
      <c r="J3669" s="20">
        <v>17.302105757620314</v>
      </c>
      <c r="K3669" s="20">
        <v>17.802466366555841</v>
      </c>
      <c r="L3669" s="20">
        <v>18.51397997901207</v>
      </c>
      <c r="M3669" s="53">
        <v>17.217246672358559</v>
      </c>
    </row>
    <row r="3670" spans="1:13" x14ac:dyDescent="0.35">
      <c r="A3670" s="19" t="str">
        <f>B2178&amp;C3657&amp;D3670</f>
        <v>DISTRIBUCION VOLUMEN X CRITERIO (kg ó litros)Pimientos Ing.30-100MIL</v>
      </c>
      <c r="B3670" s="19">
        <v>0</v>
      </c>
      <c r="C3670" s="19">
        <v>0</v>
      </c>
      <c r="D3670" s="19" t="s">
        <v>13</v>
      </c>
      <c r="E3670" s="20">
        <v>21.924283564244618</v>
      </c>
      <c r="F3670" s="20">
        <v>19.980528032463219</v>
      </c>
      <c r="G3670" s="20">
        <v>16.847856380464851</v>
      </c>
      <c r="H3670" s="20">
        <v>15.93270804876979</v>
      </c>
      <c r="I3670" s="20">
        <v>19.368966366355274</v>
      </c>
      <c r="J3670" s="20">
        <v>17.854354794994798</v>
      </c>
      <c r="K3670" s="20">
        <v>20.101633082894615</v>
      </c>
      <c r="L3670" s="20">
        <v>20.828768516263128</v>
      </c>
      <c r="M3670" s="53">
        <v>23.151509284118362</v>
      </c>
    </row>
    <row r="3671" spans="1:13" x14ac:dyDescent="0.35">
      <c r="A3671" s="19" t="str">
        <f>B2178&amp;C3657&amp;D3671</f>
        <v>DISTRIBUCION VOLUMEN X CRITERIO (kg ó litros)Pimientos Ing.100-200MIL</v>
      </c>
      <c r="B3671" s="19">
        <v>0</v>
      </c>
      <c r="C3671" s="19">
        <v>0</v>
      </c>
      <c r="D3671" s="19" t="s">
        <v>14</v>
      </c>
      <c r="E3671" s="20">
        <v>11.751377092519116</v>
      </c>
      <c r="F3671" s="20">
        <v>9.7273568433135456</v>
      </c>
      <c r="G3671" s="20">
        <v>11.011525498636042</v>
      </c>
      <c r="H3671" s="20">
        <v>9.4202239004173141</v>
      </c>
      <c r="I3671" s="20">
        <v>8.2539914458057453</v>
      </c>
      <c r="J3671" s="20">
        <v>12.508686465820022</v>
      </c>
      <c r="K3671" s="20">
        <v>10.010911971037066</v>
      </c>
      <c r="L3671" s="20">
        <v>9.584453263083951</v>
      </c>
      <c r="M3671" s="53">
        <v>7.3637548179584735</v>
      </c>
    </row>
    <row r="3672" spans="1:13" x14ac:dyDescent="0.35">
      <c r="A3672" s="19" t="str">
        <f>B2178&amp;C3657&amp;D3672</f>
        <v>DISTRIBUCION VOLUMEN X CRITERIO (kg ó litros)Pimientos Ing.200-500MIL</v>
      </c>
      <c r="B3672" s="19">
        <v>0</v>
      </c>
      <c r="C3672" s="19">
        <v>0</v>
      </c>
      <c r="D3672" s="19" t="s">
        <v>15</v>
      </c>
      <c r="E3672" s="20">
        <v>10.699489250581422</v>
      </c>
      <c r="F3672" s="20">
        <v>14.734547423059677</v>
      </c>
      <c r="G3672" s="20">
        <v>17.676363335082048</v>
      </c>
      <c r="H3672" s="20">
        <v>11.779290289553295</v>
      </c>
      <c r="I3672" s="20">
        <v>13.268142261629087</v>
      </c>
      <c r="J3672" s="20">
        <v>12.455604348999994</v>
      </c>
      <c r="K3672" s="20">
        <v>12.555395923119336</v>
      </c>
      <c r="L3672" s="20">
        <v>12.267952059251297</v>
      </c>
      <c r="M3672" s="53">
        <v>13.667567579453463</v>
      </c>
    </row>
    <row r="3673" spans="1:13" x14ac:dyDescent="0.35">
      <c r="A3673" s="19" t="str">
        <f>B2178&amp;C3657&amp;D3673</f>
        <v>DISTRIBUCION VOLUMEN X CRITERIO (kg ó litros)Pimientos Ing.&gt;500MIL</v>
      </c>
      <c r="B3673" s="19">
        <v>0</v>
      </c>
      <c r="C3673" s="19">
        <v>0</v>
      </c>
      <c r="D3673" s="19" t="s">
        <v>16</v>
      </c>
      <c r="E3673" s="20">
        <v>22.000667428460503</v>
      </c>
      <c r="F3673" s="20">
        <v>17.089046531478481</v>
      </c>
      <c r="G3673" s="20">
        <v>17.234085125264471</v>
      </c>
      <c r="H3673" s="20">
        <v>25.16584768638559</v>
      </c>
      <c r="I3673" s="20">
        <v>19.599873930693761</v>
      </c>
      <c r="J3673" s="20">
        <v>17.669236291680171</v>
      </c>
      <c r="K3673" s="20">
        <v>15.87744022982411</v>
      </c>
      <c r="L3673" s="20">
        <v>15.095485096791755</v>
      </c>
      <c r="M3673" s="53">
        <v>16.468799735868441</v>
      </c>
    </row>
    <row r="3674" spans="1:13" x14ac:dyDescent="0.35">
      <c r="A3674" s="19" t="str">
        <f>B2178&amp;C3657&amp;D3674</f>
        <v>DISTRIBUCION VOLUMEN X CRITERIO (kg ó litros)Pimientos Ing.DE 15 A 19 AÑOS</v>
      </c>
      <c r="B3674" s="19">
        <v>0</v>
      </c>
      <c r="C3674" s="19">
        <v>0</v>
      </c>
      <c r="D3674" s="19" t="s">
        <v>39</v>
      </c>
      <c r="E3674" s="20" t="s">
        <v>284</v>
      </c>
      <c r="F3674" s="20">
        <v>4.9197695297356052</v>
      </c>
      <c r="G3674" s="20">
        <v>1.4224940561382431</v>
      </c>
      <c r="H3674" s="20" t="s">
        <v>284</v>
      </c>
      <c r="I3674" s="20" t="s">
        <v>284</v>
      </c>
      <c r="J3674" s="20" t="s">
        <v>284</v>
      </c>
      <c r="K3674" s="20">
        <v>0.83466191440379056</v>
      </c>
      <c r="L3674" s="20">
        <v>0.94246973742030793</v>
      </c>
      <c r="M3674" s="53" t="s">
        <v>284</v>
      </c>
    </row>
    <row r="3675" spans="1:13" x14ac:dyDescent="0.35">
      <c r="A3675" s="19" t="str">
        <f>B2178&amp;C3657&amp;D3675</f>
        <v>DISTRIBUCION VOLUMEN X CRITERIO (kg ó litros)Pimientos Ing.DE 20 A 24 AÑOS</v>
      </c>
      <c r="B3675" s="19">
        <v>0</v>
      </c>
      <c r="C3675" s="19">
        <v>0</v>
      </c>
      <c r="D3675" s="19" t="s">
        <v>40</v>
      </c>
      <c r="E3675" s="20">
        <v>1.2396816636372652</v>
      </c>
      <c r="F3675" s="20">
        <v>0.53110090996802639</v>
      </c>
      <c r="G3675" s="20">
        <v>0.43636015299435993</v>
      </c>
      <c r="H3675" s="20">
        <v>1.1843127353269141</v>
      </c>
      <c r="I3675" s="20">
        <v>0.71769029177949384</v>
      </c>
      <c r="J3675" s="20">
        <v>0.35214731499128599</v>
      </c>
      <c r="K3675" s="20">
        <v>1.0460147876012142</v>
      </c>
      <c r="L3675" s="20">
        <v>0.3440110050203411</v>
      </c>
      <c r="M3675" s="53">
        <v>1.1749767377059099</v>
      </c>
    </row>
    <row r="3676" spans="1:13" x14ac:dyDescent="0.35">
      <c r="A3676" s="19" t="str">
        <f>B2178&amp;C3657&amp;D3676</f>
        <v>DISTRIBUCION VOLUMEN X CRITERIO (kg ó litros)Pimientos Ing.DE 25 A 34 AÑOS</v>
      </c>
      <c r="B3676" s="19">
        <v>0</v>
      </c>
      <c r="C3676" s="19">
        <v>0</v>
      </c>
      <c r="D3676" s="19" t="s">
        <v>41</v>
      </c>
      <c r="E3676" s="20">
        <v>8.4985572749528906</v>
      </c>
      <c r="F3676" s="20">
        <v>7.2773243146349369</v>
      </c>
      <c r="G3676" s="20">
        <v>5.891684956526392</v>
      </c>
      <c r="H3676" s="20">
        <v>5.5524156202075874</v>
      </c>
      <c r="I3676" s="20">
        <v>4.9854438341830685</v>
      </c>
      <c r="J3676" s="20">
        <v>6.533282112690256</v>
      </c>
      <c r="K3676" s="20">
        <v>6.3540129811584398</v>
      </c>
      <c r="L3676" s="20">
        <v>4.6031985585971835</v>
      </c>
      <c r="M3676" s="53">
        <v>5.0712308520716993</v>
      </c>
    </row>
    <row r="3677" spans="1:13" x14ac:dyDescent="0.35">
      <c r="A3677" s="19" t="str">
        <f>B2178&amp;C3657&amp;D3677</f>
        <v>DISTRIBUCION VOLUMEN X CRITERIO (kg ó litros)Pimientos Ing.DE 35 A 49 AÑOS</v>
      </c>
      <c r="B3677" s="19">
        <v>0</v>
      </c>
      <c r="C3677" s="19">
        <v>0</v>
      </c>
      <c r="D3677" s="19" t="s">
        <v>42</v>
      </c>
      <c r="E3677" s="20">
        <v>19.246514646232502</v>
      </c>
      <c r="F3677" s="20">
        <v>18.113961744334802</v>
      </c>
      <c r="G3677" s="20">
        <v>20.294254045234464</v>
      </c>
      <c r="H3677" s="20">
        <v>20.309936449936412</v>
      </c>
      <c r="I3677" s="20">
        <v>18.171047313394951</v>
      </c>
      <c r="J3677" s="20">
        <v>14.368080435945476</v>
      </c>
      <c r="K3677" s="20">
        <v>19.411149986265112</v>
      </c>
      <c r="L3677" s="20">
        <v>16.376919330702943</v>
      </c>
      <c r="M3677" s="53">
        <v>14.793230999509504</v>
      </c>
    </row>
    <row r="3678" spans="1:13" x14ac:dyDescent="0.35">
      <c r="A3678" s="19" t="str">
        <f>B2178&amp;C3657&amp;D3678</f>
        <v>DISTRIBUCION VOLUMEN X CRITERIO (kg ó litros)Pimientos Ing.DE 50 A 59 AÑOS</v>
      </c>
      <c r="B3678" s="19">
        <v>0</v>
      </c>
      <c r="C3678" s="19">
        <v>0</v>
      </c>
      <c r="D3678" s="19" t="s">
        <v>43</v>
      </c>
      <c r="E3678" s="20">
        <v>25.47798978484288</v>
      </c>
      <c r="F3678" s="20">
        <v>24.359034014428872</v>
      </c>
      <c r="G3678" s="20">
        <v>23.498028564188274</v>
      </c>
      <c r="H3678" s="20">
        <v>29.46049868381964</v>
      </c>
      <c r="I3678" s="20">
        <v>34.069564468535617</v>
      </c>
      <c r="J3678" s="20">
        <v>33.80002334220184</v>
      </c>
      <c r="K3678" s="20">
        <v>25.932258341065307</v>
      </c>
      <c r="L3678" s="20">
        <v>34.108380640550848</v>
      </c>
      <c r="M3678" s="53">
        <v>28.665468728952568</v>
      </c>
    </row>
    <row r="3679" spans="1:13" x14ac:dyDescent="0.35">
      <c r="A3679" s="19" t="str">
        <f>B2178&amp;C3657&amp;D3679</f>
        <v>DISTRIBUCION VOLUMEN X CRITERIO (kg ó litros)Pimientos Ing.DE 60 A 75 AÑOS</v>
      </c>
      <c r="B3679" s="19">
        <v>0</v>
      </c>
      <c r="C3679" s="19">
        <v>0</v>
      </c>
      <c r="D3679" s="19" t="s">
        <v>44</v>
      </c>
      <c r="E3679" s="20">
        <v>45.537252027095924</v>
      </c>
      <c r="F3679" s="20">
        <v>44.798808154711331</v>
      </c>
      <c r="G3679" s="20">
        <v>48.45719448003517</v>
      </c>
      <c r="H3679" s="20">
        <v>43.492830637651622</v>
      </c>
      <c r="I3679" s="20">
        <v>42.056246862853186</v>
      </c>
      <c r="J3679" s="20">
        <v>44.946463732578543</v>
      </c>
      <c r="K3679" s="20">
        <v>46.421892315482779</v>
      </c>
      <c r="L3679" s="20">
        <v>43.625025497037448</v>
      </c>
      <c r="M3679" s="53">
        <v>50.29509361046027</v>
      </c>
    </row>
    <row r="3680" spans="1:13" x14ac:dyDescent="0.35">
      <c r="A3680" s="19" t="str">
        <f>B2178&amp;C3657&amp;D3680</f>
        <v>DISTRIBUCION VOLUMEN X CRITERIO (kg ó litros)Pimientos Ing.NIVEL ALTO</v>
      </c>
      <c r="B3680" s="19">
        <v>0</v>
      </c>
      <c r="C3680" s="19">
        <v>0</v>
      </c>
      <c r="D3680" s="19" t="s">
        <v>256</v>
      </c>
      <c r="E3680" s="20">
        <v>31.794857891265512</v>
      </c>
      <c r="F3680" s="20">
        <v>23.275239585857584</v>
      </c>
      <c r="G3680" s="20">
        <v>26.354251952060565</v>
      </c>
      <c r="H3680" s="20">
        <v>25.182285193347802</v>
      </c>
      <c r="I3680" s="20">
        <v>24.505211829870678</v>
      </c>
      <c r="J3680" s="20">
        <v>21.305752212042322</v>
      </c>
      <c r="K3680" s="20">
        <v>27.313302264260091</v>
      </c>
      <c r="L3680" s="20">
        <v>25.150461822650467</v>
      </c>
      <c r="M3680" s="53">
        <v>23.592113635406182</v>
      </c>
    </row>
    <row r="3681" spans="1:13" x14ac:dyDescent="0.35">
      <c r="A3681" s="19" t="str">
        <f>B2178&amp;C3657&amp;D3681</f>
        <v>DISTRIBUCION VOLUMEN X CRITERIO (kg ó litros)Pimientos Ing.NIVEL MEDIO ALTO</v>
      </c>
      <c r="B3681" s="19">
        <v>0</v>
      </c>
      <c r="C3681" s="19">
        <v>0</v>
      </c>
      <c r="D3681" s="19" t="s">
        <v>257</v>
      </c>
      <c r="E3681" s="20">
        <v>17.833846025474696</v>
      </c>
      <c r="F3681" s="20">
        <v>10.593932056989393</v>
      </c>
      <c r="G3681" s="20">
        <v>13.237125255936158</v>
      </c>
      <c r="H3681" s="20">
        <v>15.497876883486642</v>
      </c>
      <c r="I3681" s="20">
        <v>15.610654391584863</v>
      </c>
      <c r="J3681" s="20">
        <v>17.112206140699456</v>
      </c>
      <c r="K3681" s="20">
        <v>12.902454288873408</v>
      </c>
      <c r="L3681" s="20">
        <v>11.38941149541745</v>
      </c>
      <c r="M3681" s="53">
        <v>11.514239076747163</v>
      </c>
    </row>
    <row r="3682" spans="1:13" x14ac:dyDescent="0.35">
      <c r="A3682" s="19" t="str">
        <f>B2178&amp;C3657&amp;D3682</f>
        <v>DISTRIBUCION VOLUMEN X CRITERIO (kg ó litros)Pimientos Ing.NIVEL MEDIO</v>
      </c>
      <c r="B3682" s="19">
        <v>0</v>
      </c>
      <c r="C3682" s="19">
        <v>0</v>
      </c>
      <c r="D3682" s="19" t="s">
        <v>258</v>
      </c>
      <c r="E3682" s="20">
        <v>21.920190831361548</v>
      </c>
      <c r="F3682" s="20">
        <v>31.635186335883674</v>
      </c>
      <c r="G3682" s="20">
        <v>30.327119324759742</v>
      </c>
      <c r="H3682" s="20">
        <v>24.100782813755472</v>
      </c>
      <c r="I3682" s="20">
        <v>22.546886529340547</v>
      </c>
      <c r="J3682" s="20">
        <v>22.284070667570433</v>
      </c>
      <c r="K3682" s="20">
        <v>27.301333215795172</v>
      </c>
      <c r="L3682" s="20">
        <v>25.461762427517286</v>
      </c>
      <c r="M3682" s="53">
        <v>29.886732833557652</v>
      </c>
    </row>
    <row r="3683" spans="1:13" x14ac:dyDescent="0.35">
      <c r="A3683" s="19" t="str">
        <f>B2178&amp;C3657&amp;D3683</f>
        <v>DISTRIBUCION VOLUMEN X CRITERIO (kg ó litros)Pimientos Ing.NIVEL MEDIO BAJO</v>
      </c>
      <c r="B3683" s="19">
        <v>0</v>
      </c>
      <c r="C3683" s="19">
        <v>0</v>
      </c>
      <c r="D3683" s="19" t="s">
        <v>259</v>
      </c>
      <c r="E3683" s="20">
        <v>15.937372999295174</v>
      </c>
      <c r="F3683" s="20">
        <v>16.515508681597741</v>
      </c>
      <c r="G3683" s="20">
        <v>12.720174159794251</v>
      </c>
      <c r="H3683" s="20">
        <v>16.899032053906918</v>
      </c>
      <c r="I3683" s="20">
        <v>14.465935654388748</v>
      </c>
      <c r="J3683" s="20">
        <v>15.515703186553118</v>
      </c>
      <c r="K3683" s="20">
        <v>12.880182410611706</v>
      </c>
      <c r="L3683" s="20">
        <v>15.407964602042066</v>
      </c>
      <c r="M3683" s="53">
        <v>12.61878060268787</v>
      </c>
    </row>
    <row r="3684" spans="1:13" x14ac:dyDescent="0.35">
      <c r="A3684" s="19" t="str">
        <f>B2178&amp;C3657&amp;D3684</f>
        <v>DISTRIBUCION VOLUMEN X CRITERIO (kg ó litros)Pimientos Ing.HOMBRE</v>
      </c>
      <c r="B3684" s="19">
        <v>0</v>
      </c>
      <c r="C3684" s="19">
        <v>0</v>
      </c>
      <c r="D3684" s="19" t="s">
        <v>21</v>
      </c>
      <c r="E3684" s="20">
        <v>53.338264507284563</v>
      </c>
      <c r="F3684" s="20">
        <v>59.464948363788316</v>
      </c>
      <c r="G3684" s="20">
        <v>57.968849842452876</v>
      </c>
      <c r="H3684" s="20">
        <v>53.637403402549467</v>
      </c>
      <c r="I3684" s="20">
        <v>55.590650361086091</v>
      </c>
      <c r="J3684" s="20">
        <v>56.781977755831377</v>
      </c>
      <c r="K3684" s="20">
        <v>56.74140612280452</v>
      </c>
      <c r="L3684" s="20">
        <v>62.273967108979718</v>
      </c>
      <c r="M3684" s="53">
        <v>54.642711564802305</v>
      </c>
    </row>
    <row r="3685" spans="1:13" x14ac:dyDescent="0.35">
      <c r="A3685" s="19" t="str">
        <f>B2178&amp;C3657&amp;D3685</f>
        <v>DISTRIBUCION VOLUMEN X CRITERIO (kg ó litros)Pimientos Ing.MUJER</v>
      </c>
      <c r="B3685" s="19">
        <v>0</v>
      </c>
      <c r="C3685" s="19">
        <v>0</v>
      </c>
      <c r="D3685" s="19" t="s">
        <v>22</v>
      </c>
      <c r="E3685" s="20">
        <v>46.661735742962051</v>
      </c>
      <c r="F3685" s="20">
        <v>40.535050655211649</v>
      </c>
      <c r="G3685" s="20">
        <v>42.031165826912691</v>
      </c>
      <c r="H3685" s="20">
        <v>46.362592278619097</v>
      </c>
      <c r="I3685" s="20">
        <v>44.409344626741444</v>
      </c>
      <c r="J3685" s="20">
        <v>43.218023202506465</v>
      </c>
      <c r="K3685" s="20">
        <v>43.258586370141174</v>
      </c>
      <c r="L3685" s="20">
        <v>37.726033507633119</v>
      </c>
      <c r="M3685" s="53">
        <v>45.357288340217011</v>
      </c>
    </row>
    <row r="3686" spans="1:13" x14ac:dyDescent="0.35">
      <c r="A3686" s="19" t="str">
        <f>B2178&amp;C3686&amp;D3686</f>
        <v>DISTRIBUCION VOLUMEN X CRITERIO (kg ó litros)Lechugas Ing.T.ESPAÑA</v>
      </c>
      <c r="B3686" s="19">
        <v>0</v>
      </c>
      <c r="C3686" s="19" t="s">
        <v>163</v>
      </c>
      <c r="D3686" s="19" t="s">
        <v>36</v>
      </c>
      <c r="E3686" s="20">
        <v>100</v>
      </c>
      <c r="F3686" s="20">
        <v>100</v>
      </c>
      <c r="G3686" s="20">
        <v>100</v>
      </c>
      <c r="H3686" s="20">
        <v>100</v>
      </c>
      <c r="I3686" s="20">
        <v>100</v>
      </c>
      <c r="J3686" s="20">
        <v>100</v>
      </c>
      <c r="K3686" s="20">
        <v>100</v>
      </c>
      <c r="L3686" s="20">
        <v>100</v>
      </c>
      <c r="M3686" s="53">
        <v>100</v>
      </c>
    </row>
    <row r="3687" spans="1:13" x14ac:dyDescent="0.35">
      <c r="A3687" s="19" t="str">
        <f>B2178&amp;C3686&amp;D3687</f>
        <v>DISTRIBUCION VOLUMEN X CRITERIO (kg ó litros)Lechugas Ing.BCN AM</v>
      </c>
      <c r="B3687" s="19">
        <v>0</v>
      </c>
      <c r="C3687" s="19">
        <v>0</v>
      </c>
      <c r="D3687" s="19" t="s">
        <v>1</v>
      </c>
      <c r="E3687" s="20">
        <v>6.1868396488439883</v>
      </c>
      <c r="F3687" s="20">
        <v>6.6834885692164852</v>
      </c>
      <c r="G3687" s="20">
        <v>7.7648437310135581</v>
      </c>
      <c r="H3687" s="20">
        <v>6.442829371622925</v>
      </c>
      <c r="I3687" s="20">
        <v>7.1075592180288751</v>
      </c>
      <c r="J3687" s="20">
        <v>6.7008696162362034</v>
      </c>
      <c r="K3687" s="20">
        <v>7.9774200582334931</v>
      </c>
      <c r="L3687" s="20">
        <v>8.5750833309568968</v>
      </c>
      <c r="M3687" s="53">
        <v>5.8803143997302332</v>
      </c>
    </row>
    <row r="3688" spans="1:13" x14ac:dyDescent="0.35">
      <c r="A3688" s="19" t="str">
        <f>B2178&amp;C3686&amp;D3688</f>
        <v>DISTRIBUCION VOLUMEN X CRITERIO (kg ó litros)Lechugas Ing.REST.CAT ARAGON</v>
      </c>
      <c r="B3688" s="19">
        <v>0</v>
      </c>
      <c r="C3688" s="19">
        <v>0</v>
      </c>
      <c r="D3688" s="19" t="s">
        <v>2</v>
      </c>
      <c r="E3688" s="20">
        <v>10.413666687927105</v>
      </c>
      <c r="F3688" s="20">
        <v>10.731036980234682</v>
      </c>
      <c r="G3688" s="20">
        <v>10.159779036489903</v>
      </c>
      <c r="H3688" s="20">
        <v>8.7096562358679464</v>
      </c>
      <c r="I3688" s="20">
        <v>10.985915300555714</v>
      </c>
      <c r="J3688" s="20">
        <v>11.61201287181472</v>
      </c>
      <c r="K3688" s="20">
        <v>10.922352339827333</v>
      </c>
      <c r="L3688" s="20">
        <v>10.313431428822662</v>
      </c>
      <c r="M3688" s="53">
        <v>11.244652399038518</v>
      </c>
    </row>
    <row r="3689" spans="1:13" x14ac:dyDescent="0.35">
      <c r="A3689" s="19" t="str">
        <f>B2178&amp;C3686&amp;D3689</f>
        <v>DISTRIBUCION VOLUMEN X CRITERIO (kg ó litros)Lechugas Ing.LEVANTE</v>
      </c>
      <c r="B3689" s="19">
        <v>0</v>
      </c>
      <c r="C3689" s="19">
        <v>0</v>
      </c>
      <c r="D3689" s="19" t="s">
        <v>3</v>
      </c>
      <c r="E3689" s="20">
        <v>14.285359053266991</v>
      </c>
      <c r="F3689" s="20">
        <v>16.288786779725182</v>
      </c>
      <c r="G3689" s="20">
        <v>17.055716244068684</v>
      </c>
      <c r="H3689" s="20">
        <v>15.546288547398035</v>
      </c>
      <c r="I3689" s="20">
        <v>15.129168081088517</v>
      </c>
      <c r="J3689" s="20">
        <v>17.674387917173672</v>
      </c>
      <c r="K3689" s="20">
        <v>17.44546545447367</v>
      </c>
      <c r="L3689" s="20">
        <v>17.056365368020707</v>
      </c>
      <c r="M3689" s="53">
        <v>18.805949380976976</v>
      </c>
    </row>
    <row r="3690" spans="1:13" x14ac:dyDescent="0.35">
      <c r="A3690" s="19" t="str">
        <f>B2178&amp;C3686&amp;D3690</f>
        <v>DISTRIBUCION VOLUMEN X CRITERIO (kg ó litros)Lechugas Ing.ANDALUCIA</v>
      </c>
      <c r="B3690" s="19">
        <v>0</v>
      </c>
      <c r="C3690" s="19">
        <v>0</v>
      </c>
      <c r="D3690" s="19" t="s">
        <v>4</v>
      </c>
      <c r="E3690" s="20">
        <v>19.990900358497971</v>
      </c>
      <c r="F3690" s="20">
        <v>20.727153997413378</v>
      </c>
      <c r="G3690" s="20">
        <v>19.447425656184038</v>
      </c>
      <c r="H3690" s="20">
        <v>21.988431822614949</v>
      </c>
      <c r="I3690" s="20">
        <v>20.841653326424385</v>
      </c>
      <c r="J3690" s="20">
        <v>21.444199758686636</v>
      </c>
      <c r="K3690" s="20">
        <v>21.768028973627089</v>
      </c>
      <c r="L3690" s="20">
        <v>26.063916612840714</v>
      </c>
      <c r="M3690" s="53">
        <v>20.59925259069183</v>
      </c>
    </row>
    <row r="3691" spans="1:13" x14ac:dyDescent="0.35">
      <c r="A3691" s="19" t="str">
        <f>B2178&amp;C3686&amp;D3691</f>
        <v>DISTRIBUCION VOLUMEN X CRITERIO (kg ó litros)Lechugas Ing.MDD AM</v>
      </c>
      <c r="B3691" s="19">
        <v>0</v>
      </c>
      <c r="C3691" s="19">
        <v>0</v>
      </c>
      <c r="D3691" s="19" t="s">
        <v>5</v>
      </c>
      <c r="E3691" s="20">
        <v>20.507621607866703</v>
      </c>
      <c r="F3691" s="20">
        <v>19.399990654361211</v>
      </c>
      <c r="G3691" s="20">
        <v>17.745272436440089</v>
      </c>
      <c r="H3691" s="20">
        <v>19.616164186589334</v>
      </c>
      <c r="I3691" s="20">
        <v>19.135947297307894</v>
      </c>
      <c r="J3691" s="20">
        <v>17.766493120135671</v>
      </c>
      <c r="K3691" s="20">
        <v>18.164846485919504</v>
      </c>
      <c r="L3691" s="20">
        <v>17.929737212182239</v>
      </c>
      <c r="M3691" s="53">
        <v>16.150793137784092</v>
      </c>
    </row>
    <row r="3692" spans="1:13" x14ac:dyDescent="0.35">
      <c r="A3692" s="19" t="str">
        <f>B2178&amp;C3686&amp;D3692</f>
        <v>DISTRIBUCION VOLUMEN X CRITERIO (kg ó litros)Lechugas Ing.RTO CENTRO</v>
      </c>
      <c r="B3692" s="19">
        <v>0</v>
      </c>
      <c r="C3692" s="19">
        <v>0</v>
      </c>
      <c r="D3692" s="19" t="s">
        <v>6</v>
      </c>
      <c r="E3692" s="20">
        <v>12.638203265288286</v>
      </c>
      <c r="F3692" s="20">
        <v>11.626596940583951</v>
      </c>
      <c r="G3692" s="20">
        <v>11.819474322893448</v>
      </c>
      <c r="H3692" s="20">
        <v>12.192166206805068</v>
      </c>
      <c r="I3692" s="20">
        <v>11.045850800723297</v>
      </c>
      <c r="J3692" s="20">
        <v>9.6004254290650852</v>
      </c>
      <c r="K3692" s="20">
        <v>10.290559675743795</v>
      </c>
      <c r="L3692" s="20">
        <v>10.642215181406453</v>
      </c>
      <c r="M3692" s="53">
        <v>13.09993988885439</v>
      </c>
    </row>
    <row r="3693" spans="1:13" x14ac:dyDescent="0.35">
      <c r="A3693" s="19" t="str">
        <f>B2178&amp;C3686&amp;D3693</f>
        <v>DISTRIBUCION VOLUMEN X CRITERIO (kg ó litros)Lechugas Ing.NORTE-CENTRO</v>
      </c>
      <c r="B3693" s="19">
        <v>0</v>
      </c>
      <c r="C3693" s="19">
        <v>0</v>
      </c>
      <c r="D3693" s="19" t="s">
        <v>7</v>
      </c>
      <c r="E3693" s="20">
        <v>8.0826932885662597</v>
      </c>
      <c r="F3693" s="20">
        <v>5.8361834515906716</v>
      </c>
      <c r="G3693" s="20">
        <v>8.5342156096744581</v>
      </c>
      <c r="H3693" s="20">
        <v>8.0848057786704111</v>
      </c>
      <c r="I3693" s="20">
        <v>8.3236269413939805</v>
      </c>
      <c r="J3693" s="20">
        <v>7.9637338602827388</v>
      </c>
      <c r="K3693" s="20">
        <v>6.879837662540143</v>
      </c>
      <c r="L3693" s="20">
        <v>5.2954370644069408</v>
      </c>
      <c r="M3693" s="53">
        <v>8.2358617050150258</v>
      </c>
    </row>
    <row r="3694" spans="1:13" x14ac:dyDescent="0.35">
      <c r="A3694" s="19" t="str">
        <f>B2178&amp;C3686&amp;D3694</f>
        <v>DISTRIBUCION VOLUMEN X CRITERIO (kg ó litros)Lechugas Ing.NOROESTE</v>
      </c>
      <c r="B3694" s="19">
        <v>0</v>
      </c>
      <c r="C3694" s="19">
        <v>0</v>
      </c>
      <c r="D3694" s="19" t="s">
        <v>8</v>
      </c>
      <c r="E3694" s="20">
        <v>7.8947258743216633</v>
      </c>
      <c r="F3694" s="20">
        <v>8.7067701766006316</v>
      </c>
      <c r="G3694" s="20">
        <v>7.4732743331329816</v>
      </c>
      <c r="H3694" s="20">
        <v>7.4196551874120065</v>
      </c>
      <c r="I3694" s="20">
        <v>7.4302874585342504</v>
      </c>
      <c r="J3694" s="20">
        <v>7.2378717259948484</v>
      </c>
      <c r="K3694" s="20">
        <v>6.5514998767207064</v>
      </c>
      <c r="L3694" s="20">
        <v>4.1238073706672695</v>
      </c>
      <c r="M3694" s="53">
        <v>5.983237214420897</v>
      </c>
    </row>
    <row r="3695" spans="1:13" x14ac:dyDescent="0.35">
      <c r="A3695" s="19" t="str">
        <f>B2178&amp;C3686&amp;D3695</f>
        <v>DISTRIBUCION VOLUMEN X CRITERIO (kg ó litros)Lechugas Ing.&lt;2MIL</v>
      </c>
      <c r="B3695" s="19">
        <v>0</v>
      </c>
      <c r="C3695" s="19">
        <v>0</v>
      </c>
      <c r="D3695" s="19" t="s">
        <v>9</v>
      </c>
      <c r="E3695" s="20">
        <v>5.7550056369284803</v>
      </c>
      <c r="F3695" s="20">
        <v>2.8628308660561737</v>
      </c>
      <c r="G3695" s="20">
        <v>2.9403483360966263</v>
      </c>
      <c r="H3695" s="20">
        <v>4.2472888550109635</v>
      </c>
      <c r="I3695" s="20">
        <v>4.4518551410967291</v>
      </c>
      <c r="J3695" s="20">
        <v>3.8641957793895134</v>
      </c>
      <c r="K3695" s="20">
        <v>4.073772426040696</v>
      </c>
      <c r="L3695" s="20">
        <v>3.8921932714693095</v>
      </c>
      <c r="M3695" s="53">
        <v>2.6333586389025285</v>
      </c>
    </row>
    <row r="3696" spans="1:13" x14ac:dyDescent="0.35">
      <c r="A3696" s="19" t="str">
        <f>B2178&amp;C3686&amp;D3696</f>
        <v>DISTRIBUCION VOLUMEN X CRITERIO (kg ó litros)Lechugas Ing.2-5MIL</v>
      </c>
      <c r="B3696" s="19">
        <v>0</v>
      </c>
      <c r="C3696" s="19">
        <v>0</v>
      </c>
      <c r="D3696" s="19" t="s">
        <v>10</v>
      </c>
      <c r="E3696" s="20">
        <v>4.4612506685116156</v>
      </c>
      <c r="F3696" s="20">
        <v>4.4006840810355348</v>
      </c>
      <c r="G3696" s="20">
        <v>4.6342643379323336</v>
      </c>
      <c r="H3696" s="20">
        <v>4.170367422440747</v>
      </c>
      <c r="I3696" s="20">
        <v>3.2009712655751206</v>
      </c>
      <c r="J3696" s="20">
        <v>3.2747888474691971</v>
      </c>
      <c r="K3696" s="20">
        <v>4.3244105107404565</v>
      </c>
      <c r="L3696" s="20">
        <v>3.305498952242067</v>
      </c>
      <c r="M3696" s="53">
        <v>4.0613070326140068</v>
      </c>
    </row>
    <row r="3697" spans="1:13" x14ac:dyDescent="0.35">
      <c r="A3697" s="19" t="str">
        <f>B2178&amp;C3686&amp;D3697</f>
        <v>DISTRIBUCION VOLUMEN X CRITERIO (kg ó litros)Lechugas Ing.5-10MIL</v>
      </c>
      <c r="B3697" s="19">
        <v>0</v>
      </c>
      <c r="C3697" s="19">
        <v>0</v>
      </c>
      <c r="D3697" s="19" t="s">
        <v>11</v>
      </c>
      <c r="E3697" s="20">
        <v>8.3298971088142757</v>
      </c>
      <c r="F3697" s="20">
        <v>7.0829661200947776</v>
      </c>
      <c r="G3697" s="20">
        <v>6.6566356106895093</v>
      </c>
      <c r="H3697" s="20">
        <v>7.5682372292281599</v>
      </c>
      <c r="I3697" s="20">
        <v>8.8004101971780315</v>
      </c>
      <c r="J3697" s="20">
        <v>8.9191363361618592</v>
      </c>
      <c r="K3697" s="20">
        <v>8.0939883993722841</v>
      </c>
      <c r="L3697" s="20">
        <v>10.893153209303783</v>
      </c>
      <c r="M3697" s="53">
        <v>10.046054274093422</v>
      </c>
    </row>
    <row r="3698" spans="1:13" x14ac:dyDescent="0.35">
      <c r="A3698" s="19" t="str">
        <f>B2178&amp;C3686&amp;D3698</f>
        <v>DISTRIBUCION VOLUMEN X CRITERIO (kg ó litros)Lechugas Ing.10-30MIL</v>
      </c>
      <c r="B3698" s="19">
        <v>0</v>
      </c>
      <c r="C3698" s="19">
        <v>0</v>
      </c>
      <c r="D3698" s="19" t="s">
        <v>12</v>
      </c>
      <c r="E3698" s="20">
        <v>13.880372004280412</v>
      </c>
      <c r="F3698" s="20">
        <v>16.715502808231719</v>
      </c>
      <c r="G3698" s="20">
        <v>16.29860359790942</v>
      </c>
      <c r="H3698" s="20">
        <v>16.901636272713652</v>
      </c>
      <c r="I3698" s="20">
        <v>16.362514617172941</v>
      </c>
      <c r="J3698" s="20">
        <v>20.511740113046706</v>
      </c>
      <c r="K3698" s="20">
        <v>16.488662468364005</v>
      </c>
      <c r="L3698" s="20">
        <v>21.551844365174865</v>
      </c>
      <c r="M3698" s="53">
        <v>20.166142384889074</v>
      </c>
    </row>
    <row r="3699" spans="1:13" x14ac:dyDescent="0.35">
      <c r="A3699" s="19" t="str">
        <f>B2178&amp;C3686&amp;D3699</f>
        <v>DISTRIBUCION VOLUMEN X CRITERIO (kg ó litros)Lechugas Ing.30-100MIL</v>
      </c>
      <c r="B3699" s="19">
        <v>0</v>
      </c>
      <c r="C3699" s="19">
        <v>0</v>
      </c>
      <c r="D3699" s="19" t="s">
        <v>13</v>
      </c>
      <c r="E3699" s="20">
        <v>21.887727230937028</v>
      </c>
      <c r="F3699" s="20">
        <v>23.877775576744064</v>
      </c>
      <c r="G3699" s="20">
        <v>25.018529000125795</v>
      </c>
      <c r="H3699" s="20">
        <v>21.602757483980152</v>
      </c>
      <c r="I3699" s="20">
        <v>22.49704195055255</v>
      </c>
      <c r="J3699" s="20">
        <v>24.858184631699544</v>
      </c>
      <c r="K3699" s="20">
        <v>23.075033712070454</v>
      </c>
      <c r="L3699" s="20">
        <v>20.349782131311002</v>
      </c>
      <c r="M3699" s="53">
        <v>25.823771254704091</v>
      </c>
    </row>
    <row r="3700" spans="1:13" x14ac:dyDescent="0.35">
      <c r="A3700" s="19" t="str">
        <f>B2178&amp;C3686&amp;D3700</f>
        <v>DISTRIBUCION VOLUMEN X CRITERIO (kg ó litros)Lechugas Ing.100-200MIL</v>
      </c>
      <c r="B3700" s="19">
        <v>0</v>
      </c>
      <c r="C3700" s="19">
        <v>0</v>
      </c>
      <c r="D3700" s="19" t="s">
        <v>14</v>
      </c>
      <c r="E3700" s="20">
        <v>7.5862774930767651</v>
      </c>
      <c r="F3700" s="20">
        <v>8.3391281802579229</v>
      </c>
      <c r="G3700" s="20">
        <v>9.4388020133718644</v>
      </c>
      <c r="H3700" s="20">
        <v>9.1496152041789891</v>
      </c>
      <c r="I3700" s="20">
        <v>8.8678250399255667</v>
      </c>
      <c r="J3700" s="20">
        <v>9.2382601734661431</v>
      </c>
      <c r="K3700" s="20">
        <v>10.767684565818964</v>
      </c>
      <c r="L3700" s="20">
        <v>7.719042471580206</v>
      </c>
      <c r="M3700" s="53">
        <v>8.7891873754869287</v>
      </c>
    </row>
    <row r="3701" spans="1:13" x14ac:dyDescent="0.35">
      <c r="A3701" s="19" t="str">
        <f>B2178&amp;C3686&amp;D3701</f>
        <v>DISTRIBUCION VOLUMEN X CRITERIO (kg ó litros)Lechugas Ing.200-500MIL</v>
      </c>
      <c r="B3701" s="19">
        <v>0</v>
      </c>
      <c r="C3701" s="19">
        <v>0</v>
      </c>
      <c r="D3701" s="19" t="s">
        <v>15</v>
      </c>
      <c r="E3701" s="20">
        <v>16.946694883469586</v>
      </c>
      <c r="F3701" s="20">
        <v>17.425642043880366</v>
      </c>
      <c r="G3701" s="20">
        <v>16.755111963701914</v>
      </c>
      <c r="H3701" s="20">
        <v>18.187882385495367</v>
      </c>
      <c r="I3701" s="20">
        <v>15.516578975743828</v>
      </c>
      <c r="J3701" s="20">
        <v>12.871604397962294</v>
      </c>
      <c r="K3701" s="20">
        <v>14.331273963488252</v>
      </c>
      <c r="L3701" s="20">
        <v>14.834590982253845</v>
      </c>
      <c r="M3701" s="53">
        <v>14.106185043947217</v>
      </c>
    </row>
    <row r="3702" spans="1:13" x14ac:dyDescent="0.35">
      <c r="A3702" s="19" t="str">
        <f>B2178&amp;C3686&amp;D3702</f>
        <v>DISTRIBUCION VOLUMEN X CRITERIO (kg ó litros)Lechugas Ing.&gt;500MIL</v>
      </c>
      <c r="B3702" s="19">
        <v>0</v>
      </c>
      <c r="C3702" s="19">
        <v>0</v>
      </c>
      <c r="D3702" s="19" t="s">
        <v>16</v>
      </c>
      <c r="E3702" s="20">
        <v>21.152784531986736</v>
      </c>
      <c r="F3702" s="20">
        <v>19.295477309508239</v>
      </c>
      <c r="G3702" s="20">
        <v>18.257702367630138</v>
      </c>
      <c r="H3702" s="20">
        <v>18.17222118649029</v>
      </c>
      <c r="I3702" s="20">
        <v>20.302810368774114</v>
      </c>
      <c r="J3702" s="20">
        <v>16.462093180074532</v>
      </c>
      <c r="K3702" s="20">
        <v>18.84517538281402</v>
      </c>
      <c r="L3702" s="20">
        <v>17.453891122616884</v>
      </c>
      <c r="M3702" s="53">
        <v>14.373995314672122</v>
      </c>
    </row>
    <row r="3703" spans="1:13" x14ac:dyDescent="0.35">
      <c r="A3703" s="19" t="str">
        <f>B2178&amp;C3686&amp;D3703</f>
        <v>DISTRIBUCION VOLUMEN X CRITERIO (kg ó litros)Lechugas Ing.DE 15 A 19 AÑOS</v>
      </c>
      <c r="B3703" s="19">
        <v>0</v>
      </c>
      <c r="C3703" s="19">
        <v>0</v>
      </c>
      <c r="D3703" s="19" t="s">
        <v>39</v>
      </c>
      <c r="E3703" s="20">
        <v>3.1516750756752976</v>
      </c>
      <c r="F3703" s="20">
        <v>2.3182365332624326</v>
      </c>
      <c r="G3703" s="20">
        <v>4.9502021739944713</v>
      </c>
      <c r="H3703" s="20">
        <v>4.5410197916732056</v>
      </c>
      <c r="I3703" s="20">
        <v>3.9789584301094791</v>
      </c>
      <c r="J3703" s="20">
        <v>2.7472716059636153</v>
      </c>
      <c r="K3703" s="20">
        <v>4.4438241384928272</v>
      </c>
      <c r="L3703" s="20">
        <v>7.388107759277962</v>
      </c>
      <c r="M3703" s="53">
        <v>5.0560782356706993</v>
      </c>
    </row>
    <row r="3704" spans="1:13" x14ac:dyDescent="0.35">
      <c r="A3704" s="19" t="str">
        <f>B2178&amp;C3686&amp;D3704</f>
        <v>DISTRIBUCION VOLUMEN X CRITERIO (kg ó litros)Lechugas Ing.DE 20 A 24 AÑOS</v>
      </c>
      <c r="B3704" s="19">
        <v>0</v>
      </c>
      <c r="C3704" s="19">
        <v>0</v>
      </c>
      <c r="D3704" s="19" t="s">
        <v>40</v>
      </c>
      <c r="E3704" s="20">
        <v>3.7493582298037662</v>
      </c>
      <c r="F3704" s="20">
        <v>2.7817131482394277</v>
      </c>
      <c r="G3704" s="20">
        <v>3.1906936378799009</v>
      </c>
      <c r="H3704" s="20">
        <v>3.2146388175270797</v>
      </c>
      <c r="I3704" s="20">
        <v>3.2157964143656472</v>
      </c>
      <c r="J3704" s="20">
        <v>2.319108677080854</v>
      </c>
      <c r="K3704" s="20">
        <v>4.1966551527798384</v>
      </c>
      <c r="L3704" s="20">
        <v>3.830719106270831</v>
      </c>
      <c r="M3704" s="53">
        <v>4.2871164229264522</v>
      </c>
    </row>
    <row r="3705" spans="1:13" x14ac:dyDescent="0.35">
      <c r="A3705" s="19" t="str">
        <f>B2178&amp;C3686&amp;D3705</f>
        <v>DISTRIBUCION VOLUMEN X CRITERIO (kg ó litros)Lechugas Ing.DE 25 A 34 AÑOS</v>
      </c>
      <c r="B3705" s="19">
        <v>0</v>
      </c>
      <c r="C3705" s="19">
        <v>0</v>
      </c>
      <c r="D3705" s="19" t="s">
        <v>41</v>
      </c>
      <c r="E3705" s="20">
        <v>13.148536472695922</v>
      </c>
      <c r="F3705" s="20">
        <v>11.844884065667232</v>
      </c>
      <c r="G3705" s="20">
        <v>13.398879562787242</v>
      </c>
      <c r="H3705" s="20">
        <v>12.969141165906709</v>
      </c>
      <c r="I3705" s="20">
        <v>10.530295568974491</v>
      </c>
      <c r="J3705" s="20">
        <v>11.505389881892379</v>
      </c>
      <c r="K3705" s="20">
        <v>9.7992859552447431</v>
      </c>
      <c r="L3705" s="20">
        <v>10.684057061167152</v>
      </c>
      <c r="M3705" s="53">
        <v>9.8374777066668653</v>
      </c>
    </row>
    <row r="3706" spans="1:13" x14ac:dyDescent="0.35">
      <c r="A3706" s="19" t="str">
        <f>B2178&amp;C3686&amp;D3706</f>
        <v>DISTRIBUCION VOLUMEN X CRITERIO (kg ó litros)Lechugas Ing.DE 35 A 49 AÑOS</v>
      </c>
      <c r="B3706" s="19">
        <v>0</v>
      </c>
      <c r="C3706" s="19">
        <v>0</v>
      </c>
      <c r="D3706" s="19" t="s">
        <v>42</v>
      </c>
      <c r="E3706" s="20">
        <v>30.696762674844656</v>
      </c>
      <c r="F3706" s="20">
        <v>33.390789148545885</v>
      </c>
      <c r="G3706" s="20">
        <v>29.047036766448965</v>
      </c>
      <c r="H3706" s="20">
        <v>31.365882417154399</v>
      </c>
      <c r="I3706" s="20">
        <v>31.663687077118034</v>
      </c>
      <c r="J3706" s="20">
        <v>31.233368897321277</v>
      </c>
      <c r="K3706" s="20">
        <v>29.948836007724495</v>
      </c>
      <c r="L3706" s="20">
        <v>33.8816716642974</v>
      </c>
      <c r="M3706" s="53">
        <v>31.971794977198698</v>
      </c>
    </row>
    <row r="3707" spans="1:13" x14ac:dyDescent="0.35">
      <c r="A3707" s="19" t="str">
        <f>B2178&amp;C3686&amp;D3707</f>
        <v>DISTRIBUCION VOLUMEN X CRITERIO (kg ó litros)Lechugas Ing.DE 50 A 59 AÑOS</v>
      </c>
      <c r="B3707" s="19">
        <v>0</v>
      </c>
      <c r="C3707" s="19">
        <v>0</v>
      </c>
      <c r="D3707" s="19" t="s">
        <v>43</v>
      </c>
      <c r="E3707" s="20">
        <v>24.173735867854511</v>
      </c>
      <c r="F3707" s="20">
        <v>23.353928939782456</v>
      </c>
      <c r="G3707" s="20">
        <v>23.839731783246243</v>
      </c>
      <c r="H3707" s="20">
        <v>24.001020655589734</v>
      </c>
      <c r="I3707" s="20">
        <v>25.362811995081387</v>
      </c>
      <c r="J3707" s="20">
        <v>28.314625116010667</v>
      </c>
      <c r="K3707" s="20">
        <v>25.618339239178294</v>
      </c>
      <c r="L3707" s="20">
        <v>21.676402828340102</v>
      </c>
      <c r="M3707" s="53">
        <v>22.155936552770228</v>
      </c>
    </row>
    <row r="3708" spans="1:13" x14ac:dyDescent="0.35">
      <c r="A3708" s="19" t="str">
        <f>B2178&amp;C3686&amp;D3708</f>
        <v>DISTRIBUCION VOLUMEN X CRITERIO (kg ó litros)Lechugas Ing.DE 60 A 75 AÑOS</v>
      </c>
      <c r="B3708" s="19">
        <v>0</v>
      </c>
      <c r="C3708" s="19">
        <v>0</v>
      </c>
      <c r="D3708" s="19" t="s">
        <v>44</v>
      </c>
      <c r="E3708" s="20">
        <v>25.079946217203652</v>
      </c>
      <c r="F3708" s="20">
        <v>26.310460480458651</v>
      </c>
      <c r="G3708" s="20">
        <v>25.573445921145687</v>
      </c>
      <c r="H3708" s="20">
        <v>23.908304464488143</v>
      </c>
      <c r="I3708" s="20">
        <v>25.248456899637617</v>
      </c>
      <c r="J3708" s="20">
        <v>23.880235094180346</v>
      </c>
      <c r="K3708" s="20">
        <v>25.993060700447113</v>
      </c>
      <c r="L3708" s="20">
        <v>22.539035536461601</v>
      </c>
      <c r="M3708" s="53">
        <v>26.691596018285125</v>
      </c>
    </row>
    <row r="3709" spans="1:13" x14ac:dyDescent="0.35">
      <c r="A3709" s="19" t="str">
        <f>B2178&amp;C3686&amp;D3709</f>
        <v>DISTRIBUCION VOLUMEN X CRITERIO (kg ó litros)Lechugas Ing.NIVEL ALTO</v>
      </c>
      <c r="B3709" s="19">
        <v>0</v>
      </c>
      <c r="C3709" s="19">
        <v>0</v>
      </c>
      <c r="D3709" s="19" t="s">
        <v>256</v>
      </c>
      <c r="E3709" s="20">
        <v>27.179821075027487</v>
      </c>
      <c r="F3709" s="20">
        <v>26.086281150635276</v>
      </c>
      <c r="G3709" s="20">
        <v>24.755065509691207</v>
      </c>
      <c r="H3709" s="20">
        <v>23.201651571449609</v>
      </c>
      <c r="I3709" s="20">
        <v>24.648496861865503</v>
      </c>
      <c r="J3709" s="20">
        <v>23.623215510655573</v>
      </c>
      <c r="K3709" s="20">
        <v>24.776371996797025</v>
      </c>
      <c r="L3709" s="20">
        <v>22.961954371532048</v>
      </c>
      <c r="M3709" s="53">
        <v>27.273730495791725</v>
      </c>
    </row>
    <row r="3710" spans="1:13" x14ac:dyDescent="0.35">
      <c r="A3710" s="19" t="str">
        <f>B2178&amp;C3686&amp;D3710</f>
        <v>DISTRIBUCION VOLUMEN X CRITERIO (kg ó litros)Lechugas Ing.NIVEL MEDIO ALTO</v>
      </c>
      <c r="B3710" s="19">
        <v>0</v>
      </c>
      <c r="C3710" s="19">
        <v>0</v>
      </c>
      <c r="D3710" s="19" t="s">
        <v>257</v>
      </c>
      <c r="E3710" s="20">
        <v>14.564347569278189</v>
      </c>
      <c r="F3710" s="20">
        <v>14.796963257387608</v>
      </c>
      <c r="G3710" s="20">
        <v>16.428205358320579</v>
      </c>
      <c r="H3710" s="20">
        <v>14.566135044557649</v>
      </c>
      <c r="I3710" s="20">
        <v>13.44909836228303</v>
      </c>
      <c r="J3710" s="20">
        <v>15.898385253648584</v>
      </c>
      <c r="K3710" s="20">
        <v>18.540491190067137</v>
      </c>
      <c r="L3710" s="20">
        <v>18.803546960617258</v>
      </c>
      <c r="M3710" s="53">
        <v>17.540040914369552</v>
      </c>
    </row>
    <row r="3711" spans="1:13" x14ac:dyDescent="0.35">
      <c r="A3711" s="19" t="str">
        <f>B2178&amp;C3686&amp;D3711</f>
        <v>DISTRIBUCION VOLUMEN X CRITERIO (kg ó litros)Lechugas Ing.NIVEL MEDIO</v>
      </c>
      <c r="B3711" s="19">
        <v>0</v>
      </c>
      <c r="C3711" s="19">
        <v>0</v>
      </c>
      <c r="D3711" s="19" t="s">
        <v>258</v>
      </c>
      <c r="E3711" s="20">
        <v>23.271136173037561</v>
      </c>
      <c r="F3711" s="20">
        <v>22.015752517663643</v>
      </c>
      <c r="G3711" s="20">
        <v>26.890529795498697</v>
      </c>
      <c r="H3711" s="20">
        <v>27.14708003030324</v>
      </c>
      <c r="I3711" s="20">
        <v>23.753739904777309</v>
      </c>
      <c r="J3711" s="20">
        <v>26.781270478601172</v>
      </c>
      <c r="K3711" s="20">
        <v>24.635131085625691</v>
      </c>
      <c r="L3711" s="20">
        <v>26.253998452499161</v>
      </c>
      <c r="M3711" s="53">
        <v>29.569517203882071</v>
      </c>
    </row>
    <row r="3712" spans="1:13" x14ac:dyDescent="0.35">
      <c r="A3712" s="19" t="str">
        <f>B2178&amp;C3686&amp;D3712</f>
        <v>DISTRIBUCION VOLUMEN X CRITERIO (kg ó litros)Lechugas Ing.NIVEL MEDIO BAJO</v>
      </c>
      <c r="B3712" s="19">
        <v>0</v>
      </c>
      <c r="C3712" s="19">
        <v>0</v>
      </c>
      <c r="D3712" s="19" t="s">
        <v>259</v>
      </c>
      <c r="E3712" s="20">
        <v>14.052372880166081</v>
      </c>
      <c r="F3712" s="20">
        <v>12.869548136641381</v>
      </c>
      <c r="G3712" s="20">
        <v>12.972531288522681</v>
      </c>
      <c r="H3712" s="20">
        <v>14.353687472645046</v>
      </c>
      <c r="I3712" s="20">
        <v>17.892093157720499</v>
      </c>
      <c r="J3712" s="20">
        <v>14.880509027085335</v>
      </c>
      <c r="K3712" s="20">
        <v>13.375820083595022</v>
      </c>
      <c r="L3712" s="20">
        <v>14.786075843105056</v>
      </c>
      <c r="M3712" s="53">
        <v>14.029004341551335</v>
      </c>
    </row>
    <row r="3713" spans="1:13" x14ac:dyDescent="0.35">
      <c r="A3713" s="19" t="str">
        <f>B2178&amp;C3686&amp;D3713</f>
        <v>DISTRIBUCION VOLUMEN X CRITERIO (kg ó litros)Lechugas Ing.HOMBRE</v>
      </c>
      <c r="B3713" s="19">
        <v>0</v>
      </c>
      <c r="C3713" s="19">
        <v>0</v>
      </c>
      <c r="D3713" s="19" t="s">
        <v>21</v>
      </c>
      <c r="E3713" s="20">
        <v>46.839610751252025</v>
      </c>
      <c r="F3713" s="20">
        <v>50.32760855571329</v>
      </c>
      <c r="G3713" s="20">
        <v>50.495512835220659</v>
      </c>
      <c r="H3713" s="20">
        <v>48.438835209350891</v>
      </c>
      <c r="I3713" s="20">
        <v>49.201519518226625</v>
      </c>
      <c r="J3713" s="20">
        <v>47.713055882759257</v>
      </c>
      <c r="K3713" s="20">
        <v>46.787756356462374</v>
      </c>
      <c r="L3713" s="20">
        <v>46.298636316673637</v>
      </c>
      <c r="M3713" s="53">
        <v>49.361718755489832</v>
      </c>
    </row>
    <row r="3714" spans="1:13" x14ac:dyDescent="0.35">
      <c r="A3714" s="19" t="str">
        <f>B2178&amp;C3686&amp;D3714</f>
        <v>DISTRIBUCION VOLUMEN X CRITERIO (kg ó litros)Lechugas Ing.MUJER</v>
      </c>
      <c r="B3714" s="19">
        <v>0</v>
      </c>
      <c r="C3714" s="19">
        <v>0</v>
      </c>
      <c r="D3714" s="19" t="s">
        <v>22</v>
      </c>
      <c r="E3714" s="20">
        <v>53.160398146107354</v>
      </c>
      <c r="F3714" s="20">
        <v>49.672394459150269</v>
      </c>
      <c r="G3714" s="20">
        <v>49.504472544201406</v>
      </c>
      <c r="H3714" s="20">
        <v>51.561161172732959</v>
      </c>
      <c r="I3714" s="20">
        <v>50.798484276529564</v>
      </c>
      <c r="J3714" s="20">
        <v>52.286940121610179</v>
      </c>
      <c r="K3714" s="20">
        <v>53.212245579767206</v>
      </c>
      <c r="L3714" s="20">
        <v>53.701352838807949</v>
      </c>
      <c r="M3714" s="53">
        <v>50.638288646995065</v>
      </c>
    </row>
    <row r="3715" spans="1:13" x14ac:dyDescent="0.35">
      <c r="A3715" s="19" t="str">
        <f>B2178&amp;C3715&amp;D3715</f>
        <v>DISTRIBUCION VOLUMEN X CRITERIO (kg ó litros)Setas Ing.T.ESPAÑA</v>
      </c>
      <c r="B3715" s="19">
        <v>0</v>
      </c>
      <c r="C3715" s="19" t="s">
        <v>164</v>
      </c>
      <c r="D3715" s="19" t="s">
        <v>36</v>
      </c>
      <c r="E3715" s="20">
        <v>100</v>
      </c>
      <c r="F3715" s="20">
        <v>100</v>
      </c>
      <c r="G3715" s="20">
        <v>100</v>
      </c>
      <c r="H3715" s="20">
        <v>100</v>
      </c>
      <c r="I3715" s="20">
        <v>100</v>
      </c>
      <c r="J3715" s="20">
        <v>100</v>
      </c>
      <c r="K3715" s="20">
        <v>100</v>
      </c>
      <c r="L3715" s="20">
        <v>100</v>
      </c>
      <c r="M3715" s="53">
        <v>100</v>
      </c>
    </row>
    <row r="3716" spans="1:13" x14ac:dyDescent="0.35">
      <c r="A3716" s="19" t="str">
        <f>B2178&amp;C3715&amp;D3716</f>
        <v>DISTRIBUCION VOLUMEN X CRITERIO (kg ó litros)Setas Ing.BCN AM</v>
      </c>
      <c r="B3716" s="19">
        <v>0</v>
      </c>
      <c r="C3716" s="19">
        <v>0</v>
      </c>
      <c r="D3716" s="19" t="s">
        <v>1</v>
      </c>
      <c r="E3716" s="20">
        <v>5.6013365842898901</v>
      </c>
      <c r="F3716" s="20">
        <v>8.876747451387125</v>
      </c>
      <c r="G3716" s="20">
        <v>7.7639213488625529</v>
      </c>
      <c r="H3716" s="20">
        <v>10.573039568283829</v>
      </c>
      <c r="I3716" s="20">
        <v>7.6046435293190582</v>
      </c>
      <c r="J3716" s="20">
        <v>8.0533348929159096</v>
      </c>
      <c r="K3716" s="20">
        <v>8.8776819744761752</v>
      </c>
      <c r="L3716" s="20">
        <v>11.373014600628306</v>
      </c>
      <c r="M3716" s="53">
        <v>8.9957681232254458</v>
      </c>
    </row>
    <row r="3717" spans="1:13" x14ac:dyDescent="0.35">
      <c r="A3717" s="19" t="str">
        <f>B2178&amp;C3715&amp;D3717</f>
        <v>DISTRIBUCION VOLUMEN X CRITERIO (kg ó litros)Setas Ing.REST.CAT ARAGON</v>
      </c>
      <c r="B3717" s="19">
        <v>0</v>
      </c>
      <c r="C3717" s="19">
        <v>0</v>
      </c>
      <c r="D3717" s="19" t="s">
        <v>2</v>
      </c>
      <c r="E3717" s="20">
        <v>14.38735686726192</v>
      </c>
      <c r="F3717" s="20">
        <v>13.498096185592019</v>
      </c>
      <c r="G3717" s="20">
        <v>15.389851608309804</v>
      </c>
      <c r="H3717" s="20">
        <v>9.7590140833032351</v>
      </c>
      <c r="I3717" s="20">
        <v>16.721285561086905</v>
      </c>
      <c r="J3717" s="20">
        <v>8.6308460135480054</v>
      </c>
      <c r="K3717" s="20">
        <v>12.810875339943331</v>
      </c>
      <c r="L3717" s="20">
        <v>14.930970843579692</v>
      </c>
      <c r="M3717" s="53">
        <v>14.311579339357852</v>
      </c>
    </row>
    <row r="3718" spans="1:13" x14ac:dyDescent="0.35">
      <c r="A3718" s="19" t="str">
        <f>B2178&amp;C3715&amp;D3718</f>
        <v>DISTRIBUCION VOLUMEN X CRITERIO (kg ó litros)Setas Ing.LEVANTE</v>
      </c>
      <c r="B3718" s="19">
        <v>0</v>
      </c>
      <c r="C3718" s="19">
        <v>0</v>
      </c>
      <c r="D3718" s="19" t="s">
        <v>3</v>
      </c>
      <c r="E3718" s="20">
        <v>19.132506380173076</v>
      </c>
      <c r="F3718" s="20">
        <v>19.964169486575347</v>
      </c>
      <c r="G3718" s="20">
        <v>18.161726049998741</v>
      </c>
      <c r="H3718" s="20">
        <v>21.948712755658832</v>
      </c>
      <c r="I3718" s="20">
        <v>17.536089182174806</v>
      </c>
      <c r="J3718" s="20">
        <v>15.888200165335729</v>
      </c>
      <c r="K3718" s="20">
        <v>17.001567912628062</v>
      </c>
      <c r="L3718" s="20">
        <v>21.972997862550127</v>
      </c>
      <c r="M3718" s="53">
        <v>12.831752326877671</v>
      </c>
    </row>
    <row r="3719" spans="1:13" x14ac:dyDescent="0.35">
      <c r="A3719" s="19" t="str">
        <f>B2178&amp;C3715&amp;D3719</f>
        <v>DISTRIBUCION VOLUMEN X CRITERIO (kg ó litros)Setas Ing.ANDALUCIA</v>
      </c>
      <c r="B3719" s="19">
        <v>0</v>
      </c>
      <c r="C3719" s="19">
        <v>0</v>
      </c>
      <c r="D3719" s="19" t="s">
        <v>4</v>
      </c>
      <c r="E3719" s="20">
        <v>20.780627655668379</v>
      </c>
      <c r="F3719" s="20">
        <v>21.69167550548017</v>
      </c>
      <c r="G3719" s="20">
        <v>18.268953967565373</v>
      </c>
      <c r="H3719" s="20">
        <v>23.477576753955027</v>
      </c>
      <c r="I3719" s="20">
        <v>21.705727040985632</v>
      </c>
      <c r="J3719" s="20">
        <v>19.660665847038693</v>
      </c>
      <c r="K3719" s="20">
        <v>20.188608718932809</v>
      </c>
      <c r="L3719" s="20">
        <v>16.012718778143142</v>
      </c>
      <c r="M3719" s="53">
        <v>26.436186493427805</v>
      </c>
    </row>
    <row r="3720" spans="1:13" x14ac:dyDescent="0.35">
      <c r="A3720" s="19" t="str">
        <f>B2178&amp;C3715&amp;D3720</f>
        <v>DISTRIBUCION VOLUMEN X CRITERIO (kg ó litros)Setas Ing.MDD AM</v>
      </c>
      <c r="B3720" s="19">
        <v>0</v>
      </c>
      <c r="C3720" s="19">
        <v>0</v>
      </c>
      <c r="D3720" s="19" t="s">
        <v>5</v>
      </c>
      <c r="E3720" s="20">
        <v>16.313984587260187</v>
      </c>
      <c r="F3720" s="20">
        <v>16.73298181083333</v>
      </c>
      <c r="G3720" s="20">
        <v>15.243153542559545</v>
      </c>
      <c r="H3720" s="20">
        <v>11.49125059623719</v>
      </c>
      <c r="I3720" s="20">
        <v>16.057733933008748</v>
      </c>
      <c r="J3720" s="20">
        <v>21.085137462701084</v>
      </c>
      <c r="K3720" s="20">
        <v>18.27143610698834</v>
      </c>
      <c r="L3720" s="20">
        <v>11.195350575377907</v>
      </c>
      <c r="M3720" s="53">
        <v>15.953121570200498</v>
      </c>
    </row>
    <row r="3721" spans="1:13" x14ac:dyDescent="0.35">
      <c r="A3721" s="19" t="str">
        <f>B2178&amp;C3715&amp;D3721</f>
        <v>DISTRIBUCION VOLUMEN X CRITERIO (kg ó litros)Setas Ing.RTO CENTRO</v>
      </c>
      <c r="B3721" s="19">
        <v>0</v>
      </c>
      <c r="C3721" s="19">
        <v>0</v>
      </c>
      <c r="D3721" s="19" t="s">
        <v>6</v>
      </c>
      <c r="E3721" s="20">
        <v>6.3908506628744259</v>
      </c>
      <c r="F3721" s="20">
        <v>5.8486404710846562</v>
      </c>
      <c r="G3721" s="20">
        <v>9.6267417581146315</v>
      </c>
      <c r="H3721" s="20">
        <v>8.3512383359479223</v>
      </c>
      <c r="I3721" s="20">
        <v>7.949359647966892</v>
      </c>
      <c r="J3721" s="20">
        <v>10.369520658786971</v>
      </c>
      <c r="K3721" s="20">
        <v>9.248698976908738</v>
      </c>
      <c r="L3721" s="20">
        <v>11.062292875189531</v>
      </c>
      <c r="M3721" s="53">
        <v>6.8697052024930541</v>
      </c>
    </row>
    <row r="3722" spans="1:13" x14ac:dyDescent="0.35">
      <c r="A3722" s="19" t="str">
        <f>B2178&amp;C3715&amp;D3722</f>
        <v>DISTRIBUCION VOLUMEN X CRITERIO (kg ó litros)Setas Ing.NORTE-CENTRO</v>
      </c>
      <c r="B3722" s="19">
        <v>0</v>
      </c>
      <c r="C3722" s="19">
        <v>0</v>
      </c>
      <c r="D3722" s="19" t="s">
        <v>7</v>
      </c>
      <c r="E3722" s="20">
        <v>10.386800441388324</v>
      </c>
      <c r="F3722" s="20">
        <v>6.9941119093387574</v>
      </c>
      <c r="G3722" s="20">
        <v>9.5801159426728066</v>
      </c>
      <c r="H3722" s="20">
        <v>8.3187820273801698</v>
      </c>
      <c r="I3722" s="20">
        <v>6.5439265176933912</v>
      </c>
      <c r="J3722" s="20">
        <v>6.3954406441037213</v>
      </c>
      <c r="K3722" s="20">
        <v>9.2028936138219972</v>
      </c>
      <c r="L3722" s="20">
        <v>6.2807246557606273</v>
      </c>
      <c r="M3722" s="53">
        <v>10.212110104971902</v>
      </c>
    </row>
    <row r="3723" spans="1:13" x14ac:dyDescent="0.35">
      <c r="A3723" s="19" t="str">
        <f>B2178&amp;C3715&amp;D3723</f>
        <v>DISTRIBUCION VOLUMEN X CRITERIO (kg ó litros)Setas Ing.NOROESTE</v>
      </c>
      <c r="B3723" s="19">
        <v>0</v>
      </c>
      <c r="C3723" s="19">
        <v>0</v>
      </c>
      <c r="D3723" s="19" t="s">
        <v>8</v>
      </c>
      <c r="E3723" s="20">
        <v>7.0065271200045531</v>
      </c>
      <c r="F3723" s="20">
        <v>6.3935778682445434</v>
      </c>
      <c r="G3723" s="20">
        <v>5.9655391450451658</v>
      </c>
      <c r="H3723" s="20">
        <v>6.0803820047963528</v>
      </c>
      <c r="I3723" s="20">
        <v>5.8812407831867715</v>
      </c>
      <c r="J3723" s="20">
        <v>9.9168569177805228</v>
      </c>
      <c r="K3723" s="20">
        <v>4.398230956237632</v>
      </c>
      <c r="L3723" s="20">
        <v>7.1719291930950861</v>
      </c>
      <c r="M3723" s="53">
        <v>4.3897785902115327</v>
      </c>
    </row>
    <row r="3724" spans="1:13" x14ac:dyDescent="0.35">
      <c r="A3724" s="19" t="str">
        <f>B2178&amp;C3715&amp;D3724</f>
        <v>DISTRIBUCION VOLUMEN X CRITERIO (kg ó litros)Setas Ing.&lt;2MIL</v>
      </c>
      <c r="B3724" s="19">
        <v>0</v>
      </c>
      <c r="C3724" s="19">
        <v>0</v>
      </c>
      <c r="D3724" s="19" t="s">
        <v>9</v>
      </c>
      <c r="E3724" s="20">
        <v>8.6778847740858307</v>
      </c>
      <c r="F3724" s="20">
        <v>4.9641178994952329</v>
      </c>
      <c r="G3724" s="20">
        <v>4.7536415345251468</v>
      </c>
      <c r="H3724" s="20">
        <v>4.8719170964812664</v>
      </c>
      <c r="I3724" s="20">
        <v>9.1502418632317486</v>
      </c>
      <c r="J3724" s="20">
        <v>4.6842466828892624</v>
      </c>
      <c r="K3724" s="20">
        <v>4.7082143099129432</v>
      </c>
      <c r="L3724" s="20">
        <v>6.9697994756681494</v>
      </c>
      <c r="M3724" s="53">
        <v>4.6159363851485917</v>
      </c>
    </row>
    <row r="3725" spans="1:13" x14ac:dyDescent="0.35">
      <c r="A3725" s="19" t="str">
        <f>B2178&amp;C3715&amp;D3725</f>
        <v>DISTRIBUCION VOLUMEN X CRITERIO (kg ó litros)Setas Ing.2-5MIL</v>
      </c>
      <c r="B3725" s="19">
        <v>0</v>
      </c>
      <c r="C3725" s="19">
        <v>0</v>
      </c>
      <c r="D3725" s="19" t="s">
        <v>10</v>
      </c>
      <c r="E3725" s="20">
        <v>6.6942363964072253</v>
      </c>
      <c r="F3725" s="20">
        <v>6.6286452065148689</v>
      </c>
      <c r="G3725" s="20">
        <v>3.7512212531410141</v>
      </c>
      <c r="H3725" s="20">
        <v>2.5246185261245628</v>
      </c>
      <c r="I3725" s="20">
        <v>4.1658004798384178</v>
      </c>
      <c r="J3725" s="20">
        <v>3.8785842189642419</v>
      </c>
      <c r="K3725" s="20">
        <v>2.5019153921785651</v>
      </c>
      <c r="L3725" s="20">
        <v>2.3657087850090748</v>
      </c>
      <c r="M3725" s="53">
        <v>2.3997720919661876</v>
      </c>
    </row>
    <row r="3726" spans="1:13" x14ac:dyDescent="0.35">
      <c r="A3726" s="19" t="str">
        <f>B2178&amp;C3715&amp;D3726</f>
        <v>DISTRIBUCION VOLUMEN X CRITERIO (kg ó litros)Setas Ing.5-10MIL</v>
      </c>
      <c r="B3726" s="19">
        <v>0</v>
      </c>
      <c r="C3726" s="19">
        <v>0</v>
      </c>
      <c r="D3726" s="19" t="s">
        <v>11</v>
      </c>
      <c r="E3726" s="20">
        <v>8.6867565199665862</v>
      </c>
      <c r="F3726" s="20">
        <v>7.8888699467477768</v>
      </c>
      <c r="G3726" s="20">
        <v>7.6329877446045717</v>
      </c>
      <c r="H3726" s="20">
        <v>7.4966542869598651</v>
      </c>
      <c r="I3726" s="20">
        <v>7.4452013823031917</v>
      </c>
      <c r="J3726" s="20">
        <v>11.225741832554089</v>
      </c>
      <c r="K3726" s="20">
        <v>7.934253317091426</v>
      </c>
      <c r="L3726" s="20">
        <v>7.2506910162833114</v>
      </c>
      <c r="M3726" s="53">
        <v>12.387191499795048</v>
      </c>
    </row>
    <row r="3727" spans="1:13" x14ac:dyDescent="0.35">
      <c r="A3727" s="19" t="str">
        <f>B2178&amp;C3715&amp;D3727</f>
        <v>DISTRIBUCION VOLUMEN X CRITERIO (kg ó litros)Setas Ing.10-30MIL</v>
      </c>
      <c r="B3727" s="19">
        <v>0</v>
      </c>
      <c r="C3727" s="19">
        <v>0</v>
      </c>
      <c r="D3727" s="19" t="s">
        <v>12</v>
      </c>
      <c r="E3727" s="20">
        <v>13.696237759418759</v>
      </c>
      <c r="F3727" s="20">
        <v>14.550873837077363</v>
      </c>
      <c r="G3727" s="20">
        <v>16.687918080239683</v>
      </c>
      <c r="H3727" s="20">
        <v>15.289827593196581</v>
      </c>
      <c r="I3727" s="20">
        <v>15.806207106186898</v>
      </c>
      <c r="J3727" s="20">
        <v>17.802264068487673</v>
      </c>
      <c r="K3727" s="20">
        <v>18.921288884790517</v>
      </c>
      <c r="L3727" s="20">
        <v>17.876476271860142</v>
      </c>
      <c r="M3727" s="53">
        <v>20.763475038965392</v>
      </c>
    </row>
    <row r="3728" spans="1:13" x14ac:dyDescent="0.35">
      <c r="A3728" s="19" t="str">
        <f>B2178&amp;C3715&amp;D3728</f>
        <v>DISTRIBUCION VOLUMEN X CRITERIO (kg ó litros)Setas Ing.30-100MIL</v>
      </c>
      <c r="B3728" s="19">
        <v>0</v>
      </c>
      <c r="C3728" s="19">
        <v>0</v>
      </c>
      <c r="D3728" s="19" t="s">
        <v>13</v>
      </c>
      <c r="E3728" s="20">
        <v>20.183816163883886</v>
      </c>
      <c r="F3728" s="20">
        <v>23.91718589849593</v>
      </c>
      <c r="G3728" s="20">
        <v>18.543243288514507</v>
      </c>
      <c r="H3728" s="20">
        <v>20.55571225033793</v>
      </c>
      <c r="I3728" s="20">
        <v>18.538724171338071</v>
      </c>
      <c r="J3728" s="20">
        <v>24.790040753561779</v>
      </c>
      <c r="K3728" s="20">
        <v>26.874903847847843</v>
      </c>
      <c r="L3728" s="20">
        <v>23.198448257208508</v>
      </c>
      <c r="M3728" s="53">
        <v>26.179474093097898</v>
      </c>
    </row>
    <row r="3729" spans="1:13" x14ac:dyDescent="0.35">
      <c r="A3729" s="19" t="str">
        <f>B2178&amp;C3715&amp;D3729</f>
        <v>DISTRIBUCION VOLUMEN X CRITERIO (kg ó litros)Setas Ing.100-200MIL</v>
      </c>
      <c r="B3729" s="19">
        <v>0</v>
      </c>
      <c r="C3729" s="19">
        <v>0</v>
      </c>
      <c r="D3729" s="19" t="s">
        <v>14</v>
      </c>
      <c r="E3729" s="20">
        <v>12.614360993865381</v>
      </c>
      <c r="F3729" s="20">
        <v>9.2854721566633209</v>
      </c>
      <c r="G3729" s="20">
        <v>13.290957976990381</v>
      </c>
      <c r="H3729" s="20">
        <v>9.8166719521588011</v>
      </c>
      <c r="I3729" s="20">
        <v>9.3538102444281428</v>
      </c>
      <c r="J3729" s="20">
        <v>10.52270262540315</v>
      </c>
      <c r="K3729" s="20">
        <v>13.996862067741681</v>
      </c>
      <c r="L3729" s="20">
        <v>10.64111924385859</v>
      </c>
      <c r="M3729" s="53">
        <v>5.975018458932527</v>
      </c>
    </row>
    <row r="3730" spans="1:13" x14ac:dyDescent="0.35">
      <c r="A3730" s="19" t="str">
        <f>B2178&amp;C3715&amp;D3730</f>
        <v>DISTRIBUCION VOLUMEN X CRITERIO (kg ó litros)Setas Ing.200-500MIL</v>
      </c>
      <c r="B3730" s="19">
        <v>0</v>
      </c>
      <c r="C3730" s="19">
        <v>0</v>
      </c>
      <c r="D3730" s="19" t="s">
        <v>15</v>
      </c>
      <c r="E3730" s="20">
        <v>13.968232978813161</v>
      </c>
      <c r="F3730" s="20">
        <v>16.347478340906147</v>
      </c>
      <c r="G3730" s="20">
        <v>16.974775726582148</v>
      </c>
      <c r="H3730" s="20">
        <v>19.304220915760837</v>
      </c>
      <c r="I3730" s="20">
        <v>12.349148389936746</v>
      </c>
      <c r="J3730" s="20">
        <v>14.979452281722624</v>
      </c>
      <c r="K3730" s="20">
        <v>12.723601029351117</v>
      </c>
      <c r="L3730" s="20">
        <v>20.364706094784854</v>
      </c>
      <c r="M3730" s="53">
        <v>10.371349533103199</v>
      </c>
    </row>
    <row r="3731" spans="1:13" x14ac:dyDescent="0.35">
      <c r="A3731" s="19" t="str">
        <f>B2178&amp;C3715&amp;D3731</f>
        <v>DISTRIBUCION VOLUMEN X CRITERIO (kg ó litros)Setas Ing.&gt;500MIL</v>
      </c>
      <c r="B3731" s="19">
        <v>0</v>
      </c>
      <c r="C3731" s="19">
        <v>0</v>
      </c>
      <c r="D3731" s="19" t="s">
        <v>16</v>
      </c>
      <c r="E3731" s="20">
        <v>15.478467534352037</v>
      </c>
      <c r="F3731" s="20">
        <v>16.41735565440975</v>
      </c>
      <c r="G3731" s="20">
        <v>18.365254265985509</v>
      </c>
      <c r="H3731" s="20">
        <v>20.140373802576359</v>
      </c>
      <c r="I3731" s="20">
        <v>23.190866660108082</v>
      </c>
      <c r="J3731" s="20">
        <v>12.116966404007751</v>
      </c>
      <c r="K3731" s="20">
        <v>12.338955660705722</v>
      </c>
      <c r="L3731" s="20">
        <v>11.333054190135988</v>
      </c>
      <c r="M3731" s="53">
        <v>17.307781391905657</v>
      </c>
    </row>
    <row r="3732" spans="1:13" x14ac:dyDescent="0.35">
      <c r="A3732" s="19" t="str">
        <f>B2178&amp;C3715&amp;D3732</f>
        <v>DISTRIBUCION VOLUMEN X CRITERIO (kg ó litros)Setas Ing.DE 15 A 19 AÑOS</v>
      </c>
      <c r="B3732" s="19">
        <v>0</v>
      </c>
      <c r="C3732" s="19">
        <v>0</v>
      </c>
      <c r="D3732" s="19" t="s">
        <v>39</v>
      </c>
      <c r="E3732" s="20">
        <v>0.842337075536569</v>
      </c>
      <c r="F3732" s="20">
        <v>1.1414507555644779</v>
      </c>
      <c r="G3732" s="20">
        <v>4.6716896318875651</v>
      </c>
      <c r="H3732" s="20">
        <v>2.7119776676003271</v>
      </c>
      <c r="I3732" s="20" t="s">
        <v>284</v>
      </c>
      <c r="J3732" s="20">
        <v>0.51274634914114825</v>
      </c>
      <c r="K3732" s="20">
        <v>0.39311977238103196</v>
      </c>
      <c r="L3732" s="20">
        <v>2.2710280732669705</v>
      </c>
      <c r="M3732" s="53">
        <v>0.75763136596736469</v>
      </c>
    </row>
    <row r="3733" spans="1:13" x14ac:dyDescent="0.35">
      <c r="A3733" s="19" t="str">
        <f>B2178&amp;C3715&amp;D3733</f>
        <v>DISTRIBUCION VOLUMEN X CRITERIO (kg ó litros)Setas Ing.DE 20 A 24 AÑOS</v>
      </c>
      <c r="B3733" s="19">
        <v>0</v>
      </c>
      <c r="C3733" s="19">
        <v>0</v>
      </c>
      <c r="D3733" s="19" t="s">
        <v>40</v>
      </c>
      <c r="E3733" s="20">
        <v>3.0948498621624387</v>
      </c>
      <c r="F3733" s="20">
        <v>4.482997368368542</v>
      </c>
      <c r="G3733" s="20">
        <v>3.1545701859580957</v>
      </c>
      <c r="H3733" s="20">
        <v>2.3752306311633249</v>
      </c>
      <c r="I3733" s="20">
        <v>1.4963437848679393</v>
      </c>
      <c r="J3733" s="20">
        <v>0.20441039296823288</v>
      </c>
      <c r="K3733" s="20">
        <v>2.025855171646048</v>
      </c>
      <c r="L3733" s="20">
        <v>1.1178463427500869</v>
      </c>
      <c r="M3733" s="53">
        <v>1.4381586569557199</v>
      </c>
    </row>
    <row r="3734" spans="1:13" x14ac:dyDescent="0.35">
      <c r="A3734" s="19" t="str">
        <f>B2178&amp;C3715&amp;D3734</f>
        <v>DISTRIBUCION VOLUMEN X CRITERIO (kg ó litros)Setas Ing.DE 25 A 34 AÑOS</v>
      </c>
      <c r="B3734" s="19">
        <v>0</v>
      </c>
      <c r="C3734" s="19">
        <v>0</v>
      </c>
      <c r="D3734" s="19" t="s">
        <v>41</v>
      </c>
      <c r="E3734" s="20">
        <v>12.938273910733686</v>
      </c>
      <c r="F3734" s="20">
        <v>17.149835115714044</v>
      </c>
      <c r="G3734" s="20">
        <v>9.1829259376299017</v>
      </c>
      <c r="H3734" s="20">
        <v>11.441107774541212</v>
      </c>
      <c r="I3734" s="20">
        <v>10.94904354493602</v>
      </c>
      <c r="J3734" s="20">
        <v>10.690353324808989</v>
      </c>
      <c r="K3734" s="20">
        <v>11.937962243441861</v>
      </c>
      <c r="L3734" s="20">
        <v>10.847324177247234</v>
      </c>
      <c r="M3734" s="53">
        <v>18.029355003969787</v>
      </c>
    </row>
    <row r="3735" spans="1:13" x14ac:dyDescent="0.35">
      <c r="A3735" s="19" t="str">
        <f>B2178&amp;C3715&amp;D3735</f>
        <v>DISTRIBUCION VOLUMEN X CRITERIO (kg ó litros)Setas Ing.DE 35 A 49 AÑOS</v>
      </c>
      <c r="B3735" s="19">
        <v>0</v>
      </c>
      <c r="C3735" s="19">
        <v>0</v>
      </c>
      <c r="D3735" s="19" t="s">
        <v>42</v>
      </c>
      <c r="E3735" s="20">
        <v>23.92216344241228</v>
      </c>
      <c r="F3735" s="20">
        <v>25.401271539103842</v>
      </c>
      <c r="G3735" s="20">
        <v>23.860460696854734</v>
      </c>
      <c r="H3735" s="20">
        <v>26.407302166798186</v>
      </c>
      <c r="I3735" s="20">
        <v>22.505153290910382</v>
      </c>
      <c r="J3735" s="20">
        <v>26.676792885727014</v>
      </c>
      <c r="K3735" s="20">
        <v>27.477783919853593</v>
      </c>
      <c r="L3735" s="20">
        <v>31.215903201672209</v>
      </c>
      <c r="M3735" s="53">
        <v>23.793487097089553</v>
      </c>
    </row>
    <row r="3736" spans="1:13" x14ac:dyDescent="0.35">
      <c r="A3736" s="19" t="str">
        <f>B2178&amp;C3715&amp;D3736</f>
        <v>DISTRIBUCION VOLUMEN X CRITERIO (kg ó litros)Setas Ing.DE 50 A 59 AÑOS</v>
      </c>
      <c r="B3736" s="19">
        <v>0</v>
      </c>
      <c r="C3736" s="19">
        <v>0</v>
      </c>
      <c r="D3736" s="19" t="s">
        <v>43</v>
      </c>
      <c r="E3736" s="20">
        <v>32.335171095238124</v>
      </c>
      <c r="F3736" s="20">
        <v>28.575231966975672</v>
      </c>
      <c r="G3736" s="20">
        <v>29.015365397448079</v>
      </c>
      <c r="H3736" s="20">
        <v>24.624518033648211</v>
      </c>
      <c r="I3736" s="20">
        <v>34.913822173513495</v>
      </c>
      <c r="J3736" s="20">
        <v>30.977726641384812</v>
      </c>
      <c r="K3736" s="20">
        <v>28.539168321171619</v>
      </c>
      <c r="L3736" s="20">
        <v>24.176497149951416</v>
      </c>
      <c r="M3736" s="53">
        <v>24.805472062725965</v>
      </c>
    </row>
    <row r="3737" spans="1:13" x14ac:dyDescent="0.35">
      <c r="A3737" s="19" t="str">
        <f>B2178&amp;C3715&amp;D3737</f>
        <v>DISTRIBUCION VOLUMEN X CRITERIO (kg ó litros)Setas Ing.DE 60 A 75 AÑOS</v>
      </c>
      <c r="B3737" s="19">
        <v>0</v>
      </c>
      <c r="C3737" s="19">
        <v>0</v>
      </c>
      <c r="D3737" s="19" t="s">
        <v>44</v>
      </c>
      <c r="E3737" s="20">
        <v>26.867200127525297</v>
      </c>
      <c r="F3737" s="20">
        <v>23.249219862906976</v>
      </c>
      <c r="G3737" s="20">
        <v>30.114983417500834</v>
      </c>
      <c r="H3737" s="20">
        <v>32.439862496411088</v>
      </c>
      <c r="I3737" s="20">
        <v>30.135636398942147</v>
      </c>
      <c r="J3737" s="20">
        <v>30.937969436735298</v>
      </c>
      <c r="K3737" s="20">
        <v>29.626107514271716</v>
      </c>
      <c r="L3737" s="20">
        <v>30.371400276143373</v>
      </c>
      <c r="M3737" s="53">
        <v>31.175900041473241</v>
      </c>
    </row>
    <row r="3738" spans="1:13" x14ac:dyDescent="0.35">
      <c r="A3738" s="19" t="str">
        <f>B2178&amp;C3715&amp;D3738</f>
        <v>DISTRIBUCION VOLUMEN X CRITERIO (kg ó litros)Setas Ing.NIVEL ALTO</v>
      </c>
      <c r="B3738" s="19">
        <v>0</v>
      </c>
      <c r="C3738" s="19">
        <v>0</v>
      </c>
      <c r="D3738" s="19" t="s">
        <v>256</v>
      </c>
      <c r="E3738" s="20">
        <v>24.141312726829906</v>
      </c>
      <c r="F3738" s="20">
        <v>23.968116866810398</v>
      </c>
      <c r="G3738" s="20">
        <v>26.094742457160216</v>
      </c>
      <c r="H3738" s="20">
        <v>23.915754617911137</v>
      </c>
      <c r="I3738" s="20">
        <v>26.706883756495049</v>
      </c>
      <c r="J3738" s="20">
        <v>23.74183024976222</v>
      </c>
      <c r="K3738" s="20">
        <v>26.602459826199254</v>
      </c>
      <c r="L3738" s="20">
        <v>24.895593368520252</v>
      </c>
      <c r="M3738" s="53">
        <v>24.340705401123628</v>
      </c>
    </row>
    <row r="3739" spans="1:13" x14ac:dyDescent="0.35">
      <c r="A3739" s="19" t="str">
        <f>B2178&amp;C3715&amp;D3739</f>
        <v>DISTRIBUCION VOLUMEN X CRITERIO (kg ó litros)Setas Ing.NIVEL MEDIO ALTO</v>
      </c>
      <c r="B3739" s="19">
        <v>0</v>
      </c>
      <c r="C3739" s="19">
        <v>0</v>
      </c>
      <c r="D3739" s="19" t="s">
        <v>257</v>
      </c>
      <c r="E3739" s="20">
        <v>18.758346652963905</v>
      </c>
      <c r="F3739" s="20">
        <v>18.471420382461691</v>
      </c>
      <c r="G3739" s="20">
        <v>16.682535296011704</v>
      </c>
      <c r="H3739" s="20">
        <v>16.329986990023844</v>
      </c>
      <c r="I3739" s="20">
        <v>8.8380923219153953</v>
      </c>
      <c r="J3739" s="20">
        <v>21.94279112827002</v>
      </c>
      <c r="K3739" s="20">
        <v>13.266221274629869</v>
      </c>
      <c r="L3739" s="20">
        <v>15.816014649185997</v>
      </c>
      <c r="M3739" s="53">
        <v>14.872983896313038</v>
      </c>
    </row>
    <row r="3740" spans="1:13" x14ac:dyDescent="0.35">
      <c r="A3740" s="19" t="str">
        <f>B2178&amp;C3715&amp;D3740</f>
        <v>DISTRIBUCION VOLUMEN X CRITERIO (kg ó litros)Setas Ing.NIVEL MEDIO</v>
      </c>
      <c r="B3740" s="19">
        <v>0</v>
      </c>
      <c r="C3740" s="19">
        <v>0</v>
      </c>
      <c r="D3740" s="19" t="s">
        <v>258</v>
      </c>
      <c r="E3740" s="20">
        <v>27.722190722929653</v>
      </c>
      <c r="F3740" s="20">
        <v>25.557911803223249</v>
      </c>
      <c r="G3740" s="20">
        <v>25.62857613483774</v>
      </c>
      <c r="H3740" s="20">
        <v>27.417421573050738</v>
      </c>
      <c r="I3740" s="20">
        <v>29.49879267037123</v>
      </c>
      <c r="J3740" s="20">
        <v>25.711553827437474</v>
      </c>
      <c r="K3740" s="20">
        <v>25.672494157720898</v>
      </c>
      <c r="L3740" s="20">
        <v>24.826386749358274</v>
      </c>
      <c r="M3740" s="53">
        <v>31.991779385114942</v>
      </c>
    </row>
    <row r="3741" spans="1:13" x14ac:dyDescent="0.35">
      <c r="A3741" s="19" t="str">
        <f>B2178&amp;C3715&amp;D3741</f>
        <v>DISTRIBUCION VOLUMEN X CRITERIO (kg ó litros)Setas Ing.NIVEL MEDIO BAJO</v>
      </c>
      <c r="B3741" s="19">
        <v>0</v>
      </c>
      <c r="C3741" s="19">
        <v>0</v>
      </c>
      <c r="D3741" s="19" t="s">
        <v>259</v>
      </c>
      <c r="E3741" s="20">
        <v>12.871916843299266</v>
      </c>
      <c r="F3741" s="20">
        <v>13.027003671618441</v>
      </c>
      <c r="G3741" s="20">
        <v>11.575832172041929</v>
      </c>
      <c r="H3741" s="20">
        <v>13.295605318185059</v>
      </c>
      <c r="I3741" s="20">
        <v>14.362442751803265</v>
      </c>
      <c r="J3741" s="20">
        <v>8.056326422967274</v>
      </c>
      <c r="K3741" s="20">
        <v>14.591043260930789</v>
      </c>
      <c r="L3741" s="20">
        <v>17.056983282418976</v>
      </c>
      <c r="M3741" s="53">
        <v>11.649636181173383</v>
      </c>
    </row>
    <row r="3742" spans="1:13" x14ac:dyDescent="0.35">
      <c r="A3742" s="19" t="str">
        <f>B2178&amp;C3715&amp;D3742</f>
        <v>DISTRIBUCION VOLUMEN X CRITERIO (kg ó litros)Setas Ing.HOMBRE</v>
      </c>
      <c r="B3742" s="19">
        <v>0</v>
      </c>
      <c r="C3742" s="19">
        <v>0</v>
      </c>
      <c r="D3742" s="19" t="s">
        <v>21</v>
      </c>
      <c r="E3742" s="20">
        <v>47.801521234618967</v>
      </c>
      <c r="F3742" s="20">
        <v>39.379714421423614</v>
      </c>
      <c r="G3742" s="20">
        <v>46.794273083541938</v>
      </c>
      <c r="H3742" s="20">
        <v>44.896377973726779</v>
      </c>
      <c r="I3742" s="20">
        <v>43.202348141299765</v>
      </c>
      <c r="J3742" s="20">
        <v>41.080346358612609</v>
      </c>
      <c r="K3742" s="20">
        <v>47.710483590748247</v>
      </c>
      <c r="L3742" s="20">
        <v>48.707687169152415</v>
      </c>
      <c r="M3742" s="53">
        <v>37.115028970394</v>
      </c>
    </row>
    <row r="3743" spans="1:13" x14ac:dyDescent="0.35">
      <c r="A3743" s="19" t="str">
        <f>B2178&amp;C3715&amp;D3743</f>
        <v>DISTRIBUCION VOLUMEN X CRITERIO (kg ó litros)Setas Ing.MUJER</v>
      </c>
      <c r="B3743" s="19">
        <v>0</v>
      </c>
      <c r="C3743" s="19">
        <v>0</v>
      </c>
      <c r="D3743" s="19" t="s">
        <v>22</v>
      </c>
      <c r="E3743" s="20">
        <v>52.198472445047592</v>
      </c>
      <c r="F3743" s="20">
        <v>60.620288880925919</v>
      </c>
      <c r="G3743" s="20">
        <v>53.205724943491163</v>
      </c>
      <c r="H3743" s="20">
        <v>55.103619045936725</v>
      </c>
      <c r="I3743" s="20">
        <v>56.797661560859311</v>
      </c>
      <c r="J3743" s="20">
        <v>58.919653261054869</v>
      </c>
      <c r="K3743" s="20">
        <v>52.289512052887609</v>
      </c>
      <c r="L3743" s="20">
        <v>51.292318027197901</v>
      </c>
      <c r="M3743" s="53">
        <v>62.884970853980619</v>
      </c>
    </row>
    <row r="3744" spans="1:13" x14ac:dyDescent="0.35">
      <c r="A3744" s="19" t="str">
        <f>B2178&amp;C3744&amp;D3744</f>
        <v>DISTRIBUCION VOLUMEN X CRITERIO (kg ó litros)Esparragos Ing.T.ESPAÑA</v>
      </c>
      <c r="B3744" s="19">
        <v>0</v>
      </c>
      <c r="C3744" s="19" t="s">
        <v>165</v>
      </c>
      <c r="D3744" s="19" t="s">
        <v>36</v>
      </c>
      <c r="E3744" s="20">
        <v>100</v>
      </c>
      <c r="F3744" s="20">
        <v>100</v>
      </c>
      <c r="G3744" s="20">
        <v>100</v>
      </c>
      <c r="H3744" s="20">
        <v>100</v>
      </c>
      <c r="I3744" s="20">
        <v>100</v>
      </c>
      <c r="J3744" s="20">
        <v>100</v>
      </c>
      <c r="K3744" s="20">
        <v>100</v>
      </c>
      <c r="L3744" s="20">
        <v>100</v>
      </c>
      <c r="M3744" s="53">
        <v>100</v>
      </c>
    </row>
    <row r="3745" spans="1:13" x14ac:dyDescent="0.35">
      <c r="A3745" s="19" t="str">
        <f>B2178&amp;C3744&amp;D3745</f>
        <v>DISTRIBUCION VOLUMEN X CRITERIO (kg ó litros)Esparragos Ing.BCN AM</v>
      </c>
      <c r="B3745" s="19">
        <v>0</v>
      </c>
      <c r="C3745" s="19">
        <v>0</v>
      </c>
      <c r="D3745" s="19" t="s">
        <v>1</v>
      </c>
      <c r="E3745" s="20">
        <v>6.4708193122752373</v>
      </c>
      <c r="F3745" s="20">
        <v>4.771903588647497</v>
      </c>
      <c r="G3745" s="20">
        <v>7.6989970819421547</v>
      </c>
      <c r="H3745" s="20">
        <v>3.6981328479788029</v>
      </c>
      <c r="I3745" s="20">
        <v>4.1628024190750592</v>
      </c>
      <c r="J3745" s="20">
        <v>5.3830809754929367</v>
      </c>
      <c r="K3745" s="20">
        <v>14.736389694094235</v>
      </c>
      <c r="L3745" s="20">
        <v>3.346461633153988</v>
      </c>
      <c r="M3745" s="53">
        <v>10.902049513739792</v>
      </c>
    </row>
    <row r="3746" spans="1:13" x14ac:dyDescent="0.35">
      <c r="A3746" s="19" t="str">
        <f>B2178&amp;C3744&amp;D3746</f>
        <v>DISTRIBUCION VOLUMEN X CRITERIO (kg ó litros)Esparragos Ing.REST.CAT ARAGON</v>
      </c>
      <c r="B3746" s="19">
        <v>0</v>
      </c>
      <c r="C3746" s="19">
        <v>0</v>
      </c>
      <c r="D3746" s="19" t="s">
        <v>2</v>
      </c>
      <c r="E3746" s="20">
        <v>9.4421725027525127</v>
      </c>
      <c r="F3746" s="20">
        <v>12.959750050785402</v>
      </c>
      <c r="G3746" s="20">
        <v>24.027274269051226</v>
      </c>
      <c r="H3746" s="20">
        <v>7.3193070314055833</v>
      </c>
      <c r="I3746" s="20">
        <v>7.2235870834268763</v>
      </c>
      <c r="J3746" s="20">
        <v>12.291817863026404</v>
      </c>
      <c r="K3746" s="20">
        <v>11.549411692839708</v>
      </c>
      <c r="L3746" s="20">
        <v>12.033648783618574</v>
      </c>
      <c r="M3746" s="53">
        <v>10.761579061087403</v>
      </c>
    </row>
    <row r="3747" spans="1:13" x14ac:dyDescent="0.35">
      <c r="A3747" s="19" t="str">
        <f>B2178&amp;C3744&amp;D3747</f>
        <v>DISTRIBUCION VOLUMEN X CRITERIO (kg ó litros)Esparragos Ing.LEVANTE</v>
      </c>
      <c r="B3747" s="19">
        <v>0</v>
      </c>
      <c r="C3747" s="19">
        <v>0</v>
      </c>
      <c r="D3747" s="19" t="s">
        <v>3</v>
      </c>
      <c r="E3747" s="20">
        <v>19.986593035926937</v>
      </c>
      <c r="F3747" s="20">
        <v>15.593967398601706</v>
      </c>
      <c r="G3747" s="20">
        <v>11.597459830440089</v>
      </c>
      <c r="H3747" s="20">
        <v>8.2409354352272928</v>
      </c>
      <c r="I3747" s="20">
        <v>20.694943185537394</v>
      </c>
      <c r="J3747" s="20">
        <v>5.6311841052650129</v>
      </c>
      <c r="K3747" s="20">
        <v>12.302153938190923</v>
      </c>
      <c r="L3747" s="20">
        <v>15.535127922903975</v>
      </c>
      <c r="M3747" s="53">
        <v>11.396693308757715</v>
      </c>
    </row>
    <row r="3748" spans="1:13" x14ac:dyDescent="0.35">
      <c r="A3748" s="19" t="str">
        <f>B2178&amp;C3744&amp;D3748</f>
        <v>DISTRIBUCION VOLUMEN X CRITERIO (kg ó litros)Esparragos Ing.ANDALUCIA</v>
      </c>
      <c r="B3748" s="19">
        <v>0</v>
      </c>
      <c r="C3748" s="19">
        <v>0</v>
      </c>
      <c r="D3748" s="19" t="s">
        <v>4</v>
      </c>
      <c r="E3748" s="20">
        <v>11.214845393770128</v>
      </c>
      <c r="F3748" s="20">
        <v>9.2944464216554135</v>
      </c>
      <c r="G3748" s="20">
        <v>20.70793509717366</v>
      </c>
      <c r="H3748" s="20">
        <v>17.728341685151712</v>
      </c>
      <c r="I3748" s="20">
        <v>20.877948450309809</v>
      </c>
      <c r="J3748" s="20">
        <v>12.207445714667911</v>
      </c>
      <c r="K3748" s="20">
        <v>7.9444300489746809</v>
      </c>
      <c r="L3748" s="20">
        <v>26.140154398724874</v>
      </c>
      <c r="M3748" s="53">
        <v>15.662286159199255</v>
      </c>
    </row>
    <row r="3749" spans="1:13" x14ac:dyDescent="0.35">
      <c r="A3749" s="19" t="str">
        <f>B2178&amp;C3744&amp;D3749</f>
        <v>DISTRIBUCION VOLUMEN X CRITERIO (kg ó litros)Esparragos Ing.MDD AM</v>
      </c>
      <c r="B3749" s="19">
        <v>0</v>
      </c>
      <c r="C3749" s="19">
        <v>0</v>
      </c>
      <c r="D3749" s="19" t="s">
        <v>5</v>
      </c>
      <c r="E3749" s="20">
        <v>26.662424401748297</v>
      </c>
      <c r="F3749" s="20">
        <v>33.7417586622324</v>
      </c>
      <c r="G3749" s="20">
        <v>14.201079468096461</v>
      </c>
      <c r="H3749" s="20">
        <v>27.372848201370637</v>
      </c>
      <c r="I3749" s="20">
        <v>16.706925482472112</v>
      </c>
      <c r="J3749" s="20">
        <v>13.993968690278466</v>
      </c>
      <c r="K3749" s="20">
        <v>27.210350441809876</v>
      </c>
      <c r="L3749" s="20">
        <v>10.199466603950672</v>
      </c>
      <c r="M3749" s="53">
        <v>18.053459217261057</v>
      </c>
    </row>
    <row r="3750" spans="1:13" x14ac:dyDescent="0.35">
      <c r="A3750" s="19" t="str">
        <f>B2178&amp;C3744&amp;D3750</f>
        <v>DISTRIBUCION VOLUMEN X CRITERIO (kg ó litros)Esparragos Ing.RTO CENTRO</v>
      </c>
      <c r="B3750" s="19">
        <v>0</v>
      </c>
      <c r="C3750" s="19">
        <v>0</v>
      </c>
      <c r="D3750" s="19" t="s">
        <v>6</v>
      </c>
      <c r="E3750" s="20">
        <v>10.625872026241025</v>
      </c>
      <c r="F3750" s="20">
        <v>10.835275504719375</v>
      </c>
      <c r="G3750" s="20">
        <v>9.5389244708839076</v>
      </c>
      <c r="H3750" s="20">
        <v>14.234759496607593</v>
      </c>
      <c r="I3750" s="20">
        <v>18.837358645873312</v>
      </c>
      <c r="J3750" s="20">
        <v>32.931771770171423</v>
      </c>
      <c r="K3750" s="20">
        <v>15.425592927615853</v>
      </c>
      <c r="L3750" s="20">
        <v>13.642259962726452</v>
      </c>
      <c r="M3750" s="53">
        <v>6.8511088257438413</v>
      </c>
    </row>
    <row r="3751" spans="1:13" x14ac:dyDescent="0.35">
      <c r="A3751" s="19" t="str">
        <f>B2178&amp;C3744&amp;D3751</f>
        <v>DISTRIBUCION VOLUMEN X CRITERIO (kg ó litros)Esparragos Ing.NORTE-CENTRO</v>
      </c>
      <c r="B3751" s="19">
        <v>0</v>
      </c>
      <c r="C3751" s="19">
        <v>0</v>
      </c>
      <c r="D3751" s="19" t="s">
        <v>7</v>
      </c>
      <c r="E3751" s="20">
        <v>13.541736789413061</v>
      </c>
      <c r="F3751" s="20">
        <v>6.7697840298507019</v>
      </c>
      <c r="G3751" s="20">
        <v>10.01477710526947</v>
      </c>
      <c r="H3751" s="20">
        <v>13.470745323687803</v>
      </c>
      <c r="I3751" s="20">
        <v>7.1911620809270227</v>
      </c>
      <c r="J3751" s="20">
        <v>9.896059929546654</v>
      </c>
      <c r="K3751" s="20">
        <v>7.1446117012146662</v>
      </c>
      <c r="L3751" s="20">
        <v>10.127874663898693</v>
      </c>
      <c r="M3751" s="53">
        <v>17.455712980680378</v>
      </c>
    </row>
    <row r="3752" spans="1:13" x14ac:dyDescent="0.35">
      <c r="A3752" s="19" t="str">
        <f>B2178&amp;C3744&amp;D3752</f>
        <v>DISTRIBUCION VOLUMEN X CRITERIO (kg ó litros)Esparragos Ing.NOROESTE</v>
      </c>
      <c r="B3752" s="19">
        <v>0</v>
      </c>
      <c r="C3752" s="19">
        <v>0</v>
      </c>
      <c r="D3752" s="19" t="s">
        <v>8</v>
      </c>
      <c r="E3752" s="20">
        <v>2.0555370616050368</v>
      </c>
      <c r="F3752" s="20">
        <v>6.0331237782758311</v>
      </c>
      <c r="G3752" s="20">
        <v>2.2135521797280107</v>
      </c>
      <c r="H3752" s="20">
        <v>7.9349309191452653</v>
      </c>
      <c r="I3752" s="20">
        <v>4.3052679262242384</v>
      </c>
      <c r="J3752" s="20">
        <v>7.6646709084913862</v>
      </c>
      <c r="K3752" s="20">
        <v>3.6870649677167502</v>
      </c>
      <c r="L3752" s="20">
        <v>8.9750070957370358</v>
      </c>
      <c r="M3752" s="53">
        <v>8.9171086283638132</v>
      </c>
    </row>
    <row r="3753" spans="1:13" x14ac:dyDescent="0.35">
      <c r="A3753" s="19" t="str">
        <f>B2178&amp;C3744&amp;D3753</f>
        <v>DISTRIBUCION VOLUMEN X CRITERIO (kg ó litros)Esparragos Ing.&lt;2MIL</v>
      </c>
      <c r="B3753" s="19">
        <v>0</v>
      </c>
      <c r="C3753" s="19">
        <v>0</v>
      </c>
      <c r="D3753" s="19" t="s">
        <v>9</v>
      </c>
      <c r="E3753" s="20">
        <v>4.9725028932577384</v>
      </c>
      <c r="F3753" s="20">
        <v>1.691587025212054</v>
      </c>
      <c r="G3753" s="20">
        <v>6.6188342657093626</v>
      </c>
      <c r="H3753" s="20">
        <v>1.7976036473262897</v>
      </c>
      <c r="I3753" s="20">
        <v>14.812064397982718</v>
      </c>
      <c r="J3753" s="20">
        <v>5.5520025063672565</v>
      </c>
      <c r="K3753" s="20">
        <v>5.4003936178383691</v>
      </c>
      <c r="L3753" s="20">
        <v>9.5650619396162622</v>
      </c>
      <c r="M3753" s="53">
        <v>16.473595438710458</v>
      </c>
    </row>
    <row r="3754" spans="1:13" x14ac:dyDescent="0.35">
      <c r="A3754" s="19" t="str">
        <f>B2178&amp;C3744&amp;D3754</f>
        <v>DISTRIBUCION VOLUMEN X CRITERIO (kg ó litros)Esparragos Ing.2-5MIL</v>
      </c>
      <c r="B3754" s="19">
        <v>0</v>
      </c>
      <c r="C3754" s="19">
        <v>0</v>
      </c>
      <c r="D3754" s="19" t="s">
        <v>10</v>
      </c>
      <c r="E3754" s="20">
        <v>6.9891015973632893</v>
      </c>
      <c r="F3754" s="20">
        <v>7.3140147335392731</v>
      </c>
      <c r="G3754" s="20">
        <v>6.3833186801191761</v>
      </c>
      <c r="H3754" s="20">
        <v>2.652788211620583</v>
      </c>
      <c r="I3754" s="20">
        <v>1.7139159522527079</v>
      </c>
      <c r="J3754" s="20">
        <v>8.3404112270592226</v>
      </c>
      <c r="K3754" s="20">
        <v>2.6599731702970564</v>
      </c>
      <c r="L3754" s="20">
        <v>1.1326885925678278</v>
      </c>
      <c r="M3754" s="53">
        <v>1.1761391375424175</v>
      </c>
    </row>
    <row r="3755" spans="1:13" x14ac:dyDescent="0.35">
      <c r="A3755" s="19" t="str">
        <f>B2178&amp;C3744&amp;D3755</f>
        <v>DISTRIBUCION VOLUMEN X CRITERIO (kg ó litros)Esparragos Ing.5-10MIL</v>
      </c>
      <c r="B3755" s="19">
        <v>0</v>
      </c>
      <c r="C3755" s="19">
        <v>0</v>
      </c>
      <c r="D3755" s="19" t="s">
        <v>11</v>
      </c>
      <c r="E3755" s="20">
        <v>4.0227128124423555</v>
      </c>
      <c r="F3755" s="20">
        <v>6.4163217566964974</v>
      </c>
      <c r="G3755" s="20">
        <v>18.201165034492401</v>
      </c>
      <c r="H3755" s="20">
        <v>6.4532955875130957</v>
      </c>
      <c r="I3755" s="20">
        <v>3.5919758681670708</v>
      </c>
      <c r="J3755" s="20">
        <v>22.524875865932533</v>
      </c>
      <c r="K3755" s="20">
        <v>8.9033652278834321</v>
      </c>
      <c r="L3755" s="20">
        <v>7.5814456238796444</v>
      </c>
      <c r="M3755" s="53">
        <v>14.890625257982885</v>
      </c>
    </row>
    <row r="3756" spans="1:13" x14ac:dyDescent="0.35">
      <c r="A3756" s="19" t="str">
        <f>B2178&amp;C3744&amp;D3756</f>
        <v>DISTRIBUCION VOLUMEN X CRITERIO (kg ó litros)Esparragos Ing.10-30MIL</v>
      </c>
      <c r="B3756" s="19">
        <v>0</v>
      </c>
      <c r="C3756" s="19">
        <v>0</v>
      </c>
      <c r="D3756" s="19" t="s">
        <v>12</v>
      </c>
      <c r="E3756" s="20">
        <v>15.836991283499927</v>
      </c>
      <c r="F3756" s="20">
        <v>5.5850602937378184</v>
      </c>
      <c r="G3756" s="20">
        <v>7.114282323747573</v>
      </c>
      <c r="H3756" s="20">
        <v>18.093616028929581</v>
      </c>
      <c r="I3756" s="20">
        <v>21.485130661673725</v>
      </c>
      <c r="J3756" s="20">
        <v>5.544359821579893</v>
      </c>
      <c r="K3756" s="20">
        <v>18.166837004813175</v>
      </c>
      <c r="L3756" s="20">
        <v>32.660863115740611</v>
      </c>
      <c r="M3756" s="53">
        <v>16.956720898121429</v>
      </c>
    </row>
    <row r="3757" spans="1:13" x14ac:dyDescent="0.35">
      <c r="A3757" s="19" t="str">
        <f>B2178&amp;C3744&amp;D3757</f>
        <v>DISTRIBUCION VOLUMEN X CRITERIO (kg ó litros)Esparragos Ing.30-100MIL</v>
      </c>
      <c r="B3757" s="19">
        <v>0</v>
      </c>
      <c r="C3757" s="19">
        <v>0</v>
      </c>
      <c r="D3757" s="19" t="s">
        <v>13</v>
      </c>
      <c r="E3757" s="20">
        <v>16.346335222435155</v>
      </c>
      <c r="F3757" s="20">
        <v>12.83918084655617</v>
      </c>
      <c r="G3757" s="20">
        <v>27.798514054192548</v>
      </c>
      <c r="H3757" s="20">
        <v>14.045253210444052</v>
      </c>
      <c r="I3757" s="20">
        <v>26.871429329555831</v>
      </c>
      <c r="J3757" s="20">
        <v>16.736269531566485</v>
      </c>
      <c r="K3757" s="20">
        <v>31.543690166587936</v>
      </c>
      <c r="L3757" s="20">
        <v>16.417340996752671</v>
      </c>
      <c r="M3757" s="53">
        <v>24.421207051281755</v>
      </c>
    </row>
    <row r="3758" spans="1:13" x14ac:dyDescent="0.35">
      <c r="A3758" s="19" t="str">
        <f>B2178&amp;C3744&amp;D3758</f>
        <v>DISTRIBUCION VOLUMEN X CRITERIO (kg ó litros)Esparragos Ing.100-200MIL</v>
      </c>
      <c r="B3758" s="19">
        <v>0</v>
      </c>
      <c r="C3758" s="19">
        <v>0</v>
      </c>
      <c r="D3758" s="19" t="s">
        <v>14</v>
      </c>
      <c r="E3758" s="20">
        <v>16.046968240148022</v>
      </c>
      <c r="F3758" s="20">
        <v>18.51544243856824</v>
      </c>
      <c r="G3758" s="20">
        <v>10.073725132697675</v>
      </c>
      <c r="H3758" s="20">
        <v>14.278120962905108</v>
      </c>
      <c r="I3758" s="20">
        <v>16.892992656823843</v>
      </c>
      <c r="J3758" s="20">
        <v>17.850274655235111</v>
      </c>
      <c r="K3758" s="20">
        <v>10.823863856943468</v>
      </c>
      <c r="L3758" s="20">
        <v>6.2617596486164135</v>
      </c>
      <c r="M3758" s="53">
        <v>3.6025866171019496</v>
      </c>
    </row>
    <row r="3759" spans="1:13" x14ac:dyDescent="0.35">
      <c r="A3759" s="19" t="str">
        <f>B2178&amp;C3744&amp;D3759</f>
        <v>DISTRIBUCION VOLUMEN X CRITERIO (kg ó litros)Esparragos Ing.200-500MIL</v>
      </c>
      <c r="B3759" s="19">
        <v>0</v>
      </c>
      <c r="C3759" s="19">
        <v>0</v>
      </c>
      <c r="D3759" s="19" t="s">
        <v>15</v>
      </c>
      <c r="E3759" s="20">
        <v>6.3805439347374762</v>
      </c>
      <c r="F3759" s="20">
        <v>12.676589526045149</v>
      </c>
      <c r="G3759" s="20">
        <v>5.9334463756413012</v>
      </c>
      <c r="H3759" s="20">
        <v>9.9609437786696944</v>
      </c>
      <c r="I3759" s="20">
        <v>5.1852555553783706</v>
      </c>
      <c r="J3759" s="20">
        <v>8.7879666587440806</v>
      </c>
      <c r="K3759" s="20">
        <v>7.313988976929207</v>
      </c>
      <c r="L3759" s="20">
        <v>11.043579942954665</v>
      </c>
      <c r="M3759" s="53">
        <v>7.5241115455584113</v>
      </c>
    </row>
    <row r="3760" spans="1:13" x14ac:dyDescent="0.35">
      <c r="A3760" s="19" t="str">
        <f>B2178&amp;C3744&amp;D3760</f>
        <v>DISTRIBUCION VOLUMEN X CRITERIO (kg ó litros)Esparragos Ing.&gt;500MIL</v>
      </c>
      <c r="B3760" s="19">
        <v>0</v>
      </c>
      <c r="C3760" s="19">
        <v>0</v>
      </c>
      <c r="D3760" s="19" t="s">
        <v>16</v>
      </c>
      <c r="E3760" s="20">
        <v>29.404851959388377</v>
      </c>
      <c r="F3760" s="20">
        <v>34.9618086844768</v>
      </c>
      <c r="G3760" s="20">
        <v>17.876716364523698</v>
      </c>
      <c r="H3760" s="20">
        <v>32.718382215967132</v>
      </c>
      <c r="I3760" s="20">
        <v>9.4472273573654988</v>
      </c>
      <c r="J3760" s="20">
        <v>14.663840551651713</v>
      </c>
      <c r="K3760" s="20">
        <v>15.187887435799722</v>
      </c>
      <c r="L3760" s="20">
        <v>15.337261204586161</v>
      </c>
      <c r="M3760" s="53">
        <v>14.955010625503995</v>
      </c>
    </row>
    <row r="3761" spans="1:13" x14ac:dyDescent="0.35">
      <c r="A3761" s="19" t="str">
        <f>B2178&amp;C3744&amp;D3761</f>
        <v>DISTRIBUCION VOLUMEN X CRITERIO (kg ó litros)Esparragos Ing.DE 15 A 19 AÑOS</v>
      </c>
      <c r="B3761" s="19">
        <v>0</v>
      </c>
      <c r="C3761" s="19">
        <v>0</v>
      </c>
      <c r="D3761" s="19" t="s">
        <v>39</v>
      </c>
      <c r="E3761" s="20" t="s">
        <v>284</v>
      </c>
      <c r="F3761" s="20">
        <v>5.6313177024377019</v>
      </c>
      <c r="G3761" s="20" t="s">
        <v>284</v>
      </c>
      <c r="H3761" s="20" t="s">
        <v>284</v>
      </c>
      <c r="I3761" s="20" t="s">
        <v>284</v>
      </c>
      <c r="J3761" s="20" t="s">
        <v>284</v>
      </c>
      <c r="K3761" s="20" t="s">
        <v>284</v>
      </c>
      <c r="L3761" s="20" t="s">
        <v>284</v>
      </c>
      <c r="M3761" s="53" t="s">
        <v>284</v>
      </c>
    </row>
    <row r="3762" spans="1:13" x14ac:dyDescent="0.35">
      <c r="A3762" s="19" t="str">
        <f>B2178&amp;C3744&amp;D3762</f>
        <v>DISTRIBUCION VOLUMEN X CRITERIO (kg ó litros)Esparragos Ing.DE 20 A 24 AÑOS</v>
      </c>
      <c r="B3762" s="19">
        <v>0</v>
      </c>
      <c r="C3762" s="19">
        <v>0</v>
      </c>
      <c r="D3762" s="19" t="s">
        <v>40</v>
      </c>
      <c r="E3762" s="20" t="s">
        <v>284</v>
      </c>
      <c r="F3762" s="20" t="s">
        <v>284</v>
      </c>
      <c r="G3762" s="20" t="s">
        <v>284</v>
      </c>
      <c r="H3762" s="20" t="s">
        <v>284</v>
      </c>
      <c r="I3762" s="20" t="s">
        <v>284</v>
      </c>
      <c r="J3762" s="20" t="s">
        <v>284</v>
      </c>
      <c r="K3762" s="20">
        <v>0.37169051931945551</v>
      </c>
      <c r="L3762" s="20" t="s">
        <v>284</v>
      </c>
      <c r="M3762" s="53" t="s">
        <v>284</v>
      </c>
    </row>
    <row r="3763" spans="1:13" x14ac:dyDescent="0.35">
      <c r="A3763" s="19" t="str">
        <f>B2178&amp;C3744&amp;D3763</f>
        <v>DISTRIBUCION VOLUMEN X CRITERIO (kg ó litros)Esparragos Ing.DE 25 A 34 AÑOS</v>
      </c>
      <c r="B3763" s="19">
        <v>0</v>
      </c>
      <c r="C3763" s="19">
        <v>0</v>
      </c>
      <c r="D3763" s="19" t="s">
        <v>41</v>
      </c>
      <c r="E3763" s="20">
        <v>7.0345550093858771</v>
      </c>
      <c r="F3763" s="20">
        <v>4.5410568818065951</v>
      </c>
      <c r="G3763" s="20">
        <v>12.332492942333399</v>
      </c>
      <c r="H3763" s="20">
        <v>8.306162938699039</v>
      </c>
      <c r="I3763" s="20">
        <v>1.3173806823582455</v>
      </c>
      <c r="J3763" s="20">
        <v>1.4058519514756929</v>
      </c>
      <c r="K3763" s="20">
        <v>4.1138931306863826</v>
      </c>
      <c r="L3763" s="20">
        <v>4.1137198514313136</v>
      </c>
      <c r="M3763" s="53">
        <v>3.3134381698187076</v>
      </c>
    </row>
    <row r="3764" spans="1:13" x14ac:dyDescent="0.35">
      <c r="A3764" s="19" t="str">
        <f>B2178&amp;C3744&amp;D3764</f>
        <v>DISTRIBUCION VOLUMEN X CRITERIO (kg ó litros)Esparragos Ing.DE 35 A 49 AÑOS</v>
      </c>
      <c r="B3764" s="19">
        <v>0</v>
      </c>
      <c r="C3764" s="19">
        <v>0</v>
      </c>
      <c r="D3764" s="19" t="s">
        <v>42</v>
      </c>
      <c r="E3764" s="20">
        <v>16.128660300891482</v>
      </c>
      <c r="F3764" s="20">
        <v>12.455264586762759</v>
      </c>
      <c r="G3764" s="20">
        <v>10.730406829516712</v>
      </c>
      <c r="H3764" s="20">
        <v>14.719078022204032</v>
      </c>
      <c r="I3764" s="20">
        <v>10.987652708755597</v>
      </c>
      <c r="J3764" s="20">
        <v>8.7898275312764529</v>
      </c>
      <c r="K3764" s="20">
        <v>17.262364480252259</v>
      </c>
      <c r="L3764" s="20">
        <v>22.294991128641559</v>
      </c>
      <c r="M3764" s="53">
        <v>32.715058610206249</v>
      </c>
    </row>
    <row r="3765" spans="1:13" x14ac:dyDescent="0.35">
      <c r="A3765" s="19" t="str">
        <f>B2178&amp;C3744&amp;D3765</f>
        <v>DISTRIBUCION VOLUMEN X CRITERIO (kg ó litros)Esparragos Ing.DE 50 A 59 AÑOS</v>
      </c>
      <c r="B3765" s="19">
        <v>0</v>
      </c>
      <c r="C3765" s="19">
        <v>0</v>
      </c>
      <c r="D3765" s="19" t="s">
        <v>43</v>
      </c>
      <c r="E3765" s="20">
        <v>30.444308290956528</v>
      </c>
      <c r="F3765" s="20">
        <v>35.028049580438065</v>
      </c>
      <c r="G3765" s="20">
        <v>21.161786857113064</v>
      </c>
      <c r="H3765" s="20">
        <v>29.818022420708772</v>
      </c>
      <c r="I3765" s="20">
        <v>43.688038527499927</v>
      </c>
      <c r="J3765" s="20">
        <v>38.466100043714782</v>
      </c>
      <c r="K3765" s="20">
        <v>35.912909304998578</v>
      </c>
      <c r="L3765" s="20">
        <v>40.245823148427981</v>
      </c>
      <c r="M3765" s="53">
        <v>33.832798872936323</v>
      </c>
    </row>
    <row r="3766" spans="1:13" x14ac:dyDescent="0.35">
      <c r="A3766" s="19" t="str">
        <f>B2178&amp;C3744&amp;D3766</f>
        <v>DISTRIBUCION VOLUMEN X CRITERIO (kg ó litros)Esparragos Ing.DE 60 A 75 AÑOS</v>
      </c>
      <c r="B3766" s="19">
        <v>0</v>
      </c>
      <c r="C3766" s="19">
        <v>0</v>
      </c>
      <c r="D3766" s="19" t="s">
        <v>44</v>
      </c>
      <c r="E3766" s="20">
        <v>46.392480850490166</v>
      </c>
      <c r="F3766" s="20">
        <v>42.344317265444872</v>
      </c>
      <c r="G3766" s="20">
        <v>55.775313998842215</v>
      </c>
      <c r="H3766" s="20">
        <v>47.156737613018869</v>
      </c>
      <c r="I3766" s="20">
        <v>44.006919003043699</v>
      </c>
      <c r="J3766" s="20">
        <v>51.338220861071314</v>
      </c>
      <c r="K3766" s="20">
        <v>42.339145694772021</v>
      </c>
      <c r="L3766" s="20">
        <v>33.345458418499376</v>
      </c>
      <c r="M3766" s="53">
        <v>30.138701704118599</v>
      </c>
    </row>
    <row r="3767" spans="1:13" x14ac:dyDescent="0.35">
      <c r="A3767" s="19" t="str">
        <f>B2178&amp;C3744&amp;D3767</f>
        <v>DISTRIBUCION VOLUMEN X CRITERIO (kg ó litros)Esparragos Ing.NIVEL ALTO</v>
      </c>
      <c r="B3767" s="19">
        <v>0</v>
      </c>
      <c r="C3767" s="19">
        <v>0</v>
      </c>
      <c r="D3767" s="19" t="s">
        <v>256</v>
      </c>
      <c r="E3767" s="20">
        <v>31.543476348076066</v>
      </c>
      <c r="F3767" s="20">
        <v>41.900895615711441</v>
      </c>
      <c r="G3767" s="20">
        <v>22.391790030517612</v>
      </c>
      <c r="H3767" s="20">
        <v>40.025227627337863</v>
      </c>
      <c r="I3767" s="20">
        <v>25.927997052483466</v>
      </c>
      <c r="J3767" s="20">
        <v>24.680821077238125</v>
      </c>
      <c r="K3767" s="20">
        <v>34.549688573792785</v>
      </c>
      <c r="L3767" s="20">
        <v>27.975629141496437</v>
      </c>
      <c r="M3767" s="53">
        <v>21.798284552561864</v>
      </c>
    </row>
    <row r="3768" spans="1:13" x14ac:dyDescent="0.35">
      <c r="A3768" s="19" t="str">
        <f>B2178&amp;C3744&amp;D3768</f>
        <v>DISTRIBUCION VOLUMEN X CRITERIO (kg ó litros)Esparragos Ing.NIVEL MEDIO ALTO</v>
      </c>
      <c r="B3768" s="19">
        <v>0</v>
      </c>
      <c r="C3768" s="19">
        <v>0</v>
      </c>
      <c r="D3768" s="19" t="s">
        <v>257</v>
      </c>
      <c r="E3768" s="20">
        <v>17.841663295106162</v>
      </c>
      <c r="F3768" s="20">
        <v>13.112684953572767</v>
      </c>
      <c r="G3768" s="20">
        <v>20.379639061994947</v>
      </c>
      <c r="H3768" s="20">
        <v>15.830732363489666</v>
      </c>
      <c r="I3768" s="20">
        <v>10.113810943400056</v>
      </c>
      <c r="J3768" s="20">
        <v>23.656144853871556</v>
      </c>
      <c r="K3768" s="20">
        <v>13.145282071924234</v>
      </c>
      <c r="L3768" s="20">
        <v>10.094695101384794</v>
      </c>
      <c r="M3768" s="53">
        <v>18.398941819233986</v>
      </c>
    </row>
    <row r="3769" spans="1:13" x14ac:dyDescent="0.35">
      <c r="A3769" s="19" t="str">
        <f>B2178&amp;C3744&amp;D3769</f>
        <v>DISTRIBUCION VOLUMEN X CRITERIO (kg ó litros)Esparragos Ing.NIVEL MEDIO</v>
      </c>
      <c r="B3769" s="19">
        <v>0</v>
      </c>
      <c r="C3769" s="19">
        <v>0</v>
      </c>
      <c r="D3769" s="19" t="s">
        <v>258</v>
      </c>
      <c r="E3769" s="20">
        <v>21.796706200736711</v>
      </c>
      <c r="F3769" s="20">
        <v>25.798865217112947</v>
      </c>
      <c r="G3769" s="20">
        <v>20.405550019408366</v>
      </c>
      <c r="H3769" s="20">
        <v>24.786010957327793</v>
      </c>
      <c r="I3769" s="20">
        <v>37.346244103048562</v>
      </c>
      <c r="J3769" s="20">
        <v>17.139326848821</v>
      </c>
      <c r="K3769" s="20">
        <v>24.214227878972821</v>
      </c>
      <c r="L3769" s="20">
        <v>40.809453794717605</v>
      </c>
      <c r="M3769" s="53">
        <v>41.165008123989395</v>
      </c>
    </row>
    <row r="3770" spans="1:13" x14ac:dyDescent="0.35">
      <c r="A3770" s="19" t="str">
        <f>B2178&amp;C3744&amp;D3770</f>
        <v>DISTRIBUCION VOLUMEN X CRITERIO (kg ó litros)Esparragos Ing.NIVEL MEDIO BAJO</v>
      </c>
      <c r="B3770" s="19">
        <v>0</v>
      </c>
      <c r="C3770" s="19">
        <v>0</v>
      </c>
      <c r="D3770" s="19" t="s">
        <v>259</v>
      </c>
      <c r="E3770" s="20">
        <v>11.66330820907335</v>
      </c>
      <c r="F3770" s="20">
        <v>9.7026180395470298</v>
      </c>
      <c r="G3770" s="20">
        <v>21.179242488232518</v>
      </c>
      <c r="H3770" s="20">
        <v>7.5657423683821197</v>
      </c>
      <c r="I3770" s="20">
        <v>16.10973608899738</v>
      </c>
      <c r="J3770" s="20">
        <v>11.194933317821102</v>
      </c>
      <c r="K3770" s="20">
        <v>3.4831085310671783</v>
      </c>
      <c r="L3770" s="20">
        <v>3.9681401939028604</v>
      </c>
      <c r="M3770" s="53">
        <v>7.1578502465283886</v>
      </c>
    </row>
    <row r="3771" spans="1:13" x14ac:dyDescent="0.35">
      <c r="A3771" s="19" t="str">
        <f>B2178&amp;C3744&amp;D3771</f>
        <v>DISTRIBUCION VOLUMEN X CRITERIO (kg ó litros)Esparragos Ing.HOMBRE</v>
      </c>
      <c r="B3771" s="19">
        <v>0</v>
      </c>
      <c r="C3771" s="19">
        <v>0</v>
      </c>
      <c r="D3771" s="19" t="s">
        <v>21</v>
      </c>
      <c r="E3771" s="20">
        <v>64.609895511500909</v>
      </c>
      <c r="F3771" s="20">
        <v>55.950391284692799</v>
      </c>
      <c r="G3771" s="20">
        <v>55.847043139277311</v>
      </c>
      <c r="H3771" s="20">
        <v>55.304463869332075</v>
      </c>
      <c r="I3771" s="20">
        <v>69.409176338366066</v>
      </c>
      <c r="J3771" s="20">
        <v>50.892010548798602</v>
      </c>
      <c r="K3771" s="20">
        <v>41.78322617397113</v>
      </c>
      <c r="L3771" s="20">
        <v>57.747485528954535</v>
      </c>
      <c r="M3771" s="53">
        <v>48.069644770783185</v>
      </c>
    </row>
    <row r="3772" spans="1:13" x14ac:dyDescent="0.35">
      <c r="A3772" s="19" t="str">
        <f>B2178&amp;C3744&amp;D3772</f>
        <v>DISTRIBUCION VOLUMEN X CRITERIO (kg ó litros)Esparragos Ing.MUJER</v>
      </c>
      <c r="B3772" s="19">
        <v>0</v>
      </c>
      <c r="C3772" s="19">
        <v>0</v>
      </c>
      <c r="D3772" s="19" t="s">
        <v>22</v>
      </c>
      <c r="E3772" s="20">
        <v>35.390110336842454</v>
      </c>
      <c r="F3772" s="20">
        <v>44.049609783394182</v>
      </c>
      <c r="G3772" s="20">
        <v>44.15295937194422</v>
      </c>
      <c r="H3772" s="20">
        <v>44.695537752348422</v>
      </c>
      <c r="I3772" s="20">
        <v>30.590822372096632</v>
      </c>
      <c r="J3772" s="20">
        <v>49.107996340770192</v>
      </c>
      <c r="K3772" s="20">
        <v>58.216774324617518</v>
      </c>
      <c r="L3772" s="20">
        <v>42.252508508645647</v>
      </c>
      <c r="M3772" s="53">
        <v>51.930354849244274</v>
      </c>
    </row>
    <row r="3773" spans="1:13" x14ac:dyDescent="0.35">
      <c r="A3773" s="19" t="str">
        <f>B2178&amp;C3773&amp;D3773</f>
        <v>DISTRIBUCION VOLUMEN X CRITERIO (kg ó litros)Otras hortalizas Ing.T.ESPAÑA</v>
      </c>
      <c r="B3773" s="19">
        <v>0</v>
      </c>
      <c r="C3773" s="19" t="s">
        <v>166</v>
      </c>
      <c r="D3773" s="19" t="s">
        <v>36</v>
      </c>
      <c r="E3773" s="20">
        <v>100</v>
      </c>
      <c r="F3773" s="20">
        <v>100</v>
      </c>
      <c r="G3773" s="20">
        <v>100</v>
      </c>
      <c r="H3773" s="20">
        <v>100</v>
      </c>
      <c r="I3773" s="20">
        <v>100</v>
      </c>
      <c r="J3773" s="20">
        <v>100</v>
      </c>
      <c r="K3773" s="20">
        <v>100</v>
      </c>
      <c r="L3773" s="20">
        <v>100</v>
      </c>
      <c r="M3773" s="53">
        <v>100</v>
      </c>
    </row>
    <row r="3774" spans="1:13" x14ac:dyDescent="0.35">
      <c r="A3774" s="19" t="str">
        <f>B2178&amp;C3773&amp;D3774</f>
        <v>DISTRIBUCION VOLUMEN X CRITERIO (kg ó litros)Otras hortalizas Ing.BCN AM</v>
      </c>
      <c r="B3774" s="19">
        <v>0</v>
      </c>
      <c r="C3774" s="19">
        <v>0</v>
      </c>
      <c r="D3774" s="19" t="s">
        <v>1</v>
      </c>
      <c r="E3774" s="20">
        <v>8.8789191023262664</v>
      </c>
      <c r="F3774" s="20">
        <v>8.4239867952960257</v>
      </c>
      <c r="G3774" s="20">
        <v>9.1119045591333609</v>
      </c>
      <c r="H3774" s="20">
        <v>8.2903529698784038</v>
      </c>
      <c r="I3774" s="20">
        <v>7.4018810592042197</v>
      </c>
      <c r="J3774" s="20">
        <v>8.1221456770728206</v>
      </c>
      <c r="K3774" s="20">
        <v>7.1669884922488087</v>
      </c>
      <c r="L3774" s="20">
        <v>7.5493695923743873</v>
      </c>
      <c r="M3774" s="53">
        <v>10.670469891564348</v>
      </c>
    </row>
    <row r="3775" spans="1:13" x14ac:dyDescent="0.35">
      <c r="A3775" s="19" t="str">
        <f>B2178&amp;C3773&amp;D3775</f>
        <v>DISTRIBUCION VOLUMEN X CRITERIO (kg ó litros)Otras hortalizas Ing.REST.CAT ARAGON</v>
      </c>
      <c r="B3775" s="19">
        <v>0</v>
      </c>
      <c r="C3775" s="19">
        <v>0</v>
      </c>
      <c r="D3775" s="19" t="s">
        <v>2</v>
      </c>
      <c r="E3775" s="20">
        <v>9.9608685588156796</v>
      </c>
      <c r="F3775" s="20">
        <v>11.223798271814767</v>
      </c>
      <c r="G3775" s="20">
        <v>10.930952065619129</v>
      </c>
      <c r="H3775" s="20">
        <v>9.9878041135181572</v>
      </c>
      <c r="I3775" s="20">
        <v>13.656261069971837</v>
      </c>
      <c r="J3775" s="20">
        <v>12.839189139091289</v>
      </c>
      <c r="K3775" s="20">
        <v>12.665704959711871</v>
      </c>
      <c r="L3775" s="20">
        <v>15.493309098023209</v>
      </c>
      <c r="M3775" s="53">
        <v>12.197721995955336</v>
      </c>
    </row>
    <row r="3776" spans="1:13" x14ac:dyDescent="0.35">
      <c r="A3776" s="19" t="str">
        <f>B2178&amp;C3773&amp;D3776</f>
        <v>DISTRIBUCION VOLUMEN X CRITERIO (kg ó litros)Otras hortalizas Ing.LEVANTE</v>
      </c>
      <c r="B3776" s="19">
        <v>0</v>
      </c>
      <c r="C3776" s="19">
        <v>0</v>
      </c>
      <c r="D3776" s="19" t="s">
        <v>3</v>
      </c>
      <c r="E3776" s="20">
        <v>17.839286379104383</v>
      </c>
      <c r="F3776" s="20">
        <v>15.588853839493005</v>
      </c>
      <c r="G3776" s="20">
        <v>17.324503385339764</v>
      </c>
      <c r="H3776" s="20">
        <v>17.649039063016453</v>
      </c>
      <c r="I3776" s="20">
        <v>17.612500506967262</v>
      </c>
      <c r="J3776" s="20">
        <v>16.678468993502609</v>
      </c>
      <c r="K3776" s="20">
        <v>17.96481693126433</v>
      </c>
      <c r="L3776" s="20">
        <v>19.219760909762858</v>
      </c>
      <c r="M3776" s="53">
        <v>18.703030483753661</v>
      </c>
    </row>
    <row r="3777" spans="1:13" x14ac:dyDescent="0.35">
      <c r="A3777" s="19" t="str">
        <f>B2178&amp;C3773&amp;D3777</f>
        <v>DISTRIBUCION VOLUMEN X CRITERIO (kg ó litros)Otras hortalizas Ing.ANDALUCIA</v>
      </c>
      <c r="B3777" s="19">
        <v>0</v>
      </c>
      <c r="C3777" s="19">
        <v>0</v>
      </c>
      <c r="D3777" s="19" t="s">
        <v>4</v>
      </c>
      <c r="E3777" s="20">
        <v>21.149166094309283</v>
      </c>
      <c r="F3777" s="20">
        <v>19.340430035115457</v>
      </c>
      <c r="G3777" s="20">
        <v>19.943915579534945</v>
      </c>
      <c r="H3777" s="20">
        <v>18.828061962744243</v>
      </c>
      <c r="I3777" s="20">
        <v>20.085345329681946</v>
      </c>
      <c r="J3777" s="20">
        <v>19.712399367288171</v>
      </c>
      <c r="K3777" s="20">
        <v>20.994517851347023</v>
      </c>
      <c r="L3777" s="20">
        <v>16.920922950197919</v>
      </c>
      <c r="M3777" s="53">
        <v>19.799139399870974</v>
      </c>
    </row>
    <row r="3778" spans="1:13" x14ac:dyDescent="0.35">
      <c r="A3778" s="19" t="str">
        <f>B2178&amp;C3773&amp;D3778</f>
        <v>DISTRIBUCION VOLUMEN X CRITERIO (kg ó litros)Otras hortalizas Ing.MDD AM</v>
      </c>
      <c r="B3778" s="19">
        <v>0</v>
      </c>
      <c r="C3778" s="19">
        <v>0</v>
      </c>
      <c r="D3778" s="19" t="s">
        <v>5</v>
      </c>
      <c r="E3778" s="20">
        <v>19.498945684680073</v>
      </c>
      <c r="F3778" s="20">
        <v>19.473503927745043</v>
      </c>
      <c r="G3778" s="20">
        <v>15.901320358011786</v>
      </c>
      <c r="H3778" s="20">
        <v>21.490200916823095</v>
      </c>
      <c r="I3778" s="20">
        <v>17.923604273602724</v>
      </c>
      <c r="J3778" s="20">
        <v>21.522029910397837</v>
      </c>
      <c r="K3778" s="20">
        <v>18.494396558760108</v>
      </c>
      <c r="L3778" s="20">
        <v>17.760875958169688</v>
      </c>
      <c r="M3778" s="53">
        <v>16.030628341791566</v>
      </c>
    </row>
    <row r="3779" spans="1:13" x14ac:dyDescent="0.35">
      <c r="A3779" s="19" t="str">
        <f>B2178&amp;C3773&amp;D3779</f>
        <v>DISTRIBUCION VOLUMEN X CRITERIO (kg ó litros)Otras hortalizas Ing.RTO CENTRO</v>
      </c>
      <c r="B3779" s="19">
        <v>0</v>
      </c>
      <c r="C3779" s="19">
        <v>0</v>
      </c>
      <c r="D3779" s="19" t="s">
        <v>6</v>
      </c>
      <c r="E3779" s="20">
        <v>8.1632341285368479</v>
      </c>
      <c r="F3779" s="20">
        <v>11.251175964680971</v>
      </c>
      <c r="G3779" s="20">
        <v>9.2009810703875008</v>
      </c>
      <c r="H3779" s="20">
        <v>8.4000775038563109</v>
      </c>
      <c r="I3779" s="20">
        <v>10.030969137661231</v>
      </c>
      <c r="J3779" s="20">
        <v>8.6396645088102595</v>
      </c>
      <c r="K3779" s="20">
        <v>10.624214358756538</v>
      </c>
      <c r="L3779" s="20">
        <v>9.1740534622281071</v>
      </c>
      <c r="M3779" s="53">
        <v>8.6212513168829119</v>
      </c>
    </row>
    <row r="3780" spans="1:13" x14ac:dyDescent="0.35">
      <c r="A3780" s="19" t="str">
        <f>B2178&amp;C3773&amp;D3780</f>
        <v>DISTRIBUCION VOLUMEN X CRITERIO (kg ó litros)Otras hortalizas Ing.NORTE-CENTRO</v>
      </c>
      <c r="B3780" s="19">
        <v>0</v>
      </c>
      <c r="C3780" s="19">
        <v>0</v>
      </c>
      <c r="D3780" s="19" t="s">
        <v>7</v>
      </c>
      <c r="E3780" s="20">
        <v>8.7276305755282273</v>
      </c>
      <c r="F3780" s="20">
        <v>7.1955372546167862</v>
      </c>
      <c r="G3780" s="20">
        <v>9.3143331179749662</v>
      </c>
      <c r="H3780" s="20">
        <v>9.6463426138193178</v>
      </c>
      <c r="I3780" s="20">
        <v>8.3327550502899133</v>
      </c>
      <c r="J3780" s="20">
        <v>6.1123291758139011</v>
      </c>
      <c r="K3780" s="20">
        <v>6.8601504178941743</v>
      </c>
      <c r="L3780" s="20">
        <v>8.183185255896321</v>
      </c>
      <c r="M3780" s="53">
        <v>8.7566816968889292</v>
      </c>
    </row>
    <row r="3781" spans="1:13" x14ac:dyDescent="0.35">
      <c r="A3781" s="19" t="str">
        <f>B2178&amp;C3773&amp;D3781</f>
        <v>DISTRIBUCION VOLUMEN X CRITERIO (kg ó litros)Otras hortalizas Ing.NOROESTE</v>
      </c>
      <c r="B3781" s="19">
        <v>0</v>
      </c>
      <c r="C3781" s="19">
        <v>0</v>
      </c>
      <c r="D3781" s="19" t="s">
        <v>8</v>
      </c>
      <c r="E3781" s="20">
        <v>5.781948836272961</v>
      </c>
      <c r="F3781" s="20">
        <v>7.5027156041658092</v>
      </c>
      <c r="G3781" s="20">
        <v>8.2720836117543648</v>
      </c>
      <c r="H3781" s="20">
        <v>5.7081239041809138</v>
      </c>
      <c r="I3781" s="20">
        <v>4.956681596762893</v>
      </c>
      <c r="J3781" s="20">
        <v>6.373774484776475</v>
      </c>
      <c r="K3781" s="20">
        <v>5.2292136870599384</v>
      </c>
      <c r="L3781" s="20">
        <v>5.6985175550912359</v>
      </c>
      <c r="M3781" s="53">
        <v>5.2210748350912262</v>
      </c>
    </row>
    <row r="3782" spans="1:13" x14ac:dyDescent="0.35">
      <c r="A3782" s="19" t="str">
        <f>B2178&amp;C3773&amp;D3782</f>
        <v>DISTRIBUCION VOLUMEN X CRITERIO (kg ó litros)Otras hortalizas Ing.&lt;2MIL</v>
      </c>
      <c r="B3782" s="19">
        <v>0</v>
      </c>
      <c r="C3782" s="19">
        <v>0</v>
      </c>
      <c r="D3782" s="19" t="s">
        <v>9</v>
      </c>
      <c r="E3782" s="20">
        <v>3.8291747240060237</v>
      </c>
      <c r="F3782" s="20">
        <v>4.187025553901166</v>
      </c>
      <c r="G3782" s="20">
        <v>6.1077352966345435</v>
      </c>
      <c r="H3782" s="20">
        <v>4.2149456572434767</v>
      </c>
      <c r="I3782" s="20">
        <v>6.6856298816186834</v>
      </c>
      <c r="J3782" s="20">
        <v>3.934421568085035</v>
      </c>
      <c r="K3782" s="20">
        <v>7.2195757187560865</v>
      </c>
      <c r="L3782" s="20">
        <v>5.1710545437876023</v>
      </c>
      <c r="M3782" s="53">
        <v>4.1671312801578546</v>
      </c>
    </row>
    <row r="3783" spans="1:13" x14ac:dyDescent="0.35">
      <c r="A3783" s="19" t="str">
        <f>B2178&amp;C3773&amp;D3783</f>
        <v>DISTRIBUCION VOLUMEN X CRITERIO (kg ó litros)Otras hortalizas Ing.2-5MIL</v>
      </c>
      <c r="B3783" s="19">
        <v>0</v>
      </c>
      <c r="C3783" s="19">
        <v>0</v>
      </c>
      <c r="D3783" s="19" t="s">
        <v>10</v>
      </c>
      <c r="E3783" s="20">
        <v>2.7808263768125658</v>
      </c>
      <c r="F3783" s="20">
        <v>3.5954759743839162</v>
      </c>
      <c r="G3783" s="20">
        <v>4.5544546904635181</v>
      </c>
      <c r="H3783" s="20">
        <v>3.5538152668599823</v>
      </c>
      <c r="I3783" s="20">
        <v>3.54863858969488</v>
      </c>
      <c r="J3783" s="20">
        <v>4.1399066436653165</v>
      </c>
      <c r="K3783" s="20">
        <v>4.1317753878118726</v>
      </c>
      <c r="L3783" s="20">
        <v>3.7673358732553162</v>
      </c>
      <c r="M3783" s="53">
        <v>3.5162533426437124</v>
      </c>
    </row>
    <row r="3784" spans="1:13" x14ac:dyDescent="0.35">
      <c r="A3784" s="19" t="str">
        <f>B2178&amp;C3773&amp;D3784</f>
        <v>DISTRIBUCION VOLUMEN X CRITERIO (kg ó litros)Otras hortalizas Ing.5-10MIL</v>
      </c>
      <c r="B3784" s="19">
        <v>0</v>
      </c>
      <c r="C3784" s="19">
        <v>0</v>
      </c>
      <c r="D3784" s="19" t="s">
        <v>11</v>
      </c>
      <c r="E3784" s="20">
        <v>7.6353860260299502</v>
      </c>
      <c r="F3784" s="20">
        <v>8.3420239067945605</v>
      </c>
      <c r="G3784" s="20">
        <v>9.046668096869702</v>
      </c>
      <c r="H3784" s="20">
        <v>7.2894706223461352</v>
      </c>
      <c r="I3784" s="20">
        <v>11.112269608376931</v>
      </c>
      <c r="J3784" s="20">
        <v>7.1155634059984072</v>
      </c>
      <c r="K3784" s="20">
        <v>6.4372709303055524</v>
      </c>
      <c r="L3784" s="20">
        <v>8.223509469739934</v>
      </c>
      <c r="M3784" s="53">
        <v>7.6093573249727413</v>
      </c>
    </row>
    <row r="3785" spans="1:13" x14ac:dyDescent="0.35">
      <c r="A3785" s="19" t="str">
        <f>B2178&amp;C3773&amp;D3785</f>
        <v>DISTRIBUCION VOLUMEN X CRITERIO (kg ó litros)Otras hortalizas Ing.10-30MIL</v>
      </c>
      <c r="B3785" s="19">
        <v>0</v>
      </c>
      <c r="C3785" s="19">
        <v>0</v>
      </c>
      <c r="D3785" s="19" t="s">
        <v>12</v>
      </c>
      <c r="E3785" s="20">
        <v>16.601595962984504</v>
      </c>
      <c r="F3785" s="20">
        <v>14.522600955915818</v>
      </c>
      <c r="G3785" s="20">
        <v>14.773601643476763</v>
      </c>
      <c r="H3785" s="20">
        <v>16.871716018197706</v>
      </c>
      <c r="I3785" s="20">
        <v>16.028746367980649</v>
      </c>
      <c r="J3785" s="20">
        <v>16.767041190024646</v>
      </c>
      <c r="K3785" s="20">
        <v>16.752651624351795</v>
      </c>
      <c r="L3785" s="20">
        <v>19.183176665879749</v>
      </c>
      <c r="M3785" s="53">
        <v>21.338348106963196</v>
      </c>
    </row>
    <row r="3786" spans="1:13" x14ac:dyDescent="0.35">
      <c r="A3786" s="19" t="str">
        <f>B2178&amp;C3773&amp;D3786</f>
        <v>DISTRIBUCION VOLUMEN X CRITERIO (kg ó litros)Otras hortalizas Ing.30-100MIL</v>
      </c>
      <c r="B3786" s="19">
        <v>0</v>
      </c>
      <c r="C3786" s="19">
        <v>0</v>
      </c>
      <c r="D3786" s="19" t="s">
        <v>13</v>
      </c>
      <c r="E3786" s="20">
        <v>25.317323344004265</v>
      </c>
      <c r="F3786" s="20">
        <v>23.523234044079029</v>
      </c>
      <c r="G3786" s="20">
        <v>22.55147831905176</v>
      </c>
      <c r="H3786" s="20">
        <v>20.087418194610336</v>
      </c>
      <c r="I3786" s="20">
        <v>21.821971663463586</v>
      </c>
      <c r="J3786" s="20">
        <v>22.845727530885785</v>
      </c>
      <c r="K3786" s="20">
        <v>25.046349794707822</v>
      </c>
      <c r="L3786" s="20">
        <v>24.81243671052599</v>
      </c>
      <c r="M3786" s="53">
        <v>27.235530501106648</v>
      </c>
    </row>
    <row r="3787" spans="1:13" x14ac:dyDescent="0.35">
      <c r="A3787" s="19" t="str">
        <f>B2178&amp;C3773&amp;D3787</f>
        <v>DISTRIBUCION VOLUMEN X CRITERIO (kg ó litros)Otras hortalizas Ing.100-200MIL</v>
      </c>
      <c r="B3787" s="19">
        <v>0</v>
      </c>
      <c r="C3787" s="19">
        <v>0</v>
      </c>
      <c r="D3787" s="19" t="s">
        <v>14</v>
      </c>
      <c r="E3787" s="20">
        <v>9.4195428912067207</v>
      </c>
      <c r="F3787" s="20">
        <v>8.0694624629385565</v>
      </c>
      <c r="G3787" s="20">
        <v>6.9086000512370545</v>
      </c>
      <c r="H3787" s="20">
        <v>9.2409330415055493</v>
      </c>
      <c r="I3787" s="20">
        <v>8.1313455053546821</v>
      </c>
      <c r="J3787" s="20">
        <v>11.119158629331148</v>
      </c>
      <c r="K3787" s="20">
        <v>9.054173295394822</v>
      </c>
      <c r="L3787" s="20">
        <v>7.2071403024013154</v>
      </c>
      <c r="M3787" s="53">
        <v>8.3193558734360238</v>
      </c>
    </row>
    <row r="3788" spans="1:13" x14ac:dyDescent="0.35">
      <c r="A3788" s="19" t="str">
        <f>B2178&amp;C3773&amp;D3788</f>
        <v>DISTRIBUCION VOLUMEN X CRITERIO (kg ó litros)Otras hortalizas Ing.200-500MIL</v>
      </c>
      <c r="B3788" s="19">
        <v>0</v>
      </c>
      <c r="C3788" s="19">
        <v>0</v>
      </c>
      <c r="D3788" s="19" t="s">
        <v>15</v>
      </c>
      <c r="E3788" s="20">
        <v>13.701191416357508</v>
      </c>
      <c r="F3788" s="20">
        <v>15.940318245832183</v>
      </c>
      <c r="G3788" s="20">
        <v>17.031732965007429</v>
      </c>
      <c r="H3788" s="20">
        <v>15.824169786556915</v>
      </c>
      <c r="I3788" s="20">
        <v>13.294916022590863</v>
      </c>
      <c r="J3788" s="20">
        <v>14.57201175593198</v>
      </c>
      <c r="K3788" s="20">
        <v>14.429998707539902</v>
      </c>
      <c r="L3788" s="20">
        <v>14.239683778879749</v>
      </c>
      <c r="M3788" s="53">
        <v>13.223498666412144</v>
      </c>
    </row>
    <row r="3789" spans="1:13" x14ac:dyDescent="0.35">
      <c r="A3789" s="19" t="str">
        <f>B2178&amp;C3773&amp;D3789</f>
        <v>DISTRIBUCION VOLUMEN X CRITERIO (kg ó litros)Otras hortalizas Ing.&gt;500MIL</v>
      </c>
      <c r="B3789" s="19">
        <v>0</v>
      </c>
      <c r="C3789" s="19">
        <v>0</v>
      </c>
      <c r="D3789" s="19" t="s">
        <v>16</v>
      </c>
      <c r="E3789" s="20">
        <v>20.714954951355661</v>
      </c>
      <c r="F3789" s="20">
        <v>21.819862448123018</v>
      </c>
      <c r="G3789" s="20">
        <v>19.025720950774719</v>
      </c>
      <c r="H3789" s="20">
        <v>22.917530640730288</v>
      </c>
      <c r="I3789" s="20">
        <v>19.376478972743307</v>
      </c>
      <c r="J3789" s="20">
        <v>19.506171566294427</v>
      </c>
      <c r="K3789" s="20">
        <v>16.928205990727982</v>
      </c>
      <c r="L3789" s="20">
        <v>17.395662671536087</v>
      </c>
      <c r="M3789" s="53">
        <v>14.590523422980519</v>
      </c>
    </row>
    <row r="3790" spans="1:13" x14ac:dyDescent="0.35">
      <c r="A3790" s="19" t="str">
        <f>B2178&amp;C3773&amp;D3790</f>
        <v>DISTRIBUCION VOLUMEN X CRITERIO (kg ó litros)Otras hortalizas Ing.DE 15 A 19 AÑOS</v>
      </c>
      <c r="B3790" s="19">
        <v>0</v>
      </c>
      <c r="C3790" s="19">
        <v>0</v>
      </c>
      <c r="D3790" s="19" t="s">
        <v>39</v>
      </c>
      <c r="E3790" s="20">
        <v>0.6787977047441307</v>
      </c>
      <c r="F3790" s="20">
        <v>2.1630701199049507</v>
      </c>
      <c r="G3790" s="20">
        <v>1.9498731993132248</v>
      </c>
      <c r="H3790" s="20">
        <v>1.462007896439151</v>
      </c>
      <c r="I3790" s="20">
        <v>2.985415472880081</v>
      </c>
      <c r="J3790" s="20">
        <v>1.2475934307406185</v>
      </c>
      <c r="K3790" s="20">
        <v>2.7358962950253174</v>
      </c>
      <c r="L3790" s="20">
        <v>3.6899847589245889</v>
      </c>
      <c r="M3790" s="53">
        <v>2.2802392931290867</v>
      </c>
    </row>
    <row r="3791" spans="1:13" x14ac:dyDescent="0.35">
      <c r="A3791" s="19" t="str">
        <f>B2178&amp;C3773&amp;D3791</f>
        <v>DISTRIBUCION VOLUMEN X CRITERIO (kg ó litros)Otras hortalizas Ing.DE 20 A 24 AÑOS</v>
      </c>
      <c r="B3791" s="19">
        <v>0</v>
      </c>
      <c r="C3791" s="19">
        <v>0</v>
      </c>
      <c r="D3791" s="19" t="s">
        <v>40</v>
      </c>
      <c r="E3791" s="20">
        <v>1.973516404199916</v>
      </c>
      <c r="F3791" s="20">
        <v>2.2006527718374982</v>
      </c>
      <c r="G3791" s="20">
        <v>2.6898894059744238</v>
      </c>
      <c r="H3791" s="20">
        <v>2.1027653865164995</v>
      </c>
      <c r="I3791" s="20">
        <v>1.3008184423799662</v>
      </c>
      <c r="J3791" s="20">
        <v>1.5095195871128511</v>
      </c>
      <c r="K3791" s="20">
        <v>3.4879898743016078</v>
      </c>
      <c r="L3791" s="20">
        <v>2.3437104647175602</v>
      </c>
      <c r="M3791" s="53">
        <v>2.2591460750838381</v>
      </c>
    </row>
    <row r="3792" spans="1:13" x14ac:dyDescent="0.35">
      <c r="A3792" s="19" t="str">
        <f>B2178&amp;C3773&amp;D3792</f>
        <v>DISTRIBUCION VOLUMEN X CRITERIO (kg ó litros)Otras hortalizas Ing.DE 25 A 34 AÑOS</v>
      </c>
      <c r="B3792" s="19">
        <v>0</v>
      </c>
      <c r="C3792" s="19">
        <v>0</v>
      </c>
      <c r="D3792" s="19" t="s">
        <v>41</v>
      </c>
      <c r="E3792" s="20">
        <v>11.33596012001361</v>
      </c>
      <c r="F3792" s="20">
        <v>10.700224849972921</v>
      </c>
      <c r="G3792" s="20">
        <v>10.573493922361529</v>
      </c>
      <c r="H3792" s="20">
        <v>9.3905813880874973</v>
      </c>
      <c r="I3792" s="20">
        <v>8.7052172347633654</v>
      </c>
      <c r="J3792" s="20">
        <v>9.1158325847476256</v>
      </c>
      <c r="K3792" s="20">
        <v>8.2367098149377114</v>
      </c>
      <c r="L3792" s="20">
        <v>7.7558403423564846</v>
      </c>
      <c r="M3792" s="53">
        <v>7.7107626052057547</v>
      </c>
    </row>
    <row r="3793" spans="1:13" x14ac:dyDescent="0.35">
      <c r="A3793" s="19" t="str">
        <f>B2178&amp;C3773&amp;D3793</f>
        <v>DISTRIBUCION VOLUMEN X CRITERIO (kg ó litros)Otras hortalizas Ing.DE 35 A 49 AÑOS</v>
      </c>
      <c r="B3793" s="19">
        <v>0</v>
      </c>
      <c r="C3793" s="19">
        <v>0</v>
      </c>
      <c r="D3793" s="19" t="s">
        <v>42</v>
      </c>
      <c r="E3793" s="20">
        <v>30.675535933159072</v>
      </c>
      <c r="F3793" s="20">
        <v>28.766539363995015</v>
      </c>
      <c r="G3793" s="20">
        <v>25.567758073942461</v>
      </c>
      <c r="H3793" s="20">
        <v>32.423615684602893</v>
      </c>
      <c r="I3793" s="20">
        <v>25.610947096622883</v>
      </c>
      <c r="J3793" s="20">
        <v>24.3069345850354</v>
      </c>
      <c r="K3793" s="20">
        <v>24.365185655556992</v>
      </c>
      <c r="L3793" s="20">
        <v>26.291695031058719</v>
      </c>
      <c r="M3793" s="53">
        <v>25.488008693036949</v>
      </c>
    </row>
    <row r="3794" spans="1:13" x14ac:dyDescent="0.35">
      <c r="A3794" s="19" t="str">
        <f>B2178&amp;C3773&amp;D3794</f>
        <v>DISTRIBUCION VOLUMEN X CRITERIO (kg ó litros)Otras hortalizas Ing.DE 50 A 59 AÑOS</v>
      </c>
      <c r="B3794" s="19">
        <v>0</v>
      </c>
      <c r="C3794" s="19">
        <v>0</v>
      </c>
      <c r="D3794" s="19" t="s">
        <v>43</v>
      </c>
      <c r="E3794" s="20">
        <v>29.406267371931833</v>
      </c>
      <c r="F3794" s="20">
        <v>26.861341542839739</v>
      </c>
      <c r="G3794" s="20">
        <v>27.147166323817153</v>
      </c>
      <c r="H3794" s="20">
        <v>26.11421926707747</v>
      </c>
      <c r="I3794" s="20">
        <v>28.664576456281747</v>
      </c>
      <c r="J3794" s="20">
        <v>32.686931918588336</v>
      </c>
      <c r="K3794" s="20">
        <v>30.068659309232704</v>
      </c>
      <c r="L3794" s="20">
        <v>27.01694084229349</v>
      </c>
      <c r="M3794" s="53">
        <v>27.448104738225226</v>
      </c>
    </row>
    <row r="3795" spans="1:13" x14ac:dyDescent="0.35">
      <c r="A3795" s="19" t="str">
        <f>B2178&amp;C3773&amp;D3795</f>
        <v>DISTRIBUCION VOLUMEN X CRITERIO (kg ó litros)Otras hortalizas Ing.DE 60 A 75 AÑOS</v>
      </c>
      <c r="B3795" s="19">
        <v>0</v>
      </c>
      <c r="C3795" s="19">
        <v>0</v>
      </c>
      <c r="D3795" s="19" t="s">
        <v>44</v>
      </c>
      <c r="E3795" s="20">
        <v>25.929920203111944</v>
      </c>
      <c r="F3795" s="20">
        <v>29.308170336472411</v>
      </c>
      <c r="G3795" s="20">
        <v>32.071812116392117</v>
      </c>
      <c r="H3795" s="20">
        <v>28.506812556333848</v>
      </c>
      <c r="I3795" s="20">
        <v>32.733029507731182</v>
      </c>
      <c r="J3795" s="20">
        <v>31.133193452464919</v>
      </c>
      <c r="K3795" s="20">
        <v>31.105562888294568</v>
      </c>
      <c r="L3795" s="20">
        <v>32.901829463830872</v>
      </c>
      <c r="M3795" s="53">
        <v>34.813738750874478</v>
      </c>
    </row>
    <row r="3796" spans="1:13" x14ac:dyDescent="0.35">
      <c r="A3796" s="19" t="str">
        <f>B2178&amp;C3773&amp;D3796</f>
        <v>DISTRIBUCION VOLUMEN X CRITERIO (kg ó litros)Otras hortalizas Ing.NIVEL ALTO</v>
      </c>
      <c r="B3796" s="19">
        <v>0</v>
      </c>
      <c r="C3796" s="19">
        <v>0</v>
      </c>
      <c r="D3796" s="19" t="s">
        <v>256</v>
      </c>
      <c r="E3796" s="20">
        <v>27.511406320478159</v>
      </c>
      <c r="F3796" s="20">
        <v>29.623603005282966</v>
      </c>
      <c r="G3796" s="20">
        <v>25.173412967274309</v>
      </c>
      <c r="H3796" s="20">
        <v>29.50500388867167</v>
      </c>
      <c r="I3796" s="20">
        <v>27.951788200238685</v>
      </c>
      <c r="J3796" s="20">
        <v>24.517905338758215</v>
      </c>
      <c r="K3796" s="20">
        <v>27.645822048880397</v>
      </c>
      <c r="L3796" s="20">
        <v>25.000054372016191</v>
      </c>
      <c r="M3796" s="53">
        <v>25.369299125991635</v>
      </c>
    </row>
    <row r="3797" spans="1:13" x14ac:dyDescent="0.35">
      <c r="A3797" s="19" t="str">
        <f>B2178&amp;C3773&amp;D3797</f>
        <v>DISTRIBUCION VOLUMEN X CRITERIO (kg ó litros)Otras hortalizas Ing.NIVEL MEDIO ALTO</v>
      </c>
      <c r="B3797" s="19">
        <v>0</v>
      </c>
      <c r="C3797" s="19">
        <v>0</v>
      </c>
      <c r="D3797" s="19" t="s">
        <v>257</v>
      </c>
      <c r="E3797" s="20">
        <v>15.505247867645011</v>
      </c>
      <c r="F3797" s="20">
        <v>13.943650714457442</v>
      </c>
      <c r="G3797" s="20">
        <v>12.44766213666982</v>
      </c>
      <c r="H3797" s="20">
        <v>13.85258664485475</v>
      </c>
      <c r="I3797" s="20">
        <v>13.532558118280907</v>
      </c>
      <c r="J3797" s="20">
        <v>16.047184476194694</v>
      </c>
      <c r="K3797" s="20">
        <v>14.841192550057858</v>
      </c>
      <c r="L3797" s="20">
        <v>16.075533473441688</v>
      </c>
      <c r="M3797" s="53">
        <v>17.028492483827485</v>
      </c>
    </row>
    <row r="3798" spans="1:13" x14ac:dyDescent="0.35">
      <c r="A3798" s="19" t="str">
        <f>B2178&amp;C3773&amp;D3798</f>
        <v>DISTRIBUCION VOLUMEN X CRITERIO (kg ó litros)Otras hortalizas Ing.NIVEL MEDIO</v>
      </c>
      <c r="B3798" s="19">
        <v>0</v>
      </c>
      <c r="C3798" s="19">
        <v>0</v>
      </c>
      <c r="D3798" s="19" t="s">
        <v>258</v>
      </c>
      <c r="E3798" s="20">
        <v>22.585009441341398</v>
      </c>
      <c r="F3798" s="20">
        <v>21.851728916441733</v>
      </c>
      <c r="G3798" s="20">
        <v>26.985180480756675</v>
      </c>
      <c r="H3798" s="20">
        <v>22.063078146305227</v>
      </c>
      <c r="I3798" s="20">
        <v>21.900811409425653</v>
      </c>
      <c r="J3798" s="20">
        <v>25.442478343935342</v>
      </c>
      <c r="K3798" s="20">
        <v>25.148738454033264</v>
      </c>
      <c r="L3798" s="20">
        <v>22.498343342436897</v>
      </c>
      <c r="M3798" s="53">
        <v>29.922330259136427</v>
      </c>
    </row>
    <row r="3799" spans="1:13" x14ac:dyDescent="0.35">
      <c r="A3799" s="19" t="str">
        <f>B2178&amp;C3773&amp;D3799</f>
        <v>DISTRIBUCION VOLUMEN X CRITERIO (kg ó litros)Otras hortalizas Ing.NIVEL MEDIO BAJO</v>
      </c>
      <c r="B3799" s="19">
        <v>0</v>
      </c>
      <c r="C3799" s="19">
        <v>0</v>
      </c>
      <c r="D3799" s="19" t="s">
        <v>259</v>
      </c>
      <c r="E3799" s="20">
        <v>15.280806576153813</v>
      </c>
      <c r="F3799" s="20">
        <v>13.333997244056967</v>
      </c>
      <c r="G3799" s="20">
        <v>13.522299634196298</v>
      </c>
      <c r="H3799" s="20">
        <v>15.616500069871575</v>
      </c>
      <c r="I3799" s="20">
        <v>17.008229998216382</v>
      </c>
      <c r="J3799" s="20">
        <v>12.351161145319702</v>
      </c>
      <c r="K3799" s="20">
        <v>11.79699419750345</v>
      </c>
      <c r="L3799" s="20">
        <v>16.236680832805142</v>
      </c>
      <c r="M3799" s="53">
        <v>11.663455646791142</v>
      </c>
    </row>
    <row r="3800" spans="1:13" x14ac:dyDescent="0.35">
      <c r="A3800" s="19" t="str">
        <f>B2178&amp;C3773&amp;D3800</f>
        <v>DISTRIBUCION VOLUMEN X CRITERIO (kg ó litros)Otras hortalizas Ing.HOMBRE</v>
      </c>
      <c r="B3800" s="19">
        <v>0</v>
      </c>
      <c r="C3800" s="19">
        <v>0</v>
      </c>
      <c r="D3800" s="19" t="s">
        <v>21</v>
      </c>
      <c r="E3800" s="20">
        <v>47.785605652269403</v>
      </c>
      <c r="F3800" s="20">
        <v>53.542823849897403</v>
      </c>
      <c r="G3800" s="20">
        <v>50.567761772207916</v>
      </c>
      <c r="H3800" s="20">
        <v>44.757437823391754</v>
      </c>
      <c r="I3800" s="20">
        <v>55.514225169018673</v>
      </c>
      <c r="J3800" s="20">
        <v>47.88519125727094</v>
      </c>
      <c r="K3800" s="20">
        <v>50.504041418569415</v>
      </c>
      <c r="L3800" s="20">
        <v>50.943935929136842</v>
      </c>
      <c r="M3800" s="53">
        <v>43.707136829285766</v>
      </c>
    </row>
    <row r="3801" spans="1:13" x14ac:dyDescent="0.35">
      <c r="A3801" s="19" t="str">
        <f>B2178&amp;C3773&amp;D3801</f>
        <v>DISTRIBUCION VOLUMEN X CRITERIO (kg ó litros)Otras hortalizas Ing.MUJER</v>
      </c>
      <c r="B3801" s="19">
        <v>0</v>
      </c>
      <c r="C3801" s="19">
        <v>0</v>
      </c>
      <c r="D3801" s="19" t="s">
        <v>22</v>
      </c>
      <c r="E3801" s="20">
        <v>52.214389964368557</v>
      </c>
      <c r="F3801" s="20">
        <v>46.457174731082269</v>
      </c>
      <c r="G3801" s="20">
        <v>49.432233458967211</v>
      </c>
      <c r="H3801" s="20">
        <v>55.242562024446954</v>
      </c>
      <c r="I3801" s="20">
        <v>44.485778161087211</v>
      </c>
      <c r="J3801" s="20">
        <v>52.114811026616337</v>
      </c>
      <c r="K3801" s="20">
        <v>49.495960655771555</v>
      </c>
      <c r="L3801" s="20">
        <v>49.056063067454929</v>
      </c>
      <c r="M3801" s="53">
        <v>56.292859661485338</v>
      </c>
    </row>
    <row r="3802" spans="1:13" x14ac:dyDescent="0.35">
      <c r="A3802" s="19" t="str">
        <f>B2178&amp;C3802&amp;D3802</f>
        <v>DISTRIBUCION VOLUMEN X CRITERIO (kg ó litros).Aceite alino Ing.T.ESPAÑA</v>
      </c>
      <c r="B3802" s="19">
        <v>0</v>
      </c>
      <c r="C3802" s="19" t="s">
        <v>191</v>
      </c>
      <c r="D3802" s="19" t="s">
        <v>36</v>
      </c>
      <c r="E3802" s="20">
        <v>100</v>
      </c>
      <c r="F3802" s="20">
        <v>100</v>
      </c>
      <c r="G3802" s="20">
        <v>100</v>
      </c>
      <c r="H3802" s="20">
        <v>100</v>
      </c>
      <c r="I3802" s="20">
        <v>100</v>
      </c>
      <c r="J3802" s="20">
        <v>100</v>
      </c>
      <c r="K3802" s="20">
        <v>100</v>
      </c>
      <c r="L3802" s="20">
        <v>100</v>
      </c>
      <c r="M3802" s="53">
        <v>100</v>
      </c>
    </row>
    <row r="3803" spans="1:13" x14ac:dyDescent="0.35">
      <c r="A3803" s="19" t="str">
        <f>B2178&amp;C3802&amp;D3803</f>
        <v>DISTRIBUCION VOLUMEN X CRITERIO (kg ó litros).Aceite alino Ing.BCN AM</v>
      </c>
      <c r="B3803" s="19">
        <v>0</v>
      </c>
      <c r="C3803" s="19">
        <v>0</v>
      </c>
      <c r="D3803" s="19" t="s">
        <v>1</v>
      </c>
      <c r="E3803" s="20">
        <v>10.177704175399045</v>
      </c>
      <c r="F3803" s="20">
        <v>9.883960853201943</v>
      </c>
      <c r="G3803" s="20">
        <v>10.206448153761851</v>
      </c>
      <c r="H3803" s="20">
        <v>9.1729260872893565</v>
      </c>
      <c r="I3803" s="20">
        <v>11.439022467614933</v>
      </c>
      <c r="J3803" s="20">
        <v>9.2024751319541487</v>
      </c>
      <c r="K3803" s="20">
        <v>9.0332631278542888</v>
      </c>
      <c r="L3803" s="20">
        <v>9.3348979176008307</v>
      </c>
      <c r="M3803" s="53">
        <v>9.9151562339480748</v>
      </c>
    </row>
    <row r="3804" spans="1:13" x14ac:dyDescent="0.35">
      <c r="A3804" s="19" t="str">
        <f>B2178&amp;C3802&amp;D3804</f>
        <v>DISTRIBUCION VOLUMEN X CRITERIO (kg ó litros).Aceite alino Ing.REST.CAT ARAGON</v>
      </c>
      <c r="B3804" s="19">
        <v>0</v>
      </c>
      <c r="C3804" s="19">
        <v>0</v>
      </c>
      <c r="D3804" s="19" t="s">
        <v>2</v>
      </c>
      <c r="E3804" s="20">
        <v>2.8827079865555834</v>
      </c>
      <c r="F3804" s="20">
        <v>6.3850002398670513</v>
      </c>
      <c r="G3804" s="20">
        <v>8.2322963179242166</v>
      </c>
      <c r="H3804" s="20">
        <v>8.1312993654664165</v>
      </c>
      <c r="I3804" s="20">
        <v>9.4531987264251462</v>
      </c>
      <c r="J3804" s="20">
        <v>9.6679578365256518</v>
      </c>
      <c r="K3804" s="20">
        <v>10.148955727331495</v>
      </c>
      <c r="L3804" s="20">
        <v>10.284177572114022</v>
      </c>
      <c r="M3804" s="53">
        <v>10.569487635504171</v>
      </c>
    </row>
    <row r="3805" spans="1:13" x14ac:dyDescent="0.35">
      <c r="A3805" s="19" t="str">
        <f>B2178&amp;C3802&amp;D3805</f>
        <v>DISTRIBUCION VOLUMEN X CRITERIO (kg ó litros).Aceite alino Ing.LEVANTE</v>
      </c>
      <c r="B3805" s="19">
        <v>0</v>
      </c>
      <c r="C3805" s="19">
        <v>0</v>
      </c>
      <c r="D3805" s="19" t="s">
        <v>3</v>
      </c>
      <c r="E3805" s="20">
        <v>23.445157838105928</v>
      </c>
      <c r="F3805" s="20">
        <v>21.059953418248579</v>
      </c>
      <c r="G3805" s="20">
        <v>19.753477275374205</v>
      </c>
      <c r="H3805" s="20">
        <v>23.681579459952239</v>
      </c>
      <c r="I3805" s="20">
        <v>17.786159416265821</v>
      </c>
      <c r="J3805" s="20">
        <v>21.099675661762191</v>
      </c>
      <c r="K3805" s="20">
        <v>17.252567194407998</v>
      </c>
      <c r="L3805" s="20">
        <v>24.691315453664537</v>
      </c>
      <c r="M3805" s="53">
        <v>21.15967175276495</v>
      </c>
    </row>
    <row r="3806" spans="1:13" x14ac:dyDescent="0.35">
      <c r="A3806" s="19" t="str">
        <f>B2178&amp;C3802&amp;D3806</f>
        <v>DISTRIBUCION VOLUMEN X CRITERIO (kg ó litros).Aceite alino Ing.ANDALUCIA</v>
      </c>
      <c r="B3806" s="19">
        <v>0</v>
      </c>
      <c r="C3806" s="19">
        <v>0</v>
      </c>
      <c r="D3806" s="19" t="s">
        <v>4</v>
      </c>
      <c r="E3806" s="20">
        <v>24.892281720589558</v>
      </c>
      <c r="F3806" s="20">
        <v>26.415013069782006</v>
      </c>
      <c r="G3806" s="20">
        <v>20.939561664980747</v>
      </c>
      <c r="H3806" s="20">
        <v>24.425191536234927</v>
      </c>
      <c r="I3806" s="20">
        <v>25.972821571867964</v>
      </c>
      <c r="J3806" s="20">
        <v>25.689820782435106</v>
      </c>
      <c r="K3806" s="20">
        <v>27.210959789355378</v>
      </c>
      <c r="L3806" s="20">
        <v>23.498067751742266</v>
      </c>
      <c r="M3806" s="53">
        <v>22.034758575187098</v>
      </c>
    </row>
    <row r="3807" spans="1:13" x14ac:dyDescent="0.35">
      <c r="A3807" s="19" t="str">
        <f>B2178&amp;C3802&amp;D3807</f>
        <v>DISTRIBUCION VOLUMEN X CRITERIO (kg ó litros).Aceite alino Ing.MDD AM</v>
      </c>
      <c r="B3807" s="19">
        <v>0</v>
      </c>
      <c r="C3807" s="19">
        <v>0</v>
      </c>
      <c r="D3807" s="19" t="s">
        <v>5</v>
      </c>
      <c r="E3807" s="20">
        <v>19.653801388820771</v>
      </c>
      <c r="F3807" s="20">
        <v>17.610197242205029</v>
      </c>
      <c r="G3807" s="20">
        <v>18.748632808357826</v>
      </c>
      <c r="H3807" s="20">
        <v>18.202402681808529</v>
      </c>
      <c r="I3807" s="20">
        <v>18.483883609048384</v>
      </c>
      <c r="J3807" s="20">
        <v>18.146270930472415</v>
      </c>
      <c r="K3807" s="20">
        <v>19.202156858221997</v>
      </c>
      <c r="L3807" s="20">
        <v>16.839453422286645</v>
      </c>
      <c r="M3807" s="53">
        <v>17.633608607324511</v>
      </c>
    </row>
    <row r="3808" spans="1:13" x14ac:dyDescent="0.35">
      <c r="A3808" s="19" t="str">
        <f>B2178&amp;C3802&amp;D3808</f>
        <v>DISTRIBUCION VOLUMEN X CRITERIO (kg ó litros).Aceite alino Ing.RTO CENTRO</v>
      </c>
      <c r="B3808" s="19">
        <v>0</v>
      </c>
      <c r="C3808" s="19">
        <v>0</v>
      </c>
      <c r="D3808" s="19" t="s">
        <v>6</v>
      </c>
      <c r="E3808" s="20">
        <v>9.5710688155745594</v>
      </c>
      <c r="F3808" s="20">
        <v>8.266780302081143</v>
      </c>
      <c r="G3808" s="20">
        <v>10.898394261310946</v>
      </c>
      <c r="H3808" s="20">
        <v>7.778714429405392</v>
      </c>
      <c r="I3808" s="20">
        <v>7.5819788284449627</v>
      </c>
      <c r="J3808" s="20">
        <v>9.1504796657369951</v>
      </c>
      <c r="K3808" s="20">
        <v>8.1833741444141577</v>
      </c>
      <c r="L3808" s="20">
        <v>9.5219236184656477</v>
      </c>
      <c r="M3808" s="53">
        <v>10.6974577532735</v>
      </c>
    </row>
    <row r="3809" spans="1:13" x14ac:dyDescent="0.35">
      <c r="A3809" s="19" t="str">
        <f>B2178&amp;C3802&amp;D3809</f>
        <v>DISTRIBUCION VOLUMEN X CRITERIO (kg ó litros).Aceite alino Ing.NORTE-CENTRO</v>
      </c>
      <c r="B3809" s="19">
        <v>0</v>
      </c>
      <c r="C3809" s="19">
        <v>0</v>
      </c>
      <c r="D3809" s="19" t="s">
        <v>7</v>
      </c>
      <c r="E3809" s="20">
        <v>4.7355824566033897</v>
      </c>
      <c r="F3809" s="20">
        <v>5.5119389448598142</v>
      </c>
      <c r="G3809" s="20">
        <v>6.3518824154518958</v>
      </c>
      <c r="H3809" s="20">
        <v>4.4829851058588233</v>
      </c>
      <c r="I3809" s="20">
        <v>5.0859997048460244</v>
      </c>
      <c r="J3809" s="20">
        <v>3.2135600486753542</v>
      </c>
      <c r="K3809" s="20">
        <v>4.9984626111900381</v>
      </c>
      <c r="L3809" s="20">
        <v>3.4522459379913495</v>
      </c>
      <c r="M3809" s="53">
        <v>5.5611379234803646</v>
      </c>
    </row>
    <row r="3810" spans="1:13" x14ac:dyDescent="0.35">
      <c r="A3810" s="19" t="str">
        <f>B2178&amp;C3802&amp;D3810</f>
        <v>DISTRIBUCION VOLUMEN X CRITERIO (kg ó litros).Aceite alino Ing.NOROESTE</v>
      </c>
      <c r="B3810" s="19">
        <v>0</v>
      </c>
      <c r="C3810" s="19">
        <v>0</v>
      </c>
      <c r="D3810" s="19" t="s">
        <v>8</v>
      </c>
      <c r="E3810" s="20">
        <v>4.6416863347048745</v>
      </c>
      <c r="F3810" s="20">
        <v>4.8671624269392337</v>
      </c>
      <c r="G3810" s="20">
        <v>4.8693142272771217</v>
      </c>
      <c r="H3810" s="20">
        <v>4.1248993850916484</v>
      </c>
      <c r="I3810" s="20">
        <v>4.1969358033470581</v>
      </c>
      <c r="J3810" s="20">
        <v>3.8297517721052263</v>
      </c>
      <c r="K3810" s="20">
        <v>3.9702538570203365</v>
      </c>
      <c r="L3810" s="20">
        <v>2.3779248166294771</v>
      </c>
      <c r="M3810" s="53">
        <v>2.4287224888665633</v>
      </c>
    </row>
    <row r="3811" spans="1:13" x14ac:dyDescent="0.35">
      <c r="A3811" s="19" t="str">
        <f>B2178&amp;C3802&amp;D3811</f>
        <v>DISTRIBUCION VOLUMEN X CRITERIO (kg ó litros).Aceite alino Ing.&lt;2MIL</v>
      </c>
      <c r="B3811" s="19">
        <v>0</v>
      </c>
      <c r="C3811" s="19">
        <v>0</v>
      </c>
      <c r="D3811" s="19" t="s">
        <v>9</v>
      </c>
      <c r="E3811" s="20">
        <v>4.3200874420460869</v>
      </c>
      <c r="F3811" s="20">
        <v>2.7967394256499727</v>
      </c>
      <c r="G3811" s="20">
        <v>4.4066633259575019</v>
      </c>
      <c r="H3811" s="20">
        <v>3.2768145065241221</v>
      </c>
      <c r="I3811" s="20">
        <v>3.0577994189675026</v>
      </c>
      <c r="J3811" s="20">
        <v>3.8216650264136351</v>
      </c>
      <c r="K3811" s="20">
        <v>3.6699906387150607</v>
      </c>
      <c r="L3811" s="20">
        <v>5.3733908485167206</v>
      </c>
      <c r="M3811" s="53">
        <v>2.3900872093561887</v>
      </c>
    </row>
    <row r="3812" spans="1:13" x14ac:dyDescent="0.35">
      <c r="A3812" s="19" t="str">
        <f>B2178&amp;C3802&amp;D3812</f>
        <v>DISTRIBUCION VOLUMEN X CRITERIO (kg ó litros).Aceite alino Ing.2-5MIL</v>
      </c>
      <c r="B3812" s="19">
        <v>0</v>
      </c>
      <c r="C3812" s="19">
        <v>0</v>
      </c>
      <c r="D3812" s="19" t="s">
        <v>10</v>
      </c>
      <c r="E3812" s="20">
        <v>6.2492273518404886</v>
      </c>
      <c r="F3812" s="20">
        <v>5.9942157489114347</v>
      </c>
      <c r="G3812" s="20">
        <v>4.7266683511240144</v>
      </c>
      <c r="H3812" s="20">
        <v>5.6819815449888909</v>
      </c>
      <c r="I3812" s="20">
        <v>5.5111186381612436</v>
      </c>
      <c r="J3812" s="20">
        <v>4.3398004687452678</v>
      </c>
      <c r="K3812" s="20">
        <v>5.2522438293530644</v>
      </c>
      <c r="L3812" s="20">
        <v>5.4739508403419048</v>
      </c>
      <c r="M3812" s="53">
        <v>6.2175136810593621</v>
      </c>
    </row>
    <row r="3813" spans="1:13" x14ac:dyDescent="0.35">
      <c r="A3813" s="19" t="str">
        <f>B2178&amp;C3802&amp;D3813</f>
        <v>DISTRIBUCION VOLUMEN X CRITERIO (kg ó litros).Aceite alino Ing.5-10MIL</v>
      </c>
      <c r="B3813" s="19">
        <v>0</v>
      </c>
      <c r="C3813" s="19">
        <v>0</v>
      </c>
      <c r="D3813" s="19" t="s">
        <v>11</v>
      </c>
      <c r="E3813" s="20">
        <v>5.0181412429707004</v>
      </c>
      <c r="F3813" s="20">
        <v>5.8963058510081439</v>
      </c>
      <c r="G3813" s="20">
        <v>4.8715790843283067</v>
      </c>
      <c r="H3813" s="20">
        <v>4.8535825542875815</v>
      </c>
      <c r="I3813" s="20">
        <v>5.0492416610254542</v>
      </c>
      <c r="J3813" s="20">
        <v>7.1566103944147752</v>
      </c>
      <c r="K3813" s="20">
        <v>6.6997692969509677</v>
      </c>
      <c r="L3813" s="20">
        <v>6.1024106682113857</v>
      </c>
      <c r="M3813" s="53">
        <v>5.8805917373407235</v>
      </c>
    </row>
    <row r="3814" spans="1:13" x14ac:dyDescent="0.35">
      <c r="A3814" s="19" t="str">
        <f>B2178&amp;C3802&amp;D3814</f>
        <v>DISTRIBUCION VOLUMEN X CRITERIO (kg ó litros).Aceite alino Ing.10-30MIL</v>
      </c>
      <c r="B3814" s="19">
        <v>0</v>
      </c>
      <c r="C3814" s="19">
        <v>0</v>
      </c>
      <c r="D3814" s="19" t="s">
        <v>12</v>
      </c>
      <c r="E3814" s="20">
        <v>14.352506004386315</v>
      </c>
      <c r="F3814" s="20">
        <v>17.38306931969916</v>
      </c>
      <c r="G3814" s="20">
        <v>14.97035198396296</v>
      </c>
      <c r="H3814" s="20">
        <v>17.245140703065132</v>
      </c>
      <c r="I3814" s="20">
        <v>16.929228361705402</v>
      </c>
      <c r="J3814" s="20">
        <v>18.918332865914863</v>
      </c>
      <c r="K3814" s="20">
        <v>17.023198186504242</v>
      </c>
      <c r="L3814" s="20">
        <v>17.379081537938426</v>
      </c>
      <c r="M3814" s="53">
        <v>17.306402164008041</v>
      </c>
    </row>
    <row r="3815" spans="1:13" x14ac:dyDescent="0.35">
      <c r="A3815" s="19" t="str">
        <f>B2178&amp;C3802&amp;D3815</f>
        <v>DISTRIBUCION VOLUMEN X CRITERIO (kg ó litros).Aceite alino Ing.30-100MIL</v>
      </c>
      <c r="B3815" s="19">
        <v>0</v>
      </c>
      <c r="C3815" s="19">
        <v>0</v>
      </c>
      <c r="D3815" s="19" t="s">
        <v>13</v>
      </c>
      <c r="E3815" s="20">
        <v>24.308173392900713</v>
      </c>
      <c r="F3815" s="20">
        <v>20.13770739091559</v>
      </c>
      <c r="G3815" s="20">
        <v>22.891124763319091</v>
      </c>
      <c r="H3815" s="20">
        <v>20.028209180068309</v>
      </c>
      <c r="I3815" s="20">
        <v>24.028779697150199</v>
      </c>
      <c r="J3815" s="20">
        <v>24.626604733678452</v>
      </c>
      <c r="K3815" s="20">
        <v>23.116617950555518</v>
      </c>
      <c r="L3815" s="20">
        <v>21.043051060917929</v>
      </c>
      <c r="M3815" s="53">
        <v>22.582075812115391</v>
      </c>
    </row>
    <row r="3816" spans="1:13" x14ac:dyDescent="0.35">
      <c r="A3816" s="19" t="str">
        <f>B2178&amp;C3802&amp;D3816</f>
        <v>DISTRIBUCION VOLUMEN X CRITERIO (kg ó litros).Aceite alino Ing.100-200MIL</v>
      </c>
      <c r="B3816" s="19">
        <v>0</v>
      </c>
      <c r="C3816" s="19">
        <v>0</v>
      </c>
      <c r="D3816" s="19" t="s">
        <v>14</v>
      </c>
      <c r="E3816" s="20">
        <v>8.4781879466785774</v>
      </c>
      <c r="F3816" s="20">
        <v>9.0637987026192786</v>
      </c>
      <c r="G3816" s="20">
        <v>8.1701283392373991</v>
      </c>
      <c r="H3816" s="20">
        <v>9.4990957522666477</v>
      </c>
      <c r="I3816" s="20">
        <v>10.434379340671105</v>
      </c>
      <c r="J3816" s="20">
        <v>8.0069692300813049</v>
      </c>
      <c r="K3816" s="20">
        <v>9.3993320878687836</v>
      </c>
      <c r="L3816" s="20">
        <v>6.6016411219423503</v>
      </c>
      <c r="M3816" s="53">
        <v>8.1495231306753411</v>
      </c>
    </row>
    <row r="3817" spans="1:13" x14ac:dyDescent="0.35">
      <c r="A3817" s="19" t="str">
        <f>B2178&amp;C3802&amp;D3817</f>
        <v>DISTRIBUCION VOLUMEN X CRITERIO (kg ó litros).Aceite alino Ing.200-500MIL</v>
      </c>
      <c r="B3817" s="19">
        <v>0</v>
      </c>
      <c r="C3817" s="19">
        <v>0</v>
      </c>
      <c r="D3817" s="19" t="s">
        <v>15</v>
      </c>
      <c r="E3817" s="20">
        <v>14.39287166589501</v>
      </c>
      <c r="F3817" s="20">
        <v>15.381473818830999</v>
      </c>
      <c r="G3817" s="20">
        <v>14.68897041765212</v>
      </c>
      <c r="H3817" s="20">
        <v>14.106192044017829</v>
      </c>
      <c r="I3817" s="20">
        <v>11.617811708438444</v>
      </c>
      <c r="J3817" s="20">
        <v>11.079788762263609</v>
      </c>
      <c r="K3817" s="20">
        <v>11.418382776443806</v>
      </c>
      <c r="L3817" s="20">
        <v>14.666111246043609</v>
      </c>
      <c r="M3817" s="53">
        <v>14.554391041112142</v>
      </c>
    </row>
    <row r="3818" spans="1:13" x14ac:dyDescent="0.35">
      <c r="A3818" s="19" t="str">
        <f>B2178&amp;C3802&amp;D3818</f>
        <v>DISTRIBUCION VOLUMEN X CRITERIO (kg ó litros).Aceite alino Ing.&gt;500MIL</v>
      </c>
      <c r="B3818" s="19">
        <v>0</v>
      </c>
      <c r="C3818" s="19">
        <v>0</v>
      </c>
      <c r="D3818" s="19" t="s">
        <v>16</v>
      </c>
      <c r="E3818" s="20">
        <v>22.880801703136875</v>
      </c>
      <c r="F3818" s="20">
        <v>23.346699286587626</v>
      </c>
      <c r="G3818" s="20">
        <v>25.274526587923162</v>
      </c>
      <c r="H3818" s="20">
        <v>25.308983215001017</v>
      </c>
      <c r="I3818" s="20">
        <v>23.371639469076751</v>
      </c>
      <c r="J3818" s="20">
        <v>22.050224375985955</v>
      </c>
      <c r="K3818" s="20">
        <v>23.420458615341921</v>
      </c>
      <c r="L3818" s="20">
        <v>23.360366143612282</v>
      </c>
      <c r="M3818" s="53">
        <v>22.919420415701211</v>
      </c>
    </row>
    <row r="3819" spans="1:13" x14ac:dyDescent="0.35">
      <c r="A3819" s="19" t="str">
        <f>B2178&amp;C3802&amp;D3819</f>
        <v>DISTRIBUCION VOLUMEN X CRITERIO (kg ó litros).Aceite alino Ing.DE 15 A 19 AÑOS</v>
      </c>
      <c r="B3819" s="19">
        <v>0</v>
      </c>
      <c r="C3819" s="19">
        <v>0</v>
      </c>
      <c r="D3819" s="19" t="s">
        <v>39</v>
      </c>
      <c r="E3819" s="20">
        <v>0.75561350036175079</v>
      </c>
      <c r="F3819" s="20">
        <v>1.0747457912776945</v>
      </c>
      <c r="G3819" s="20">
        <v>1.8824412553389993</v>
      </c>
      <c r="H3819" s="20">
        <v>0.74702663166645611</v>
      </c>
      <c r="I3819" s="20">
        <v>0.87501148006947849</v>
      </c>
      <c r="J3819" s="20">
        <v>0.22487274833966911</v>
      </c>
      <c r="K3819" s="20" t="s">
        <v>284</v>
      </c>
      <c r="L3819" s="20">
        <v>0.84971379310178685</v>
      </c>
      <c r="M3819" s="53">
        <v>0.13299771547429395</v>
      </c>
    </row>
    <row r="3820" spans="1:13" x14ac:dyDescent="0.35">
      <c r="A3820" s="19" t="str">
        <f>B2178&amp;C3802&amp;D3820</f>
        <v>DISTRIBUCION VOLUMEN X CRITERIO (kg ó litros).Aceite alino Ing.DE 20 A 24 AÑOS</v>
      </c>
      <c r="B3820" s="19">
        <v>0</v>
      </c>
      <c r="C3820" s="19">
        <v>0</v>
      </c>
      <c r="D3820" s="19" t="s">
        <v>40</v>
      </c>
      <c r="E3820" s="20">
        <v>2.0189342714526015</v>
      </c>
      <c r="F3820" s="20">
        <v>0.59140923473208007</v>
      </c>
      <c r="G3820" s="20">
        <v>0.99042542694466351</v>
      </c>
      <c r="H3820" s="20">
        <v>0.89539620693816191</v>
      </c>
      <c r="I3820" s="20">
        <v>0.47974140399206561</v>
      </c>
      <c r="J3820" s="20">
        <v>0.71664027390785934</v>
      </c>
      <c r="K3820" s="20">
        <v>0.51750302965399031</v>
      </c>
      <c r="L3820" s="20">
        <v>0.48038639130288768</v>
      </c>
      <c r="M3820" s="53">
        <v>0.19689009387783871</v>
      </c>
    </row>
    <row r="3821" spans="1:13" x14ac:dyDescent="0.35">
      <c r="A3821" s="19" t="str">
        <f>B2178&amp;C3802&amp;D3821</f>
        <v>DISTRIBUCION VOLUMEN X CRITERIO (kg ó litros).Aceite alino Ing.DE 25 A 34 AÑOS</v>
      </c>
      <c r="B3821" s="19">
        <v>0</v>
      </c>
      <c r="C3821" s="19">
        <v>0</v>
      </c>
      <c r="D3821" s="19" t="s">
        <v>41</v>
      </c>
      <c r="E3821" s="20">
        <v>4.9659362136519869</v>
      </c>
      <c r="F3821" s="20">
        <v>4.4597680253009333</v>
      </c>
      <c r="G3821" s="20">
        <v>3.7742717057186863</v>
      </c>
      <c r="H3821" s="20">
        <v>3.9130981002472751</v>
      </c>
      <c r="I3821" s="20">
        <v>3.7041919453309218</v>
      </c>
      <c r="J3821" s="20">
        <v>3.6617174292170205</v>
      </c>
      <c r="K3821" s="20">
        <v>3.7691388336714917</v>
      </c>
      <c r="L3821" s="20">
        <v>3.0909030006103002</v>
      </c>
      <c r="M3821" s="53">
        <v>2.8526083923043388</v>
      </c>
    </row>
    <row r="3822" spans="1:13" x14ac:dyDescent="0.35">
      <c r="A3822" s="19" t="str">
        <f>B2178&amp;C3802&amp;D3822</f>
        <v>DISTRIBUCION VOLUMEN X CRITERIO (kg ó litros).Aceite alino Ing.DE 35 A 49 AÑOS</v>
      </c>
      <c r="B3822" s="19">
        <v>0</v>
      </c>
      <c r="C3822" s="19">
        <v>0</v>
      </c>
      <c r="D3822" s="19" t="s">
        <v>42</v>
      </c>
      <c r="E3822" s="20">
        <v>19.248367920086</v>
      </c>
      <c r="F3822" s="20">
        <v>17.919889539663306</v>
      </c>
      <c r="G3822" s="20">
        <v>15.741715616494997</v>
      </c>
      <c r="H3822" s="20">
        <v>15.823890459957443</v>
      </c>
      <c r="I3822" s="20">
        <v>16.394306078522529</v>
      </c>
      <c r="J3822" s="20">
        <v>17.350100738433476</v>
      </c>
      <c r="K3822" s="20">
        <v>16.274040861476337</v>
      </c>
      <c r="L3822" s="20">
        <v>18.690741733224822</v>
      </c>
      <c r="M3822" s="53">
        <v>15.670829359270073</v>
      </c>
    </row>
    <row r="3823" spans="1:13" x14ac:dyDescent="0.35">
      <c r="A3823" s="19" t="str">
        <f>B2178&amp;C3802&amp;D3823</f>
        <v>DISTRIBUCION VOLUMEN X CRITERIO (kg ó litros).Aceite alino Ing.DE 50 A 59 AÑOS</v>
      </c>
      <c r="B3823" s="19">
        <v>0</v>
      </c>
      <c r="C3823" s="19">
        <v>0</v>
      </c>
      <c r="D3823" s="19" t="s">
        <v>43</v>
      </c>
      <c r="E3823" s="20">
        <v>29.697861703189353</v>
      </c>
      <c r="F3823" s="20">
        <v>33.728150106807149</v>
      </c>
      <c r="G3823" s="20">
        <v>32.034645352236254</v>
      </c>
      <c r="H3823" s="20">
        <v>34.330461516352948</v>
      </c>
      <c r="I3823" s="20">
        <v>32.249465859955428</v>
      </c>
      <c r="J3823" s="20">
        <v>33.708706269006484</v>
      </c>
      <c r="K3823" s="20">
        <v>32.13343340532321</v>
      </c>
      <c r="L3823" s="20">
        <v>29.242297931697493</v>
      </c>
      <c r="M3823" s="53">
        <v>34.812471270294111</v>
      </c>
    </row>
    <row r="3824" spans="1:13" x14ac:dyDescent="0.35">
      <c r="A3824" s="19" t="str">
        <f>B2178&amp;C3802&amp;D3824</f>
        <v>DISTRIBUCION VOLUMEN X CRITERIO (kg ó litros).Aceite alino Ing.DE 60 A 75 AÑOS</v>
      </c>
      <c r="B3824" s="19">
        <v>0</v>
      </c>
      <c r="C3824" s="19">
        <v>0</v>
      </c>
      <c r="D3824" s="19" t="s">
        <v>44</v>
      </c>
      <c r="E3824" s="20">
        <v>43.313269606703898</v>
      </c>
      <c r="F3824" s="20">
        <v>42.226036571878353</v>
      </c>
      <c r="G3824" s="20">
        <v>45.576517051684732</v>
      </c>
      <c r="H3824" s="20">
        <v>44.290122890700147</v>
      </c>
      <c r="I3824" s="20">
        <v>46.29729804261337</v>
      </c>
      <c r="J3824" s="20">
        <v>44.337967291765239</v>
      </c>
      <c r="K3824" s="20">
        <v>47.305877927822536</v>
      </c>
      <c r="L3824" s="20">
        <v>47.645948659072971</v>
      </c>
      <c r="M3824" s="53">
        <v>46.334186090632848</v>
      </c>
    </row>
    <row r="3825" spans="1:13" x14ac:dyDescent="0.35">
      <c r="A3825" s="19" t="str">
        <f>B2178&amp;C3802&amp;D3825</f>
        <v>DISTRIBUCION VOLUMEN X CRITERIO (kg ó litros).Aceite alino Ing.NIVEL ALTO</v>
      </c>
      <c r="B3825" s="19">
        <v>0</v>
      </c>
      <c r="C3825" s="19">
        <v>0</v>
      </c>
      <c r="D3825" s="19" t="s">
        <v>256</v>
      </c>
      <c r="E3825" s="20">
        <v>27.289908015735676</v>
      </c>
      <c r="F3825" s="20">
        <v>22.847819898970492</v>
      </c>
      <c r="G3825" s="20">
        <v>22.265620616857422</v>
      </c>
      <c r="H3825" s="20">
        <v>23.676344548407226</v>
      </c>
      <c r="I3825" s="20">
        <v>23.980912256164423</v>
      </c>
      <c r="J3825" s="20">
        <v>22.49467998141003</v>
      </c>
      <c r="K3825" s="20">
        <v>22.360061460976272</v>
      </c>
      <c r="L3825" s="20">
        <v>20.662176153127735</v>
      </c>
      <c r="M3825" s="53">
        <v>21.983566321615449</v>
      </c>
    </row>
    <row r="3826" spans="1:13" x14ac:dyDescent="0.35">
      <c r="A3826" s="19" t="str">
        <f>B2178&amp;C3802&amp;D3826</f>
        <v>DISTRIBUCION VOLUMEN X CRITERIO (kg ó litros).Aceite alino Ing.NIVEL MEDIO ALTO</v>
      </c>
      <c r="B3826" s="19">
        <v>0</v>
      </c>
      <c r="C3826" s="19">
        <v>0</v>
      </c>
      <c r="D3826" s="19" t="s">
        <v>257</v>
      </c>
      <c r="E3826" s="20">
        <v>10.874592418133131</v>
      </c>
      <c r="F3826" s="20">
        <v>13.185763089416191</v>
      </c>
      <c r="G3826" s="20">
        <v>10.876073675064243</v>
      </c>
      <c r="H3826" s="20">
        <v>10.994998529806987</v>
      </c>
      <c r="I3826" s="20">
        <v>14.091325373894215</v>
      </c>
      <c r="J3826" s="20">
        <v>12.520824020813311</v>
      </c>
      <c r="K3826" s="20">
        <v>13.993183515125004</v>
      </c>
      <c r="L3826" s="20">
        <v>14.196865722343119</v>
      </c>
      <c r="M3826" s="53">
        <v>12.035170507843512</v>
      </c>
    </row>
    <row r="3827" spans="1:13" x14ac:dyDescent="0.35">
      <c r="A3827" s="19" t="str">
        <f>B2178&amp;C3802&amp;D3827</f>
        <v>DISTRIBUCION VOLUMEN X CRITERIO (kg ó litros).Aceite alino Ing.NIVEL MEDIO</v>
      </c>
      <c r="B3827" s="19">
        <v>0</v>
      </c>
      <c r="C3827" s="19">
        <v>0</v>
      </c>
      <c r="D3827" s="19" t="s">
        <v>258</v>
      </c>
      <c r="E3827" s="20">
        <v>19.97314126667764</v>
      </c>
      <c r="F3827" s="20">
        <v>21.033808111097748</v>
      </c>
      <c r="G3827" s="20">
        <v>22.569272614885332</v>
      </c>
      <c r="H3827" s="20">
        <v>19.539237510627398</v>
      </c>
      <c r="I3827" s="20">
        <v>18.755538376417242</v>
      </c>
      <c r="J3827" s="20">
        <v>20.953292830082642</v>
      </c>
      <c r="K3827" s="20">
        <v>25.942794383289808</v>
      </c>
      <c r="L3827" s="20">
        <v>28.894569207211223</v>
      </c>
      <c r="M3827" s="53">
        <v>32.262740288678287</v>
      </c>
    </row>
    <row r="3828" spans="1:13" x14ac:dyDescent="0.35">
      <c r="A3828" s="19" t="str">
        <f>B2178&amp;C3802&amp;D3828</f>
        <v>DISTRIBUCION VOLUMEN X CRITERIO (kg ó litros).Aceite alino Ing.NIVEL MEDIO BAJO</v>
      </c>
      <c r="B3828" s="19">
        <v>0</v>
      </c>
      <c r="C3828" s="19">
        <v>0</v>
      </c>
      <c r="D3828" s="19" t="s">
        <v>259</v>
      </c>
      <c r="E3828" s="20">
        <v>15.232143432506881</v>
      </c>
      <c r="F3828" s="20">
        <v>14.168494469002772</v>
      </c>
      <c r="G3828" s="20">
        <v>14.423335000781254</v>
      </c>
      <c r="H3828" s="20">
        <v>15.194476524517384</v>
      </c>
      <c r="I3828" s="20">
        <v>13.579513902366831</v>
      </c>
      <c r="J3828" s="20">
        <v>14.628707066815943</v>
      </c>
      <c r="K3828" s="20">
        <v>12.032431195048327</v>
      </c>
      <c r="L3828" s="20">
        <v>9.4240159940045505</v>
      </c>
      <c r="M3828" s="53">
        <v>8.6542727235676278</v>
      </c>
    </row>
    <row r="3829" spans="1:13" x14ac:dyDescent="0.35">
      <c r="A3829" s="19" t="str">
        <f>B2178&amp;C3802&amp;D3829</f>
        <v>DISTRIBUCION VOLUMEN X CRITERIO (kg ó litros).Aceite alino Ing.HOMBRE</v>
      </c>
      <c r="B3829" s="19">
        <v>0</v>
      </c>
      <c r="C3829" s="19">
        <v>0</v>
      </c>
      <c r="D3829" s="19" t="s">
        <v>21</v>
      </c>
      <c r="E3829" s="20">
        <v>50.634582114641432</v>
      </c>
      <c r="F3829" s="20">
        <v>54.88815419081422</v>
      </c>
      <c r="G3829" s="20">
        <v>57.736984584103659</v>
      </c>
      <c r="H3829" s="20">
        <v>56.628310701759879</v>
      </c>
      <c r="I3829" s="20">
        <v>55.335117060692575</v>
      </c>
      <c r="J3829" s="20">
        <v>54.310981052807747</v>
      </c>
      <c r="K3829" s="20">
        <v>54.797313201629748</v>
      </c>
      <c r="L3829" s="20">
        <v>54.417957489221827</v>
      </c>
      <c r="M3829" s="53">
        <v>49.664554758002936</v>
      </c>
    </row>
    <row r="3830" spans="1:13" x14ac:dyDescent="0.35">
      <c r="A3830" s="19" t="str">
        <f>B2178&amp;C3802&amp;D3830</f>
        <v>DISTRIBUCION VOLUMEN X CRITERIO (kg ó litros).Aceite alino Ing.MUJER</v>
      </c>
      <c r="B3830" s="19">
        <v>0</v>
      </c>
      <c r="C3830" s="19">
        <v>0</v>
      </c>
      <c r="D3830" s="19" t="s">
        <v>22</v>
      </c>
      <c r="E3830" s="20">
        <v>49.365415551411644</v>
      </c>
      <c r="F3830" s="20">
        <v>45.111848180421113</v>
      </c>
      <c r="G3830" s="20">
        <v>42.26301760758178</v>
      </c>
      <c r="H3830" s="20">
        <v>43.371665238456963</v>
      </c>
      <c r="I3830" s="20">
        <v>44.664884047429958</v>
      </c>
      <c r="J3830" s="20">
        <v>45.689018332881496</v>
      </c>
      <c r="K3830" s="20">
        <v>45.202680985805642</v>
      </c>
      <c r="L3830" s="20">
        <v>45.582040043501046</v>
      </c>
      <c r="M3830" s="53">
        <v>50.335447085660611</v>
      </c>
    </row>
    <row r="3831" spans="1:13" x14ac:dyDescent="0.35">
      <c r="A3831" s="19" t="str">
        <f>B2178&amp;C3831&amp;D3831</f>
        <v>DISTRIBUCION VOLUMEN X CRITERIO (kg ó litros)Aceite oliva Ing.T.ESPAÑA</v>
      </c>
      <c r="B3831" s="19">
        <v>0</v>
      </c>
      <c r="C3831" s="19" t="s">
        <v>272</v>
      </c>
      <c r="D3831" s="19" t="s">
        <v>36</v>
      </c>
      <c r="E3831" s="20">
        <v>100</v>
      </c>
      <c r="F3831" s="20">
        <v>100</v>
      </c>
      <c r="G3831" s="20">
        <v>100</v>
      </c>
      <c r="H3831" s="20">
        <v>100</v>
      </c>
      <c r="I3831" s="20">
        <v>100</v>
      </c>
      <c r="J3831" s="20">
        <v>100</v>
      </c>
      <c r="K3831" s="20">
        <v>100</v>
      </c>
      <c r="L3831" s="20">
        <v>100</v>
      </c>
      <c r="M3831" s="53">
        <v>100</v>
      </c>
    </row>
    <row r="3832" spans="1:13" x14ac:dyDescent="0.35">
      <c r="A3832" s="19" t="str">
        <f>B2178&amp;C3831&amp;D3832</f>
        <v>DISTRIBUCION VOLUMEN X CRITERIO (kg ó litros)Aceite oliva Ing.BCN AM</v>
      </c>
      <c r="B3832" s="19">
        <v>0</v>
      </c>
      <c r="C3832" s="19">
        <v>0</v>
      </c>
      <c r="D3832" s="19" t="s">
        <v>1</v>
      </c>
      <c r="E3832" s="20">
        <v>8.9614842099944969</v>
      </c>
      <c r="F3832" s="20">
        <v>8.4775931679906513</v>
      </c>
      <c r="G3832" s="20">
        <v>8.7092857058893518</v>
      </c>
      <c r="H3832" s="20">
        <v>6.374423786106802</v>
      </c>
      <c r="I3832" s="20">
        <v>14.819590674629207</v>
      </c>
      <c r="J3832" s="20">
        <v>8.0702455247357481</v>
      </c>
      <c r="K3832" s="20">
        <v>10.586624248752647</v>
      </c>
      <c r="L3832" s="20">
        <v>8.2492591457420534</v>
      </c>
      <c r="M3832" s="53">
        <v>8.5177227892270739</v>
      </c>
    </row>
    <row r="3833" spans="1:13" x14ac:dyDescent="0.35">
      <c r="A3833" s="19" t="str">
        <f>B2178&amp;C3831&amp;D3833</f>
        <v>DISTRIBUCION VOLUMEN X CRITERIO (kg ó litros)Aceite oliva Ing.REST.CAT ARAGON</v>
      </c>
      <c r="B3833" s="19">
        <v>0</v>
      </c>
      <c r="C3833" s="19">
        <v>0</v>
      </c>
      <c r="D3833" s="19" t="s">
        <v>2</v>
      </c>
      <c r="E3833" s="20">
        <v>6.9147419788965232</v>
      </c>
      <c r="F3833" s="20">
        <v>9.2934441314301424</v>
      </c>
      <c r="G3833" s="20">
        <v>10.363444843963475</v>
      </c>
      <c r="H3833" s="20">
        <v>10.359632786407222</v>
      </c>
      <c r="I3833" s="20">
        <v>7.7067495785133344</v>
      </c>
      <c r="J3833" s="20">
        <v>10.605127181275273</v>
      </c>
      <c r="K3833" s="20">
        <v>11.394700691081898</v>
      </c>
      <c r="L3833" s="20">
        <v>8.3768581708276759</v>
      </c>
      <c r="M3833" s="53">
        <v>12.693886204382466</v>
      </c>
    </row>
    <row r="3834" spans="1:13" x14ac:dyDescent="0.35">
      <c r="A3834" s="19" t="str">
        <f>B2178&amp;C3831&amp;D3834</f>
        <v>DISTRIBUCION VOLUMEN X CRITERIO (kg ó litros)Aceite oliva Ing.LEVANTE</v>
      </c>
      <c r="B3834" s="19">
        <v>0</v>
      </c>
      <c r="C3834" s="19">
        <v>0</v>
      </c>
      <c r="D3834" s="19" t="s">
        <v>3</v>
      </c>
      <c r="E3834" s="20">
        <v>26.275470273285141</v>
      </c>
      <c r="F3834" s="20">
        <v>23.068681113529955</v>
      </c>
      <c r="G3834" s="20">
        <v>18.72079628445039</v>
      </c>
      <c r="H3834" s="20">
        <v>28.287233848331717</v>
      </c>
      <c r="I3834" s="20">
        <v>18.493516781724701</v>
      </c>
      <c r="J3834" s="20">
        <v>27.65774454766855</v>
      </c>
      <c r="K3834" s="20">
        <v>17.102568759540045</v>
      </c>
      <c r="L3834" s="20">
        <v>26.600107174473457</v>
      </c>
      <c r="M3834" s="53">
        <v>22.055426003380664</v>
      </c>
    </row>
    <row r="3835" spans="1:13" x14ac:dyDescent="0.35">
      <c r="A3835" s="19" t="str">
        <f>B2178&amp;C3831&amp;D3835</f>
        <v>DISTRIBUCION VOLUMEN X CRITERIO (kg ó litros)Aceite oliva Ing.ANDALUCIA</v>
      </c>
      <c r="B3835" s="19">
        <v>0</v>
      </c>
      <c r="C3835" s="19">
        <v>0</v>
      </c>
      <c r="D3835" s="19" t="s">
        <v>4</v>
      </c>
      <c r="E3835" s="20">
        <v>12.361593121415099</v>
      </c>
      <c r="F3835" s="20">
        <v>13.865039877173031</v>
      </c>
      <c r="G3835" s="20">
        <v>12.410489076248288</v>
      </c>
      <c r="H3835" s="20">
        <v>14.551500698010219</v>
      </c>
      <c r="I3835" s="20">
        <v>15.35944960773473</v>
      </c>
      <c r="J3835" s="20">
        <v>17.569474177923301</v>
      </c>
      <c r="K3835" s="20">
        <v>14.748264279265836</v>
      </c>
      <c r="L3835" s="20">
        <v>18.799748887903732</v>
      </c>
      <c r="M3835" s="53">
        <v>12.291345205874485</v>
      </c>
    </row>
    <row r="3836" spans="1:13" x14ac:dyDescent="0.35">
      <c r="A3836" s="19" t="str">
        <f>B2178&amp;C3831&amp;D3836</f>
        <v>DISTRIBUCION VOLUMEN X CRITERIO (kg ó litros)Aceite oliva Ing.MDD AM</v>
      </c>
      <c r="B3836" s="19">
        <v>0</v>
      </c>
      <c r="C3836" s="19">
        <v>0</v>
      </c>
      <c r="D3836" s="19" t="s">
        <v>5</v>
      </c>
      <c r="E3836" s="20">
        <v>11.51655773859374</v>
      </c>
      <c r="F3836" s="20">
        <v>11.494354727139605</v>
      </c>
      <c r="G3836" s="20">
        <v>13.47778349294895</v>
      </c>
      <c r="H3836" s="20">
        <v>14.998159889592833</v>
      </c>
      <c r="I3836" s="20">
        <v>12.660552895724523</v>
      </c>
      <c r="J3836" s="20">
        <v>12.171015378697644</v>
      </c>
      <c r="K3836" s="20">
        <v>16.556868929954781</v>
      </c>
      <c r="L3836" s="20">
        <v>10.725594903761053</v>
      </c>
      <c r="M3836" s="53">
        <v>10.81722500224725</v>
      </c>
    </row>
    <row r="3837" spans="1:13" x14ac:dyDescent="0.35">
      <c r="A3837" s="19" t="str">
        <f>B2178&amp;C3831&amp;D3837</f>
        <v>DISTRIBUCION VOLUMEN X CRITERIO (kg ó litros)Aceite oliva Ing.RTO CENTRO</v>
      </c>
      <c r="B3837" s="19">
        <v>0</v>
      </c>
      <c r="C3837" s="19">
        <v>0</v>
      </c>
      <c r="D3837" s="19" t="s">
        <v>6</v>
      </c>
      <c r="E3837" s="20">
        <v>10.0105595398422</v>
      </c>
      <c r="F3837" s="20">
        <v>6.8512746005677885</v>
      </c>
      <c r="G3837" s="20">
        <v>9.9345421178268243</v>
      </c>
      <c r="H3837" s="20">
        <v>4.5003422759197198</v>
      </c>
      <c r="I3837" s="20">
        <v>7.1854065105958194</v>
      </c>
      <c r="J3837" s="20">
        <v>6.6712082110407955</v>
      </c>
      <c r="K3837" s="20">
        <v>8.7021549189178238</v>
      </c>
      <c r="L3837" s="20">
        <v>12.51409216880845</v>
      </c>
      <c r="M3837" s="53">
        <v>9.4419947358143137</v>
      </c>
    </row>
    <row r="3838" spans="1:13" x14ac:dyDescent="0.35">
      <c r="A3838" s="19" t="str">
        <f>B2178&amp;C3831&amp;D3838</f>
        <v>DISTRIBUCION VOLUMEN X CRITERIO (kg ó litros)Aceite oliva Ing.NORTE-CENTRO</v>
      </c>
      <c r="B3838" s="19">
        <v>0</v>
      </c>
      <c r="C3838" s="19">
        <v>0</v>
      </c>
      <c r="D3838" s="19" t="s">
        <v>7</v>
      </c>
      <c r="E3838" s="20">
        <v>9.8822391366204734</v>
      </c>
      <c r="F3838" s="20">
        <v>12.99375866636546</v>
      </c>
      <c r="G3838" s="20">
        <v>14.426693147512779</v>
      </c>
      <c r="H3838" s="20">
        <v>10.172074395975027</v>
      </c>
      <c r="I3838" s="20">
        <v>11.561366646000167</v>
      </c>
      <c r="J3838" s="20">
        <v>7.7966650346461659</v>
      </c>
      <c r="K3838" s="20">
        <v>10.942734164408572</v>
      </c>
      <c r="L3838" s="20">
        <v>9.3093796615298512</v>
      </c>
      <c r="M3838" s="53">
        <v>17.129141117115729</v>
      </c>
    </row>
    <row r="3839" spans="1:13" x14ac:dyDescent="0.35">
      <c r="A3839" s="19" t="str">
        <f>B2178&amp;C3831&amp;D3839</f>
        <v>DISTRIBUCION VOLUMEN X CRITERIO (kg ó litros)Aceite oliva Ing.NOROESTE</v>
      </c>
      <c r="B3839" s="19">
        <v>0</v>
      </c>
      <c r="C3839" s="19">
        <v>0</v>
      </c>
      <c r="D3839" s="19" t="s">
        <v>8</v>
      </c>
      <c r="E3839" s="20">
        <v>14.07735550473026</v>
      </c>
      <c r="F3839" s="20">
        <v>13.955861245656861</v>
      </c>
      <c r="G3839" s="20">
        <v>11.956980515712468</v>
      </c>
      <c r="H3839" s="20">
        <v>10.756635131090613</v>
      </c>
      <c r="I3839" s="20">
        <v>12.213370041007948</v>
      </c>
      <c r="J3839" s="20">
        <v>9.4585196649750358</v>
      </c>
      <c r="K3839" s="20">
        <v>9.9660769026216798</v>
      </c>
      <c r="L3839" s="20">
        <v>5.4249638003694765</v>
      </c>
      <c r="M3839" s="53">
        <v>7.0532635038724631</v>
      </c>
    </row>
    <row r="3840" spans="1:13" x14ac:dyDescent="0.35">
      <c r="A3840" s="19" t="str">
        <f>B2178&amp;C3831&amp;D3840</f>
        <v>DISTRIBUCION VOLUMEN X CRITERIO (kg ó litros)Aceite oliva Ing.&lt;2MIL</v>
      </c>
      <c r="B3840" s="19">
        <v>0</v>
      </c>
      <c r="C3840" s="19">
        <v>0</v>
      </c>
      <c r="D3840" s="19" t="s">
        <v>9</v>
      </c>
      <c r="E3840" s="20">
        <v>7.0016989459245851</v>
      </c>
      <c r="F3840" s="20">
        <v>4.2241262837722129</v>
      </c>
      <c r="G3840" s="20">
        <v>3.3646762677379751</v>
      </c>
      <c r="H3840" s="20">
        <v>6.1574094559041521</v>
      </c>
      <c r="I3840" s="20">
        <v>4.969909159316396</v>
      </c>
      <c r="J3840" s="20">
        <v>4.188152744980699</v>
      </c>
      <c r="K3840" s="20">
        <v>4.7580276944257784</v>
      </c>
      <c r="L3840" s="20">
        <v>6.2050042642499932</v>
      </c>
      <c r="M3840" s="53">
        <v>2.5791361126955881</v>
      </c>
    </row>
    <row r="3841" spans="1:13" x14ac:dyDescent="0.35">
      <c r="A3841" s="19" t="str">
        <f>B2178&amp;C3831&amp;D3841</f>
        <v>DISTRIBUCION VOLUMEN X CRITERIO (kg ó litros)Aceite oliva Ing.2-5MIL</v>
      </c>
      <c r="B3841" s="19">
        <v>0</v>
      </c>
      <c r="C3841" s="19">
        <v>0</v>
      </c>
      <c r="D3841" s="19" t="s">
        <v>10</v>
      </c>
      <c r="E3841" s="20">
        <v>7.4149984561055646</v>
      </c>
      <c r="F3841" s="20">
        <v>7.7790299555303868</v>
      </c>
      <c r="G3841" s="20">
        <v>6.109734109888362</v>
      </c>
      <c r="H3841" s="20">
        <v>5.3450015720283712</v>
      </c>
      <c r="I3841" s="20">
        <v>6.4052293347256848</v>
      </c>
      <c r="J3841" s="20">
        <v>3.3971998518450461</v>
      </c>
      <c r="K3841" s="20">
        <v>3.8863981178275684</v>
      </c>
      <c r="L3841" s="20">
        <v>3.7913771845710951</v>
      </c>
      <c r="M3841" s="53">
        <v>3.5555023850347629</v>
      </c>
    </row>
    <row r="3842" spans="1:13" x14ac:dyDescent="0.35">
      <c r="A3842" s="19" t="str">
        <f>B2178&amp;C3831&amp;D3842</f>
        <v>DISTRIBUCION VOLUMEN X CRITERIO (kg ó litros)Aceite oliva Ing.5-10MIL</v>
      </c>
      <c r="B3842" s="19">
        <v>0</v>
      </c>
      <c r="C3842" s="19">
        <v>0</v>
      </c>
      <c r="D3842" s="19" t="s">
        <v>11</v>
      </c>
      <c r="E3842" s="20">
        <v>7.2360225271602641</v>
      </c>
      <c r="F3842" s="20">
        <v>9.1942574195715085</v>
      </c>
      <c r="G3842" s="20">
        <v>7.3371265983472194</v>
      </c>
      <c r="H3842" s="20">
        <v>8.2124474289462928</v>
      </c>
      <c r="I3842" s="20">
        <v>7.910718995719197</v>
      </c>
      <c r="J3842" s="20">
        <v>12.804769015733283</v>
      </c>
      <c r="K3842" s="20">
        <v>11.085422605438378</v>
      </c>
      <c r="L3842" s="20">
        <v>10.270911216223995</v>
      </c>
      <c r="M3842" s="53">
        <v>11.893370987848204</v>
      </c>
    </row>
    <row r="3843" spans="1:13" x14ac:dyDescent="0.35">
      <c r="A3843" s="19" t="str">
        <f>B2178&amp;C3831&amp;D3843</f>
        <v>DISTRIBUCION VOLUMEN X CRITERIO (kg ó litros)Aceite oliva Ing.10-30MIL</v>
      </c>
      <c r="B3843" s="19">
        <v>0</v>
      </c>
      <c r="C3843" s="19">
        <v>0</v>
      </c>
      <c r="D3843" s="19" t="s">
        <v>12</v>
      </c>
      <c r="E3843" s="20">
        <v>17.012388373885042</v>
      </c>
      <c r="F3843" s="20">
        <v>19.625646613012385</v>
      </c>
      <c r="G3843" s="20">
        <v>17.55413725078138</v>
      </c>
      <c r="H3843" s="20">
        <v>16.428649754932596</v>
      </c>
      <c r="I3843" s="20">
        <v>21.330017363541035</v>
      </c>
      <c r="J3843" s="20">
        <v>23.588697837735022</v>
      </c>
      <c r="K3843" s="20">
        <v>18.769554269852705</v>
      </c>
      <c r="L3843" s="20">
        <v>28.172890701900698</v>
      </c>
      <c r="M3843" s="53">
        <v>23.542191326955177</v>
      </c>
    </row>
    <row r="3844" spans="1:13" x14ac:dyDescent="0.35">
      <c r="A3844" s="19" t="str">
        <f>B2178&amp;C3831&amp;D3844</f>
        <v>DISTRIBUCION VOLUMEN X CRITERIO (kg ó litros)Aceite oliva Ing.30-100MIL</v>
      </c>
      <c r="B3844" s="19">
        <v>0</v>
      </c>
      <c r="C3844" s="19">
        <v>0</v>
      </c>
      <c r="D3844" s="19" t="s">
        <v>13</v>
      </c>
      <c r="E3844" s="20">
        <v>20.453950363910185</v>
      </c>
      <c r="F3844" s="20">
        <v>17.207079367465422</v>
      </c>
      <c r="G3844" s="20">
        <v>19.056873144275517</v>
      </c>
      <c r="H3844" s="20">
        <v>16.990523576804119</v>
      </c>
      <c r="I3844" s="20">
        <v>16.798374993290754</v>
      </c>
      <c r="J3844" s="20">
        <v>24.880417682842715</v>
      </c>
      <c r="K3844" s="20">
        <v>25.106255493994432</v>
      </c>
      <c r="L3844" s="20">
        <v>17.503851960773801</v>
      </c>
      <c r="M3844" s="53">
        <v>20.347589190926936</v>
      </c>
    </row>
    <row r="3845" spans="1:13" x14ac:dyDescent="0.35">
      <c r="A3845" s="19" t="str">
        <f>B2178&amp;C3831&amp;D3845</f>
        <v>DISTRIBUCION VOLUMEN X CRITERIO (kg ó litros)Aceite oliva Ing.100-200MIL</v>
      </c>
      <c r="B3845" s="19">
        <v>0</v>
      </c>
      <c r="C3845" s="19">
        <v>0</v>
      </c>
      <c r="D3845" s="19" t="s">
        <v>14</v>
      </c>
      <c r="E3845" s="20">
        <v>3.7787932941119524</v>
      </c>
      <c r="F3845" s="20">
        <v>9.5984425477724074</v>
      </c>
      <c r="G3845" s="20">
        <v>8.1816485217145853</v>
      </c>
      <c r="H3845" s="20">
        <v>7.4947610695307239</v>
      </c>
      <c r="I3845" s="20">
        <v>4.1297036799972195</v>
      </c>
      <c r="J3845" s="20">
        <v>5.2456540347442822</v>
      </c>
      <c r="K3845" s="20">
        <v>8.5566422705907677</v>
      </c>
      <c r="L3845" s="20">
        <v>6.286958842962588</v>
      </c>
      <c r="M3845" s="53">
        <v>9.6486706474878243</v>
      </c>
    </row>
    <row r="3846" spans="1:13" x14ac:dyDescent="0.35">
      <c r="A3846" s="19" t="str">
        <f>B2178&amp;C3831&amp;D3846</f>
        <v>DISTRIBUCION VOLUMEN X CRITERIO (kg ó litros)Aceite oliva Ing.200-500MIL</v>
      </c>
      <c r="B3846" s="19">
        <v>0</v>
      </c>
      <c r="C3846" s="19">
        <v>0</v>
      </c>
      <c r="D3846" s="19" t="s">
        <v>15</v>
      </c>
      <c r="E3846" s="20">
        <v>16.276040492395826</v>
      </c>
      <c r="F3846" s="20">
        <v>14.691064806218531</v>
      </c>
      <c r="G3846" s="20">
        <v>17.78891115564462</v>
      </c>
      <c r="H3846" s="20">
        <v>18.054553094244284</v>
      </c>
      <c r="I3846" s="20">
        <v>18.887646546175514</v>
      </c>
      <c r="J3846" s="20">
        <v>13.604944376841802</v>
      </c>
      <c r="K3846" s="20">
        <v>7.5841673935682223</v>
      </c>
      <c r="L3846" s="20">
        <v>9.5965138453460241</v>
      </c>
      <c r="M3846" s="53">
        <v>16.088919903599248</v>
      </c>
    </row>
    <row r="3847" spans="1:13" x14ac:dyDescent="0.35">
      <c r="A3847" s="19" t="str">
        <f>B2178&amp;C3831&amp;D3847</f>
        <v>DISTRIBUCION VOLUMEN X CRITERIO (kg ó litros)Aceite oliva Ing.&gt;500MIL</v>
      </c>
      <c r="B3847" s="19">
        <v>0</v>
      </c>
      <c r="C3847" s="19">
        <v>0</v>
      </c>
      <c r="D3847" s="19" t="s">
        <v>16</v>
      </c>
      <c r="E3847" s="20">
        <v>20.826111477699804</v>
      </c>
      <c r="F3847" s="20">
        <v>17.680360617476811</v>
      </c>
      <c r="G3847" s="20">
        <v>20.606915932046064</v>
      </c>
      <c r="H3847" s="20">
        <v>21.316658174069268</v>
      </c>
      <c r="I3847" s="20">
        <v>19.568408300839462</v>
      </c>
      <c r="J3847" s="20">
        <v>12.290169617470649</v>
      </c>
      <c r="K3847" s="20">
        <v>20.253528154541748</v>
      </c>
      <c r="L3847" s="20">
        <v>18.172489201098387</v>
      </c>
      <c r="M3847" s="53">
        <v>12.34462258810443</v>
      </c>
    </row>
    <row r="3848" spans="1:13" x14ac:dyDescent="0.35">
      <c r="A3848" s="19" t="str">
        <f>B2178&amp;C3831&amp;D3848</f>
        <v>DISTRIBUCION VOLUMEN X CRITERIO (kg ó litros)Aceite oliva Ing.DE 15 A 19 AÑOS</v>
      </c>
      <c r="B3848" s="19">
        <v>0</v>
      </c>
      <c r="C3848" s="19">
        <v>0</v>
      </c>
      <c r="D3848" s="19" t="s">
        <v>39</v>
      </c>
      <c r="E3848" s="20">
        <v>2.0300681824098983</v>
      </c>
      <c r="F3848" s="20">
        <v>3.1648200969425728</v>
      </c>
      <c r="G3848" s="20">
        <v>2.7781971326479162</v>
      </c>
      <c r="H3848" s="20" t="s">
        <v>284</v>
      </c>
      <c r="I3848" s="20" t="s">
        <v>284</v>
      </c>
      <c r="J3848" s="20" t="s">
        <v>284</v>
      </c>
      <c r="K3848" s="20" t="s">
        <v>284</v>
      </c>
      <c r="L3848" s="20">
        <v>0.96150537829101279</v>
      </c>
      <c r="M3848" s="53" t="s">
        <v>284</v>
      </c>
    </row>
    <row r="3849" spans="1:13" x14ac:dyDescent="0.35">
      <c r="A3849" s="19" t="str">
        <f>B2178&amp;C3831&amp;D3849</f>
        <v>DISTRIBUCION VOLUMEN X CRITERIO (kg ó litros)Aceite oliva Ing.DE 20 A 24 AÑOS</v>
      </c>
      <c r="B3849" s="19">
        <v>0</v>
      </c>
      <c r="C3849" s="19">
        <v>0</v>
      </c>
      <c r="D3849" s="19" t="s">
        <v>40</v>
      </c>
      <c r="E3849" s="20">
        <v>2.5906582041267621</v>
      </c>
      <c r="F3849" s="20">
        <v>0.58013440529407312</v>
      </c>
      <c r="G3849" s="20">
        <v>0.3003826642976955</v>
      </c>
      <c r="H3849" s="20">
        <v>1.0289002849316231</v>
      </c>
      <c r="I3849" s="20">
        <v>1.0332382218899605</v>
      </c>
      <c r="J3849" s="20">
        <v>1.4429416299270212</v>
      </c>
      <c r="K3849" s="20">
        <v>0.41782264252039225</v>
      </c>
      <c r="L3849" s="20">
        <v>0.26920291284843001</v>
      </c>
      <c r="M3849" s="53" t="s">
        <v>284</v>
      </c>
    </row>
    <row r="3850" spans="1:13" x14ac:dyDescent="0.35">
      <c r="A3850" s="19" t="str">
        <f>B2178&amp;C3831&amp;D3850</f>
        <v>DISTRIBUCION VOLUMEN X CRITERIO (kg ó litros)Aceite oliva Ing.DE 25 A 34 AÑOS</v>
      </c>
      <c r="B3850" s="19">
        <v>0</v>
      </c>
      <c r="C3850" s="19">
        <v>0</v>
      </c>
      <c r="D3850" s="19" t="s">
        <v>41</v>
      </c>
      <c r="E3850" s="20">
        <v>3.9713436892965053</v>
      </c>
      <c r="F3850" s="20">
        <v>4.1721196907620337</v>
      </c>
      <c r="G3850" s="20">
        <v>4.7892851046607037</v>
      </c>
      <c r="H3850" s="20">
        <v>4.257693651874904</v>
      </c>
      <c r="I3850" s="20">
        <v>2.805437905480435</v>
      </c>
      <c r="J3850" s="20">
        <v>2.3020698686846095</v>
      </c>
      <c r="K3850" s="20">
        <v>4.3234646429108725</v>
      </c>
      <c r="L3850" s="20">
        <v>2.2199985733982048</v>
      </c>
      <c r="M3850" s="53">
        <v>5.0172590908994597</v>
      </c>
    </row>
    <row r="3851" spans="1:13" x14ac:dyDescent="0.35">
      <c r="A3851" s="19" t="str">
        <f>B2178&amp;C3831&amp;D3851</f>
        <v>DISTRIBUCION VOLUMEN X CRITERIO (kg ó litros)Aceite oliva Ing.DE 35 A 49 AÑOS</v>
      </c>
      <c r="B3851" s="19">
        <v>0</v>
      </c>
      <c r="C3851" s="19">
        <v>0</v>
      </c>
      <c r="D3851" s="19" t="s">
        <v>42</v>
      </c>
      <c r="E3851" s="20">
        <v>19.108555788617316</v>
      </c>
      <c r="F3851" s="20">
        <v>17.173819680687412</v>
      </c>
      <c r="G3851" s="20">
        <v>14.493283925803713</v>
      </c>
      <c r="H3851" s="20">
        <v>16.460021913806944</v>
      </c>
      <c r="I3851" s="20">
        <v>15.612209121058138</v>
      </c>
      <c r="J3851" s="20">
        <v>20.265589623823633</v>
      </c>
      <c r="K3851" s="20">
        <v>14.302580999748022</v>
      </c>
      <c r="L3851" s="20">
        <v>21.395374132719738</v>
      </c>
      <c r="M3851" s="53">
        <v>12.576495777993804</v>
      </c>
    </row>
    <row r="3852" spans="1:13" x14ac:dyDescent="0.35">
      <c r="A3852" s="19" t="str">
        <f>B2178&amp;C3831&amp;D3852</f>
        <v>DISTRIBUCION VOLUMEN X CRITERIO (kg ó litros)Aceite oliva Ing.DE 50 A 59 AÑOS</v>
      </c>
      <c r="B3852" s="19">
        <v>0</v>
      </c>
      <c r="C3852" s="19">
        <v>0</v>
      </c>
      <c r="D3852" s="19" t="s">
        <v>43</v>
      </c>
      <c r="E3852" s="20">
        <v>27.958906379992875</v>
      </c>
      <c r="F3852" s="20">
        <v>31.710568883751606</v>
      </c>
      <c r="G3852" s="20">
        <v>31.41454567741895</v>
      </c>
      <c r="H3852" s="20">
        <v>30.741313979434171</v>
      </c>
      <c r="I3852" s="20">
        <v>27.292978237862158</v>
      </c>
      <c r="J3852" s="20">
        <v>34.660314238763242</v>
      </c>
      <c r="K3852" s="20">
        <v>27.851423431675947</v>
      </c>
      <c r="L3852" s="20">
        <v>22.7879736675869</v>
      </c>
      <c r="M3852" s="53">
        <v>24.130681635071642</v>
      </c>
    </row>
    <row r="3853" spans="1:13" x14ac:dyDescent="0.35">
      <c r="A3853" s="19" t="str">
        <f>B2178&amp;C3831&amp;D3853</f>
        <v>DISTRIBUCION VOLUMEN X CRITERIO (kg ó litros)Aceite oliva Ing.DE 60 A 75 AÑOS</v>
      </c>
      <c r="B3853" s="19">
        <v>0</v>
      </c>
      <c r="C3853" s="19">
        <v>0</v>
      </c>
      <c r="D3853" s="19" t="s">
        <v>44</v>
      </c>
      <c r="E3853" s="20">
        <v>44.340469062841805</v>
      </c>
      <c r="F3853" s="20">
        <v>43.198553273863304</v>
      </c>
      <c r="G3853" s="20">
        <v>46.224327710949602</v>
      </c>
      <c r="H3853" s="20">
        <v>47.512079964626189</v>
      </c>
      <c r="I3853" s="20">
        <v>53.256141902663181</v>
      </c>
      <c r="J3853" s="20">
        <v>41.329088266288814</v>
      </c>
      <c r="K3853" s="20">
        <v>53.104702307032156</v>
      </c>
      <c r="L3853" s="20">
        <v>52.36593733439463</v>
      </c>
      <c r="M3853" s="53">
        <v>58.275564712545602</v>
      </c>
    </row>
    <row r="3854" spans="1:13" x14ac:dyDescent="0.35">
      <c r="A3854" s="19" t="str">
        <f>B2178&amp;C3831&amp;D3854</f>
        <v>DISTRIBUCION VOLUMEN X CRITERIO (kg ó litros)Aceite oliva Ing.NIVEL ALTO</v>
      </c>
      <c r="B3854" s="19">
        <v>0</v>
      </c>
      <c r="C3854" s="19">
        <v>0</v>
      </c>
      <c r="D3854" s="19" t="s">
        <v>256</v>
      </c>
      <c r="E3854" s="20">
        <v>33.79870960608617</v>
      </c>
      <c r="F3854" s="20">
        <v>26.837904900363078</v>
      </c>
      <c r="G3854" s="20">
        <v>28.482794802499594</v>
      </c>
      <c r="H3854" s="20">
        <v>31.460178529281009</v>
      </c>
      <c r="I3854" s="20">
        <v>24.04292469238732</v>
      </c>
      <c r="J3854" s="20">
        <v>28.25052683149481</v>
      </c>
      <c r="K3854" s="20">
        <v>28.398931670582428</v>
      </c>
      <c r="L3854" s="20">
        <v>26.668259379336273</v>
      </c>
      <c r="M3854" s="53">
        <v>21.759163925572793</v>
      </c>
    </row>
    <row r="3855" spans="1:13" x14ac:dyDescent="0.35">
      <c r="A3855" s="19" t="str">
        <f>B2178&amp;C3831&amp;D3855</f>
        <v>DISTRIBUCION VOLUMEN X CRITERIO (kg ó litros)Aceite oliva Ing.NIVEL MEDIO ALTO</v>
      </c>
      <c r="B3855" s="19">
        <v>0</v>
      </c>
      <c r="C3855" s="19">
        <v>0</v>
      </c>
      <c r="D3855" s="19" t="s">
        <v>257</v>
      </c>
      <c r="E3855" s="20">
        <v>15.361115777444734</v>
      </c>
      <c r="F3855" s="20">
        <v>18.506809242472531</v>
      </c>
      <c r="G3855" s="20">
        <v>16.378675972716053</v>
      </c>
      <c r="H3855" s="20">
        <v>18.053456997690276</v>
      </c>
      <c r="I3855" s="20">
        <v>20.575325213832446</v>
      </c>
      <c r="J3855" s="20">
        <v>12.610918743830437</v>
      </c>
      <c r="K3855" s="20">
        <v>18.445337926087241</v>
      </c>
      <c r="L3855" s="20">
        <v>16.560392733943999</v>
      </c>
      <c r="M3855" s="53">
        <v>11.802463184412746</v>
      </c>
    </row>
    <row r="3856" spans="1:13" x14ac:dyDescent="0.35">
      <c r="A3856" s="19" t="str">
        <f>B2178&amp;C3831&amp;D3856</f>
        <v>DISTRIBUCION VOLUMEN X CRITERIO (kg ó litros)Aceite oliva Ing.NIVEL MEDIO</v>
      </c>
      <c r="B3856" s="19">
        <v>0</v>
      </c>
      <c r="C3856" s="19">
        <v>0</v>
      </c>
      <c r="D3856" s="19" t="s">
        <v>258</v>
      </c>
      <c r="E3856" s="20">
        <v>20.454290631561467</v>
      </c>
      <c r="F3856" s="20">
        <v>23.951813746984726</v>
      </c>
      <c r="G3856" s="20">
        <v>27.141457852600393</v>
      </c>
      <c r="H3856" s="20">
        <v>21.646785270111408</v>
      </c>
      <c r="I3856" s="20">
        <v>21.661265995264916</v>
      </c>
      <c r="J3856" s="20">
        <v>21.041942808267446</v>
      </c>
      <c r="K3856" s="20">
        <v>25.948351263231867</v>
      </c>
      <c r="L3856" s="20">
        <v>27.616923727401279</v>
      </c>
      <c r="M3856" s="53">
        <v>45.89050835612457</v>
      </c>
    </row>
    <row r="3857" spans="1:13" x14ac:dyDescent="0.35">
      <c r="A3857" s="19" t="str">
        <f>B2178&amp;C3831&amp;D3857</f>
        <v>DISTRIBUCION VOLUMEN X CRITERIO (kg ó litros)Aceite oliva Ing.NIVEL MEDIO BAJO</v>
      </c>
      <c r="B3857" s="19">
        <v>0</v>
      </c>
      <c r="C3857" s="19">
        <v>0</v>
      </c>
      <c r="D3857" s="19" t="s">
        <v>259</v>
      </c>
      <c r="E3857" s="20">
        <v>12.196090166691985</v>
      </c>
      <c r="F3857" s="20">
        <v>10.261409956647556</v>
      </c>
      <c r="G3857" s="20">
        <v>11.285947946322299</v>
      </c>
      <c r="H3857" s="20">
        <v>10.711122047920487</v>
      </c>
      <c r="I3857" s="20">
        <v>10.643162443083733</v>
      </c>
      <c r="J3857" s="20">
        <v>16.111236619847315</v>
      </c>
      <c r="K3857" s="20">
        <v>11.825158059120309</v>
      </c>
      <c r="L3857" s="20">
        <v>13.658194656168909</v>
      </c>
      <c r="M3857" s="53">
        <v>8.9105219715130364</v>
      </c>
    </row>
    <row r="3858" spans="1:13" x14ac:dyDescent="0.35">
      <c r="A3858" s="19" t="str">
        <f>B2178&amp;C3831&amp;D3858</f>
        <v>DISTRIBUCION VOLUMEN X CRITERIO (kg ó litros)Aceite oliva Ing.HOMBRE</v>
      </c>
      <c r="B3858" s="19">
        <v>0</v>
      </c>
      <c r="C3858" s="19">
        <v>0</v>
      </c>
      <c r="D3858" s="19" t="s">
        <v>21</v>
      </c>
      <c r="E3858" s="20">
        <v>54.606960580438937</v>
      </c>
      <c r="F3858" s="20">
        <v>59.759617361669036</v>
      </c>
      <c r="G3858" s="20">
        <v>61.554288444764552</v>
      </c>
      <c r="H3858" s="20">
        <v>61.412739913904623</v>
      </c>
      <c r="I3858" s="20">
        <v>66.550963892334266</v>
      </c>
      <c r="J3858" s="20">
        <v>57.046546557073299</v>
      </c>
      <c r="K3858" s="20">
        <v>62.178653731372492</v>
      </c>
      <c r="L3858" s="20">
        <v>61.840837871885213</v>
      </c>
      <c r="M3858" s="53">
        <v>52.535967730112112</v>
      </c>
    </row>
    <row r="3859" spans="1:13" x14ac:dyDescent="0.35">
      <c r="A3859" s="19" t="str">
        <f>B2178&amp;C3831&amp;D3859</f>
        <v>DISTRIBUCION VOLUMEN X CRITERIO (kg ó litros)Aceite oliva Ing.MUJER</v>
      </c>
      <c r="B3859" s="19">
        <v>0</v>
      </c>
      <c r="C3859" s="19">
        <v>0</v>
      </c>
      <c r="D3859" s="19" t="s">
        <v>22</v>
      </c>
      <c r="E3859" s="20">
        <v>45.3930356844606</v>
      </c>
      <c r="F3859" s="20">
        <v>40.240389115624289</v>
      </c>
      <c r="G3859" s="20">
        <v>38.445722142795915</v>
      </c>
      <c r="H3859" s="20">
        <v>38.587266253112212</v>
      </c>
      <c r="I3859" s="20">
        <v>33.449043237666245</v>
      </c>
      <c r="J3859" s="20">
        <v>42.953455535707846</v>
      </c>
      <c r="K3859" s="20">
        <v>37.821327493281601</v>
      </c>
      <c r="L3859" s="20">
        <v>38.159155866649584</v>
      </c>
      <c r="M3859" s="53">
        <v>47.464043421234294</v>
      </c>
    </row>
    <row r="3860" spans="1:13" x14ac:dyDescent="0.35">
      <c r="A3860" s="19" t="str">
        <f>B2178&amp;C3860&amp;D3860</f>
        <v>DISTRIBUCION VOLUMEN X CRITERIO (kg ó litros)Resto aceite Ing.T.ESPAÑA</v>
      </c>
      <c r="B3860" s="19">
        <v>0</v>
      </c>
      <c r="C3860" s="19" t="s">
        <v>273</v>
      </c>
      <c r="D3860" s="19" t="s">
        <v>36</v>
      </c>
      <c r="E3860" s="20">
        <v>100</v>
      </c>
      <c r="F3860" s="20">
        <v>100</v>
      </c>
      <c r="G3860" s="20">
        <v>100</v>
      </c>
      <c r="H3860" s="20">
        <v>100</v>
      </c>
      <c r="I3860" s="20">
        <v>100</v>
      </c>
      <c r="J3860" s="20">
        <v>100</v>
      </c>
      <c r="K3860" s="20">
        <v>100</v>
      </c>
      <c r="L3860" s="20">
        <v>100</v>
      </c>
      <c r="M3860" s="53">
        <v>100</v>
      </c>
    </row>
    <row r="3861" spans="1:13" x14ac:dyDescent="0.35">
      <c r="A3861" s="19" t="str">
        <f>B2178&amp;C3860&amp;D3861</f>
        <v>DISTRIBUCION VOLUMEN X CRITERIO (kg ó litros)Resto aceite Ing.BCN AM</v>
      </c>
      <c r="B3861" s="19">
        <v>0</v>
      </c>
      <c r="C3861" s="19">
        <v>0</v>
      </c>
      <c r="D3861" s="19" t="s">
        <v>1</v>
      </c>
      <c r="E3861" s="20">
        <v>10.618237361566894</v>
      </c>
      <c r="F3861" s="20">
        <v>10.466424893041991</v>
      </c>
      <c r="G3861" s="20">
        <v>10.920519436858026</v>
      </c>
      <c r="H3861" s="20">
        <v>10.244695754633479</v>
      </c>
      <c r="I3861" s="20">
        <v>10.269482557720654</v>
      </c>
      <c r="J3861" s="20">
        <v>9.6729213518247281</v>
      </c>
      <c r="K3861" s="20">
        <v>8.3491466009433921</v>
      </c>
      <c r="L3861" s="20">
        <v>9.7076561482031209</v>
      </c>
      <c r="M3861" s="53">
        <v>10.354746697450235</v>
      </c>
    </row>
    <row r="3862" spans="1:13" x14ac:dyDescent="0.35">
      <c r="A3862" s="19" t="str">
        <f>B2178&amp;C3860&amp;D3862</f>
        <v>DISTRIBUCION VOLUMEN X CRITERIO (kg ó litros)Resto aceite Ing.REST.CAT ARAGON</v>
      </c>
      <c r="B3862" s="19">
        <v>0</v>
      </c>
      <c r="C3862" s="19">
        <v>0</v>
      </c>
      <c r="D3862" s="19" t="s">
        <v>2</v>
      </c>
      <c r="E3862" s="20">
        <v>1.4222445573171087</v>
      </c>
      <c r="F3862" s="20">
        <v>5.180433328566445</v>
      </c>
      <c r="G3862" s="20">
        <v>7.2158455215394479</v>
      </c>
      <c r="H3862" s="20">
        <v>7.2778928243017722</v>
      </c>
      <c r="I3862" s="20">
        <v>10.057399515761595</v>
      </c>
      <c r="J3862" s="20">
        <v>9.2785599857670977</v>
      </c>
      <c r="K3862" s="20">
        <v>9.6003165818346705</v>
      </c>
      <c r="L3862" s="20">
        <v>10.939062994085111</v>
      </c>
      <c r="M3862" s="53">
        <v>9.9012158440393616</v>
      </c>
    </row>
    <row r="3863" spans="1:13" x14ac:dyDescent="0.35">
      <c r="A3863" s="19" t="str">
        <f>B2178&amp;C3860&amp;D3863</f>
        <v>DISTRIBUCION VOLUMEN X CRITERIO (kg ó litros)Resto aceite Ing.LEVANTE</v>
      </c>
      <c r="B3863" s="19">
        <v>0</v>
      </c>
      <c r="C3863" s="19">
        <v>0</v>
      </c>
      <c r="D3863" s="19" t="s">
        <v>3</v>
      </c>
      <c r="E3863" s="20">
        <v>22.4199760532425</v>
      </c>
      <c r="F3863" s="20">
        <v>20.228014757658258</v>
      </c>
      <c r="G3863" s="20">
        <v>20.246014235051401</v>
      </c>
      <c r="H3863" s="20">
        <v>21.917707166672518</v>
      </c>
      <c r="I3863" s="20">
        <v>17.541442369070822</v>
      </c>
      <c r="J3863" s="20">
        <v>18.374770132569118</v>
      </c>
      <c r="K3863" s="20">
        <v>17.318628078077204</v>
      </c>
      <c r="L3863" s="20">
        <v>24.035924505145996</v>
      </c>
      <c r="M3863" s="53">
        <v>20.877894450454274</v>
      </c>
    </row>
    <row r="3864" spans="1:13" x14ac:dyDescent="0.35">
      <c r="A3864" s="19" t="str">
        <f>B2178&amp;C3860&amp;D3864</f>
        <v>DISTRIBUCION VOLUMEN X CRITERIO (kg ó litros)Resto aceite Ing.ANDALUCIA</v>
      </c>
      <c r="B3864" s="19">
        <v>0</v>
      </c>
      <c r="C3864" s="19">
        <v>0</v>
      </c>
      <c r="D3864" s="19" t="s">
        <v>4</v>
      </c>
      <c r="E3864" s="20">
        <v>29.431085827160281</v>
      </c>
      <c r="F3864" s="20">
        <v>31.61273494758035</v>
      </c>
      <c r="G3864" s="20">
        <v>25.007500862701825</v>
      </c>
      <c r="H3864" s="20">
        <v>28.206615028604769</v>
      </c>
      <c r="I3864" s="20">
        <v>29.644619130885374</v>
      </c>
      <c r="J3864" s="20">
        <v>29.063859351799781</v>
      </c>
      <c r="K3864" s="20">
        <v>32.699661581620951</v>
      </c>
      <c r="L3864" s="20">
        <v>25.111253529449201</v>
      </c>
      <c r="M3864" s="53">
        <v>25.099742897187806</v>
      </c>
    </row>
    <row r="3865" spans="1:13" x14ac:dyDescent="0.35">
      <c r="A3865" s="19" t="str">
        <f>B2178&amp;C3860&amp;D3865</f>
        <v>DISTRIBUCION VOLUMEN X CRITERIO (kg ó litros)Resto aceite Ing.MDD AM</v>
      </c>
      <c r="B3865" s="19">
        <v>0</v>
      </c>
      <c r="C3865" s="19">
        <v>0</v>
      </c>
      <c r="D3865" s="19" t="s">
        <v>5</v>
      </c>
      <c r="E3865" s="20">
        <v>22.60123357528898</v>
      </c>
      <c r="F3865" s="20">
        <v>20.143146751646682</v>
      </c>
      <c r="G3865" s="20">
        <v>21.262563169761826</v>
      </c>
      <c r="H3865" s="20">
        <v>19.429562734545179</v>
      </c>
      <c r="I3865" s="20">
        <v>20.498520575583818</v>
      </c>
      <c r="J3865" s="20">
        <v>20.629015039239505</v>
      </c>
      <c r="K3865" s="20">
        <v>20.367169401550548</v>
      </c>
      <c r="L3865" s="20">
        <v>18.938670162322875</v>
      </c>
      <c r="M3865" s="53">
        <v>19.777837543367109</v>
      </c>
    </row>
    <row r="3866" spans="1:13" x14ac:dyDescent="0.35">
      <c r="A3866" s="19" t="str">
        <f>B2178&amp;C3860&amp;D3866</f>
        <v>DISTRIBUCION VOLUMEN X CRITERIO (kg ó litros)Resto aceite Ing.RTO CENTRO</v>
      </c>
      <c r="B3866" s="19">
        <v>0</v>
      </c>
      <c r="C3866" s="19">
        <v>0</v>
      </c>
      <c r="D3866" s="19" t="s">
        <v>6</v>
      </c>
      <c r="E3866" s="20">
        <v>9.4118786570834203</v>
      </c>
      <c r="F3866" s="20">
        <v>8.8530289609418045</v>
      </c>
      <c r="G3866" s="20">
        <v>11.358103318127549</v>
      </c>
      <c r="H3866" s="20">
        <v>9.0342645252144287</v>
      </c>
      <c r="I3866" s="20">
        <v>7.7191768154346976</v>
      </c>
      <c r="J3866" s="20">
        <v>10.18062750541443</v>
      </c>
      <c r="K3866" s="20">
        <v>7.954897651146231</v>
      </c>
      <c r="L3866" s="20">
        <v>8.4945510859059112</v>
      </c>
      <c r="M3866" s="53">
        <v>11.092388597271507</v>
      </c>
    </row>
    <row r="3867" spans="1:13" x14ac:dyDescent="0.35">
      <c r="A3867" s="19" t="str">
        <f>B2178&amp;C3860&amp;D3867</f>
        <v>DISTRIBUCION VOLUMEN X CRITERIO (kg ó litros)Resto aceite Ing.NORTE-CENTRO</v>
      </c>
      <c r="B3867" s="19">
        <v>0</v>
      </c>
      <c r="C3867" s="19">
        <v>0</v>
      </c>
      <c r="D3867" s="19" t="s">
        <v>7</v>
      </c>
      <c r="E3867" s="20">
        <v>2.8713859051137818</v>
      </c>
      <c r="F3867" s="20">
        <v>2.4132535966619866</v>
      </c>
      <c r="G3867" s="20">
        <v>2.5006033051622483</v>
      </c>
      <c r="H3867" s="20">
        <v>2.3041792019357548</v>
      </c>
      <c r="I3867" s="20">
        <v>2.8457845678828546</v>
      </c>
      <c r="J3867" s="20">
        <v>1.3092604241345491</v>
      </c>
      <c r="K3867" s="20">
        <v>2.3805430847561126</v>
      </c>
      <c r="L3867" s="20">
        <v>1.4411766396380221</v>
      </c>
      <c r="M3867" s="53">
        <v>1.9221926092010628</v>
      </c>
    </row>
    <row r="3868" spans="1:13" x14ac:dyDescent="0.35">
      <c r="A3868" s="19" t="str">
        <f>B2178&amp;C3860&amp;D3868</f>
        <v>DISTRIBUCION VOLUMEN X CRITERIO (kg ó litros)Resto aceite Ing.NOROESTE</v>
      </c>
      <c r="B3868" s="19">
        <v>0</v>
      </c>
      <c r="C3868" s="19">
        <v>0</v>
      </c>
      <c r="D3868" s="19" t="s">
        <v>8</v>
      </c>
      <c r="E3868" s="20">
        <v>1.2239448723581479</v>
      </c>
      <c r="F3868" s="20">
        <v>1.1029688333951646</v>
      </c>
      <c r="G3868" s="20">
        <v>1.4888534309671047</v>
      </c>
      <c r="H3868" s="20">
        <v>1.58507899209074</v>
      </c>
      <c r="I3868" s="20">
        <v>1.4235736932336687</v>
      </c>
      <c r="J3868" s="20">
        <v>1.4909747600510705</v>
      </c>
      <c r="K3868" s="20">
        <v>1.3296305127480936</v>
      </c>
      <c r="L3868" s="20">
        <v>1.3317123105944921</v>
      </c>
      <c r="M3868" s="53">
        <v>0.97398120157965662</v>
      </c>
    </row>
    <row r="3869" spans="1:13" x14ac:dyDescent="0.35">
      <c r="A3869" s="19" t="str">
        <f>B2178&amp;C3860&amp;D3869</f>
        <v>DISTRIBUCION VOLUMEN X CRITERIO (kg ó litros)Resto aceite Ing.&lt;2MIL</v>
      </c>
      <c r="B3869" s="19">
        <v>0</v>
      </c>
      <c r="C3869" s="19">
        <v>0</v>
      </c>
      <c r="D3869" s="19" t="s">
        <v>9</v>
      </c>
      <c r="E3869" s="20">
        <v>3.3487673737433061</v>
      </c>
      <c r="F3869" s="20">
        <v>2.205570043319089</v>
      </c>
      <c r="G3869" s="20">
        <v>4.9036388122781345</v>
      </c>
      <c r="H3869" s="20">
        <v>2.1736050185971041</v>
      </c>
      <c r="I3869" s="20">
        <v>2.39628676296027</v>
      </c>
      <c r="J3869" s="20">
        <v>3.6693878198031817</v>
      </c>
      <c r="K3869" s="20">
        <v>3.190807709717395</v>
      </c>
      <c r="L3869" s="20">
        <v>5.0878531969246463</v>
      </c>
      <c r="M3869" s="53">
        <v>2.3306181195347877</v>
      </c>
    </row>
    <row r="3870" spans="1:13" x14ac:dyDescent="0.35">
      <c r="A3870" s="19" t="str">
        <f>B2178&amp;C3860&amp;D3870</f>
        <v>DISTRIBUCION VOLUMEN X CRITERIO (kg ó litros)Resto aceite Ing.2-5MIL</v>
      </c>
      <c r="B3870" s="19">
        <v>0</v>
      </c>
      <c r="C3870" s="19">
        <v>0</v>
      </c>
      <c r="D3870" s="19" t="s">
        <v>10</v>
      </c>
      <c r="E3870" s="20">
        <v>5.8269675028719004</v>
      </c>
      <c r="F3870" s="20">
        <v>5.2550135444786745</v>
      </c>
      <c r="G3870" s="20">
        <v>4.0670154574980399</v>
      </c>
      <c r="H3870" s="20">
        <v>5.8110380454494788</v>
      </c>
      <c r="I3870" s="20">
        <v>5.2017924895789465</v>
      </c>
      <c r="J3870" s="20">
        <v>4.7314550361945447</v>
      </c>
      <c r="K3870" s="20">
        <v>5.8537766036023458</v>
      </c>
      <c r="L3870" s="20">
        <v>6.0516689497543954</v>
      </c>
      <c r="M3870" s="53">
        <v>7.0549022406991932</v>
      </c>
    </row>
    <row r="3871" spans="1:13" x14ac:dyDescent="0.35">
      <c r="A3871" s="19" t="str">
        <f>B2178&amp;C3860&amp;D3871</f>
        <v>DISTRIBUCION VOLUMEN X CRITERIO (kg ó litros)Resto aceite Ing.5-10MIL</v>
      </c>
      <c r="B3871" s="19">
        <v>0</v>
      </c>
      <c r="C3871" s="19">
        <v>0</v>
      </c>
      <c r="D3871" s="19" t="s">
        <v>11</v>
      </c>
      <c r="E3871" s="20">
        <v>4.2147912434160757</v>
      </c>
      <c r="F3871" s="20">
        <v>4.5304196648976882</v>
      </c>
      <c r="G3871" s="20">
        <v>3.6956367680005848</v>
      </c>
      <c r="H3871" s="20">
        <v>3.5672053775221366</v>
      </c>
      <c r="I3871" s="20">
        <v>4.0592862040586573</v>
      </c>
      <c r="J3871" s="20">
        <v>4.809776452175198</v>
      </c>
      <c r="K3871" s="20">
        <v>4.7682815898925339</v>
      </c>
      <c r="L3871" s="20">
        <v>4.6711400385880255</v>
      </c>
      <c r="M3871" s="53">
        <v>3.9891525223629523</v>
      </c>
    </row>
    <row r="3872" spans="1:13" x14ac:dyDescent="0.35">
      <c r="A3872" s="19" t="str">
        <f>B2178&amp;C3860&amp;D3872</f>
        <v>DISTRIBUCION VOLUMEN X CRITERIO (kg ó litros)Resto aceite Ing.10-30MIL</v>
      </c>
      <c r="B3872" s="19">
        <v>0</v>
      </c>
      <c r="C3872" s="19">
        <v>0</v>
      </c>
      <c r="D3872" s="19" t="s">
        <v>12</v>
      </c>
      <c r="E3872" s="20">
        <v>13.389056555768523</v>
      </c>
      <c r="F3872" s="20">
        <v>16.454279044117325</v>
      </c>
      <c r="G3872" s="20">
        <v>13.738016198795616</v>
      </c>
      <c r="H3872" s="20">
        <v>17.557840189322373</v>
      </c>
      <c r="I3872" s="20">
        <v>15.406733308361598</v>
      </c>
      <c r="J3872" s="20">
        <v>16.977776345928948</v>
      </c>
      <c r="K3872" s="20">
        <v>16.254084654295369</v>
      </c>
      <c r="L3872" s="20">
        <v>13.672985818338686</v>
      </c>
      <c r="M3872" s="53">
        <v>15.344810748834076</v>
      </c>
    </row>
    <row r="3873" spans="1:13" x14ac:dyDescent="0.35">
      <c r="A3873" s="19" t="str">
        <f>B2178&amp;C3860&amp;D3873</f>
        <v>DISTRIBUCION VOLUMEN X CRITERIO (kg ó litros)Resto aceite Ing.30-100MIL</v>
      </c>
      <c r="B3873" s="19">
        <v>0</v>
      </c>
      <c r="C3873" s="19">
        <v>0</v>
      </c>
      <c r="D3873" s="19" t="s">
        <v>13</v>
      </c>
      <c r="E3873" s="20">
        <v>25.704231013610741</v>
      </c>
      <c r="F3873" s="20">
        <v>21.351462126435401</v>
      </c>
      <c r="G3873" s="20">
        <v>24.719870185844663</v>
      </c>
      <c r="H3873" s="20">
        <v>21.191581204858405</v>
      </c>
      <c r="I3873" s="20">
        <v>26.530207370848746</v>
      </c>
      <c r="J3873" s="20">
        <v>24.521144373229241</v>
      </c>
      <c r="K3873" s="20">
        <v>22.24036071216026</v>
      </c>
      <c r="L3873" s="20">
        <v>22.258248628024116</v>
      </c>
      <c r="M3873" s="53">
        <v>23.284977988393074</v>
      </c>
    </row>
    <row r="3874" spans="1:13" x14ac:dyDescent="0.35">
      <c r="A3874" s="19" t="str">
        <f>B2178&amp;C3860&amp;D3874</f>
        <v>DISTRIBUCION VOLUMEN X CRITERIO (kg ó litros)Resto aceite Ing.100-200MIL</v>
      </c>
      <c r="B3874" s="19">
        <v>0</v>
      </c>
      <c r="C3874" s="19">
        <v>0</v>
      </c>
      <c r="D3874" s="19" t="s">
        <v>14</v>
      </c>
      <c r="E3874" s="20">
        <v>10.180379456638468</v>
      </c>
      <c r="F3874" s="20">
        <v>8.8423695435180285</v>
      </c>
      <c r="G3874" s="20">
        <v>8.1646337908704716</v>
      </c>
      <c r="H3874" s="20">
        <v>10.266715316222131</v>
      </c>
      <c r="I3874" s="20">
        <v>12.615542196311152</v>
      </c>
      <c r="J3874" s="20">
        <v>9.1543074441993202</v>
      </c>
      <c r="K3874" s="20">
        <v>9.7704615202354219</v>
      </c>
      <c r="L3874" s="20">
        <v>6.709688487746682</v>
      </c>
      <c r="M3874" s="53">
        <v>7.6779364842678</v>
      </c>
    </row>
    <row r="3875" spans="1:13" x14ac:dyDescent="0.35">
      <c r="A3875" s="19" t="str">
        <f>B2178&amp;C3860&amp;D3875</f>
        <v>DISTRIBUCION VOLUMEN X CRITERIO (kg ó litros)Resto aceite Ing.200-500MIL</v>
      </c>
      <c r="B3875" s="19">
        <v>0</v>
      </c>
      <c r="C3875" s="19">
        <v>0</v>
      </c>
      <c r="D3875" s="19" t="s">
        <v>15</v>
      </c>
      <c r="E3875" s="20">
        <v>13.71075955885159</v>
      </c>
      <c r="F3875" s="20">
        <v>15.667414989733125</v>
      </c>
      <c r="G3875" s="20">
        <v>13.21045439993744</v>
      </c>
      <c r="H3875" s="20">
        <v>12.594049778646996</v>
      </c>
      <c r="I3875" s="20">
        <v>9.1027428027343866</v>
      </c>
      <c r="J3875" s="20">
        <v>10.030575858900509</v>
      </c>
      <c r="K3875" s="20">
        <v>13.1070114384282</v>
      </c>
      <c r="L3875" s="20">
        <v>16.406776931476415</v>
      </c>
      <c r="M3875" s="53">
        <v>14.071674489231681</v>
      </c>
    </row>
    <row r="3876" spans="1:13" x14ac:dyDescent="0.35">
      <c r="A3876" s="19" t="str">
        <f>B2178&amp;C3860&amp;D3876</f>
        <v>DISTRIBUCION VOLUMEN X CRITERIO (kg ó litros)Resto aceite Ing.&gt;500MIL</v>
      </c>
      <c r="B3876" s="19">
        <v>0</v>
      </c>
      <c r="C3876" s="19">
        <v>0</v>
      </c>
      <c r="D3876" s="19" t="s">
        <v>16</v>
      </c>
      <c r="E3876" s="20">
        <v>23.625041443765252</v>
      </c>
      <c r="F3876" s="20">
        <v>25.693481388464708</v>
      </c>
      <c r="G3876" s="20">
        <v>27.500742410242118</v>
      </c>
      <c r="H3876" s="20">
        <v>26.837962797844643</v>
      </c>
      <c r="I3876" s="20">
        <v>24.687403673620302</v>
      </c>
      <c r="J3876" s="20">
        <v>26.105568660926316</v>
      </c>
      <c r="K3876" s="20">
        <v>24.815208000184224</v>
      </c>
      <c r="L3876" s="20">
        <v>25.141643562769751</v>
      </c>
      <c r="M3876" s="53">
        <v>26.245933242509235</v>
      </c>
    </row>
    <row r="3877" spans="1:13" x14ac:dyDescent="0.35">
      <c r="A3877" s="19" t="str">
        <f>B2178&amp;C3860&amp;D3877</f>
        <v>DISTRIBUCION VOLUMEN X CRITERIO (kg ó litros)Resto aceite Ing.DE 15 A 19 AÑOS</v>
      </c>
      <c r="B3877" s="19">
        <v>0</v>
      </c>
      <c r="C3877" s="19">
        <v>0</v>
      </c>
      <c r="D3877" s="19" t="s">
        <v>39</v>
      </c>
      <c r="E3877" s="20">
        <v>0.29398682288614048</v>
      </c>
      <c r="F3877" s="20">
        <v>0.20911645661294848</v>
      </c>
      <c r="G3877" s="20">
        <v>1.4552106969184009</v>
      </c>
      <c r="H3877" s="20">
        <v>1.0331226924701338</v>
      </c>
      <c r="I3877" s="20">
        <v>1.1777300720013224</v>
      </c>
      <c r="J3877" s="20">
        <v>0.31830833219461385</v>
      </c>
      <c r="K3877" s="20" t="s">
        <v>284</v>
      </c>
      <c r="L3877" s="20">
        <v>0.81132972413563031</v>
      </c>
      <c r="M3877" s="53">
        <v>0.17483479015640602</v>
      </c>
    </row>
    <row r="3878" spans="1:13" x14ac:dyDescent="0.35">
      <c r="A3878" s="19" t="str">
        <f>B2178&amp;C3860&amp;D3878</f>
        <v>DISTRIBUCION VOLUMEN X CRITERIO (kg ó litros)Resto aceite Ing.DE 20 A 24 AÑOS</v>
      </c>
      <c r="B3878" s="19">
        <v>0</v>
      </c>
      <c r="C3878" s="19">
        <v>0</v>
      </c>
      <c r="D3878" s="19" t="s">
        <v>40</v>
      </c>
      <c r="E3878" s="20">
        <v>1.8118472536156727</v>
      </c>
      <c r="F3878" s="20">
        <v>0.5960788405343368</v>
      </c>
      <c r="G3878" s="20">
        <v>1.3195411629255804</v>
      </c>
      <c r="H3878" s="20">
        <v>0.8442668506393759</v>
      </c>
      <c r="I3878" s="20">
        <v>0.28825388506316818</v>
      </c>
      <c r="J3878" s="20">
        <v>0.41485896979099635</v>
      </c>
      <c r="K3878" s="20">
        <v>0.56140331744253247</v>
      </c>
      <c r="L3878" s="20">
        <v>0.55289704751898694</v>
      </c>
      <c r="M3878" s="53">
        <v>0.25882578602382383</v>
      </c>
    </row>
    <row r="3879" spans="1:13" x14ac:dyDescent="0.35">
      <c r="A3879" s="19" t="str">
        <f>B2178&amp;C3860&amp;D3879</f>
        <v>DISTRIBUCION VOLUMEN X CRITERIO (kg ó litros)Resto aceite Ing.DE 25 A 34 AÑOS</v>
      </c>
      <c r="B3879" s="19">
        <v>0</v>
      </c>
      <c r="C3879" s="19">
        <v>0</v>
      </c>
      <c r="D3879" s="19" t="s">
        <v>41</v>
      </c>
      <c r="E3879" s="20">
        <v>5.326192603249492</v>
      </c>
      <c r="F3879" s="20">
        <v>4.5789010320889956</v>
      </c>
      <c r="G3879" s="20">
        <v>3.2901612999492373</v>
      </c>
      <c r="H3879" s="20">
        <v>3.7811249874933059</v>
      </c>
      <c r="I3879" s="20">
        <v>4.0151245029414717</v>
      </c>
      <c r="J3879" s="20">
        <v>4.2266567764402101</v>
      </c>
      <c r="K3879" s="20">
        <v>3.5250079343641874</v>
      </c>
      <c r="L3879" s="20">
        <v>3.3899313714886281</v>
      </c>
      <c r="M3879" s="53">
        <v>2.1716744934411345</v>
      </c>
    </row>
    <row r="3880" spans="1:13" x14ac:dyDescent="0.35">
      <c r="A3880" s="19" t="str">
        <f>B2178&amp;C3860&amp;D3880</f>
        <v>DISTRIBUCION VOLUMEN X CRITERIO (kg ó litros)Resto aceite Ing.DE 35 A 49 AÑOS</v>
      </c>
      <c r="B3880" s="19">
        <v>0</v>
      </c>
      <c r="C3880" s="19">
        <v>0</v>
      </c>
      <c r="D3880" s="19" t="s">
        <v>42</v>
      </c>
      <c r="E3880" s="20">
        <v>19.299009979493686</v>
      </c>
      <c r="F3880" s="20">
        <v>18.228883317486567</v>
      </c>
      <c r="G3880" s="20">
        <v>16.33715482250544</v>
      </c>
      <c r="H3880" s="20">
        <v>15.580265004873372</v>
      </c>
      <c r="I3880" s="20">
        <v>16.66488000253436</v>
      </c>
      <c r="J3880" s="20">
        <v>16.138702700030194</v>
      </c>
      <c r="K3880" s="20">
        <v>17.142292458226617</v>
      </c>
      <c r="L3880" s="20">
        <v>17.762095839398466</v>
      </c>
      <c r="M3880" s="53">
        <v>16.644213485978955</v>
      </c>
    </row>
    <row r="3881" spans="1:13" x14ac:dyDescent="0.35">
      <c r="A3881" s="19" t="str">
        <f>B2178&amp;C3860&amp;D3881</f>
        <v>DISTRIBUCION VOLUMEN X CRITERIO (kg ó litros)Resto aceite Ing.DE 50 A 59 AÑOS</v>
      </c>
      <c r="B3881" s="19">
        <v>0</v>
      </c>
      <c r="C3881" s="19">
        <v>0</v>
      </c>
      <c r="D3881" s="19" t="s">
        <v>43</v>
      </c>
      <c r="E3881" s="20">
        <v>30.327737507667269</v>
      </c>
      <c r="F3881" s="20">
        <v>34.563755562083088</v>
      </c>
      <c r="G3881" s="20">
        <v>32.330401748660393</v>
      </c>
      <c r="H3881" s="20">
        <v>35.705032285891683</v>
      </c>
      <c r="I3881" s="20">
        <v>33.96421016681704</v>
      </c>
      <c r="J3881" s="20">
        <v>33.313309108115583</v>
      </c>
      <c r="K3881" s="20">
        <v>34.019275500865817</v>
      </c>
      <c r="L3881" s="20">
        <v>31.458414889554486</v>
      </c>
      <c r="M3881" s="53">
        <v>38.172640496612814</v>
      </c>
    </row>
    <row r="3882" spans="1:13" x14ac:dyDescent="0.35">
      <c r="A3882" s="19" t="str">
        <f>B2178&amp;C3860&amp;D3882</f>
        <v>DISTRIBUCION VOLUMEN X CRITERIO (kg ó litros)Resto aceite Ing.DE 60 A 75 AÑOS</v>
      </c>
      <c r="B3882" s="19">
        <v>0</v>
      </c>
      <c r="C3882" s="19">
        <v>0</v>
      </c>
      <c r="D3882" s="19" t="s">
        <v>44</v>
      </c>
      <c r="E3882" s="20">
        <v>42.941202495396624</v>
      </c>
      <c r="F3882" s="20">
        <v>41.823257118818766</v>
      </c>
      <c r="G3882" s="20">
        <v>45.267543907640146</v>
      </c>
      <c r="H3882" s="20">
        <v>43.056178627063296</v>
      </c>
      <c r="I3882" s="20">
        <v>43.889819440594842</v>
      </c>
      <c r="J3882" s="20">
        <v>45.588169330785256</v>
      </c>
      <c r="K3882" s="20">
        <v>44.752014862048853</v>
      </c>
      <c r="L3882" s="20">
        <v>46.025322468592179</v>
      </c>
      <c r="M3882" s="53">
        <v>42.577788114692403</v>
      </c>
    </row>
    <row r="3883" spans="1:13" x14ac:dyDescent="0.35">
      <c r="A3883" s="19" t="str">
        <f>B2178&amp;C3860&amp;D3883</f>
        <v>DISTRIBUCION VOLUMEN X CRITERIO (kg ó litros)Resto aceite Ing.NIVEL ALTO</v>
      </c>
      <c r="B3883" s="19">
        <v>0</v>
      </c>
      <c r="C3883" s="19">
        <v>0</v>
      </c>
      <c r="D3883" s="19" t="s">
        <v>256</v>
      </c>
      <c r="E3883" s="20">
        <v>24.932322065584213</v>
      </c>
      <c r="F3883" s="20">
        <v>21.195278352648529</v>
      </c>
      <c r="G3883" s="20">
        <v>19.300340827558294</v>
      </c>
      <c r="H3883" s="20">
        <v>20.69529387969143</v>
      </c>
      <c r="I3883" s="20">
        <v>23.959458460639173</v>
      </c>
      <c r="J3883" s="20">
        <v>20.103101121863347</v>
      </c>
      <c r="K3883" s="20">
        <v>19.700479694263727</v>
      </c>
      <c r="L3883" s="20">
        <v>18.599964472516529</v>
      </c>
      <c r="M3883" s="53">
        <v>22.054156555204049</v>
      </c>
    </row>
    <row r="3884" spans="1:13" x14ac:dyDescent="0.35">
      <c r="A3884" s="19" t="str">
        <f>B2178&amp;C3860&amp;D3884</f>
        <v>DISTRIBUCION VOLUMEN X CRITERIO (kg ó litros)Resto aceite Ing.NIVEL MEDIO ALTO</v>
      </c>
      <c r="B3884" s="19">
        <v>0</v>
      </c>
      <c r="C3884" s="19">
        <v>0</v>
      </c>
      <c r="D3884" s="19" t="s">
        <v>257</v>
      </c>
      <c r="E3884" s="20">
        <v>9.2495060961563382</v>
      </c>
      <c r="F3884" s="20">
        <v>10.981988023282687</v>
      </c>
      <c r="G3884" s="20">
        <v>8.2516087824029718</v>
      </c>
      <c r="H3884" s="20">
        <v>8.2917519822201449</v>
      </c>
      <c r="I3884" s="20">
        <v>11.84812360301397</v>
      </c>
      <c r="J3884" s="20">
        <v>12.483389280012087</v>
      </c>
      <c r="K3884" s="20">
        <v>12.03240802517516</v>
      </c>
      <c r="L3884" s="20">
        <v>13.385339669974329</v>
      </c>
      <c r="M3884" s="53">
        <v>12.108373221399365</v>
      </c>
    </row>
    <row r="3885" spans="1:13" x14ac:dyDescent="0.35">
      <c r="A3885" s="19" t="str">
        <f>B2178&amp;C3860&amp;D3885</f>
        <v>DISTRIBUCION VOLUMEN X CRITERIO (kg ó litros)Resto aceite Ing.NIVEL MEDIO</v>
      </c>
      <c r="B3885" s="19">
        <v>0</v>
      </c>
      <c r="C3885" s="19">
        <v>0</v>
      </c>
      <c r="D3885" s="19" t="s">
        <v>258</v>
      </c>
      <c r="E3885" s="20">
        <v>19.798861721230114</v>
      </c>
      <c r="F3885" s="20">
        <v>19.82528108873559</v>
      </c>
      <c r="G3885" s="20">
        <v>20.388569923679018</v>
      </c>
      <c r="H3885" s="20">
        <v>18.732089429977428</v>
      </c>
      <c r="I3885" s="20">
        <v>17.750274110347053</v>
      </c>
      <c r="J3885" s="20">
        <v>20.916458386907198</v>
      </c>
      <c r="K3885" s="20">
        <v>25.940347075091303</v>
      </c>
      <c r="L3885" s="20">
        <v>29.333253676425191</v>
      </c>
      <c r="M3885" s="53">
        <v>27.975854996288046</v>
      </c>
    </row>
    <row r="3886" spans="1:13" x14ac:dyDescent="0.35">
      <c r="A3886" s="19" t="str">
        <f>B2178&amp;C3860&amp;D3886</f>
        <v>DISTRIBUCION VOLUMEN X CRITERIO (kg ó litros)Resto aceite Ing.NIVEL MEDIO BAJO</v>
      </c>
      <c r="B3886" s="19">
        <v>0</v>
      </c>
      <c r="C3886" s="19">
        <v>0</v>
      </c>
      <c r="D3886" s="19" t="s">
        <v>259</v>
      </c>
      <c r="E3886" s="20">
        <v>16.331847644417149</v>
      </c>
      <c r="F3886" s="20">
        <v>15.786660367575021</v>
      </c>
      <c r="G3886" s="20">
        <v>15.919711030470198</v>
      </c>
      <c r="H3886" s="20">
        <v>16.911510430095213</v>
      </c>
      <c r="I3886" s="20">
        <v>14.595372778984784</v>
      </c>
      <c r="J3886" s="20">
        <v>14.012709728799418</v>
      </c>
      <c r="K3886" s="20">
        <v>12.123716457673542</v>
      </c>
      <c r="L3886" s="20">
        <v>7.9701945323225818</v>
      </c>
      <c r="M3886" s="53">
        <v>8.5736644297687796</v>
      </c>
    </row>
    <row r="3887" spans="1:13" x14ac:dyDescent="0.35">
      <c r="A3887" s="19" t="str">
        <f>B2178&amp;C3860&amp;D3887</f>
        <v>DISTRIBUCION VOLUMEN X CRITERIO (kg ó litros)Resto aceite Ing.HOMBRE</v>
      </c>
      <c r="B3887" s="19">
        <v>0</v>
      </c>
      <c r="C3887" s="19">
        <v>0</v>
      </c>
      <c r="D3887" s="19" t="s">
        <v>21</v>
      </c>
      <c r="E3887" s="20">
        <v>49.195726815451991</v>
      </c>
      <c r="F3887" s="20">
        <v>52.870579307470798</v>
      </c>
      <c r="G3887" s="20">
        <v>55.916322391017282</v>
      </c>
      <c r="H3887" s="20">
        <v>54.7959712740006</v>
      </c>
      <c r="I3887" s="20">
        <v>51.454887557957107</v>
      </c>
      <c r="J3887" s="20">
        <v>53.174341944904754</v>
      </c>
      <c r="K3887" s="20">
        <v>51.546493428160822</v>
      </c>
      <c r="L3887" s="20">
        <v>51.869283078232783</v>
      </c>
      <c r="M3887" s="53">
        <v>48.761294739370989</v>
      </c>
    </row>
    <row r="3888" spans="1:13" x14ac:dyDescent="0.35">
      <c r="A3888" s="19" t="str">
        <f>B2178&amp;C3860&amp;D3888</f>
        <v>DISTRIBUCION VOLUMEN X CRITERIO (kg ó litros)Resto aceite Ing.MUJER</v>
      </c>
      <c r="B3888" s="19">
        <v>0</v>
      </c>
      <c r="C3888" s="19">
        <v>0</v>
      </c>
      <c r="D3888" s="19" t="s">
        <v>22</v>
      </c>
      <c r="E3888" s="20">
        <v>50.804271358120005</v>
      </c>
      <c r="F3888" s="20">
        <v>47.129421363191362</v>
      </c>
      <c r="G3888" s="20">
        <v>44.083675796257502</v>
      </c>
      <c r="H3888" s="20">
        <v>45.20399308996442</v>
      </c>
      <c r="I3888" s="20">
        <v>48.545111466839124</v>
      </c>
      <c r="J3888" s="20">
        <v>46.825656315976296</v>
      </c>
      <c r="K3888" s="20">
        <v>48.453506468219388</v>
      </c>
      <c r="L3888" s="20">
        <v>48.130715757239095</v>
      </c>
      <c r="M3888" s="53">
        <v>51.238704176375919</v>
      </c>
    </row>
    <row r="3889" spans="1:13" x14ac:dyDescent="0.35">
      <c r="A3889" s="19" t="str">
        <f>B2178&amp;C3889&amp;D3889</f>
        <v>DISTRIBUCION VOLUMEN X CRITERIO (kg ó litros).Pan Ing.T.ESPAÑA</v>
      </c>
      <c r="B3889" s="19">
        <v>0</v>
      </c>
      <c r="C3889" s="19" t="s">
        <v>167</v>
      </c>
      <c r="D3889" s="19" t="s">
        <v>36</v>
      </c>
      <c r="E3889" s="20">
        <v>100</v>
      </c>
      <c r="F3889" s="20">
        <v>100</v>
      </c>
      <c r="G3889" s="20">
        <v>100</v>
      </c>
      <c r="H3889" s="20">
        <v>100</v>
      </c>
      <c r="I3889" s="20">
        <v>100</v>
      </c>
      <c r="J3889" s="20">
        <v>100</v>
      </c>
      <c r="K3889" s="20">
        <v>100</v>
      </c>
      <c r="L3889" s="20">
        <v>100</v>
      </c>
      <c r="M3889" s="53">
        <v>100</v>
      </c>
    </row>
    <row r="3890" spans="1:13" x14ac:dyDescent="0.35">
      <c r="A3890" s="19" t="str">
        <f>B2178&amp;C3889&amp;D3890</f>
        <v>DISTRIBUCION VOLUMEN X CRITERIO (kg ó litros).Pan Ing.BCN AM</v>
      </c>
      <c r="B3890" s="19">
        <v>0</v>
      </c>
      <c r="C3890" s="19">
        <v>0</v>
      </c>
      <c r="D3890" s="19" t="s">
        <v>1</v>
      </c>
      <c r="E3890" s="20">
        <v>7.5249173150249167</v>
      </c>
      <c r="F3890" s="20">
        <v>8.4805162454929572</v>
      </c>
      <c r="G3890" s="20">
        <v>7.8798789515491867</v>
      </c>
      <c r="H3890" s="20">
        <v>7.9891096867421405</v>
      </c>
      <c r="I3890" s="20">
        <v>7.6469881356552234</v>
      </c>
      <c r="J3890" s="20">
        <v>7.5413917040271814</v>
      </c>
      <c r="K3890" s="20">
        <v>8.8575214513827021</v>
      </c>
      <c r="L3890" s="20">
        <v>9.0428407511188293</v>
      </c>
      <c r="M3890" s="53">
        <v>8.2731684703301092</v>
      </c>
    </row>
    <row r="3891" spans="1:13" x14ac:dyDescent="0.35">
      <c r="A3891" s="19" t="str">
        <f>B2178&amp;C3889&amp;D3891</f>
        <v>DISTRIBUCION VOLUMEN X CRITERIO (kg ó litros).Pan Ing.REST.CAT ARAGON</v>
      </c>
      <c r="B3891" s="19">
        <v>0</v>
      </c>
      <c r="C3891" s="19">
        <v>0</v>
      </c>
      <c r="D3891" s="19" t="s">
        <v>2</v>
      </c>
      <c r="E3891" s="20">
        <v>9.3076199723544999</v>
      </c>
      <c r="F3891" s="20">
        <v>10.26448075939984</v>
      </c>
      <c r="G3891" s="20">
        <v>9.1614685327848822</v>
      </c>
      <c r="H3891" s="20">
        <v>9.7326479209178167</v>
      </c>
      <c r="I3891" s="20">
        <v>9.8343585413444359</v>
      </c>
      <c r="J3891" s="20">
        <v>10.720299094249688</v>
      </c>
      <c r="K3891" s="20">
        <v>11.145540147883565</v>
      </c>
      <c r="L3891" s="20">
        <v>11.077095008983424</v>
      </c>
      <c r="M3891" s="53">
        <v>9.7181155536243171</v>
      </c>
    </row>
    <row r="3892" spans="1:13" x14ac:dyDescent="0.35">
      <c r="A3892" s="19" t="str">
        <f>B2178&amp;C3889&amp;D3892</f>
        <v>DISTRIBUCION VOLUMEN X CRITERIO (kg ó litros).Pan Ing.LEVANTE</v>
      </c>
      <c r="B3892" s="19">
        <v>0</v>
      </c>
      <c r="C3892" s="19">
        <v>0</v>
      </c>
      <c r="D3892" s="19" t="s">
        <v>3</v>
      </c>
      <c r="E3892" s="20">
        <v>17.387499494881233</v>
      </c>
      <c r="F3892" s="20">
        <v>16.195447957091002</v>
      </c>
      <c r="G3892" s="20">
        <v>16.710881986798118</v>
      </c>
      <c r="H3892" s="20">
        <v>16.918779830802244</v>
      </c>
      <c r="I3892" s="20">
        <v>16.009289453253896</v>
      </c>
      <c r="J3892" s="20">
        <v>17.049925421433869</v>
      </c>
      <c r="K3892" s="20">
        <v>17.041229779390232</v>
      </c>
      <c r="L3892" s="20">
        <v>17.494918188044938</v>
      </c>
      <c r="M3892" s="53">
        <v>17.947208190087032</v>
      </c>
    </row>
    <row r="3893" spans="1:13" x14ac:dyDescent="0.35">
      <c r="A3893" s="19" t="str">
        <f>B2178&amp;C3889&amp;D3893</f>
        <v>DISTRIBUCION VOLUMEN X CRITERIO (kg ó litros).Pan Ing.ANDALUCIA</v>
      </c>
      <c r="B3893" s="19">
        <v>0</v>
      </c>
      <c r="C3893" s="19">
        <v>0</v>
      </c>
      <c r="D3893" s="19" t="s">
        <v>4</v>
      </c>
      <c r="E3893" s="20">
        <v>23.238380444998469</v>
      </c>
      <c r="F3893" s="20">
        <v>22.550628036222456</v>
      </c>
      <c r="G3893" s="20">
        <v>23.266199452206465</v>
      </c>
      <c r="H3893" s="20">
        <v>23.643511757790009</v>
      </c>
      <c r="I3893" s="20">
        <v>23.454968498912688</v>
      </c>
      <c r="J3893" s="20">
        <v>22.162561185913081</v>
      </c>
      <c r="K3893" s="20">
        <v>22.74914321171498</v>
      </c>
      <c r="L3893" s="20">
        <v>22.352372815428264</v>
      </c>
      <c r="M3893" s="53">
        <v>21.819337288542311</v>
      </c>
    </row>
    <row r="3894" spans="1:13" x14ac:dyDescent="0.35">
      <c r="A3894" s="19" t="str">
        <f>B2178&amp;C3889&amp;D3894</f>
        <v>DISTRIBUCION VOLUMEN X CRITERIO (kg ó litros).Pan Ing.MDD AM</v>
      </c>
      <c r="B3894" s="19">
        <v>0</v>
      </c>
      <c r="C3894" s="19">
        <v>0</v>
      </c>
      <c r="D3894" s="19" t="s">
        <v>5</v>
      </c>
      <c r="E3894" s="20">
        <v>15.055145773128146</v>
      </c>
      <c r="F3894" s="20">
        <v>16.655120692033449</v>
      </c>
      <c r="G3894" s="20">
        <v>16.029316471813441</v>
      </c>
      <c r="H3894" s="20">
        <v>16.155620465587639</v>
      </c>
      <c r="I3894" s="20">
        <v>16.642037120150245</v>
      </c>
      <c r="J3894" s="20">
        <v>18.502102847328576</v>
      </c>
      <c r="K3894" s="20">
        <v>15.625533161807814</v>
      </c>
      <c r="L3894" s="20">
        <v>18.439682794672898</v>
      </c>
      <c r="M3894" s="53">
        <v>16.387149812216339</v>
      </c>
    </row>
    <row r="3895" spans="1:13" x14ac:dyDescent="0.35">
      <c r="A3895" s="19" t="str">
        <f>B2178&amp;C3889&amp;D3895</f>
        <v>DISTRIBUCION VOLUMEN X CRITERIO (kg ó litros).Pan Ing.RTO CENTRO</v>
      </c>
      <c r="B3895" s="19">
        <v>0</v>
      </c>
      <c r="C3895" s="19">
        <v>0</v>
      </c>
      <c r="D3895" s="19" t="s">
        <v>6</v>
      </c>
      <c r="E3895" s="20">
        <v>11.649313155239241</v>
      </c>
      <c r="F3895" s="20">
        <v>11.3700307349549</v>
      </c>
      <c r="G3895" s="20">
        <v>11.348161847941979</v>
      </c>
      <c r="H3895" s="20">
        <v>11.6361775645527</v>
      </c>
      <c r="I3895" s="20">
        <v>11.505302946221583</v>
      </c>
      <c r="J3895" s="20">
        <v>10.109496831998117</v>
      </c>
      <c r="K3895" s="20">
        <v>9.7204175174130434</v>
      </c>
      <c r="L3895" s="20">
        <v>9.1533066690156915</v>
      </c>
      <c r="M3895" s="53">
        <v>11.341766598660968</v>
      </c>
    </row>
    <row r="3896" spans="1:13" x14ac:dyDescent="0.35">
      <c r="A3896" s="19" t="str">
        <f>B2178&amp;C3889&amp;D3896</f>
        <v>DISTRIBUCION VOLUMEN X CRITERIO (kg ó litros).Pan Ing.NORTE-CENTRO</v>
      </c>
      <c r="B3896" s="19">
        <v>0</v>
      </c>
      <c r="C3896" s="19">
        <v>0</v>
      </c>
      <c r="D3896" s="19" t="s">
        <v>7</v>
      </c>
      <c r="E3896" s="20">
        <v>8.1077626261201914</v>
      </c>
      <c r="F3896" s="20">
        <v>6.5337924337757887</v>
      </c>
      <c r="G3896" s="20">
        <v>7.6019479067463163</v>
      </c>
      <c r="H3896" s="20">
        <v>7.2122193324749437</v>
      </c>
      <c r="I3896" s="20">
        <v>8.2665377575137438</v>
      </c>
      <c r="J3896" s="20">
        <v>7.0500924523922341</v>
      </c>
      <c r="K3896" s="20">
        <v>8.4080116091247117</v>
      </c>
      <c r="L3896" s="20">
        <v>7.3807905625122929</v>
      </c>
      <c r="M3896" s="53">
        <v>8.8715428815222985</v>
      </c>
    </row>
    <row r="3897" spans="1:13" x14ac:dyDescent="0.35">
      <c r="A3897" s="19" t="str">
        <f>B2178&amp;C3889&amp;D3897</f>
        <v>DISTRIBUCION VOLUMEN X CRITERIO (kg ó litros).Pan Ing.NOROESTE</v>
      </c>
      <c r="B3897" s="19">
        <v>0</v>
      </c>
      <c r="C3897" s="19">
        <v>0</v>
      </c>
      <c r="D3897" s="19" t="s">
        <v>8</v>
      </c>
      <c r="E3897" s="20">
        <v>7.7293550307060297</v>
      </c>
      <c r="F3897" s="20">
        <v>7.9499853799573108</v>
      </c>
      <c r="G3897" s="20">
        <v>8.0021420838645199</v>
      </c>
      <c r="H3897" s="20">
        <v>6.7119412107742225</v>
      </c>
      <c r="I3897" s="20">
        <v>6.6405174693352942</v>
      </c>
      <c r="J3897" s="20">
        <v>6.8641339557255945</v>
      </c>
      <c r="K3897" s="20">
        <v>6.4526077192173998</v>
      </c>
      <c r="L3897" s="20">
        <v>5.0589955782591112</v>
      </c>
      <c r="M3897" s="53">
        <v>5.6417081690845441</v>
      </c>
    </row>
    <row r="3898" spans="1:13" x14ac:dyDescent="0.35">
      <c r="A3898" s="19" t="str">
        <f>B2178&amp;C3889&amp;D3898</f>
        <v>DISTRIBUCION VOLUMEN X CRITERIO (kg ó litros).Pan Ing.&lt;2MIL</v>
      </c>
      <c r="B3898" s="19">
        <v>0</v>
      </c>
      <c r="C3898" s="19">
        <v>0</v>
      </c>
      <c r="D3898" s="19" t="s">
        <v>9</v>
      </c>
      <c r="E3898" s="20">
        <v>4.3934806178636894</v>
      </c>
      <c r="F3898" s="20">
        <v>2.9945565079574279</v>
      </c>
      <c r="G3898" s="20">
        <v>3.7676564139441306</v>
      </c>
      <c r="H3898" s="20">
        <v>3.4311738950283091</v>
      </c>
      <c r="I3898" s="20">
        <v>3.5231982712893628</v>
      </c>
      <c r="J3898" s="20">
        <v>3.7540620627104575</v>
      </c>
      <c r="K3898" s="20">
        <v>3.5287650328446163</v>
      </c>
      <c r="L3898" s="20">
        <v>3.1480139659117166</v>
      </c>
      <c r="M3898" s="53">
        <v>3.0028792547013383</v>
      </c>
    </row>
    <row r="3899" spans="1:13" x14ac:dyDescent="0.35">
      <c r="A3899" s="19" t="str">
        <f>B2178&amp;C3889&amp;D3899</f>
        <v>DISTRIBUCION VOLUMEN X CRITERIO (kg ó litros).Pan Ing.2-5MIL</v>
      </c>
      <c r="B3899" s="19">
        <v>0</v>
      </c>
      <c r="C3899" s="19">
        <v>0</v>
      </c>
      <c r="D3899" s="19" t="s">
        <v>10</v>
      </c>
      <c r="E3899" s="20">
        <v>5.1236455563316428</v>
      </c>
      <c r="F3899" s="20">
        <v>4.4202707067087355</v>
      </c>
      <c r="G3899" s="20">
        <v>4.8461460047567329</v>
      </c>
      <c r="H3899" s="20">
        <v>4.8810340356784945</v>
      </c>
      <c r="I3899" s="20">
        <v>4.4946736568921581</v>
      </c>
      <c r="J3899" s="20">
        <v>4.5733848313485765</v>
      </c>
      <c r="K3899" s="20">
        <v>3.8266822327454446</v>
      </c>
      <c r="L3899" s="20">
        <v>3.288561815306744</v>
      </c>
      <c r="M3899" s="53">
        <v>4.4255768353074236</v>
      </c>
    </row>
    <row r="3900" spans="1:13" x14ac:dyDescent="0.35">
      <c r="A3900" s="19" t="str">
        <f>B2178&amp;C3889&amp;D3900</f>
        <v>DISTRIBUCION VOLUMEN X CRITERIO (kg ó litros).Pan Ing.5-10MIL</v>
      </c>
      <c r="B3900" s="19">
        <v>0</v>
      </c>
      <c r="C3900" s="19">
        <v>0</v>
      </c>
      <c r="D3900" s="19" t="s">
        <v>11</v>
      </c>
      <c r="E3900" s="20">
        <v>6.5885239278724415</v>
      </c>
      <c r="F3900" s="20">
        <v>6.1645400158113217</v>
      </c>
      <c r="G3900" s="20">
        <v>6.351619544362987</v>
      </c>
      <c r="H3900" s="20">
        <v>6.0273459671596692</v>
      </c>
      <c r="I3900" s="20">
        <v>6.4678176144534083</v>
      </c>
      <c r="J3900" s="20">
        <v>7.3918443292488769</v>
      </c>
      <c r="K3900" s="20">
        <v>7.0470140664005037</v>
      </c>
      <c r="L3900" s="20">
        <v>7.334187054129325</v>
      </c>
      <c r="M3900" s="53">
        <v>8.0348696372782253</v>
      </c>
    </row>
    <row r="3901" spans="1:13" x14ac:dyDescent="0.35">
      <c r="A3901" s="19" t="str">
        <f>B2178&amp;C3889&amp;D3901</f>
        <v>DISTRIBUCION VOLUMEN X CRITERIO (kg ó litros).Pan Ing.10-30MIL</v>
      </c>
      <c r="B3901" s="19">
        <v>0</v>
      </c>
      <c r="C3901" s="19">
        <v>0</v>
      </c>
      <c r="D3901" s="19" t="s">
        <v>12</v>
      </c>
      <c r="E3901" s="20">
        <v>14.789284594348626</v>
      </c>
      <c r="F3901" s="20">
        <v>16.294261734791206</v>
      </c>
      <c r="G3901" s="20">
        <v>17.09527077881318</v>
      </c>
      <c r="H3901" s="20">
        <v>16.626278552882155</v>
      </c>
      <c r="I3901" s="20">
        <v>16.007428703706204</v>
      </c>
      <c r="J3901" s="20">
        <v>17.917748471976832</v>
      </c>
      <c r="K3901" s="20">
        <v>18.434701768090786</v>
      </c>
      <c r="L3901" s="20">
        <v>17.219262946737778</v>
      </c>
      <c r="M3901" s="53">
        <v>18.264496319787444</v>
      </c>
    </row>
    <row r="3902" spans="1:13" x14ac:dyDescent="0.35">
      <c r="A3902" s="19" t="str">
        <f>B2178&amp;C3889&amp;D3902</f>
        <v>DISTRIBUCION VOLUMEN X CRITERIO (kg ó litros).Pan Ing.30-100MIL</v>
      </c>
      <c r="B3902" s="19">
        <v>0</v>
      </c>
      <c r="C3902" s="19">
        <v>0</v>
      </c>
      <c r="D3902" s="19" t="s">
        <v>13</v>
      </c>
      <c r="E3902" s="20">
        <v>23.670494277611901</v>
      </c>
      <c r="F3902" s="20">
        <v>23.451094158680533</v>
      </c>
      <c r="G3902" s="20">
        <v>24.612517039329411</v>
      </c>
      <c r="H3902" s="20">
        <v>23.717995414262862</v>
      </c>
      <c r="I3902" s="20">
        <v>23.164661412963042</v>
      </c>
      <c r="J3902" s="20">
        <v>22.801612317506866</v>
      </c>
      <c r="K3902" s="20">
        <v>24.830020347550771</v>
      </c>
      <c r="L3902" s="20">
        <v>22.765123613599091</v>
      </c>
      <c r="M3902" s="53">
        <v>22.655215205062888</v>
      </c>
    </row>
    <row r="3903" spans="1:13" x14ac:dyDescent="0.35">
      <c r="A3903" s="19" t="str">
        <f>B2178&amp;C3889&amp;D3903</f>
        <v>DISTRIBUCION VOLUMEN X CRITERIO (kg ó litros).Pan Ing.100-200MIL</v>
      </c>
      <c r="B3903" s="19">
        <v>0</v>
      </c>
      <c r="C3903" s="19">
        <v>0</v>
      </c>
      <c r="D3903" s="19" t="s">
        <v>14</v>
      </c>
      <c r="E3903" s="20">
        <v>11.001904605919261</v>
      </c>
      <c r="F3903" s="20">
        <v>11.140374911158283</v>
      </c>
      <c r="G3903" s="20">
        <v>10.894665652309495</v>
      </c>
      <c r="H3903" s="20">
        <v>11.717832988881783</v>
      </c>
      <c r="I3903" s="20">
        <v>13.237406709758334</v>
      </c>
      <c r="J3903" s="20">
        <v>11.750244234406479</v>
      </c>
      <c r="K3903" s="20">
        <v>11.78231312955093</v>
      </c>
      <c r="L3903" s="20">
        <v>11.138248220803217</v>
      </c>
      <c r="M3903" s="53">
        <v>10.1750102028952</v>
      </c>
    </row>
    <row r="3904" spans="1:13" x14ac:dyDescent="0.35">
      <c r="A3904" s="19" t="str">
        <f>B2178&amp;C3889&amp;D3904</f>
        <v>DISTRIBUCION VOLUMEN X CRITERIO (kg ó litros).Pan Ing.200-500MIL</v>
      </c>
      <c r="B3904" s="19">
        <v>0</v>
      </c>
      <c r="C3904" s="19">
        <v>0</v>
      </c>
      <c r="D3904" s="19" t="s">
        <v>15</v>
      </c>
      <c r="E3904" s="20">
        <v>15.904538975847682</v>
      </c>
      <c r="F3904" s="20">
        <v>16.373632815599297</v>
      </c>
      <c r="G3904" s="20">
        <v>14.960715399765595</v>
      </c>
      <c r="H3904" s="20">
        <v>15.311451174953596</v>
      </c>
      <c r="I3904" s="20">
        <v>13.944064773328071</v>
      </c>
      <c r="J3904" s="20">
        <v>13.669610404298268</v>
      </c>
      <c r="K3904" s="20">
        <v>14.440175808671457</v>
      </c>
      <c r="L3904" s="20">
        <v>15.736967219894456</v>
      </c>
      <c r="M3904" s="53">
        <v>15.346510138522957</v>
      </c>
    </row>
    <row r="3905" spans="1:13" x14ac:dyDescent="0.35">
      <c r="A3905" s="19" t="str">
        <f>B2178&amp;C3889&amp;D3905</f>
        <v>DISTRIBUCION VOLUMEN X CRITERIO (kg ó litros).Pan Ing.&gt;500MIL</v>
      </c>
      <c r="B3905" s="19">
        <v>0</v>
      </c>
      <c r="C3905" s="19">
        <v>0</v>
      </c>
      <c r="D3905" s="19" t="s">
        <v>16</v>
      </c>
      <c r="E3905" s="20">
        <v>18.52812953526108</v>
      </c>
      <c r="F3905" s="20">
        <v>19.161273451714429</v>
      </c>
      <c r="G3905" s="20">
        <v>17.471410479681165</v>
      </c>
      <c r="H3905" s="20">
        <v>18.286896941141723</v>
      </c>
      <c r="I3905" s="20">
        <v>19.160752697275857</v>
      </c>
      <c r="J3905" s="20">
        <v>18.141501871984143</v>
      </c>
      <c r="K3905" s="20">
        <v>16.110334563939453</v>
      </c>
      <c r="L3905" s="20">
        <v>19.369637438960758</v>
      </c>
      <c r="M3905" s="53">
        <v>18.095438222775034</v>
      </c>
    </row>
    <row r="3906" spans="1:13" x14ac:dyDescent="0.35">
      <c r="A3906" s="19" t="str">
        <f>B2178&amp;C3889&amp;D3906</f>
        <v>DISTRIBUCION VOLUMEN X CRITERIO (kg ó litros).Pan Ing.DE 15 A 19 AÑOS</v>
      </c>
      <c r="B3906" s="19">
        <v>0</v>
      </c>
      <c r="C3906" s="19">
        <v>0</v>
      </c>
      <c r="D3906" s="19" t="s">
        <v>39</v>
      </c>
      <c r="E3906" s="20">
        <v>4.0818569425245501</v>
      </c>
      <c r="F3906" s="20">
        <v>2.9003906315186199</v>
      </c>
      <c r="G3906" s="20">
        <v>3.7788623787076987</v>
      </c>
      <c r="H3906" s="20">
        <v>3.9508972433276863</v>
      </c>
      <c r="I3906" s="20">
        <v>2.0580595277895517</v>
      </c>
      <c r="J3906" s="20">
        <v>2.5343651765444006</v>
      </c>
      <c r="K3906" s="20">
        <v>2.1860387522440994</v>
      </c>
      <c r="L3906" s="20">
        <v>3.1687884334346035</v>
      </c>
      <c r="M3906" s="53">
        <v>2.3552736328119619</v>
      </c>
    </row>
    <row r="3907" spans="1:13" x14ac:dyDescent="0.35">
      <c r="A3907" s="19" t="str">
        <f>B2178&amp;C3889&amp;D3907</f>
        <v>DISTRIBUCION VOLUMEN X CRITERIO (kg ó litros).Pan Ing.DE 20 A 24 AÑOS</v>
      </c>
      <c r="B3907" s="19">
        <v>0</v>
      </c>
      <c r="C3907" s="19">
        <v>0</v>
      </c>
      <c r="D3907" s="19" t="s">
        <v>40</v>
      </c>
      <c r="E3907" s="20">
        <v>2.5679763078919535</v>
      </c>
      <c r="F3907" s="20">
        <v>2.2276845456865582</v>
      </c>
      <c r="G3907" s="20">
        <v>3.4907415290139863</v>
      </c>
      <c r="H3907" s="20">
        <v>2.6657406921256741</v>
      </c>
      <c r="I3907" s="20">
        <v>3.1867188829020878</v>
      </c>
      <c r="J3907" s="20">
        <v>2.6755196567305455</v>
      </c>
      <c r="K3907" s="20">
        <v>2.8653550812414221</v>
      </c>
      <c r="L3907" s="20">
        <v>3.1252771841534113</v>
      </c>
      <c r="M3907" s="53">
        <v>3.5198305483181329</v>
      </c>
    </row>
    <row r="3908" spans="1:13" x14ac:dyDescent="0.35">
      <c r="A3908" s="19" t="str">
        <f>B2178&amp;C3889&amp;D3908</f>
        <v>DISTRIBUCION VOLUMEN X CRITERIO (kg ó litros).Pan Ing.DE 25 A 34 AÑOS</v>
      </c>
      <c r="B3908" s="19">
        <v>0</v>
      </c>
      <c r="C3908" s="19">
        <v>0</v>
      </c>
      <c r="D3908" s="19" t="s">
        <v>41</v>
      </c>
      <c r="E3908" s="20">
        <v>10.982117527364176</v>
      </c>
      <c r="F3908" s="20">
        <v>11.520747426371207</v>
      </c>
      <c r="G3908" s="20">
        <v>10.391032870336051</v>
      </c>
      <c r="H3908" s="20">
        <v>10.966488320473969</v>
      </c>
      <c r="I3908" s="20">
        <v>9.9104374853680319</v>
      </c>
      <c r="J3908" s="20">
        <v>9.2531813235820124</v>
      </c>
      <c r="K3908" s="20">
        <v>9.6548077499219183</v>
      </c>
      <c r="L3908" s="20">
        <v>9.9851405817627796</v>
      </c>
      <c r="M3908" s="53">
        <v>9.247430289440155</v>
      </c>
    </row>
    <row r="3909" spans="1:13" x14ac:dyDescent="0.35">
      <c r="A3909" s="19" t="str">
        <f>B2178&amp;C3889&amp;D3909</f>
        <v>DISTRIBUCION VOLUMEN X CRITERIO (kg ó litros).Pan Ing.DE 35 A 49 AÑOS</v>
      </c>
      <c r="B3909" s="19">
        <v>0</v>
      </c>
      <c r="C3909" s="19">
        <v>0</v>
      </c>
      <c r="D3909" s="19" t="s">
        <v>42</v>
      </c>
      <c r="E3909" s="20">
        <v>24.370815975201154</v>
      </c>
      <c r="F3909" s="20">
        <v>27.333365418253528</v>
      </c>
      <c r="G3909" s="20">
        <v>25.417008508840155</v>
      </c>
      <c r="H3909" s="20">
        <v>25.914103505891049</v>
      </c>
      <c r="I3909" s="20">
        <v>25.978576612686137</v>
      </c>
      <c r="J3909" s="20">
        <v>25.644074004018858</v>
      </c>
      <c r="K3909" s="20">
        <v>25.240822598954459</v>
      </c>
      <c r="L3909" s="20">
        <v>25.803604435791367</v>
      </c>
      <c r="M3909" s="53">
        <v>23.531417966748521</v>
      </c>
    </row>
    <row r="3910" spans="1:13" x14ac:dyDescent="0.35">
      <c r="A3910" s="19" t="str">
        <f>B2178&amp;C3889&amp;D3910</f>
        <v>DISTRIBUCION VOLUMEN X CRITERIO (kg ó litros).Pan Ing.DE 50 A 59 AÑOS</v>
      </c>
      <c r="B3910" s="19">
        <v>0</v>
      </c>
      <c r="C3910" s="19">
        <v>0</v>
      </c>
      <c r="D3910" s="19" t="s">
        <v>43</v>
      </c>
      <c r="E3910" s="20">
        <v>25.78081277395426</v>
      </c>
      <c r="F3910" s="20">
        <v>24.899103886451037</v>
      </c>
      <c r="G3910" s="20">
        <v>25.637690236244655</v>
      </c>
      <c r="H3910" s="20">
        <v>26.526586751055493</v>
      </c>
      <c r="I3910" s="20">
        <v>27.531303892795417</v>
      </c>
      <c r="J3910" s="20">
        <v>27.501770849942652</v>
      </c>
      <c r="K3910" s="20">
        <v>27.5230675843749</v>
      </c>
      <c r="L3910" s="20">
        <v>25.085205302163192</v>
      </c>
      <c r="M3910" s="53">
        <v>26.815674922066961</v>
      </c>
    </row>
    <row r="3911" spans="1:13" x14ac:dyDescent="0.35">
      <c r="A3911" s="19" t="str">
        <f>B2178&amp;C3889&amp;D3911</f>
        <v>DISTRIBUCION VOLUMEN X CRITERIO (kg ó litros).Pan Ing.DE 60 A 75 AÑOS</v>
      </c>
      <c r="B3911" s="19">
        <v>0</v>
      </c>
      <c r="C3911" s="19">
        <v>0</v>
      </c>
      <c r="D3911" s="19" t="s">
        <v>44</v>
      </c>
      <c r="E3911" s="20">
        <v>32.216418559318598</v>
      </c>
      <c r="F3911" s="20">
        <v>31.118712388521896</v>
      </c>
      <c r="G3911" s="20">
        <v>31.28466507050004</v>
      </c>
      <c r="H3911" s="20">
        <v>29.976189379350078</v>
      </c>
      <c r="I3911" s="20">
        <v>31.334905437905334</v>
      </c>
      <c r="J3911" s="20">
        <v>32.391093499899306</v>
      </c>
      <c r="K3911" s="20">
        <v>32.529914567017578</v>
      </c>
      <c r="L3911" s="20">
        <v>32.831981701326747</v>
      </c>
      <c r="M3911" s="53">
        <v>34.530372591030449</v>
      </c>
    </row>
    <row r="3912" spans="1:13" x14ac:dyDescent="0.35">
      <c r="A3912" s="19" t="str">
        <f>B2178&amp;C3889&amp;D3912</f>
        <v>DISTRIBUCION VOLUMEN X CRITERIO (kg ó litros).Pan Ing.NIVEL ALTO</v>
      </c>
      <c r="B3912" s="19">
        <v>0</v>
      </c>
      <c r="C3912" s="19">
        <v>0</v>
      </c>
      <c r="D3912" s="19" t="s">
        <v>256</v>
      </c>
      <c r="E3912" s="20">
        <v>24.685237902559102</v>
      </c>
      <c r="F3912" s="20">
        <v>24.795680725894872</v>
      </c>
      <c r="G3912" s="20">
        <v>23.679315360173007</v>
      </c>
      <c r="H3912" s="20">
        <v>23.89705681206685</v>
      </c>
      <c r="I3912" s="20">
        <v>24.485958910959059</v>
      </c>
      <c r="J3912" s="20">
        <v>22.904663119581425</v>
      </c>
      <c r="K3912" s="20">
        <v>25.231197423944231</v>
      </c>
      <c r="L3912" s="20">
        <v>23.025974800430919</v>
      </c>
      <c r="M3912" s="53">
        <v>25.029744681680981</v>
      </c>
    </row>
    <row r="3913" spans="1:13" x14ac:dyDescent="0.35">
      <c r="A3913" s="19" t="str">
        <f>B2178&amp;C3889&amp;D3913</f>
        <v>DISTRIBUCION VOLUMEN X CRITERIO (kg ó litros).Pan Ing.NIVEL MEDIO ALTO</v>
      </c>
      <c r="B3913" s="19">
        <v>0</v>
      </c>
      <c r="C3913" s="19">
        <v>0</v>
      </c>
      <c r="D3913" s="19" t="s">
        <v>257</v>
      </c>
      <c r="E3913" s="20">
        <v>12.790101087899695</v>
      </c>
      <c r="F3913" s="20">
        <v>12.5670467884798</v>
      </c>
      <c r="G3913" s="20">
        <v>12.407198780345997</v>
      </c>
      <c r="H3913" s="20">
        <v>13.034007674490713</v>
      </c>
      <c r="I3913" s="20">
        <v>12.75812671773649</v>
      </c>
      <c r="J3913" s="20">
        <v>15.356836453850006</v>
      </c>
      <c r="K3913" s="20">
        <v>14.824384440425989</v>
      </c>
      <c r="L3913" s="20">
        <v>15.203806747427381</v>
      </c>
      <c r="M3913" s="53">
        <v>15.513091006940696</v>
      </c>
    </row>
    <row r="3914" spans="1:13" x14ac:dyDescent="0.35">
      <c r="A3914" s="19" t="str">
        <f>B2178&amp;C3889&amp;D3914</f>
        <v>DISTRIBUCION VOLUMEN X CRITERIO (kg ó litros).Pan Ing.NIVEL MEDIO</v>
      </c>
      <c r="B3914" s="19">
        <v>0</v>
      </c>
      <c r="C3914" s="19">
        <v>0</v>
      </c>
      <c r="D3914" s="19" t="s">
        <v>258</v>
      </c>
      <c r="E3914" s="20">
        <v>25.293809250810401</v>
      </c>
      <c r="F3914" s="20">
        <v>25.355221359691043</v>
      </c>
      <c r="G3914" s="20">
        <v>26.197373312778392</v>
      </c>
      <c r="H3914" s="20">
        <v>26.334658042661729</v>
      </c>
      <c r="I3914" s="20">
        <v>26.499362914585262</v>
      </c>
      <c r="J3914" s="20">
        <v>26.537570521322085</v>
      </c>
      <c r="K3914" s="20">
        <v>24.784301698770463</v>
      </c>
      <c r="L3914" s="20">
        <v>25.921530468392689</v>
      </c>
      <c r="M3914" s="53">
        <v>25.642012419047905</v>
      </c>
    </row>
    <row r="3915" spans="1:13" x14ac:dyDescent="0.35">
      <c r="A3915" s="19" t="str">
        <f>B2178&amp;C3889&amp;D3915</f>
        <v>DISTRIBUCION VOLUMEN X CRITERIO (kg ó litros).Pan Ing.NIVEL MEDIO BAJO</v>
      </c>
      <c r="B3915" s="19">
        <v>0</v>
      </c>
      <c r="C3915" s="19">
        <v>0</v>
      </c>
      <c r="D3915" s="19" t="s">
        <v>259</v>
      </c>
      <c r="E3915" s="20">
        <v>12.956616456504472</v>
      </c>
      <c r="F3915" s="20">
        <v>12.887194044115557</v>
      </c>
      <c r="G3915" s="20">
        <v>14.371794452874919</v>
      </c>
      <c r="H3915" s="20">
        <v>15.094499338958903</v>
      </c>
      <c r="I3915" s="20">
        <v>15.067644396789179</v>
      </c>
      <c r="J3915" s="20">
        <v>13.717559355108161</v>
      </c>
      <c r="K3915" s="20">
        <v>14.58732882251222</v>
      </c>
      <c r="L3915" s="20">
        <v>14.902663912232587</v>
      </c>
      <c r="M3915" s="53">
        <v>13.75073287978427</v>
      </c>
    </row>
    <row r="3916" spans="1:13" x14ac:dyDescent="0.35">
      <c r="A3916" s="19" t="str">
        <f>B2178&amp;C3889&amp;D3916</f>
        <v>DISTRIBUCION VOLUMEN X CRITERIO (kg ó litros).Pan Ing.HOMBRE</v>
      </c>
      <c r="B3916" s="19">
        <v>0</v>
      </c>
      <c r="C3916" s="19">
        <v>0</v>
      </c>
      <c r="D3916" s="19" t="s">
        <v>21</v>
      </c>
      <c r="E3916" s="20">
        <v>49.340325719523854</v>
      </c>
      <c r="F3916" s="20">
        <v>48.873701724393307</v>
      </c>
      <c r="G3916" s="20">
        <v>50.596998702658638</v>
      </c>
      <c r="H3916" s="20">
        <v>49.202730473893226</v>
      </c>
      <c r="I3916" s="20">
        <v>49.509986868433714</v>
      </c>
      <c r="J3916" s="20">
        <v>51.686520863481221</v>
      </c>
      <c r="K3916" s="20">
        <v>49.548816154035272</v>
      </c>
      <c r="L3916" s="20">
        <v>49.613071992947781</v>
      </c>
      <c r="M3916" s="53">
        <v>46.405063197085958</v>
      </c>
    </row>
    <row r="3917" spans="1:13" x14ac:dyDescent="0.35">
      <c r="A3917" s="19" t="str">
        <f>B2178&amp;C3889&amp;D3917</f>
        <v>DISTRIBUCION VOLUMEN X CRITERIO (kg ó litros).Pan Ing.MUJER</v>
      </c>
      <c r="B3917" s="19">
        <v>0</v>
      </c>
      <c r="C3917" s="19">
        <v>0</v>
      </c>
      <c r="D3917" s="19" t="s">
        <v>22</v>
      </c>
      <c r="E3917" s="20">
        <v>50.659675089499757</v>
      </c>
      <c r="F3917" s="20">
        <v>51.1262996577302</v>
      </c>
      <c r="G3917" s="20">
        <v>49.402995397645796</v>
      </c>
      <c r="H3917" s="20">
        <v>50.797272622012017</v>
      </c>
      <c r="I3917" s="20">
        <v>50.49001273120308</v>
      </c>
      <c r="J3917" s="20">
        <v>48.313483205475777</v>
      </c>
      <c r="K3917" s="20">
        <v>50.451188218329136</v>
      </c>
      <c r="L3917" s="20">
        <v>50.386935868255357</v>
      </c>
      <c r="M3917" s="53">
        <v>53.594934746467096</v>
      </c>
    </row>
    <row r="3918" spans="1:13" x14ac:dyDescent="0.35">
      <c r="A3918" s="19" t="str">
        <f>B2178&amp;C3918&amp;D3918</f>
        <v>DISTRIBUCION VOLUMEN X CRITERIO (kg ó litros).Pastas Ing.T.ESPAÑA</v>
      </c>
      <c r="B3918" s="19">
        <v>0</v>
      </c>
      <c r="C3918" s="19" t="s">
        <v>168</v>
      </c>
      <c r="D3918" s="19" t="s">
        <v>36</v>
      </c>
      <c r="E3918" s="20">
        <v>100</v>
      </c>
      <c r="F3918" s="20">
        <v>100</v>
      </c>
      <c r="G3918" s="20">
        <v>100</v>
      </c>
      <c r="H3918" s="20">
        <v>100</v>
      </c>
      <c r="I3918" s="20">
        <v>100</v>
      </c>
      <c r="J3918" s="20">
        <v>100</v>
      </c>
      <c r="K3918" s="20">
        <v>100</v>
      </c>
      <c r="L3918" s="20">
        <v>100</v>
      </c>
      <c r="M3918" s="53">
        <v>100</v>
      </c>
    </row>
    <row r="3919" spans="1:13" x14ac:dyDescent="0.35">
      <c r="A3919" s="19" t="str">
        <f>B2178&amp;C3918&amp;D3919</f>
        <v>DISTRIBUCION VOLUMEN X CRITERIO (kg ó litros).Pastas Ing.BCN AM</v>
      </c>
      <c r="B3919" s="19">
        <v>0</v>
      </c>
      <c r="C3919" s="19">
        <v>0</v>
      </c>
      <c r="D3919" s="19" t="s">
        <v>1</v>
      </c>
      <c r="E3919" s="20">
        <v>15.303158942374123</v>
      </c>
      <c r="F3919" s="20">
        <v>17.93015471695567</v>
      </c>
      <c r="G3919" s="20">
        <v>13.512576523236582</v>
      </c>
      <c r="H3919" s="20">
        <v>17.570494097227421</v>
      </c>
      <c r="I3919" s="20">
        <v>9.5015509416411668</v>
      </c>
      <c r="J3919" s="20">
        <v>12.014653454127044</v>
      </c>
      <c r="K3919" s="20">
        <v>17.562737107137025</v>
      </c>
      <c r="L3919" s="20">
        <v>8.840913061839597</v>
      </c>
      <c r="M3919" s="53">
        <v>12.603367545086771</v>
      </c>
    </row>
    <row r="3920" spans="1:13" x14ac:dyDescent="0.35">
      <c r="A3920" s="19" t="str">
        <f>B2178&amp;C3918&amp;D3920</f>
        <v>DISTRIBUCION VOLUMEN X CRITERIO (kg ó litros).Pastas Ing.REST.CAT ARAGON</v>
      </c>
      <c r="B3920" s="19">
        <v>0</v>
      </c>
      <c r="C3920" s="19">
        <v>0</v>
      </c>
      <c r="D3920" s="19" t="s">
        <v>2</v>
      </c>
      <c r="E3920" s="20">
        <v>19.952652490372401</v>
      </c>
      <c r="F3920" s="20">
        <v>18.692068066803781</v>
      </c>
      <c r="G3920" s="20">
        <v>17.788202349505479</v>
      </c>
      <c r="H3920" s="20">
        <v>18.012386867217561</v>
      </c>
      <c r="I3920" s="20">
        <v>23.569338338383183</v>
      </c>
      <c r="J3920" s="20">
        <v>20.322308282788299</v>
      </c>
      <c r="K3920" s="20">
        <v>16.470336529075126</v>
      </c>
      <c r="L3920" s="20">
        <v>22.902525002794558</v>
      </c>
      <c r="M3920" s="53">
        <v>16.145897030272483</v>
      </c>
    </row>
    <row r="3921" spans="1:13" x14ac:dyDescent="0.35">
      <c r="A3921" s="19" t="str">
        <f>B2178&amp;C3918&amp;D3921</f>
        <v>DISTRIBUCION VOLUMEN X CRITERIO (kg ó litros).Pastas Ing.LEVANTE</v>
      </c>
      <c r="B3921" s="19">
        <v>0</v>
      </c>
      <c r="C3921" s="19">
        <v>0</v>
      </c>
      <c r="D3921" s="19" t="s">
        <v>3</v>
      </c>
      <c r="E3921" s="20">
        <v>19.557928199107916</v>
      </c>
      <c r="F3921" s="20">
        <v>24.263443238826767</v>
      </c>
      <c r="G3921" s="20">
        <v>20.730875322415361</v>
      </c>
      <c r="H3921" s="20">
        <v>17.759617605545817</v>
      </c>
      <c r="I3921" s="20">
        <v>19.338383578322677</v>
      </c>
      <c r="J3921" s="20">
        <v>18.006561539832649</v>
      </c>
      <c r="K3921" s="20">
        <v>15.053873606984553</v>
      </c>
      <c r="L3921" s="20">
        <v>14.84317013051219</v>
      </c>
      <c r="M3921" s="53">
        <v>15.436744055968468</v>
      </c>
    </row>
    <row r="3922" spans="1:13" x14ac:dyDescent="0.35">
      <c r="A3922" s="19" t="str">
        <f>B2178&amp;C3918&amp;D3922</f>
        <v>DISTRIBUCION VOLUMEN X CRITERIO (kg ó litros).Pastas Ing.ANDALUCIA</v>
      </c>
      <c r="B3922" s="19">
        <v>0</v>
      </c>
      <c r="C3922" s="19">
        <v>0</v>
      </c>
      <c r="D3922" s="19" t="s">
        <v>4</v>
      </c>
      <c r="E3922" s="20">
        <v>11.481108423605452</v>
      </c>
      <c r="F3922" s="20">
        <v>9.566367274153313</v>
      </c>
      <c r="G3922" s="20">
        <v>12.730762253134026</v>
      </c>
      <c r="H3922" s="20">
        <v>10.173322197990304</v>
      </c>
      <c r="I3922" s="20">
        <v>12.597574299416262</v>
      </c>
      <c r="J3922" s="20">
        <v>11.711391882332386</v>
      </c>
      <c r="K3922" s="20">
        <v>11.718689619209318</v>
      </c>
      <c r="L3922" s="20">
        <v>13.272859845232784</v>
      </c>
      <c r="M3922" s="53">
        <v>12.56951246806636</v>
      </c>
    </row>
    <row r="3923" spans="1:13" x14ac:dyDescent="0.35">
      <c r="A3923" s="19" t="str">
        <f>B2178&amp;C3918&amp;D3923</f>
        <v>DISTRIBUCION VOLUMEN X CRITERIO (kg ó litros).Pastas Ing.MDD AM</v>
      </c>
      <c r="B3923" s="19">
        <v>0</v>
      </c>
      <c r="C3923" s="19">
        <v>0</v>
      </c>
      <c r="D3923" s="19" t="s">
        <v>5</v>
      </c>
      <c r="E3923" s="20">
        <v>13.817073820412501</v>
      </c>
      <c r="F3923" s="20">
        <v>9.7228353046009843</v>
      </c>
      <c r="G3923" s="20">
        <v>15.380476704805405</v>
      </c>
      <c r="H3923" s="20">
        <v>13.65995607380896</v>
      </c>
      <c r="I3923" s="20">
        <v>12.799617378135187</v>
      </c>
      <c r="J3923" s="20">
        <v>15.581781391504126</v>
      </c>
      <c r="K3923" s="20">
        <v>15.103775413282111</v>
      </c>
      <c r="L3923" s="20">
        <v>16.652072596207187</v>
      </c>
      <c r="M3923" s="53">
        <v>15.794375472746067</v>
      </c>
    </row>
    <row r="3924" spans="1:13" x14ac:dyDescent="0.35">
      <c r="A3924" s="19" t="str">
        <f>B2178&amp;C3918&amp;D3924</f>
        <v>DISTRIBUCION VOLUMEN X CRITERIO (kg ó litros).Pastas Ing.RTO CENTRO</v>
      </c>
      <c r="B3924" s="19">
        <v>0</v>
      </c>
      <c r="C3924" s="19">
        <v>0</v>
      </c>
      <c r="D3924" s="19" t="s">
        <v>6</v>
      </c>
      <c r="E3924" s="20">
        <v>6.5885104300182258</v>
      </c>
      <c r="F3924" s="20">
        <v>5.0014174654568402</v>
      </c>
      <c r="G3924" s="20">
        <v>4.5873563582121752</v>
      </c>
      <c r="H3924" s="20">
        <v>9.2783732362743088</v>
      </c>
      <c r="I3924" s="20">
        <v>8.1223105760928469</v>
      </c>
      <c r="J3924" s="20">
        <v>9.3046846360133451</v>
      </c>
      <c r="K3924" s="20">
        <v>8.1261917845905014</v>
      </c>
      <c r="L3924" s="20">
        <v>9.1444682599408829</v>
      </c>
      <c r="M3924" s="53">
        <v>9.9983818407608656</v>
      </c>
    </row>
    <row r="3925" spans="1:13" x14ac:dyDescent="0.35">
      <c r="A3925" s="19" t="str">
        <f>B2178&amp;C3918&amp;D3925</f>
        <v>DISTRIBUCION VOLUMEN X CRITERIO (kg ó litros).Pastas Ing.NORTE-CENTRO</v>
      </c>
      <c r="B3925" s="19">
        <v>0</v>
      </c>
      <c r="C3925" s="19">
        <v>0</v>
      </c>
      <c r="D3925" s="19" t="s">
        <v>7</v>
      </c>
      <c r="E3925" s="20">
        <v>6.3203776860085341</v>
      </c>
      <c r="F3925" s="20">
        <v>7.6673632398177594</v>
      </c>
      <c r="G3925" s="20">
        <v>9.4445148476920142</v>
      </c>
      <c r="H3925" s="20">
        <v>9.0774142531504669</v>
      </c>
      <c r="I3925" s="20">
        <v>6.2792468422799219</v>
      </c>
      <c r="J3925" s="20">
        <v>4.7043779506693912</v>
      </c>
      <c r="K3925" s="20">
        <v>8.7616181194324252</v>
      </c>
      <c r="L3925" s="20">
        <v>8.432584700944286</v>
      </c>
      <c r="M3925" s="53">
        <v>10.767445860085006</v>
      </c>
    </row>
    <row r="3926" spans="1:13" x14ac:dyDescent="0.35">
      <c r="A3926" s="19" t="str">
        <f>B2178&amp;C3918&amp;D3926</f>
        <v>DISTRIBUCION VOLUMEN X CRITERIO (kg ó litros).Pastas Ing.NOROESTE</v>
      </c>
      <c r="B3926" s="19">
        <v>0</v>
      </c>
      <c r="C3926" s="19">
        <v>0</v>
      </c>
      <c r="D3926" s="19" t="s">
        <v>8</v>
      </c>
      <c r="E3926" s="20">
        <v>6.9792067239069011</v>
      </c>
      <c r="F3926" s="20">
        <v>7.1563510299018223</v>
      </c>
      <c r="G3926" s="20">
        <v>5.8252414149822238</v>
      </c>
      <c r="H3926" s="20">
        <v>4.4684561582574247</v>
      </c>
      <c r="I3926" s="20">
        <v>7.7919794767991508</v>
      </c>
      <c r="J3926" s="20">
        <v>8.3542517351953318</v>
      </c>
      <c r="K3926" s="20">
        <v>7.2027866920407542</v>
      </c>
      <c r="L3926" s="20">
        <v>5.911397431521336</v>
      </c>
      <c r="M3926" s="53">
        <v>6.6842863333390943</v>
      </c>
    </row>
    <row r="3927" spans="1:13" x14ac:dyDescent="0.35">
      <c r="A3927" s="19" t="str">
        <f>B2178&amp;C3918&amp;D3927</f>
        <v>DISTRIBUCION VOLUMEN X CRITERIO (kg ó litros).Pastas Ing.&lt;2MIL</v>
      </c>
      <c r="B3927" s="19">
        <v>0</v>
      </c>
      <c r="C3927" s="19">
        <v>0</v>
      </c>
      <c r="D3927" s="19" t="s">
        <v>9</v>
      </c>
      <c r="E3927" s="20">
        <v>2.8481560094481853</v>
      </c>
      <c r="F3927" s="20">
        <v>4.5295459698860006</v>
      </c>
      <c r="G3927" s="20">
        <v>4.2456563020694666</v>
      </c>
      <c r="H3927" s="20">
        <v>7.9725212250746953</v>
      </c>
      <c r="I3927" s="20">
        <v>13.371929005436883</v>
      </c>
      <c r="J3927" s="20">
        <v>7.6781200270989611</v>
      </c>
      <c r="K3927" s="20">
        <v>4.4876032415204703</v>
      </c>
      <c r="L3927" s="20">
        <v>8.7485788438415888</v>
      </c>
      <c r="M3927" s="53">
        <v>8.1348329598246512</v>
      </c>
    </row>
    <row r="3928" spans="1:13" x14ac:dyDescent="0.35">
      <c r="A3928" s="19" t="str">
        <f>B2178&amp;C3918&amp;D3928</f>
        <v>DISTRIBUCION VOLUMEN X CRITERIO (kg ó litros).Pastas Ing.2-5MIL</v>
      </c>
      <c r="B3928" s="19">
        <v>0</v>
      </c>
      <c r="C3928" s="19">
        <v>0</v>
      </c>
      <c r="D3928" s="19" t="s">
        <v>10</v>
      </c>
      <c r="E3928" s="20">
        <v>5.3045852965940385</v>
      </c>
      <c r="F3928" s="20">
        <v>5.7284280285777101</v>
      </c>
      <c r="G3928" s="20">
        <v>5.326643471824493</v>
      </c>
      <c r="H3928" s="20">
        <v>4.7752321121103458</v>
      </c>
      <c r="I3928" s="20">
        <v>6.1561400081532973</v>
      </c>
      <c r="J3928" s="20">
        <v>6.8354323667792833</v>
      </c>
      <c r="K3928" s="20">
        <v>4.1490284822602419</v>
      </c>
      <c r="L3928" s="20">
        <v>4.1557871354808356</v>
      </c>
      <c r="M3928" s="53">
        <v>4.8099555791157895</v>
      </c>
    </row>
    <row r="3929" spans="1:13" x14ac:dyDescent="0.35">
      <c r="A3929" s="19" t="str">
        <f>B2178&amp;C3918&amp;D3929</f>
        <v>DISTRIBUCION VOLUMEN X CRITERIO (kg ó litros).Pastas Ing.5-10MIL</v>
      </c>
      <c r="B3929" s="19">
        <v>0</v>
      </c>
      <c r="C3929" s="19">
        <v>0</v>
      </c>
      <c r="D3929" s="19" t="s">
        <v>11</v>
      </c>
      <c r="E3929" s="20">
        <v>7.2689580039668966</v>
      </c>
      <c r="F3929" s="20">
        <v>5.7624350509849718</v>
      </c>
      <c r="G3929" s="20">
        <v>9.5435200437974199</v>
      </c>
      <c r="H3929" s="20">
        <v>6.8194358104895132</v>
      </c>
      <c r="I3929" s="20">
        <v>13.180248909192688</v>
      </c>
      <c r="J3929" s="20">
        <v>8.1519970494804141</v>
      </c>
      <c r="K3929" s="20">
        <v>7.8576626699808862</v>
      </c>
      <c r="L3929" s="20">
        <v>17.092492805247641</v>
      </c>
      <c r="M3929" s="53">
        <v>8.1940625677042966</v>
      </c>
    </row>
    <row r="3930" spans="1:13" x14ac:dyDescent="0.35">
      <c r="A3930" s="19" t="str">
        <f>B2178&amp;C3918&amp;D3930</f>
        <v>DISTRIBUCION VOLUMEN X CRITERIO (kg ó litros).Pastas Ing.10-30MIL</v>
      </c>
      <c r="B3930" s="19">
        <v>0</v>
      </c>
      <c r="C3930" s="19">
        <v>0</v>
      </c>
      <c r="D3930" s="19" t="s">
        <v>12</v>
      </c>
      <c r="E3930" s="20">
        <v>22.189609729512185</v>
      </c>
      <c r="F3930" s="20">
        <v>19.120244793245213</v>
      </c>
      <c r="G3930" s="20">
        <v>20.040181075357875</v>
      </c>
      <c r="H3930" s="20">
        <v>19.101080260118401</v>
      </c>
      <c r="I3930" s="20">
        <v>16.565635433789229</v>
      </c>
      <c r="J3930" s="20">
        <v>20.158408703672389</v>
      </c>
      <c r="K3930" s="20">
        <v>19.217707493406241</v>
      </c>
      <c r="L3930" s="20">
        <v>18.109790300290911</v>
      </c>
      <c r="M3930" s="53">
        <v>20.501162766672032</v>
      </c>
    </row>
    <row r="3931" spans="1:13" x14ac:dyDescent="0.35">
      <c r="A3931" s="19" t="str">
        <f>B2178&amp;C3918&amp;D3931</f>
        <v>DISTRIBUCION VOLUMEN X CRITERIO (kg ó litros).Pastas Ing.30-100MIL</v>
      </c>
      <c r="B3931" s="19">
        <v>0</v>
      </c>
      <c r="C3931" s="19">
        <v>0</v>
      </c>
      <c r="D3931" s="19" t="s">
        <v>13</v>
      </c>
      <c r="E3931" s="20">
        <v>25.711859849332981</v>
      </c>
      <c r="F3931" s="20">
        <v>23.197425712834583</v>
      </c>
      <c r="G3931" s="20">
        <v>23.25786379677222</v>
      </c>
      <c r="H3931" s="20">
        <v>19.029546194975453</v>
      </c>
      <c r="I3931" s="20">
        <v>17.142754738165443</v>
      </c>
      <c r="J3931" s="20">
        <v>20.583726727752751</v>
      </c>
      <c r="K3931" s="20">
        <v>24.730543312276914</v>
      </c>
      <c r="L3931" s="20">
        <v>18.044493047997616</v>
      </c>
      <c r="M3931" s="53">
        <v>24.547731641104242</v>
      </c>
    </row>
    <row r="3932" spans="1:13" x14ac:dyDescent="0.35">
      <c r="A3932" s="19" t="str">
        <f>B2178&amp;C3918&amp;D3932</f>
        <v>DISTRIBUCION VOLUMEN X CRITERIO (kg ó litros).Pastas Ing.100-200MIL</v>
      </c>
      <c r="B3932" s="19">
        <v>0</v>
      </c>
      <c r="C3932" s="19">
        <v>0</v>
      </c>
      <c r="D3932" s="19" t="s">
        <v>14</v>
      </c>
      <c r="E3932" s="20">
        <v>5.6081367542601477</v>
      </c>
      <c r="F3932" s="20">
        <v>8.6754431403607288</v>
      </c>
      <c r="G3932" s="20">
        <v>6.2463132040052045</v>
      </c>
      <c r="H3932" s="20">
        <v>8.7065012253051979</v>
      </c>
      <c r="I3932" s="20">
        <v>5.5528912786300602</v>
      </c>
      <c r="J3932" s="20">
        <v>12.055963450583429</v>
      </c>
      <c r="K3932" s="20">
        <v>7.8952843502078833</v>
      </c>
      <c r="L3932" s="20">
        <v>7.0373529319610064</v>
      </c>
      <c r="M3932" s="53">
        <v>8.4153927474697579</v>
      </c>
    </row>
    <row r="3933" spans="1:13" x14ac:dyDescent="0.35">
      <c r="A3933" s="19" t="str">
        <f>B2178&amp;C3918&amp;D3933</f>
        <v>DISTRIBUCION VOLUMEN X CRITERIO (kg ó litros).Pastas Ing.200-500MIL</v>
      </c>
      <c r="B3933" s="19">
        <v>0</v>
      </c>
      <c r="C3933" s="19">
        <v>0</v>
      </c>
      <c r="D3933" s="19" t="s">
        <v>15</v>
      </c>
      <c r="E3933" s="20">
        <v>11.249301626787512</v>
      </c>
      <c r="F3933" s="20">
        <v>17.568665255776672</v>
      </c>
      <c r="G3933" s="20">
        <v>15.041229780929418</v>
      </c>
      <c r="H3933" s="20">
        <v>12.433057506898816</v>
      </c>
      <c r="I3933" s="20">
        <v>12.744010744020271</v>
      </c>
      <c r="J3933" s="20">
        <v>11.154738761899669</v>
      </c>
      <c r="K3933" s="20">
        <v>13.255355993073833</v>
      </c>
      <c r="L3933" s="20">
        <v>10.223025268732663</v>
      </c>
      <c r="M3933" s="53">
        <v>9.7537014560457003</v>
      </c>
    </row>
    <row r="3934" spans="1:13" x14ac:dyDescent="0.35">
      <c r="A3934" s="19" t="str">
        <f>B2178&amp;C3918&amp;D3934</f>
        <v>DISTRIBUCION VOLUMEN X CRITERIO (kg ó litros).Pastas Ing.&gt;500MIL</v>
      </c>
      <c r="B3934" s="19">
        <v>0</v>
      </c>
      <c r="C3934" s="19">
        <v>0</v>
      </c>
      <c r="D3934" s="19" t="s">
        <v>16</v>
      </c>
      <c r="E3934" s="20">
        <v>19.81941687188564</v>
      </c>
      <c r="F3934" s="20">
        <v>15.417807224432591</v>
      </c>
      <c r="G3934" s="20">
        <v>16.298599099321699</v>
      </c>
      <c r="H3934" s="20">
        <v>21.162653257084791</v>
      </c>
      <c r="I3934" s="20">
        <v>15.286400514915766</v>
      </c>
      <c r="J3934" s="20">
        <v>13.381617062772925</v>
      </c>
      <c r="K3934" s="20">
        <v>18.40682362744699</v>
      </c>
      <c r="L3934" s="20">
        <v>16.588470782413545</v>
      </c>
      <c r="M3934" s="53">
        <v>15.643168328241206</v>
      </c>
    </row>
    <row r="3935" spans="1:13" x14ac:dyDescent="0.35">
      <c r="A3935" s="19" t="str">
        <f>B2178&amp;C3918&amp;D3935</f>
        <v>DISTRIBUCION VOLUMEN X CRITERIO (kg ó litros).Pastas Ing.DE 15 A 19 AÑOS</v>
      </c>
      <c r="B3935" s="19">
        <v>0</v>
      </c>
      <c r="C3935" s="19">
        <v>0</v>
      </c>
      <c r="D3935" s="19" t="s">
        <v>39</v>
      </c>
      <c r="E3935" s="20">
        <v>1.8469534376225984</v>
      </c>
      <c r="F3935" s="20">
        <v>2.7790229035923906</v>
      </c>
      <c r="G3935" s="20">
        <v>1.6905130727058788</v>
      </c>
      <c r="H3935" s="20">
        <v>1.1416333875467271</v>
      </c>
      <c r="I3935" s="20" t="s">
        <v>284</v>
      </c>
      <c r="J3935" s="20">
        <v>0.32424462238164348</v>
      </c>
      <c r="K3935" s="20">
        <v>0.66563595495291605</v>
      </c>
      <c r="L3935" s="20">
        <v>6.6670197179639468</v>
      </c>
      <c r="M3935" s="53">
        <v>0.6706000652194144</v>
      </c>
    </row>
    <row r="3936" spans="1:13" x14ac:dyDescent="0.35">
      <c r="A3936" s="19" t="str">
        <f>B2178&amp;C3918&amp;D3936</f>
        <v>DISTRIBUCION VOLUMEN X CRITERIO (kg ó litros).Pastas Ing.DE 20 A 24 AÑOS</v>
      </c>
      <c r="B3936" s="19">
        <v>0</v>
      </c>
      <c r="C3936" s="19">
        <v>0</v>
      </c>
      <c r="D3936" s="19" t="s">
        <v>40</v>
      </c>
      <c r="E3936" s="20">
        <v>2.738307417655836</v>
      </c>
      <c r="F3936" s="20">
        <v>2.6025038258699991</v>
      </c>
      <c r="G3936" s="20">
        <v>2.9483097166462731</v>
      </c>
      <c r="H3936" s="20">
        <v>1.7814455718759943</v>
      </c>
      <c r="I3936" s="20">
        <v>2.1575786038353248</v>
      </c>
      <c r="J3936" s="20">
        <v>4.5706714648722615</v>
      </c>
      <c r="K3936" s="20">
        <v>6.6537187984423278</v>
      </c>
      <c r="L3936" s="20">
        <v>2.9053350363685304</v>
      </c>
      <c r="M3936" s="53">
        <v>2.1445974979372902</v>
      </c>
    </row>
    <row r="3937" spans="1:13" x14ac:dyDescent="0.35">
      <c r="A3937" s="19" t="str">
        <f>B2178&amp;C3918&amp;D3937</f>
        <v>DISTRIBUCION VOLUMEN X CRITERIO (kg ó litros).Pastas Ing.DE 25 A 34 AÑOS</v>
      </c>
      <c r="B3937" s="19">
        <v>0</v>
      </c>
      <c r="C3937" s="19">
        <v>0</v>
      </c>
      <c r="D3937" s="19" t="s">
        <v>41</v>
      </c>
      <c r="E3937" s="20">
        <v>10.739510627498634</v>
      </c>
      <c r="F3937" s="20">
        <v>10.75023024459831</v>
      </c>
      <c r="G3937" s="20">
        <v>8.7896238090606467</v>
      </c>
      <c r="H3937" s="20">
        <v>9.8647075766357393</v>
      </c>
      <c r="I3937" s="20">
        <v>8.9972683275655907</v>
      </c>
      <c r="J3937" s="20">
        <v>7.0193288192027774</v>
      </c>
      <c r="K3937" s="20">
        <v>8.7669308174539982</v>
      </c>
      <c r="L3937" s="20">
        <v>8.6595719588482076</v>
      </c>
      <c r="M3937" s="53">
        <v>9.8585832330026992</v>
      </c>
    </row>
    <row r="3938" spans="1:13" x14ac:dyDescent="0.35">
      <c r="A3938" s="19" t="str">
        <f>B2178&amp;C3918&amp;D3938</f>
        <v>DISTRIBUCION VOLUMEN X CRITERIO (kg ó litros).Pastas Ing.DE 35 A 49 AÑOS</v>
      </c>
      <c r="B3938" s="19">
        <v>0</v>
      </c>
      <c r="C3938" s="19">
        <v>0</v>
      </c>
      <c r="D3938" s="19" t="s">
        <v>42</v>
      </c>
      <c r="E3938" s="20">
        <v>27.239536174516072</v>
      </c>
      <c r="F3938" s="20">
        <v>25.764435059743857</v>
      </c>
      <c r="G3938" s="20">
        <v>24.659050966994286</v>
      </c>
      <c r="H3938" s="20">
        <v>25.745728020070235</v>
      </c>
      <c r="I3938" s="20">
        <v>27.681636477273443</v>
      </c>
      <c r="J3938" s="20">
        <v>31.234646194658112</v>
      </c>
      <c r="K3938" s="20">
        <v>22.805751386816649</v>
      </c>
      <c r="L3938" s="20">
        <v>27.471874525487568</v>
      </c>
      <c r="M3938" s="53">
        <v>25.026593953269405</v>
      </c>
    </row>
    <row r="3939" spans="1:13" x14ac:dyDescent="0.35">
      <c r="A3939" s="19" t="str">
        <f>B2178&amp;C3918&amp;D3939</f>
        <v>DISTRIBUCION VOLUMEN X CRITERIO (kg ó litros).Pastas Ing.DE 50 A 59 AÑOS</v>
      </c>
      <c r="B3939" s="19">
        <v>0</v>
      </c>
      <c r="C3939" s="19">
        <v>0</v>
      </c>
      <c r="D3939" s="19" t="s">
        <v>43</v>
      </c>
      <c r="E3939" s="20">
        <v>19.402906776296199</v>
      </c>
      <c r="F3939" s="20">
        <v>25.268191267389778</v>
      </c>
      <c r="G3939" s="20">
        <v>22.756794778245489</v>
      </c>
      <c r="H3939" s="20">
        <v>22.026343974672784</v>
      </c>
      <c r="I3939" s="20">
        <v>31.059506617247411</v>
      </c>
      <c r="J3939" s="20">
        <v>31.383083150550739</v>
      </c>
      <c r="K3939" s="20">
        <v>25.094052979465687</v>
      </c>
      <c r="L3939" s="20">
        <v>23.087806444824231</v>
      </c>
      <c r="M3939" s="53">
        <v>26.350224917869092</v>
      </c>
    </row>
    <row r="3940" spans="1:13" x14ac:dyDescent="0.35">
      <c r="A3940" s="19" t="str">
        <f>B2178&amp;C3918&amp;D3940</f>
        <v>DISTRIBUCION VOLUMEN X CRITERIO (kg ó litros).Pastas Ing.DE 60 A 75 AÑOS</v>
      </c>
      <c r="B3940" s="19">
        <v>0</v>
      </c>
      <c r="C3940" s="19">
        <v>0</v>
      </c>
      <c r="D3940" s="19" t="s">
        <v>44</v>
      </c>
      <c r="E3940" s="20">
        <v>38.032807063059707</v>
      </c>
      <c r="F3940" s="20">
        <v>32.835607806197807</v>
      </c>
      <c r="G3940" s="20">
        <v>39.155714336666364</v>
      </c>
      <c r="H3940" s="20">
        <v>39.440170211712456</v>
      </c>
      <c r="I3940" s="20">
        <v>30.104009932218773</v>
      </c>
      <c r="J3940" s="20">
        <v>25.468035928232403</v>
      </c>
      <c r="K3940" s="20">
        <v>36.013924462611499</v>
      </c>
      <c r="L3940" s="20">
        <v>31.208379615894273</v>
      </c>
      <c r="M3940" s="53">
        <v>35.949415510719085</v>
      </c>
    </row>
    <row r="3941" spans="1:13" x14ac:dyDescent="0.35">
      <c r="A3941" s="19" t="str">
        <f>B2178&amp;C3918&amp;D3941</f>
        <v>DISTRIBUCION VOLUMEN X CRITERIO (kg ó litros).Pastas Ing.NIVEL ALTO</v>
      </c>
      <c r="B3941" s="19">
        <v>0</v>
      </c>
      <c r="C3941" s="19">
        <v>0</v>
      </c>
      <c r="D3941" s="19" t="s">
        <v>256</v>
      </c>
      <c r="E3941" s="20">
        <v>26.361493996241492</v>
      </c>
      <c r="F3941" s="20">
        <v>24.029252979341848</v>
      </c>
      <c r="G3941" s="20">
        <v>25.881914469124389</v>
      </c>
      <c r="H3941" s="20">
        <v>29.27508241584238</v>
      </c>
      <c r="I3941" s="20">
        <v>28.786172302747449</v>
      </c>
      <c r="J3941" s="20">
        <v>26.192762126561952</v>
      </c>
      <c r="K3941" s="20">
        <v>26.049692813747683</v>
      </c>
      <c r="L3941" s="20">
        <v>21.855062556230244</v>
      </c>
      <c r="M3941" s="53">
        <v>23.235633621017719</v>
      </c>
    </row>
    <row r="3942" spans="1:13" x14ac:dyDescent="0.35">
      <c r="A3942" s="19" t="str">
        <f>B2178&amp;C3918&amp;D3942</f>
        <v>DISTRIBUCION VOLUMEN X CRITERIO (kg ó litros).Pastas Ing.NIVEL MEDIO ALTO</v>
      </c>
      <c r="B3942" s="19">
        <v>0</v>
      </c>
      <c r="C3942" s="19">
        <v>0</v>
      </c>
      <c r="D3942" s="19" t="s">
        <v>257</v>
      </c>
      <c r="E3942" s="20">
        <v>14.358133210570495</v>
      </c>
      <c r="F3942" s="20">
        <v>15.378127104420274</v>
      </c>
      <c r="G3942" s="20">
        <v>13.777022101314653</v>
      </c>
      <c r="H3942" s="20">
        <v>16.02355913947628</v>
      </c>
      <c r="I3942" s="20">
        <v>16.431117921916691</v>
      </c>
      <c r="J3942" s="20">
        <v>16.640991071746527</v>
      </c>
      <c r="K3942" s="20">
        <v>14.569730074128106</v>
      </c>
      <c r="L3942" s="20">
        <v>17.434802212054095</v>
      </c>
      <c r="M3942" s="53">
        <v>19.977541206629613</v>
      </c>
    </row>
    <row r="3943" spans="1:13" x14ac:dyDescent="0.35">
      <c r="A3943" s="19" t="str">
        <f>B2178&amp;C3918&amp;D3943</f>
        <v>DISTRIBUCION VOLUMEN X CRITERIO (kg ó litros).Pastas Ing.NIVEL MEDIO</v>
      </c>
      <c r="B3943" s="19">
        <v>0</v>
      </c>
      <c r="C3943" s="19">
        <v>0</v>
      </c>
      <c r="D3943" s="19" t="s">
        <v>258</v>
      </c>
      <c r="E3943" s="20">
        <v>20.611970367017467</v>
      </c>
      <c r="F3943" s="20">
        <v>20.601201371868356</v>
      </c>
      <c r="G3943" s="20">
        <v>26.707652160508065</v>
      </c>
      <c r="H3943" s="20">
        <v>20.276534099353917</v>
      </c>
      <c r="I3943" s="20">
        <v>23.610531869815954</v>
      </c>
      <c r="J3943" s="20">
        <v>24.53999311263776</v>
      </c>
      <c r="K3943" s="20">
        <v>27.922742460578949</v>
      </c>
      <c r="L3943" s="20">
        <v>24.128212829724241</v>
      </c>
      <c r="M3943" s="53">
        <v>24.76811067315829</v>
      </c>
    </row>
    <row r="3944" spans="1:13" x14ac:dyDescent="0.35">
      <c r="A3944" s="19" t="str">
        <f>B2178&amp;C3918&amp;D3944</f>
        <v>DISTRIBUCION VOLUMEN X CRITERIO (kg ó litros).Pastas Ing.NIVEL MEDIO BAJO</v>
      </c>
      <c r="B3944" s="19">
        <v>0</v>
      </c>
      <c r="C3944" s="19">
        <v>0</v>
      </c>
      <c r="D3944" s="19" t="s">
        <v>259</v>
      </c>
      <c r="E3944" s="20">
        <v>19.934750359276247</v>
      </c>
      <c r="F3944" s="20">
        <v>16.31411903878687</v>
      </c>
      <c r="G3944" s="20">
        <v>15.747773354229224</v>
      </c>
      <c r="H3944" s="20">
        <v>16.098309125457195</v>
      </c>
      <c r="I3944" s="20">
        <v>12.854728356962951</v>
      </c>
      <c r="J3944" s="20">
        <v>15.562043727223946</v>
      </c>
      <c r="K3944" s="20">
        <v>12.686294273726778</v>
      </c>
      <c r="L3944" s="20">
        <v>19.409565467543036</v>
      </c>
      <c r="M3944" s="53">
        <v>14.786074522059089</v>
      </c>
    </row>
    <row r="3945" spans="1:13" x14ac:dyDescent="0.35">
      <c r="A3945" s="19" t="str">
        <f>B2178&amp;C3918&amp;D3945</f>
        <v>DISTRIBUCION VOLUMEN X CRITERIO (kg ó litros).Pastas Ing.HOMBRE</v>
      </c>
      <c r="B3945" s="19">
        <v>0</v>
      </c>
      <c r="C3945" s="19">
        <v>0</v>
      </c>
      <c r="D3945" s="19" t="s">
        <v>21</v>
      </c>
      <c r="E3945" s="20">
        <v>48.959727740004688</v>
      </c>
      <c r="F3945" s="20">
        <v>51.797673311454282</v>
      </c>
      <c r="G3945" s="20">
        <v>54.047711121100704</v>
      </c>
      <c r="H3945" s="20">
        <v>47.447663987168639</v>
      </c>
      <c r="I3945" s="20">
        <v>48.00828779487901</v>
      </c>
      <c r="J3945" s="20">
        <v>47.545581053394834</v>
      </c>
      <c r="K3945" s="20">
        <v>53.630958183028632</v>
      </c>
      <c r="L3945" s="20">
        <v>53.939064889228682</v>
      </c>
      <c r="M3945" s="53">
        <v>51.683320399452782</v>
      </c>
    </row>
    <row r="3946" spans="1:13" x14ac:dyDescent="0.35">
      <c r="A3946" s="19" t="str">
        <f>B2178&amp;C3918&amp;D3946</f>
        <v>DISTRIBUCION VOLUMEN X CRITERIO (kg ó litros).Pastas Ing.MUJER</v>
      </c>
      <c r="B3946" s="19">
        <v>0</v>
      </c>
      <c r="C3946" s="19">
        <v>0</v>
      </c>
      <c r="D3946" s="19" t="s">
        <v>22</v>
      </c>
      <c r="E3946" s="20">
        <v>51.040291167837474</v>
      </c>
      <c r="F3946" s="20">
        <v>48.202320710942089</v>
      </c>
      <c r="G3946" s="20">
        <v>45.952291711198257</v>
      </c>
      <c r="H3946" s="20">
        <v>52.552355700224638</v>
      </c>
      <c r="I3946" s="20">
        <v>51.991721524083964</v>
      </c>
      <c r="J3946" s="20">
        <v>52.45443338617671</v>
      </c>
      <c r="K3946" s="20">
        <v>46.369048655501025</v>
      </c>
      <c r="L3946" s="20">
        <v>46.060926623231587</v>
      </c>
      <c r="M3946" s="53">
        <v>48.316690731413814</v>
      </c>
    </row>
    <row r="3947" spans="1:13" x14ac:dyDescent="0.35">
      <c r="A3947" s="19" t="str">
        <f>B2178&amp;C3947&amp;D3947</f>
        <v>DISTRIBUCION VOLUMEN X CRITERIO (kg ó litros).Arroz Ing.T.ESPAÑA</v>
      </c>
      <c r="B3947" s="19">
        <v>0</v>
      </c>
      <c r="C3947" s="19" t="s">
        <v>169</v>
      </c>
      <c r="D3947" s="19" t="s">
        <v>36</v>
      </c>
      <c r="E3947" s="20">
        <v>100</v>
      </c>
      <c r="F3947" s="20">
        <v>100</v>
      </c>
      <c r="G3947" s="20">
        <v>100</v>
      </c>
      <c r="H3947" s="20">
        <v>100</v>
      </c>
      <c r="I3947" s="20">
        <v>100</v>
      </c>
      <c r="J3947" s="20">
        <v>100</v>
      </c>
      <c r="K3947" s="20">
        <v>100</v>
      </c>
      <c r="L3947" s="20">
        <v>100</v>
      </c>
      <c r="M3947" s="53">
        <v>100</v>
      </c>
    </row>
    <row r="3948" spans="1:13" x14ac:dyDescent="0.35">
      <c r="A3948" s="19" t="str">
        <f>B2178&amp;C3947&amp;D3948</f>
        <v>DISTRIBUCION VOLUMEN X CRITERIO (kg ó litros).Arroz Ing.BCN AM</v>
      </c>
      <c r="B3948" s="19">
        <v>0</v>
      </c>
      <c r="C3948" s="19">
        <v>0</v>
      </c>
      <c r="D3948" s="19" t="s">
        <v>1</v>
      </c>
      <c r="E3948" s="20">
        <v>12.877131838379704</v>
      </c>
      <c r="F3948" s="20">
        <v>10.445216131402871</v>
      </c>
      <c r="G3948" s="20">
        <v>9.6558910119649504</v>
      </c>
      <c r="H3948" s="20">
        <v>7.6709509230340158</v>
      </c>
      <c r="I3948" s="20">
        <v>7.8050464361150844</v>
      </c>
      <c r="J3948" s="20">
        <v>11.950700747652794</v>
      </c>
      <c r="K3948" s="20">
        <v>9.2925204108762198</v>
      </c>
      <c r="L3948" s="20">
        <v>9.8517621895670473</v>
      </c>
      <c r="M3948" s="53">
        <v>9.3228073932447018</v>
      </c>
    </row>
    <row r="3949" spans="1:13" x14ac:dyDescent="0.35">
      <c r="A3949" s="19" t="str">
        <f>B2178&amp;C3947&amp;D3949</f>
        <v>DISTRIBUCION VOLUMEN X CRITERIO (kg ó litros).Arroz Ing.REST.CAT ARAGON</v>
      </c>
      <c r="B3949" s="19">
        <v>0</v>
      </c>
      <c r="C3949" s="19">
        <v>0</v>
      </c>
      <c r="D3949" s="19" t="s">
        <v>2</v>
      </c>
      <c r="E3949" s="20">
        <v>12.15723616129725</v>
      </c>
      <c r="F3949" s="20">
        <v>14.586923884117459</v>
      </c>
      <c r="G3949" s="20">
        <v>14.915845250712881</v>
      </c>
      <c r="H3949" s="20">
        <v>12.32844162460075</v>
      </c>
      <c r="I3949" s="20">
        <v>12.747851917330538</v>
      </c>
      <c r="J3949" s="20">
        <v>10.061108325359008</v>
      </c>
      <c r="K3949" s="20">
        <v>16.420650490266091</v>
      </c>
      <c r="L3949" s="20">
        <v>15.238995324092622</v>
      </c>
      <c r="M3949" s="53">
        <v>15.08294143098348</v>
      </c>
    </row>
    <row r="3950" spans="1:13" x14ac:dyDescent="0.35">
      <c r="A3950" s="19" t="str">
        <f>B2178&amp;C3947&amp;D3950</f>
        <v>DISTRIBUCION VOLUMEN X CRITERIO (kg ó litros).Arroz Ing.LEVANTE</v>
      </c>
      <c r="B3950" s="19">
        <v>0</v>
      </c>
      <c r="C3950" s="19">
        <v>0</v>
      </c>
      <c r="D3950" s="19" t="s">
        <v>3</v>
      </c>
      <c r="E3950" s="20">
        <v>21.92159684591994</v>
      </c>
      <c r="F3950" s="20">
        <v>21.378597852842653</v>
      </c>
      <c r="G3950" s="20">
        <v>22.528056901580396</v>
      </c>
      <c r="H3950" s="20">
        <v>26.519831767017649</v>
      </c>
      <c r="I3950" s="20">
        <v>19.73909366641535</v>
      </c>
      <c r="J3950" s="20">
        <v>21.672661948325416</v>
      </c>
      <c r="K3950" s="20">
        <v>21.526691021831532</v>
      </c>
      <c r="L3950" s="20">
        <v>19.882028723499971</v>
      </c>
      <c r="M3950" s="53">
        <v>22.043279070681347</v>
      </c>
    </row>
    <row r="3951" spans="1:13" x14ac:dyDescent="0.35">
      <c r="A3951" s="19" t="str">
        <f>B2178&amp;C3947&amp;D3951</f>
        <v>DISTRIBUCION VOLUMEN X CRITERIO (kg ó litros).Arroz Ing.ANDALUCIA</v>
      </c>
      <c r="B3951" s="19">
        <v>0</v>
      </c>
      <c r="C3951" s="19">
        <v>0</v>
      </c>
      <c r="D3951" s="19" t="s">
        <v>4</v>
      </c>
      <c r="E3951" s="20">
        <v>15.702889524712097</v>
      </c>
      <c r="F3951" s="20">
        <v>17.00728517649339</v>
      </c>
      <c r="G3951" s="20">
        <v>11.918582445726134</v>
      </c>
      <c r="H3951" s="20">
        <v>15.69521223369607</v>
      </c>
      <c r="I3951" s="20">
        <v>14.971718313978382</v>
      </c>
      <c r="J3951" s="20">
        <v>12.282732316394132</v>
      </c>
      <c r="K3951" s="20">
        <v>13.452141115652298</v>
      </c>
      <c r="L3951" s="20">
        <v>11.834304748121552</v>
      </c>
      <c r="M3951" s="53">
        <v>12.930969684643143</v>
      </c>
    </row>
    <row r="3952" spans="1:13" x14ac:dyDescent="0.35">
      <c r="A3952" s="19" t="str">
        <f>B2178&amp;C3947&amp;D3952</f>
        <v>DISTRIBUCION VOLUMEN X CRITERIO (kg ó litros).Arroz Ing.MDD AM</v>
      </c>
      <c r="B3952" s="19">
        <v>0</v>
      </c>
      <c r="C3952" s="19">
        <v>0</v>
      </c>
      <c r="D3952" s="19" t="s">
        <v>5</v>
      </c>
      <c r="E3952" s="20">
        <v>14.700440307534615</v>
      </c>
      <c r="F3952" s="20">
        <v>16.778468058858273</v>
      </c>
      <c r="G3952" s="20">
        <v>17.870507850907085</v>
      </c>
      <c r="H3952" s="20">
        <v>16.43705647614852</v>
      </c>
      <c r="I3952" s="20">
        <v>19.834961557238529</v>
      </c>
      <c r="J3952" s="20">
        <v>23.527912041631474</v>
      </c>
      <c r="K3952" s="20">
        <v>15.546666218099878</v>
      </c>
      <c r="L3952" s="20">
        <v>17.19225707355054</v>
      </c>
      <c r="M3952" s="53">
        <v>17.665574799567953</v>
      </c>
    </row>
    <row r="3953" spans="1:13" x14ac:dyDescent="0.35">
      <c r="A3953" s="19" t="str">
        <f>B2178&amp;C3947&amp;D3953</f>
        <v>DISTRIBUCION VOLUMEN X CRITERIO (kg ó litros).Arroz Ing.RTO CENTRO</v>
      </c>
      <c r="B3953" s="19">
        <v>0</v>
      </c>
      <c r="C3953" s="19">
        <v>0</v>
      </c>
      <c r="D3953" s="19" t="s">
        <v>6</v>
      </c>
      <c r="E3953" s="20">
        <v>7.7597805273297418</v>
      </c>
      <c r="F3953" s="20">
        <v>9.3303481890567497</v>
      </c>
      <c r="G3953" s="20">
        <v>9.1076500416641828</v>
      </c>
      <c r="H3953" s="20">
        <v>9.1127663004611961</v>
      </c>
      <c r="I3953" s="20">
        <v>14.089923970405083</v>
      </c>
      <c r="J3953" s="20">
        <v>10.943112872863747</v>
      </c>
      <c r="K3953" s="20">
        <v>11.134614592195003</v>
      </c>
      <c r="L3953" s="20">
        <v>13.895772399176435</v>
      </c>
      <c r="M3953" s="53">
        <v>13.330473395899864</v>
      </c>
    </row>
    <row r="3954" spans="1:13" x14ac:dyDescent="0.35">
      <c r="A3954" s="19" t="str">
        <f>B2178&amp;C3947&amp;D3954</f>
        <v>DISTRIBUCION VOLUMEN X CRITERIO (kg ó litros).Arroz Ing.NORTE-CENTRO</v>
      </c>
      <c r="B3954" s="19">
        <v>0</v>
      </c>
      <c r="C3954" s="19">
        <v>0</v>
      </c>
      <c r="D3954" s="19" t="s">
        <v>7</v>
      </c>
      <c r="E3954" s="20">
        <v>7.0210087678064417</v>
      </c>
      <c r="F3954" s="20">
        <v>4.6451433466086405</v>
      </c>
      <c r="G3954" s="20">
        <v>7.3561422996013199</v>
      </c>
      <c r="H3954" s="20">
        <v>7.0124088890686052</v>
      </c>
      <c r="I3954" s="20">
        <v>5.1722455523575697</v>
      </c>
      <c r="J3954" s="20">
        <v>4.8404625156712529</v>
      </c>
      <c r="K3954" s="20">
        <v>6.6242515018105204</v>
      </c>
      <c r="L3954" s="20">
        <v>6.8185977589488971</v>
      </c>
      <c r="M3954" s="53">
        <v>6.7542660197532021</v>
      </c>
    </row>
    <row r="3955" spans="1:13" x14ac:dyDescent="0.35">
      <c r="A3955" s="19" t="str">
        <f>B2178&amp;C3947&amp;D3955</f>
        <v>DISTRIBUCION VOLUMEN X CRITERIO (kg ó litros).Arroz Ing.NOROESTE</v>
      </c>
      <c r="B3955" s="19">
        <v>0</v>
      </c>
      <c r="C3955" s="19">
        <v>0</v>
      </c>
      <c r="D3955" s="19" t="s">
        <v>8</v>
      </c>
      <c r="E3955" s="20">
        <v>7.8599026534021261</v>
      </c>
      <c r="F3955" s="20">
        <v>5.8280292760758927</v>
      </c>
      <c r="G3955" s="20">
        <v>6.6473211164304074</v>
      </c>
      <c r="H3955" s="20">
        <v>5.2233197200568622</v>
      </c>
      <c r="I3955" s="20">
        <v>5.6391662827465625</v>
      </c>
      <c r="J3955" s="20">
        <v>4.7212963891245705</v>
      </c>
      <c r="K3955" s="20">
        <v>6.0024500078837271</v>
      </c>
      <c r="L3955" s="20">
        <v>5.2862959808427101</v>
      </c>
      <c r="M3955" s="53">
        <v>2.869699556038221</v>
      </c>
    </row>
    <row r="3956" spans="1:13" x14ac:dyDescent="0.35">
      <c r="A3956" s="19" t="str">
        <f>B2178&amp;C3947&amp;D3956</f>
        <v>DISTRIBUCION VOLUMEN X CRITERIO (kg ó litros).Arroz Ing.&lt;2MIL</v>
      </c>
      <c r="B3956" s="19">
        <v>0</v>
      </c>
      <c r="C3956" s="19">
        <v>0</v>
      </c>
      <c r="D3956" s="19" t="s">
        <v>9</v>
      </c>
      <c r="E3956" s="20">
        <v>4.8789116819486269</v>
      </c>
      <c r="F3956" s="20">
        <v>5.3323195197145328</v>
      </c>
      <c r="G3956" s="20">
        <v>4.8993390911461896</v>
      </c>
      <c r="H3956" s="20">
        <v>7.7831966929969836</v>
      </c>
      <c r="I3956" s="20">
        <v>12.954237684697196</v>
      </c>
      <c r="J3956" s="20">
        <v>7.8808715308968518</v>
      </c>
      <c r="K3956" s="20">
        <v>8.4607682812829452</v>
      </c>
      <c r="L3956" s="20">
        <v>11.808199248562174</v>
      </c>
      <c r="M3956" s="53">
        <v>10.982967279779771</v>
      </c>
    </row>
    <row r="3957" spans="1:13" x14ac:dyDescent="0.35">
      <c r="A3957" s="19" t="str">
        <f>B2178&amp;C3947&amp;D3957</f>
        <v>DISTRIBUCION VOLUMEN X CRITERIO (kg ó litros).Arroz Ing.2-5MIL</v>
      </c>
      <c r="B3957" s="19">
        <v>0</v>
      </c>
      <c r="C3957" s="19">
        <v>0</v>
      </c>
      <c r="D3957" s="19" t="s">
        <v>10</v>
      </c>
      <c r="E3957" s="20">
        <v>5.4784229646642304</v>
      </c>
      <c r="F3957" s="20">
        <v>2.5139414044298038</v>
      </c>
      <c r="G3957" s="20">
        <v>3.5191018080620986</v>
      </c>
      <c r="H3957" s="20">
        <v>3.414950756381268</v>
      </c>
      <c r="I3957" s="20">
        <v>3.7181875140755549</v>
      </c>
      <c r="J3957" s="20">
        <v>2.7122264410426937</v>
      </c>
      <c r="K3957" s="20">
        <v>3.0145501742528644</v>
      </c>
      <c r="L3957" s="20">
        <v>2.5739637620840234</v>
      </c>
      <c r="M3957" s="53">
        <v>1.9016304394540871</v>
      </c>
    </row>
    <row r="3958" spans="1:13" x14ac:dyDescent="0.35">
      <c r="A3958" s="19" t="str">
        <f>B2178&amp;C3947&amp;D3958</f>
        <v>DISTRIBUCION VOLUMEN X CRITERIO (kg ó litros).Arroz Ing.5-10MIL</v>
      </c>
      <c r="B3958" s="19">
        <v>0</v>
      </c>
      <c r="C3958" s="19">
        <v>0</v>
      </c>
      <c r="D3958" s="19" t="s">
        <v>11</v>
      </c>
      <c r="E3958" s="20">
        <v>7.3804322104132947</v>
      </c>
      <c r="F3958" s="20">
        <v>9.5280766374712105</v>
      </c>
      <c r="G3958" s="20">
        <v>8.6656655133148899</v>
      </c>
      <c r="H3958" s="20">
        <v>8.8034208892883345</v>
      </c>
      <c r="I3958" s="20">
        <v>9.0833414309293836</v>
      </c>
      <c r="J3958" s="20">
        <v>7.6952776901656357</v>
      </c>
      <c r="K3958" s="20">
        <v>10.024011463849325</v>
      </c>
      <c r="L3958" s="20">
        <v>8.860503522738929</v>
      </c>
      <c r="M3958" s="53">
        <v>8.2423888476857936</v>
      </c>
    </row>
    <row r="3959" spans="1:13" x14ac:dyDescent="0.35">
      <c r="A3959" s="19" t="str">
        <f>B2178&amp;C3947&amp;D3959</f>
        <v>DISTRIBUCION VOLUMEN X CRITERIO (kg ó litros).Arroz Ing.10-30MIL</v>
      </c>
      <c r="B3959" s="19">
        <v>0</v>
      </c>
      <c r="C3959" s="19">
        <v>0</v>
      </c>
      <c r="D3959" s="19" t="s">
        <v>12</v>
      </c>
      <c r="E3959" s="20">
        <v>14.470221900393659</v>
      </c>
      <c r="F3959" s="20">
        <v>16.692740417771915</v>
      </c>
      <c r="G3959" s="20">
        <v>17.567025051077511</v>
      </c>
      <c r="H3959" s="20">
        <v>16.306392849263275</v>
      </c>
      <c r="I3959" s="20">
        <v>14.173762397453277</v>
      </c>
      <c r="J3959" s="20">
        <v>13.993858755832052</v>
      </c>
      <c r="K3959" s="20">
        <v>17.81934056248188</v>
      </c>
      <c r="L3959" s="20">
        <v>18.594552580088418</v>
      </c>
      <c r="M3959" s="53">
        <v>15.547249417812973</v>
      </c>
    </row>
    <row r="3960" spans="1:13" x14ac:dyDescent="0.35">
      <c r="A3960" s="19" t="str">
        <f>B2178&amp;C3947&amp;D3960</f>
        <v>DISTRIBUCION VOLUMEN X CRITERIO (kg ó litros).Arroz Ing.30-100MIL</v>
      </c>
      <c r="B3960" s="19">
        <v>0</v>
      </c>
      <c r="C3960" s="19">
        <v>0</v>
      </c>
      <c r="D3960" s="19" t="s">
        <v>13</v>
      </c>
      <c r="E3960" s="20">
        <v>28.608414360299211</v>
      </c>
      <c r="F3960" s="20">
        <v>20.995867208699291</v>
      </c>
      <c r="G3960" s="20">
        <v>19.047345009653675</v>
      </c>
      <c r="H3960" s="20">
        <v>20.65121390643322</v>
      </c>
      <c r="I3960" s="20">
        <v>19.88395026237459</v>
      </c>
      <c r="J3960" s="20">
        <v>23.003049132640115</v>
      </c>
      <c r="K3960" s="20">
        <v>20.222073541522569</v>
      </c>
      <c r="L3960" s="20">
        <v>16.760738495895385</v>
      </c>
      <c r="M3960" s="53">
        <v>25.641468663008325</v>
      </c>
    </row>
    <row r="3961" spans="1:13" x14ac:dyDescent="0.35">
      <c r="A3961" s="19" t="str">
        <f>B2178&amp;C3947&amp;D3961</f>
        <v>DISTRIBUCION VOLUMEN X CRITERIO (kg ó litros).Arroz Ing.100-200MIL</v>
      </c>
      <c r="B3961" s="19">
        <v>0</v>
      </c>
      <c r="C3961" s="19">
        <v>0</v>
      </c>
      <c r="D3961" s="19" t="s">
        <v>14</v>
      </c>
      <c r="E3961" s="20">
        <v>8.794479350033809</v>
      </c>
      <c r="F3961" s="20">
        <v>9.4780597363089356</v>
      </c>
      <c r="G3961" s="20">
        <v>7.4574598224935329</v>
      </c>
      <c r="H3961" s="20">
        <v>8.4671125702817633</v>
      </c>
      <c r="I3961" s="20">
        <v>7.7409427973816074</v>
      </c>
      <c r="J3961" s="20">
        <v>11.546279808839422</v>
      </c>
      <c r="K3961" s="20">
        <v>8.5752744801715881</v>
      </c>
      <c r="L3961" s="20">
        <v>11.071262799637555</v>
      </c>
      <c r="M3961" s="53">
        <v>8.6431678931289841</v>
      </c>
    </row>
    <row r="3962" spans="1:13" x14ac:dyDescent="0.35">
      <c r="A3962" s="19" t="str">
        <f>B2178&amp;C3947&amp;D3962</f>
        <v>DISTRIBUCION VOLUMEN X CRITERIO (kg ó litros).Arroz Ing.200-500MIL</v>
      </c>
      <c r="B3962" s="19">
        <v>0</v>
      </c>
      <c r="C3962" s="19">
        <v>0</v>
      </c>
      <c r="D3962" s="19" t="s">
        <v>15</v>
      </c>
      <c r="E3962" s="20">
        <v>12.063923765605409</v>
      </c>
      <c r="F3962" s="20">
        <v>15.861114426614249</v>
      </c>
      <c r="G3962" s="20">
        <v>19.26680739014984</v>
      </c>
      <c r="H3962" s="20">
        <v>14.969697879993715</v>
      </c>
      <c r="I3962" s="20">
        <v>13.342752980531609</v>
      </c>
      <c r="J3962" s="20">
        <v>16.396339146699525</v>
      </c>
      <c r="K3962" s="20">
        <v>15.736907097316644</v>
      </c>
      <c r="L3962" s="20">
        <v>13.883838902241441</v>
      </c>
      <c r="M3962" s="53">
        <v>14.159102618519496</v>
      </c>
    </row>
    <row r="3963" spans="1:13" x14ac:dyDescent="0.35">
      <c r="A3963" s="19" t="str">
        <f>B2178&amp;C3947&amp;D3963</f>
        <v>DISTRIBUCION VOLUMEN X CRITERIO (kg ó litros).Arroz Ing.&gt;500MIL</v>
      </c>
      <c r="B3963" s="19">
        <v>0</v>
      </c>
      <c r="C3963" s="19">
        <v>0</v>
      </c>
      <c r="D3963" s="19" t="s">
        <v>16</v>
      </c>
      <c r="E3963" s="20">
        <v>18.325183509619084</v>
      </c>
      <c r="F3963" s="20">
        <v>19.597894540381883</v>
      </c>
      <c r="G3963" s="20">
        <v>19.577250667420596</v>
      </c>
      <c r="H3963" s="20">
        <v>19.604002424789417</v>
      </c>
      <c r="I3963" s="20">
        <v>19.102828103712589</v>
      </c>
      <c r="J3963" s="20">
        <v>16.772083237817849</v>
      </c>
      <c r="K3963" s="20">
        <v>16.147065435071553</v>
      </c>
      <c r="L3963" s="20">
        <v>16.446951420356264</v>
      </c>
      <c r="M3963" s="53">
        <v>14.882036788514586</v>
      </c>
    </row>
    <row r="3964" spans="1:13" x14ac:dyDescent="0.35">
      <c r="A3964" s="19" t="str">
        <f>B2178&amp;C3947&amp;D3964</f>
        <v>DISTRIBUCION VOLUMEN X CRITERIO (kg ó litros).Arroz Ing.DE 15 A 19 AÑOS</v>
      </c>
      <c r="B3964" s="19">
        <v>0</v>
      </c>
      <c r="C3964" s="19">
        <v>0</v>
      </c>
      <c r="D3964" s="19" t="s">
        <v>39</v>
      </c>
      <c r="E3964" s="20">
        <v>1.4761971752723178</v>
      </c>
      <c r="F3964" s="20">
        <v>3.728415469684724</v>
      </c>
      <c r="G3964" s="20">
        <v>2.4683495975430665</v>
      </c>
      <c r="H3964" s="20">
        <v>1.2764775411555593</v>
      </c>
      <c r="I3964" s="20">
        <v>0.99432783426413018</v>
      </c>
      <c r="J3964" s="20">
        <v>9.0166030674416642E-2</v>
      </c>
      <c r="K3964" s="20">
        <v>0.62247445506747234</v>
      </c>
      <c r="L3964" s="20">
        <v>0.59868937945098921</v>
      </c>
      <c r="M3964" s="53">
        <v>0</v>
      </c>
    </row>
    <row r="3965" spans="1:13" x14ac:dyDescent="0.35">
      <c r="A3965" s="19" t="str">
        <f>B2178&amp;C3947&amp;D3965</f>
        <v>DISTRIBUCION VOLUMEN X CRITERIO (kg ó litros).Arroz Ing.DE 20 A 24 AÑOS</v>
      </c>
      <c r="B3965" s="19">
        <v>0</v>
      </c>
      <c r="C3965" s="19">
        <v>0</v>
      </c>
      <c r="D3965" s="19" t="s">
        <v>40</v>
      </c>
      <c r="E3965" s="20">
        <v>2.056334516008417</v>
      </c>
      <c r="F3965" s="20">
        <v>0.81517207856152896</v>
      </c>
      <c r="G3965" s="20">
        <v>1.3990951119951747</v>
      </c>
      <c r="H3965" s="20">
        <v>3.4967438480408721</v>
      </c>
      <c r="I3965" s="20">
        <v>2.601657694781347</v>
      </c>
      <c r="J3965" s="20">
        <v>3.2741429402280744</v>
      </c>
      <c r="K3965" s="20">
        <v>3.9573676678933918</v>
      </c>
      <c r="L3965" s="20">
        <v>3.002641169814078</v>
      </c>
      <c r="M3965" s="53">
        <v>3.9947895264554854</v>
      </c>
    </row>
    <row r="3966" spans="1:13" x14ac:dyDescent="0.35">
      <c r="A3966" s="19" t="str">
        <f>B2178&amp;C3947&amp;D3966</f>
        <v>DISTRIBUCION VOLUMEN X CRITERIO (kg ó litros).Arroz Ing.DE 25 A 34 AÑOS</v>
      </c>
      <c r="B3966" s="19">
        <v>0</v>
      </c>
      <c r="C3966" s="19">
        <v>0</v>
      </c>
      <c r="D3966" s="19" t="s">
        <v>41</v>
      </c>
      <c r="E3966" s="20">
        <v>11.347887101072878</v>
      </c>
      <c r="F3966" s="20">
        <v>13.492555183971605</v>
      </c>
      <c r="G3966" s="20">
        <v>11.136411621596439</v>
      </c>
      <c r="H3966" s="20">
        <v>10.238100173744524</v>
      </c>
      <c r="I3966" s="20">
        <v>10.281469335502983</v>
      </c>
      <c r="J3966" s="20">
        <v>9.3003259276259023</v>
      </c>
      <c r="K3966" s="20">
        <v>8.3186533084479031</v>
      </c>
      <c r="L3966" s="20">
        <v>9.7403145831986127</v>
      </c>
      <c r="M3966" s="53">
        <v>10.695616809802184</v>
      </c>
    </row>
    <row r="3967" spans="1:13" x14ac:dyDescent="0.35">
      <c r="A3967" s="19" t="str">
        <f>B2178&amp;C3947&amp;D3967</f>
        <v>DISTRIBUCION VOLUMEN X CRITERIO (kg ó litros).Arroz Ing.DE 35 A 49 AÑOS</v>
      </c>
      <c r="B3967" s="19">
        <v>0</v>
      </c>
      <c r="C3967" s="19">
        <v>0</v>
      </c>
      <c r="D3967" s="19" t="s">
        <v>42</v>
      </c>
      <c r="E3967" s="20">
        <v>21.769048370113872</v>
      </c>
      <c r="F3967" s="20">
        <v>22.853627842915454</v>
      </c>
      <c r="G3967" s="20">
        <v>24.954776559600024</v>
      </c>
      <c r="H3967" s="20">
        <v>26.785302163931647</v>
      </c>
      <c r="I3967" s="20">
        <v>22.425234446515425</v>
      </c>
      <c r="J3967" s="20">
        <v>20.587345813172465</v>
      </c>
      <c r="K3967" s="20">
        <v>22.508276916970317</v>
      </c>
      <c r="L3967" s="20">
        <v>23.644725631053095</v>
      </c>
      <c r="M3967" s="53">
        <v>22.051608345962023</v>
      </c>
    </row>
    <row r="3968" spans="1:13" x14ac:dyDescent="0.35">
      <c r="A3968" s="19" t="str">
        <f>B2178&amp;C3947&amp;D3968</f>
        <v>DISTRIBUCION VOLUMEN X CRITERIO (kg ó litros).Arroz Ing.DE 50 A 59 AÑOS</v>
      </c>
      <c r="B3968" s="19">
        <v>0</v>
      </c>
      <c r="C3968" s="19">
        <v>0</v>
      </c>
      <c r="D3968" s="19" t="s">
        <v>43</v>
      </c>
      <c r="E3968" s="20">
        <v>23.159508354881243</v>
      </c>
      <c r="F3968" s="20">
        <v>20.206921766739498</v>
      </c>
      <c r="G3968" s="20">
        <v>21.18649647343041</v>
      </c>
      <c r="H3968" s="20">
        <v>26.052101727275073</v>
      </c>
      <c r="I3968" s="20">
        <v>26.232735028441486</v>
      </c>
      <c r="J3968" s="20">
        <v>27.029229717278724</v>
      </c>
      <c r="K3968" s="20">
        <v>28.577970177730293</v>
      </c>
      <c r="L3968" s="20">
        <v>26.032360442925786</v>
      </c>
      <c r="M3968" s="53">
        <v>20.67878514880157</v>
      </c>
    </row>
    <row r="3969" spans="1:13" x14ac:dyDescent="0.35">
      <c r="A3969" s="19" t="str">
        <f>B2178&amp;C3947&amp;D3969</f>
        <v>DISTRIBUCION VOLUMEN X CRITERIO (kg ó litros).Arroz Ing.DE 60 A 75 AÑOS</v>
      </c>
      <c r="B3969" s="19">
        <v>0</v>
      </c>
      <c r="C3969" s="19">
        <v>0</v>
      </c>
      <c r="D3969" s="19" t="s">
        <v>44</v>
      </c>
      <c r="E3969" s="20">
        <v>40.191017307580125</v>
      </c>
      <c r="F3969" s="20">
        <v>38.903321930105086</v>
      </c>
      <c r="G3969" s="20">
        <v>38.854863315269576</v>
      </c>
      <c r="H3969" s="20">
        <v>32.15126708561607</v>
      </c>
      <c r="I3969" s="20">
        <v>37.464595850880436</v>
      </c>
      <c r="J3969" s="20">
        <v>39.718776088333946</v>
      </c>
      <c r="K3969" s="20">
        <v>36.015251545327416</v>
      </c>
      <c r="L3969" s="20">
        <v>36.98128349674635</v>
      </c>
      <c r="M3969" s="53">
        <v>42.579208887937945</v>
      </c>
    </row>
    <row r="3970" spans="1:13" x14ac:dyDescent="0.35">
      <c r="A3970" s="19" t="str">
        <f>B2178&amp;C3947&amp;D3970</f>
        <v>DISTRIBUCION VOLUMEN X CRITERIO (kg ó litros).Arroz Ing.NIVEL ALTO</v>
      </c>
      <c r="B3970" s="19">
        <v>0</v>
      </c>
      <c r="C3970" s="19">
        <v>0</v>
      </c>
      <c r="D3970" s="19" t="s">
        <v>256</v>
      </c>
      <c r="E3970" s="20">
        <v>24.278315428549867</v>
      </c>
      <c r="F3970" s="20">
        <v>26.558123067122867</v>
      </c>
      <c r="G3970" s="20">
        <v>24.899947215513343</v>
      </c>
      <c r="H3970" s="20">
        <v>25.977029709339838</v>
      </c>
      <c r="I3970" s="20">
        <v>22.645650088298193</v>
      </c>
      <c r="J3970" s="20">
        <v>28.26308160697192</v>
      </c>
      <c r="K3970" s="20">
        <v>27.191199443091531</v>
      </c>
      <c r="L3970" s="20">
        <v>21.803045531937926</v>
      </c>
      <c r="M3970" s="53">
        <v>24.697414114150476</v>
      </c>
    </row>
    <row r="3971" spans="1:13" x14ac:dyDescent="0.35">
      <c r="A3971" s="19" t="str">
        <f>B2178&amp;C3947&amp;D3971</f>
        <v>DISTRIBUCION VOLUMEN X CRITERIO (kg ó litros).Arroz Ing.NIVEL MEDIO ALTO</v>
      </c>
      <c r="B3971" s="19">
        <v>0</v>
      </c>
      <c r="C3971" s="19">
        <v>0</v>
      </c>
      <c r="D3971" s="19" t="s">
        <v>257</v>
      </c>
      <c r="E3971" s="20">
        <v>17.782193168614675</v>
      </c>
      <c r="F3971" s="20">
        <v>15.074727350092063</v>
      </c>
      <c r="G3971" s="20">
        <v>14.750613264374682</v>
      </c>
      <c r="H3971" s="20">
        <v>15.664114282600947</v>
      </c>
      <c r="I3971" s="20">
        <v>15.413934794709009</v>
      </c>
      <c r="J3971" s="20">
        <v>15.557047691578424</v>
      </c>
      <c r="K3971" s="20">
        <v>16.355732017547464</v>
      </c>
      <c r="L3971" s="20">
        <v>21.466523051089855</v>
      </c>
      <c r="M3971" s="53">
        <v>13.366126887122393</v>
      </c>
    </row>
    <row r="3972" spans="1:13" x14ac:dyDescent="0.35">
      <c r="A3972" s="19" t="str">
        <f>B2178&amp;C3947&amp;D3972</f>
        <v>DISTRIBUCION VOLUMEN X CRITERIO (kg ó litros).Arroz Ing.NIVEL MEDIO</v>
      </c>
      <c r="B3972" s="19">
        <v>0</v>
      </c>
      <c r="C3972" s="19">
        <v>0</v>
      </c>
      <c r="D3972" s="19" t="s">
        <v>258</v>
      </c>
      <c r="E3972" s="20">
        <v>24.402032150600665</v>
      </c>
      <c r="F3972" s="20">
        <v>22.118903762181304</v>
      </c>
      <c r="G3972" s="20">
        <v>30.986343396165992</v>
      </c>
      <c r="H3972" s="20">
        <v>28.098886411251744</v>
      </c>
      <c r="I3972" s="20">
        <v>21.852473264309097</v>
      </c>
      <c r="J3972" s="20">
        <v>22.036899136764379</v>
      </c>
      <c r="K3972" s="20">
        <v>24.861273119197602</v>
      </c>
      <c r="L3972" s="20">
        <v>21.094080045177737</v>
      </c>
      <c r="M3972" s="53">
        <v>24.270687587538252</v>
      </c>
    </row>
    <row r="3973" spans="1:13" x14ac:dyDescent="0.35">
      <c r="A3973" s="19" t="str">
        <f>B2178&amp;C3947&amp;D3973</f>
        <v>DISTRIBUCION VOLUMEN X CRITERIO (kg ó litros).Arroz Ing.NIVEL MEDIO BAJO</v>
      </c>
      <c r="B3973" s="19">
        <v>0</v>
      </c>
      <c r="C3973" s="19">
        <v>0</v>
      </c>
      <c r="D3973" s="19" t="s">
        <v>259</v>
      </c>
      <c r="E3973" s="20">
        <v>17.14540214004349</v>
      </c>
      <c r="F3973" s="20">
        <v>14.476641233833046</v>
      </c>
      <c r="G3973" s="20">
        <v>11.751087075726131</v>
      </c>
      <c r="H3973" s="20">
        <v>12.4458301559161</v>
      </c>
      <c r="I3973" s="20">
        <v>15.275121881601148</v>
      </c>
      <c r="J3973" s="20">
        <v>12.174784920127601</v>
      </c>
      <c r="K3973" s="20">
        <v>12.006451495958371</v>
      </c>
      <c r="L3973" s="20">
        <v>11.930508180885456</v>
      </c>
      <c r="M3973" s="53">
        <v>14.676681579079251</v>
      </c>
    </row>
    <row r="3974" spans="1:13" x14ac:dyDescent="0.35">
      <c r="A3974" s="19" t="str">
        <f>B2178&amp;C3947&amp;D3974</f>
        <v>DISTRIBUCION VOLUMEN X CRITERIO (kg ó litros).Arroz Ing.HOMBRE</v>
      </c>
      <c r="B3974" s="19">
        <v>0</v>
      </c>
      <c r="C3974" s="19">
        <v>0</v>
      </c>
      <c r="D3974" s="19" t="s">
        <v>21</v>
      </c>
      <c r="E3974" s="20">
        <v>49.836131665886057</v>
      </c>
      <c r="F3974" s="20">
        <v>52.221123773488522</v>
      </c>
      <c r="G3974" s="20">
        <v>50.473908730977094</v>
      </c>
      <c r="H3974" s="20">
        <v>51.824701284286832</v>
      </c>
      <c r="I3974" s="20">
        <v>51.089921785568947</v>
      </c>
      <c r="J3974" s="20">
        <v>45.672259373660637</v>
      </c>
      <c r="K3974" s="20">
        <v>50.631362177351313</v>
      </c>
      <c r="L3974" s="20">
        <v>55.623352986454776</v>
      </c>
      <c r="M3974" s="53">
        <v>49.082450039454287</v>
      </c>
    </row>
    <row r="3975" spans="1:13" x14ac:dyDescent="0.35">
      <c r="A3975" s="19" t="str">
        <f>B2178&amp;C3947&amp;D3975</f>
        <v>DISTRIBUCION VOLUMEN X CRITERIO (kg ó litros).Arroz Ing.MUJER</v>
      </c>
      <c r="B3975" s="19">
        <v>0</v>
      </c>
      <c r="C3975" s="19">
        <v>0</v>
      </c>
      <c r="D3975" s="19" t="s">
        <v>22</v>
      </c>
      <c r="E3975" s="20">
        <v>50.163863500210859</v>
      </c>
      <c r="F3975" s="20">
        <v>47.778884908182555</v>
      </c>
      <c r="G3975" s="20">
        <v>49.526085098752375</v>
      </c>
      <c r="H3975" s="20">
        <v>48.175283536336401</v>
      </c>
      <c r="I3975" s="20">
        <v>48.910085203232825</v>
      </c>
      <c r="J3975" s="20">
        <v>54.327719684626331</v>
      </c>
      <c r="K3975" s="20">
        <v>49.368629981974046</v>
      </c>
      <c r="L3975" s="20">
        <v>44.376659330500033</v>
      </c>
      <c r="M3975" s="53">
        <v>50.91757380179709</v>
      </c>
    </row>
    <row r="3976" spans="1:13" x14ac:dyDescent="0.35">
      <c r="A3976" s="19" t="str">
        <f>B2178&amp;C3976&amp;D3976</f>
        <v>DISTRIBUCION VOLUMEN X CRITERIO (kg ó litros).Legumbres Ing.T.ESPAÑA</v>
      </c>
      <c r="B3976" s="19">
        <v>0</v>
      </c>
      <c r="C3976" s="19" t="s">
        <v>170</v>
      </c>
      <c r="D3976" s="19" t="s">
        <v>36</v>
      </c>
      <c r="E3976" s="20">
        <v>100</v>
      </c>
      <c r="F3976" s="20">
        <v>100</v>
      </c>
      <c r="G3976" s="20">
        <v>100</v>
      </c>
      <c r="H3976" s="20">
        <v>100</v>
      </c>
      <c r="I3976" s="20">
        <v>100</v>
      </c>
      <c r="J3976" s="20">
        <v>100</v>
      </c>
      <c r="K3976" s="20">
        <v>100</v>
      </c>
      <c r="L3976" s="20">
        <v>100</v>
      </c>
      <c r="M3976" s="53">
        <v>100</v>
      </c>
    </row>
    <row r="3977" spans="1:13" x14ac:dyDescent="0.35">
      <c r="A3977" s="19" t="str">
        <f>B2178&amp;C3976&amp;D3977</f>
        <v>DISTRIBUCION VOLUMEN X CRITERIO (kg ó litros).Legumbres Ing.BCN AM</v>
      </c>
      <c r="B3977" s="19">
        <v>0</v>
      </c>
      <c r="C3977" s="19">
        <v>0</v>
      </c>
      <c r="D3977" s="19" t="s">
        <v>1</v>
      </c>
      <c r="E3977" s="20">
        <v>5.5753680980521958</v>
      </c>
      <c r="F3977" s="20">
        <v>4.7994432822341588</v>
      </c>
      <c r="G3977" s="20">
        <v>3.350163021362857</v>
      </c>
      <c r="H3977" s="20">
        <v>4.1560172096243289</v>
      </c>
      <c r="I3977" s="20">
        <v>3.4763069251136764</v>
      </c>
      <c r="J3977" s="20">
        <v>3.6500801607370406</v>
      </c>
      <c r="K3977" s="20">
        <v>3.5604885425986734</v>
      </c>
      <c r="L3977" s="20">
        <v>2.2217179942571006</v>
      </c>
      <c r="M3977" s="53">
        <v>2.3406993112709227</v>
      </c>
    </row>
    <row r="3978" spans="1:13" x14ac:dyDescent="0.35">
      <c r="A3978" s="19" t="str">
        <f>B2178&amp;C3976&amp;D3978</f>
        <v>DISTRIBUCION VOLUMEN X CRITERIO (kg ó litros).Legumbres Ing.REST.CAT ARAGON</v>
      </c>
      <c r="B3978" s="19">
        <v>0</v>
      </c>
      <c r="C3978" s="19">
        <v>0</v>
      </c>
      <c r="D3978" s="19" t="s">
        <v>2</v>
      </c>
      <c r="E3978" s="20">
        <v>2.297588518459742</v>
      </c>
      <c r="F3978" s="20">
        <v>3.9273907399373003</v>
      </c>
      <c r="G3978" s="20">
        <v>5.6784706980042854</v>
      </c>
      <c r="H3978" s="20">
        <v>9.1162639835363084</v>
      </c>
      <c r="I3978" s="20">
        <v>7.3151356483580035</v>
      </c>
      <c r="J3978" s="20">
        <v>6.5239543405244085</v>
      </c>
      <c r="K3978" s="20">
        <v>6.3879406504934826</v>
      </c>
      <c r="L3978" s="20">
        <v>7.8949725749503123</v>
      </c>
      <c r="M3978" s="53">
        <v>5.1554063556158294</v>
      </c>
    </row>
    <row r="3979" spans="1:13" x14ac:dyDescent="0.35">
      <c r="A3979" s="19" t="str">
        <f>B2178&amp;C3976&amp;D3979</f>
        <v>DISTRIBUCION VOLUMEN X CRITERIO (kg ó litros).Legumbres Ing.LEVANTE</v>
      </c>
      <c r="B3979" s="19">
        <v>0</v>
      </c>
      <c r="C3979" s="19">
        <v>0</v>
      </c>
      <c r="D3979" s="19" t="s">
        <v>3</v>
      </c>
      <c r="E3979" s="20">
        <v>12.408309421709504</v>
      </c>
      <c r="F3979" s="20">
        <v>20.540712228058897</v>
      </c>
      <c r="G3979" s="20">
        <v>21.680831770849696</v>
      </c>
      <c r="H3979" s="20">
        <v>6.9869964727020593</v>
      </c>
      <c r="I3979" s="20">
        <v>7.0413812210857056</v>
      </c>
      <c r="J3979" s="20">
        <v>12.609494703655061</v>
      </c>
      <c r="K3979" s="20">
        <v>8.136096250237836</v>
      </c>
      <c r="L3979" s="20">
        <v>7.2031983595453539</v>
      </c>
      <c r="M3979" s="53">
        <v>4.3774585570259728</v>
      </c>
    </row>
    <row r="3980" spans="1:13" x14ac:dyDescent="0.35">
      <c r="A3980" s="19" t="str">
        <f>B2178&amp;C3976&amp;D3980</f>
        <v>DISTRIBUCION VOLUMEN X CRITERIO (kg ó litros).Legumbres Ing.ANDALUCIA</v>
      </c>
      <c r="B3980" s="19">
        <v>0</v>
      </c>
      <c r="C3980" s="19">
        <v>0</v>
      </c>
      <c r="D3980" s="19" t="s">
        <v>4</v>
      </c>
      <c r="E3980" s="20">
        <v>8.5431742198969172</v>
      </c>
      <c r="F3980" s="20">
        <v>3.9411796755979429</v>
      </c>
      <c r="G3980" s="20">
        <v>16.830448875114911</v>
      </c>
      <c r="H3980" s="20">
        <v>9.3947716567669044</v>
      </c>
      <c r="I3980" s="20">
        <v>8.6503579218289097</v>
      </c>
      <c r="J3980" s="20">
        <v>4.4236695999284859</v>
      </c>
      <c r="K3980" s="20">
        <v>6.5663412118064981</v>
      </c>
      <c r="L3980" s="20">
        <v>7.1552594892994907</v>
      </c>
      <c r="M3980" s="53">
        <v>6.8222231321723292</v>
      </c>
    </row>
    <row r="3981" spans="1:13" x14ac:dyDescent="0.35">
      <c r="A3981" s="19" t="str">
        <f>B2178&amp;C3976&amp;D3981</f>
        <v>DISTRIBUCION VOLUMEN X CRITERIO (kg ó litros).Legumbres Ing.MDD AM</v>
      </c>
      <c r="B3981" s="19">
        <v>0</v>
      </c>
      <c r="C3981" s="19">
        <v>0</v>
      </c>
      <c r="D3981" s="19" t="s">
        <v>5</v>
      </c>
      <c r="E3981" s="20">
        <v>35.875977185308024</v>
      </c>
      <c r="F3981" s="20">
        <v>30.10250456609052</v>
      </c>
      <c r="G3981" s="20">
        <v>14.530530586548263</v>
      </c>
      <c r="H3981" s="20">
        <v>26.93356374034645</v>
      </c>
      <c r="I3981" s="20">
        <v>25.604891751154589</v>
      </c>
      <c r="J3981" s="20">
        <v>18.506879971570083</v>
      </c>
      <c r="K3981" s="20">
        <v>8.6702409113302945</v>
      </c>
      <c r="L3981" s="20">
        <v>19.302585845032088</v>
      </c>
      <c r="M3981" s="53">
        <v>18.438025614033439</v>
      </c>
    </row>
    <row r="3982" spans="1:13" x14ac:dyDescent="0.35">
      <c r="A3982" s="19" t="str">
        <f>B2178&amp;C3976&amp;D3982</f>
        <v>DISTRIBUCION VOLUMEN X CRITERIO (kg ó litros).Legumbres Ing.RTO CENTRO</v>
      </c>
      <c r="B3982" s="19">
        <v>0</v>
      </c>
      <c r="C3982" s="19">
        <v>0</v>
      </c>
      <c r="D3982" s="19" t="s">
        <v>6</v>
      </c>
      <c r="E3982" s="20">
        <v>10.714458562889078</v>
      </c>
      <c r="F3982" s="20">
        <v>9.7868102835714961</v>
      </c>
      <c r="G3982" s="20">
        <v>11.039477467166932</v>
      </c>
      <c r="H3982" s="20">
        <v>16.856073200591339</v>
      </c>
      <c r="I3982" s="20">
        <v>25.306801617922797</v>
      </c>
      <c r="J3982" s="20">
        <v>36.667627886065858</v>
      </c>
      <c r="K3982" s="20">
        <v>42.020891639041949</v>
      </c>
      <c r="L3982" s="20">
        <v>35.281709416787436</v>
      </c>
      <c r="M3982" s="53">
        <v>37.165198402687928</v>
      </c>
    </row>
    <row r="3983" spans="1:13" x14ac:dyDescent="0.35">
      <c r="A3983" s="19" t="str">
        <f>B2178&amp;C3976&amp;D3983</f>
        <v>DISTRIBUCION VOLUMEN X CRITERIO (kg ó litros).Legumbres Ing.NORTE-CENTRO</v>
      </c>
      <c r="B3983" s="19">
        <v>0</v>
      </c>
      <c r="C3983" s="19">
        <v>0</v>
      </c>
      <c r="D3983" s="19" t="s">
        <v>7</v>
      </c>
      <c r="E3983" s="20">
        <v>8.2734689997191655</v>
      </c>
      <c r="F3983" s="20">
        <v>10.008463989413976</v>
      </c>
      <c r="G3983" s="20">
        <v>15.521980167779537</v>
      </c>
      <c r="H3983" s="20">
        <v>9.2052833489999077</v>
      </c>
      <c r="I3983" s="20">
        <v>7.3430549000161731</v>
      </c>
      <c r="J3983" s="20">
        <v>8.5559908079178655</v>
      </c>
      <c r="K3983" s="20">
        <v>9.4607315725946783</v>
      </c>
      <c r="L3983" s="20">
        <v>11.727161318821109</v>
      </c>
      <c r="M3983" s="53">
        <v>10.473925926367073</v>
      </c>
    </row>
    <row r="3984" spans="1:13" x14ac:dyDescent="0.35">
      <c r="A3984" s="19" t="str">
        <f>B2178&amp;C3976&amp;D3984</f>
        <v>DISTRIBUCION VOLUMEN X CRITERIO (kg ó litros).Legumbres Ing.NOROESTE</v>
      </c>
      <c r="B3984" s="19">
        <v>0</v>
      </c>
      <c r="C3984" s="19">
        <v>0</v>
      </c>
      <c r="D3984" s="19" t="s">
        <v>8</v>
      </c>
      <c r="E3984" s="20">
        <v>16.311647236203253</v>
      </c>
      <c r="F3984" s="20">
        <v>16.893489684183727</v>
      </c>
      <c r="G3984" s="20">
        <v>11.368098499056419</v>
      </c>
      <c r="H3984" s="20">
        <v>17.351044484745355</v>
      </c>
      <c r="I3984" s="20">
        <v>15.262069753175162</v>
      </c>
      <c r="J3984" s="20">
        <v>9.0622946640519988</v>
      </c>
      <c r="K3984" s="20">
        <v>15.19726569075768</v>
      </c>
      <c r="L3984" s="20">
        <v>9.2133872659175964</v>
      </c>
      <c r="M3984" s="53">
        <v>15.227060623069358</v>
      </c>
    </row>
    <row r="3985" spans="1:13" x14ac:dyDescent="0.35">
      <c r="A3985" s="19" t="str">
        <f>B2178&amp;C3976&amp;D3985</f>
        <v>DISTRIBUCION VOLUMEN X CRITERIO (kg ó litros).Legumbres Ing.&lt;2MIL</v>
      </c>
      <c r="B3985" s="19">
        <v>0</v>
      </c>
      <c r="C3985" s="19">
        <v>0</v>
      </c>
      <c r="D3985" s="19" t="s">
        <v>9</v>
      </c>
      <c r="E3985" s="20">
        <v>7.4314689956681486</v>
      </c>
      <c r="F3985" s="20">
        <v>7.4835690188660209</v>
      </c>
      <c r="G3985" s="20">
        <v>11.294147346967293</v>
      </c>
      <c r="H3985" s="20">
        <v>16.371669671176438</v>
      </c>
      <c r="I3985" s="20">
        <v>22.588143813336618</v>
      </c>
      <c r="J3985" s="20">
        <v>36.542910075386168</v>
      </c>
      <c r="K3985" s="20">
        <v>41.918281327175052</v>
      </c>
      <c r="L3985" s="20">
        <v>35.87637787964816</v>
      </c>
      <c r="M3985" s="53">
        <v>36.475511223195667</v>
      </c>
    </row>
    <row r="3986" spans="1:13" x14ac:dyDescent="0.35">
      <c r="A3986" s="19" t="str">
        <f>B2178&amp;C3976&amp;D3986</f>
        <v>DISTRIBUCION VOLUMEN X CRITERIO (kg ó litros).Legumbres Ing.2-5MIL</v>
      </c>
      <c r="B3986" s="19">
        <v>0</v>
      </c>
      <c r="C3986" s="19">
        <v>0</v>
      </c>
      <c r="D3986" s="19" t="s">
        <v>10</v>
      </c>
      <c r="E3986" s="20">
        <v>4.2071741229965509</v>
      </c>
      <c r="F3986" s="20">
        <v>5.3308283516184769</v>
      </c>
      <c r="G3986" s="20">
        <v>8.6491696364763726</v>
      </c>
      <c r="H3986" s="20">
        <v>5.6492239953837355</v>
      </c>
      <c r="I3986" s="20">
        <v>5.6981938641603742</v>
      </c>
      <c r="J3986" s="20">
        <v>6.479959949817192</v>
      </c>
      <c r="K3986" s="20">
        <v>5.5556449679700313</v>
      </c>
      <c r="L3986" s="20">
        <v>2.598959415434047</v>
      </c>
      <c r="M3986" s="53">
        <v>5.2546477789463992</v>
      </c>
    </row>
    <row r="3987" spans="1:13" x14ac:dyDescent="0.35">
      <c r="A3987" s="19" t="str">
        <f>B2178&amp;C3976&amp;D3987</f>
        <v>DISTRIBUCION VOLUMEN X CRITERIO (kg ó litros).Legumbres Ing.5-10MIL</v>
      </c>
      <c r="B3987" s="19">
        <v>0</v>
      </c>
      <c r="C3987" s="19">
        <v>0</v>
      </c>
      <c r="D3987" s="19" t="s">
        <v>11</v>
      </c>
      <c r="E3987" s="20">
        <v>4.8660364267222915</v>
      </c>
      <c r="F3987" s="20">
        <v>4.8062480633968034</v>
      </c>
      <c r="G3987" s="20">
        <v>9.9865070318688236</v>
      </c>
      <c r="H3987" s="20">
        <v>4.5377135177914418</v>
      </c>
      <c r="I3987" s="20">
        <v>6.5856610308210355</v>
      </c>
      <c r="J3987" s="20">
        <v>3.5509593910224928</v>
      </c>
      <c r="K3987" s="20">
        <v>5.1839005371928231</v>
      </c>
      <c r="L3987" s="20">
        <v>5.9795704429924132</v>
      </c>
      <c r="M3987" s="53">
        <v>3.6764005811296623</v>
      </c>
    </row>
    <row r="3988" spans="1:13" x14ac:dyDescent="0.35">
      <c r="A3988" s="19" t="str">
        <f>B2178&amp;C3976&amp;D3988</f>
        <v>DISTRIBUCION VOLUMEN X CRITERIO (kg ó litros).Legumbres Ing.10-30MIL</v>
      </c>
      <c r="B3988" s="19">
        <v>0</v>
      </c>
      <c r="C3988" s="19">
        <v>0</v>
      </c>
      <c r="D3988" s="19" t="s">
        <v>12</v>
      </c>
      <c r="E3988" s="20">
        <v>15.276534081790899</v>
      </c>
      <c r="F3988" s="20">
        <v>18.123216870578577</v>
      </c>
      <c r="G3988" s="20">
        <v>13.205741877697932</v>
      </c>
      <c r="H3988" s="20">
        <v>18.359696120972828</v>
      </c>
      <c r="I3988" s="20">
        <v>9.9197391796775829</v>
      </c>
      <c r="J3988" s="20">
        <v>12.740265231242107</v>
      </c>
      <c r="K3988" s="20">
        <v>13.474597886906173</v>
      </c>
      <c r="L3988" s="20">
        <v>13.703965024500334</v>
      </c>
      <c r="M3988" s="53">
        <v>15.024338004783575</v>
      </c>
    </row>
    <row r="3989" spans="1:13" x14ac:dyDescent="0.35">
      <c r="A3989" s="19" t="str">
        <f>B2178&amp;C3976&amp;D3989</f>
        <v>DISTRIBUCION VOLUMEN X CRITERIO (kg ó litros).Legumbres Ing.30-100MIL</v>
      </c>
      <c r="B3989" s="19">
        <v>0</v>
      </c>
      <c r="C3989" s="19">
        <v>0</v>
      </c>
      <c r="D3989" s="19" t="s">
        <v>13</v>
      </c>
      <c r="E3989" s="20">
        <v>14.461240193260352</v>
      </c>
      <c r="F3989" s="20">
        <v>9.3317427186108226</v>
      </c>
      <c r="G3989" s="20">
        <v>9.3791624169811705</v>
      </c>
      <c r="H3989" s="20">
        <v>13.981562439217779</v>
      </c>
      <c r="I3989" s="20">
        <v>17.164292455563448</v>
      </c>
      <c r="J3989" s="20">
        <v>6.3284136874382977</v>
      </c>
      <c r="K3989" s="20">
        <v>10.690484024310267</v>
      </c>
      <c r="L3989" s="20">
        <v>6.5591058316515589</v>
      </c>
      <c r="M3989" s="53">
        <v>5.7825939738208216</v>
      </c>
    </row>
    <row r="3990" spans="1:13" x14ac:dyDescent="0.35">
      <c r="A3990" s="19" t="str">
        <f>B2178&amp;C3976&amp;D3990</f>
        <v>DISTRIBUCION VOLUMEN X CRITERIO (kg ó litros).Legumbres Ing.100-200MIL</v>
      </c>
      <c r="B3990" s="19">
        <v>0</v>
      </c>
      <c r="C3990" s="19">
        <v>0</v>
      </c>
      <c r="D3990" s="19" t="s">
        <v>14</v>
      </c>
      <c r="E3990" s="20">
        <v>3.2015251009447736</v>
      </c>
      <c r="F3990" s="20">
        <v>3.2830749191106454</v>
      </c>
      <c r="G3990" s="20">
        <v>6.7404177889393786</v>
      </c>
      <c r="H3990" s="20">
        <v>3.1185446833534995</v>
      </c>
      <c r="I3990" s="20">
        <v>4.2034645573845326</v>
      </c>
      <c r="J3990" s="20">
        <v>5.6534234259800389</v>
      </c>
      <c r="K3990" s="20">
        <v>5.2199887371392988</v>
      </c>
      <c r="L3990" s="20">
        <v>5.0446420724216647</v>
      </c>
      <c r="M3990" s="53">
        <v>11.007992140699708</v>
      </c>
    </row>
    <row r="3991" spans="1:13" x14ac:dyDescent="0.35">
      <c r="A3991" s="19" t="str">
        <f>B2178&amp;C3976&amp;D3991</f>
        <v>DISTRIBUCION VOLUMEN X CRITERIO (kg ó litros).Legumbres Ing.200-500MIL</v>
      </c>
      <c r="B3991" s="19">
        <v>0</v>
      </c>
      <c r="C3991" s="19">
        <v>0</v>
      </c>
      <c r="D3991" s="19" t="s">
        <v>15</v>
      </c>
      <c r="E3991" s="20">
        <v>13.680322362307852</v>
      </c>
      <c r="F3991" s="20">
        <v>20.934002914743211</v>
      </c>
      <c r="G3991" s="20">
        <v>24.787913847626434</v>
      </c>
      <c r="H3991" s="20">
        <v>15.88590374141714</v>
      </c>
      <c r="I3991" s="20">
        <v>10.545934674540593</v>
      </c>
      <c r="J3991" s="20">
        <v>12.397527528288139</v>
      </c>
      <c r="K3991" s="20">
        <v>10.953413438419981</v>
      </c>
      <c r="L3991" s="20">
        <v>9.76393632925204</v>
      </c>
      <c r="M3991" s="53">
        <v>8.4408095382232506</v>
      </c>
    </row>
    <row r="3992" spans="1:13" x14ac:dyDescent="0.35">
      <c r="A3992" s="19" t="str">
        <f>B2178&amp;C3976&amp;D3992</f>
        <v>DISTRIBUCION VOLUMEN X CRITERIO (kg ó litros).Legumbres Ing.&gt;500MIL</v>
      </c>
      <c r="B3992" s="19">
        <v>0</v>
      </c>
      <c r="C3992" s="19">
        <v>0</v>
      </c>
      <c r="D3992" s="19" t="s">
        <v>16</v>
      </c>
      <c r="E3992" s="20">
        <v>36.875694479137849</v>
      </c>
      <c r="F3992" s="20">
        <v>30.707310122372135</v>
      </c>
      <c r="G3992" s="20">
        <v>15.95693607550975</v>
      </c>
      <c r="H3992" s="20">
        <v>22.09569196495875</v>
      </c>
      <c r="I3992" s="20">
        <v>23.294564628612154</v>
      </c>
      <c r="J3992" s="20">
        <v>16.306535692118459</v>
      </c>
      <c r="K3992" s="20">
        <v>7.003682728363068</v>
      </c>
      <c r="L3992" s="20">
        <v>20.473444746003892</v>
      </c>
      <c r="M3992" s="53">
        <v>14.337702916773306</v>
      </c>
    </row>
    <row r="3993" spans="1:13" x14ac:dyDescent="0.35">
      <c r="A3993" s="19" t="str">
        <f>B2178&amp;C3976&amp;D3993</f>
        <v>DISTRIBUCION VOLUMEN X CRITERIO (kg ó litros).Legumbres Ing.DE 15 A 19 AÑOS</v>
      </c>
      <c r="B3993" s="19">
        <v>0</v>
      </c>
      <c r="C3993" s="19">
        <v>0</v>
      </c>
      <c r="D3993" s="19" t="s">
        <v>39</v>
      </c>
      <c r="E3993" s="20" t="s">
        <v>284</v>
      </c>
      <c r="F3993" s="20" t="s">
        <v>284</v>
      </c>
      <c r="G3993" s="20" t="s">
        <v>284</v>
      </c>
      <c r="H3993" s="20" t="s">
        <v>284</v>
      </c>
      <c r="I3993" s="20" t="s">
        <v>284</v>
      </c>
      <c r="J3993" s="20">
        <v>0.8390228651249616</v>
      </c>
      <c r="K3993" s="20" t="s">
        <v>284</v>
      </c>
      <c r="L3993" s="20">
        <v>0.87263265986739014</v>
      </c>
      <c r="M3993" s="53" t="s">
        <v>284</v>
      </c>
    </row>
    <row r="3994" spans="1:13" x14ac:dyDescent="0.35">
      <c r="A3994" s="19" t="str">
        <f>B2178&amp;C3976&amp;D3994</f>
        <v>DISTRIBUCION VOLUMEN X CRITERIO (kg ó litros).Legumbres Ing.DE 20 A 24 AÑOS</v>
      </c>
      <c r="B3994" s="19">
        <v>0</v>
      </c>
      <c r="C3994" s="19">
        <v>0</v>
      </c>
      <c r="D3994" s="19" t="s">
        <v>40</v>
      </c>
      <c r="E3994" s="20">
        <v>1.0639702964106035</v>
      </c>
      <c r="F3994" s="20">
        <v>0.67753833760867055</v>
      </c>
      <c r="G3994" s="20">
        <v>0.21153337249598214</v>
      </c>
      <c r="H3994" s="20">
        <v>0.49908683769186724</v>
      </c>
      <c r="I3994" s="20">
        <v>0.88563544938284589</v>
      </c>
      <c r="J3994" s="20" t="s">
        <v>284</v>
      </c>
      <c r="K3994" s="20" t="s">
        <v>284</v>
      </c>
      <c r="L3994" s="20">
        <v>0.38566940572823916</v>
      </c>
      <c r="M3994" s="53">
        <v>0.80418935908826061</v>
      </c>
    </row>
    <row r="3995" spans="1:13" x14ac:dyDescent="0.35">
      <c r="A3995" s="19" t="str">
        <f>B2178&amp;C3976&amp;D3995</f>
        <v>DISTRIBUCION VOLUMEN X CRITERIO (kg ó litros).Legumbres Ing.DE 25 A 34 AÑOS</v>
      </c>
      <c r="B3995" s="19">
        <v>0</v>
      </c>
      <c r="C3995" s="19">
        <v>0</v>
      </c>
      <c r="D3995" s="19" t="s">
        <v>41</v>
      </c>
      <c r="E3995" s="20">
        <v>4.3573828882497958</v>
      </c>
      <c r="F3995" s="20">
        <v>8.2052519466100247</v>
      </c>
      <c r="G3995" s="20">
        <v>4.315625242065944</v>
      </c>
      <c r="H3995" s="20">
        <v>5.4474340719627756</v>
      </c>
      <c r="I3995" s="20">
        <v>3.5136520628272487</v>
      </c>
      <c r="J3995" s="20">
        <v>2.1854153476413063</v>
      </c>
      <c r="K3995" s="20">
        <v>2.7936969151125863</v>
      </c>
      <c r="L3995" s="20">
        <v>4.079545986203474</v>
      </c>
      <c r="M3995" s="53">
        <v>2.8088255798701001</v>
      </c>
    </row>
    <row r="3996" spans="1:13" x14ac:dyDescent="0.35">
      <c r="A3996" s="19" t="str">
        <f>B2178&amp;C3976&amp;D3996</f>
        <v>DISTRIBUCION VOLUMEN X CRITERIO (kg ó litros).Legumbres Ing.DE 35 A 49 AÑOS</v>
      </c>
      <c r="B3996" s="19">
        <v>0</v>
      </c>
      <c r="C3996" s="19">
        <v>0</v>
      </c>
      <c r="D3996" s="19" t="s">
        <v>42</v>
      </c>
      <c r="E3996" s="20">
        <v>19.466674036332957</v>
      </c>
      <c r="F3996" s="20">
        <v>18.445461312507501</v>
      </c>
      <c r="G3996" s="20">
        <v>27.415102106027657</v>
      </c>
      <c r="H3996" s="20">
        <v>15.26490406089494</v>
      </c>
      <c r="I3996" s="20">
        <v>9.9149829228561774</v>
      </c>
      <c r="J3996" s="20">
        <v>10.711473130715403</v>
      </c>
      <c r="K3996" s="20">
        <v>9.9954819584661649</v>
      </c>
      <c r="L3996" s="20">
        <v>7.7684345301778164</v>
      </c>
      <c r="M3996" s="53">
        <v>9.5486302735782669</v>
      </c>
    </row>
    <row r="3997" spans="1:13" x14ac:dyDescent="0.35">
      <c r="A3997" s="19" t="str">
        <f>B2178&amp;C3976&amp;D3997</f>
        <v>DISTRIBUCION VOLUMEN X CRITERIO (kg ó litros).Legumbres Ing.DE 50 A 59 AÑOS</v>
      </c>
      <c r="B3997" s="19">
        <v>0</v>
      </c>
      <c r="C3997" s="19">
        <v>0</v>
      </c>
      <c r="D3997" s="19" t="s">
        <v>43</v>
      </c>
      <c r="E3997" s="20">
        <v>16.757783925761839</v>
      </c>
      <c r="F3997" s="20">
        <v>19.159152558486607</v>
      </c>
      <c r="G3997" s="20">
        <v>21.747551553960527</v>
      </c>
      <c r="H3997" s="20">
        <v>22.171823423125527</v>
      </c>
      <c r="I3997" s="20">
        <v>21.712705138277069</v>
      </c>
      <c r="J3997" s="20">
        <v>18.348549817623677</v>
      </c>
      <c r="K3997" s="20">
        <v>20.397676572670122</v>
      </c>
      <c r="L3997" s="20">
        <v>13.054721452476025</v>
      </c>
      <c r="M3997" s="53">
        <v>10.733930060785024</v>
      </c>
    </row>
    <row r="3998" spans="1:13" x14ac:dyDescent="0.35">
      <c r="A3998" s="19" t="str">
        <f>B2178&amp;C3976&amp;D3998</f>
        <v>DISTRIBUCION VOLUMEN X CRITERIO (kg ó litros).Legumbres Ing.DE 60 A 75 AÑOS</v>
      </c>
      <c r="B3998" s="19">
        <v>0</v>
      </c>
      <c r="C3998" s="19">
        <v>0</v>
      </c>
      <c r="D3998" s="19" t="s">
        <v>44</v>
      </c>
      <c r="E3998" s="20">
        <v>58.354188572843753</v>
      </c>
      <c r="F3998" s="20">
        <v>53.512588138181258</v>
      </c>
      <c r="G3998" s="20">
        <v>46.310186923315285</v>
      </c>
      <c r="H3998" s="20">
        <v>56.616756063128115</v>
      </c>
      <c r="I3998" s="20">
        <v>63.973019858081912</v>
      </c>
      <c r="J3998" s="20">
        <v>67.915530211126423</v>
      </c>
      <c r="K3998" s="20">
        <v>66.813151254539065</v>
      </c>
      <c r="L3998" s="20">
        <v>73.838992861073351</v>
      </c>
      <c r="M3998" s="53">
        <v>76.104424114736162</v>
      </c>
    </row>
    <row r="3999" spans="1:13" x14ac:dyDescent="0.35">
      <c r="A3999" s="19" t="str">
        <f>B2178&amp;C3976&amp;D3999</f>
        <v>DISTRIBUCION VOLUMEN X CRITERIO (kg ó litros).Legumbres Ing.NIVEL ALTO</v>
      </c>
      <c r="B3999" s="19">
        <v>0</v>
      </c>
      <c r="C3999" s="19">
        <v>0</v>
      </c>
      <c r="D3999" s="19" t="s">
        <v>256</v>
      </c>
      <c r="E3999" s="20">
        <v>25.855959565366216</v>
      </c>
      <c r="F3999" s="20">
        <v>17.682187753056734</v>
      </c>
      <c r="G3999" s="20">
        <v>25.80261219816332</v>
      </c>
      <c r="H3999" s="20">
        <v>23.446964526856178</v>
      </c>
      <c r="I3999" s="20">
        <v>24.384906052441</v>
      </c>
      <c r="J3999" s="20">
        <v>12.114007851109308</v>
      </c>
      <c r="K3999" s="20">
        <v>18.799778291029529</v>
      </c>
      <c r="L3999" s="20">
        <v>10.192628642283907</v>
      </c>
      <c r="M3999" s="53">
        <v>12.600059469052862</v>
      </c>
    </row>
    <row r="4000" spans="1:13" x14ac:dyDescent="0.35">
      <c r="A4000" s="19" t="str">
        <f>B2178&amp;C3976&amp;D4000</f>
        <v>DISTRIBUCION VOLUMEN X CRITERIO (kg ó litros).Legumbres Ing.NIVEL MEDIO ALTO</v>
      </c>
      <c r="B4000" s="19">
        <v>0</v>
      </c>
      <c r="C4000" s="19">
        <v>0</v>
      </c>
      <c r="D4000" s="19" t="s">
        <v>257</v>
      </c>
      <c r="E4000" s="20">
        <v>17.511691764355735</v>
      </c>
      <c r="F4000" s="20">
        <v>20.660751395058575</v>
      </c>
      <c r="G4000" s="20">
        <v>13.498082754234527</v>
      </c>
      <c r="H4000" s="20">
        <v>17.487174496993603</v>
      </c>
      <c r="I4000" s="20">
        <v>14.546607923665766</v>
      </c>
      <c r="J4000" s="20">
        <v>9.2323914592364016</v>
      </c>
      <c r="K4000" s="20">
        <v>10.618251117377989</v>
      </c>
      <c r="L4000" s="20">
        <v>12.179563726586457</v>
      </c>
      <c r="M4000" s="53">
        <v>13.584565160929399</v>
      </c>
    </row>
    <row r="4001" spans="1:13" x14ac:dyDescent="0.35">
      <c r="A4001" s="19" t="str">
        <f>B2178&amp;C3976&amp;D4001</f>
        <v>DISTRIBUCION VOLUMEN X CRITERIO (kg ó litros).Legumbres Ing.NIVEL MEDIO</v>
      </c>
      <c r="B4001" s="19">
        <v>0</v>
      </c>
      <c r="C4001" s="19">
        <v>0</v>
      </c>
      <c r="D4001" s="19" t="s">
        <v>258</v>
      </c>
      <c r="E4001" s="20">
        <v>14.098300595265039</v>
      </c>
      <c r="F4001" s="20">
        <v>15.791771329079152</v>
      </c>
      <c r="G4001" s="20">
        <v>13.96250615714704</v>
      </c>
      <c r="H4001" s="20">
        <v>17.629103912112903</v>
      </c>
      <c r="I4001" s="20">
        <v>13.803499011782216</v>
      </c>
      <c r="J4001" s="20">
        <v>18.015036434078059</v>
      </c>
      <c r="K4001" s="20">
        <v>18.210990308973106</v>
      </c>
      <c r="L4001" s="20">
        <v>21.051880717012565</v>
      </c>
      <c r="M4001" s="53">
        <v>14.159827638397465</v>
      </c>
    </row>
    <row r="4002" spans="1:13" x14ac:dyDescent="0.35">
      <c r="A4002" s="19" t="str">
        <f>B2178&amp;C3976&amp;D4002</f>
        <v>DISTRIBUCION VOLUMEN X CRITERIO (kg ó litros).Legumbres Ing.NIVEL MEDIO BAJO</v>
      </c>
      <c r="B4002" s="19">
        <v>0</v>
      </c>
      <c r="C4002" s="19">
        <v>0</v>
      </c>
      <c r="D4002" s="19" t="s">
        <v>259</v>
      </c>
      <c r="E4002" s="20">
        <v>10.934247744075979</v>
      </c>
      <c r="F4002" s="20">
        <v>12.197975700478668</v>
      </c>
      <c r="G4002" s="20">
        <v>24.931132924375355</v>
      </c>
      <c r="H4002" s="20">
        <v>9.4516640492365624</v>
      </c>
      <c r="I4002" s="20">
        <v>8.578873257499195</v>
      </c>
      <c r="J4002" s="20">
        <v>5.697297762600857</v>
      </c>
      <c r="K4002" s="20">
        <v>5.5265433313408421</v>
      </c>
      <c r="L4002" s="20">
        <v>5.410521881539843</v>
      </c>
      <c r="M4002" s="53">
        <v>11.545270510663542</v>
      </c>
    </row>
    <row r="4003" spans="1:13" x14ac:dyDescent="0.35">
      <c r="A4003" s="19" t="str">
        <f>B2178&amp;C3976&amp;D4003</f>
        <v>DISTRIBUCION VOLUMEN X CRITERIO (kg ó litros).Legumbres Ing.HOMBRE</v>
      </c>
      <c r="B4003" s="19">
        <v>0</v>
      </c>
      <c r="C4003" s="19">
        <v>0</v>
      </c>
      <c r="D4003" s="19" t="s">
        <v>21</v>
      </c>
      <c r="E4003" s="20">
        <v>69.568098811693915</v>
      </c>
      <c r="F4003" s="20">
        <v>67.938129564605418</v>
      </c>
      <c r="G4003" s="20">
        <v>69.312418357020931</v>
      </c>
      <c r="H4003" s="20">
        <v>68.466004610267902</v>
      </c>
      <c r="I4003" s="20">
        <v>72.810441198960547</v>
      </c>
      <c r="J4003" s="20">
        <v>75.889529930589433</v>
      </c>
      <c r="K4003" s="20">
        <v>71.496243114193163</v>
      </c>
      <c r="L4003" s="20">
        <v>77.470801483290586</v>
      </c>
      <c r="M4003" s="53">
        <v>76.941988173860551</v>
      </c>
    </row>
    <row r="4004" spans="1:13" x14ac:dyDescent="0.35">
      <c r="A4004" s="19" t="str">
        <f>B2178&amp;C3976&amp;D4004</f>
        <v>DISTRIBUCION VOLUMEN X CRITERIO (kg ó litros).Legumbres Ing.MUJER</v>
      </c>
      <c r="B4004" s="19">
        <v>0</v>
      </c>
      <c r="C4004" s="19">
        <v>0</v>
      </c>
      <c r="D4004" s="19" t="s">
        <v>22</v>
      </c>
      <c r="E4004" s="20">
        <v>30.43190508276496</v>
      </c>
      <c r="F4004" s="20">
        <v>32.061871312370073</v>
      </c>
      <c r="G4004" s="20">
        <v>30.687592556375069</v>
      </c>
      <c r="H4004" s="20">
        <v>31.533999895872629</v>
      </c>
      <c r="I4004" s="20">
        <v>27.189559793488694</v>
      </c>
      <c r="J4004" s="20">
        <v>24.110462171719597</v>
      </c>
      <c r="K4004" s="20">
        <v>28.50376751008244</v>
      </c>
      <c r="L4004" s="20">
        <v>22.529197333185714</v>
      </c>
      <c r="M4004" s="53">
        <v>23.058012025376431</v>
      </c>
    </row>
    <row r="4005" spans="1:13" x14ac:dyDescent="0.35">
      <c r="A4005" s="19" t="str">
        <f>B2178&amp;C4005&amp;D4005</f>
        <v>DISTRIBUCION VOLUMEN X CRITERIO (kg ó litros)BATIDOST.ESPAÑA</v>
      </c>
      <c r="B4005" s="19">
        <v>0</v>
      </c>
      <c r="C4005" s="19" t="s">
        <v>274</v>
      </c>
      <c r="D4005" s="19" t="s">
        <v>36</v>
      </c>
      <c r="E4005" s="20">
        <v>100</v>
      </c>
      <c r="F4005" s="20">
        <v>100</v>
      </c>
      <c r="G4005" s="20">
        <v>100</v>
      </c>
      <c r="H4005" s="20">
        <v>100</v>
      </c>
      <c r="I4005" s="20">
        <v>100</v>
      </c>
      <c r="J4005" s="20">
        <v>100</v>
      </c>
      <c r="K4005" s="20">
        <v>100</v>
      </c>
      <c r="L4005" s="20">
        <v>100</v>
      </c>
      <c r="M4005" s="53">
        <v>100</v>
      </c>
    </row>
    <row r="4006" spans="1:13" x14ac:dyDescent="0.35">
      <c r="A4006" s="19" t="str">
        <f>B2178&amp;C4005&amp;D4006</f>
        <v>DISTRIBUCION VOLUMEN X CRITERIO (kg ó litros)BATIDOSBCN AM</v>
      </c>
      <c r="B4006" s="19">
        <v>0</v>
      </c>
      <c r="C4006" s="19">
        <v>0</v>
      </c>
      <c r="D4006" s="19" t="s">
        <v>1</v>
      </c>
      <c r="E4006" s="20">
        <v>9.5378687343222701</v>
      </c>
      <c r="F4006" s="20">
        <v>17.877352240875641</v>
      </c>
      <c r="G4006" s="20">
        <v>15.90142009399314</v>
      </c>
      <c r="H4006" s="20">
        <v>14.369562350437079</v>
      </c>
      <c r="I4006" s="20">
        <v>22.807305099143012</v>
      </c>
      <c r="J4006" s="20">
        <v>22.271473298353463</v>
      </c>
      <c r="K4006" s="20">
        <v>17.851549605017698</v>
      </c>
      <c r="L4006" s="20">
        <v>26.770619502014732</v>
      </c>
      <c r="M4006" s="53">
        <v>20.1124129588108</v>
      </c>
    </row>
    <row r="4007" spans="1:13" x14ac:dyDescent="0.35">
      <c r="A4007" s="19" t="str">
        <f>B2178&amp;C4005&amp;D4007</f>
        <v>DISTRIBUCION VOLUMEN X CRITERIO (kg ó litros)BATIDOSREST.CAT ARAGON</v>
      </c>
      <c r="B4007" s="19">
        <v>0</v>
      </c>
      <c r="C4007" s="19">
        <v>0</v>
      </c>
      <c r="D4007" s="19" t="s">
        <v>2</v>
      </c>
      <c r="E4007" s="20">
        <v>10.095616929783455</v>
      </c>
      <c r="F4007" s="20">
        <v>7.7787298510284968</v>
      </c>
      <c r="G4007" s="20">
        <v>9.9529123853536756</v>
      </c>
      <c r="H4007" s="20">
        <v>15.491935007747943</v>
      </c>
      <c r="I4007" s="20">
        <v>10.539061225863827</v>
      </c>
      <c r="J4007" s="20">
        <v>12.616038708930919</v>
      </c>
      <c r="K4007" s="20">
        <v>12.514135299672194</v>
      </c>
      <c r="L4007" s="20">
        <v>6.3318938504642057</v>
      </c>
      <c r="M4007" s="53">
        <v>11.356618303478047</v>
      </c>
    </row>
    <row r="4008" spans="1:13" x14ac:dyDescent="0.35">
      <c r="A4008" s="19" t="str">
        <f>B2178&amp;C4005&amp;D4008</f>
        <v>DISTRIBUCION VOLUMEN X CRITERIO (kg ó litros)BATIDOSLEVANTE</v>
      </c>
      <c r="B4008" s="19">
        <v>0</v>
      </c>
      <c r="C4008" s="19">
        <v>0</v>
      </c>
      <c r="D4008" s="19" t="s">
        <v>3</v>
      </c>
      <c r="E4008" s="20">
        <v>11.245092402625787</v>
      </c>
      <c r="F4008" s="20">
        <v>9.6047064755845462</v>
      </c>
      <c r="G4008" s="20">
        <v>10.161064770051839</v>
      </c>
      <c r="H4008" s="20">
        <v>8.3580627303585207</v>
      </c>
      <c r="I4008" s="20">
        <v>13.03597674390482</v>
      </c>
      <c r="J4008" s="20">
        <v>11.39720748222557</v>
      </c>
      <c r="K4008" s="20">
        <v>13.031009373632532</v>
      </c>
      <c r="L4008" s="20">
        <v>12.484227103715437</v>
      </c>
      <c r="M4008" s="53">
        <v>11.920727457458764</v>
      </c>
    </row>
    <row r="4009" spans="1:13" x14ac:dyDescent="0.35">
      <c r="A4009" s="19" t="str">
        <f>B2178&amp;C4005&amp;D4009</f>
        <v>DISTRIBUCION VOLUMEN X CRITERIO (kg ó litros)BATIDOSANDALUCIA</v>
      </c>
      <c r="B4009" s="19">
        <v>0</v>
      </c>
      <c r="C4009" s="19">
        <v>0</v>
      </c>
      <c r="D4009" s="19" t="s">
        <v>4</v>
      </c>
      <c r="E4009" s="20">
        <v>35.027742446139484</v>
      </c>
      <c r="F4009" s="20">
        <v>27.406058294539339</v>
      </c>
      <c r="G4009" s="20">
        <v>26.261505601896612</v>
      </c>
      <c r="H4009" s="20">
        <v>29.258455456415611</v>
      </c>
      <c r="I4009" s="20">
        <v>21.987723516678752</v>
      </c>
      <c r="J4009" s="20">
        <v>19.946907345721705</v>
      </c>
      <c r="K4009" s="20">
        <v>23.18309099563178</v>
      </c>
      <c r="L4009" s="20">
        <v>30.68382988510071</v>
      </c>
      <c r="M4009" s="53">
        <v>23.381005070486214</v>
      </c>
    </row>
    <row r="4010" spans="1:13" x14ac:dyDescent="0.35">
      <c r="A4010" s="19" t="str">
        <f>B2178&amp;C4005&amp;D4010</f>
        <v>DISTRIBUCION VOLUMEN X CRITERIO (kg ó litros)BATIDOSMDD AM</v>
      </c>
      <c r="B4010" s="19">
        <v>0</v>
      </c>
      <c r="C4010" s="19">
        <v>0</v>
      </c>
      <c r="D4010" s="19" t="s">
        <v>5</v>
      </c>
      <c r="E4010" s="20">
        <v>9.0477242924593337</v>
      </c>
      <c r="F4010" s="20">
        <v>9.6805734393109315</v>
      </c>
      <c r="G4010" s="20">
        <v>7.1167876632634668</v>
      </c>
      <c r="H4010" s="20">
        <v>8.9189337357203584</v>
      </c>
      <c r="I4010" s="20">
        <v>9.5888070972336585</v>
      </c>
      <c r="J4010" s="20">
        <v>12.134716648936974</v>
      </c>
      <c r="K4010" s="20">
        <v>10.535174153033571</v>
      </c>
      <c r="L4010" s="20">
        <v>9.0734597946535356</v>
      </c>
      <c r="M4010" s="53">
        <v>9.0303119377516854</v>
      </c>
    </row>
    <row r="4011" spans="1:13" x14ac:dyDescent="0.35">
      <c r="A4011" s="19" t="str">
        <f>B2178&amp;C4005&amp;D4011</f>
        <v>DISTRIBUCION VOLUMEN X CRITERIO (kg ó litros)BATIDOSRTO CENTRO</v>
      </c>
      <c r="B4011" s="19">
        <v>0</v>
      </c>
      <c r="C4011" s="19">
        <v>0</v>
      </c>
      <c r="D4011" s="19" t="s">
        <v>6</v>
      </c>
      <c r="E4011" s="20">
        <v>7.7903276194526594</v>
      </c>
      <c r="F4011" s="20">
        <v>8.9575580430590804</v>
      </c>
      <c r="G4011" s="20">
        <v>6.5211511883886963</v>
      </c>
      <c r="H4011" s="20">
        <v>6.973128321437307</v>
      </c>
      <c r="I4011" s="20">
        <v>9.3108082535671315</v>
      </c>
      <c r="J4011" s="20">
        <v>7.4446948260396617</v>
      </c>
      <c r="K4011" s="20">
        <v>6.0060840325812412</v>
      </c>
      <c r="L4011" s="20">
        <v>6.1245296601583572</v>
      </c>
      <c r="M4011" s="53">
        <v>14.079410517103083</v>
      </c>
    </row>
    <row r="4012" spans="1:13" x14ac:dyDescent="0.35">
      <c r="A4012" s="19" t="str">
        <f>B2178&amp;C4005&amp;D4012</f>
        <v>DISTRIBUCION VOLUMEN X CRITERIO (kg ó litros)BATIDOSNORTE-CENTRO</v>
      </c>
      <c r="B4012" s="19">
        <v>0</v>
      </c>
      <c r="C4012" s="19">
        <v>0</v>
      </c>
      <c r="D4012" s="19" t="s">
        <v>7</v>
      </c>
      <c r="E4012" s="20">
        <v>12.825627535838096</v>
      </c>
      <c r="F4012" s="20">
        <v>12.384142207906642</v>
      </c>
      <c r="G4012" s="20">
        <v>17.607435691537884</v>
      </c>
      <c r="H4012" s="20">
        <v>9.7027200994926446</v>
      </c>
      <c r="I4012" s="20">
        <v>8.512117806130135</v>
      </c>
      <c r="J4012" s="20">
        <v>10.635969107075008</v>
      </c>
      <c r="K4012" s="20">
        <v>9.932519058184079</v>
      </c>
      <c r="L4012" s="20">
        <v>4.9098392401719169</v>
      </c>
      <c r="M4012" s="53">
        <v>7.1270507337515614</v>
      </c>
    </row>
    <row r="4013" spans="1:13" x14ac:dyDescent="0.35">
      <c r="A4013" s="19" t="str">
        <f>B2178&amp;C4005&amp;D4013</f>
        <v>DISTRIBUCION VOLUMEN X CRITERIO (kg ó litros)BATIDOSNOROESTE</v>
      </c>
      <c r="B4013" s="19">
        <v>0</v>
      </c>
      <c r="C4013" s="19">
        <v>0</v>
      </c>
      <c r="D4013" s="19" t="s">
        <v>8</v>
      </c>
      <c r="E4013" s="20">
        <v>4.4299885538618247</v>
      </c>
      <c r="F4013" s="20">
        <v>6.3108858794155358</v>
      </c>
      <c r="G4013" s="20">
        <v>6.4777007551134487</v>
      </c>
      <c r="H4013" s="20">
        <v>6.927200381531601</v>
      </c>
      <c r="I4013" s="20">
        <v>4.2182002574786637</v>
      </c>
      <c r="J4013" s="20">
        <v>3.5529990977923283</v>
      </c>
      <c r="K4013" s="20">
        <v>6.9463990971833045</v>
      </c>
      <c r="L4013" s="20">
        <v>3.6215889941545765</v>
      </c>
      <c r="M4013" s="53">
        <v>2.992481965035604</v>
      </c>
    </row>
    <row r="4014" spans="1:13" x14ac:dyDescent="0.35">
      <c r="A4014" s="19" t="str">
        <f>B2178&amp;C4005&amp;D4014</f>
        <v>DISTRIBUCION VOLUMEN X CRITERIO (kg ó litros)BATIDOS&lt;2MIL</v>
      </c>
      <c r="B4014" s="19">
        <v>0</v>
      </c>
      <c r="C4014" s="19">
        <v>0</v>
      </c>
      <c r="D4014" s="19" t="s">
        <v>9</v>
      </c>
      <c r="E4014" s="20">
        <v>4.2799466809480862</v>
      </c>
      <c r="F4014" s="20">
        <v>4.2761002422185825</v>
      </c>
      <c r="G4014" s="20">
        <v>4.1635274923569119</v>
      </c>
      <c r="H4014" s="20">
        <v>2.6841085494208401</v>
      </c>
      <c r="I4014" s="20">
        <v>3.6505101365473616</v>
      </c>
      <c r="J4014" s="20">
        <v>6.5805078319027102</v>
      </c>
      <c r="K4014" s="20">
        <v>2.4685712695475939</v>
      </c>
      <c r="L4014" s="20">
        <v>3.8409176211683502</v>
      </c>
      <c r="M4014" s="53">
        <v>2.5246329584603426</v>
      </c>
    </row>
    <row r="4015" spans="1:13" x14ac:dyDescent="0.35">
      <c r="A4015" s="19" t="str">
        <f>B2178&amp;C4005&amp;D4015</f>
        <v>DISTRIBUCION VOLUMEN X CRITERIO (kg ó litros)BATIDOS2-5MIL</v>
      </c>
      <c r="B4015" s="19">
        <v>0</v>
      </c>
      <c r="C4015" s="19">
        <v>0</v>
      </c>
      <c r="D4015" s="19" t="s">
        <v>10</v>
      </c>
      <c r="E4015" s="20">
        <v>7.2108717966892835</v>
      </c>
      <c r="F4015" s="20">
        <v>4.8863402482901259</v>
      </c>
      <c r="G4015" s="20">
        <v>5.7777368082754759</v>
      </c>
      <c r="H4015" s="20">
        <v>5.775977080501173</v>
      </c>
      <c r="I4015" s="20">
        <v>4.9492706895610672</v>
      </c>
      <c r="J4015" s="20">
        <v>3.366965022383194</v>
      </c>
      <c r="K4015" s="20">
        <v>3.5506490914255444</v>
      </c>
      <c r="L4015" s="20">
        <v>2.5151650132990437</v>
      </c>
      <c r="M4015" s="53">
        <v>3.2117604843696448</v>
      </c>
    </row>
    <row r="4016" spans="1:13" x14ac:dyDescent="0.35">
      <c r="A4016" s="19" t="str">
        <f>B2178&amp;C4005&amp;D4016</f>
        <v>DISTRIBUCION VOLUMEN X CRITERIO (kg ó litros)BATIDOS5-10MIL</v>
      </c>
      <c r="B4016" s="19">
        <v>0</v>
      </c>
      <c r="C4016" s="19">
        <v>0</v>
      </c>
      <c r="D4016" s="19" t="s">
        <v>11</v>
      </c>
      <c r="E4016" s="20">
        <v>6.547970410682713</v>
      </c>
      <c r="F4016" s="20">
        <v>6.1320502909067054</v>
      </c>
      <c r="G4016" s="20">
        <v>6.8768520491124185</v>
      </c>
      <c r="H4016" s="20">
        <v>11.464781167551104</v>
      </c>
      <c r="I4016" s="20">
        <v>2.9138737465564111</v>
      </c>
      <c r="J4016" s="20">
        <v>7.0696531947064223</v>
      </c>
      <c r="K4016" s="20">
        <v>8.2202371813080095</v>
      </c>
      <c r="L4016" s="20">
        <v>4.5916043750475568</v>
      </c>
      <c r="M4016" s="53">
        <v>2.2157499067408786</v>
      </c>
    </row>
    <row r="4017" spans="1:13" x14ac:dyDescent="0.35">
      <c r="A4017" s="19" t="str">
        <f>B2178&amp;C4005&amp;D4017</f>
        <v>DISTRIBUCION VOLUMEN X CRITERIO (kg ó litros)BATIDOS10-30MIL</v>
      </c>
      <c r="B4017" s="19">
        <v>0</v>
      </c>
      <c r="C4017" s="19">
        <v>0</v>
      </c>
      <c r="D4017" s="19" t="s">
        <v>12</v>
      </c>
      <c r="E4017" s="20">
        <v>26.964154685631552</v>
      </c>
      <c r="F4017" s="20">
        <v>21.734744281235969</v>
      </c>
      <c r="G4017" s="20">
        <v>24.013336028216152</v>
      </c>
      <c r="H4017" s="20">
        <v>19.620546274124624</v>
      </c>
      <c r="I4017" s="20">
        <v>13.912497454791708</v>
      </c>
      <c r="J4017" s="20">
        <v>16.575446921157681</v>
      </c>
      <c r="K4017" s="20">
        <v>13.731930231308393</v>
      </c>
      <c r="L4017" s="20">
        <v>13.670508612530599</v>
      </c>
      <c r="M4017" s="53">
        <v>17.544744250573171</v>
      </c>
    </row>
    <row r="4018" spans="1:13" x14ac:dyDescent="0.35">
      <c r="A4018" s="19" t="str">
        <f>B2178&amp;C4005&amp;D4018</f>
        <v>DISTRIBUCION VOLUMEN X CRITERIO (kg ó litros)BATIDOS30-100MIL</v>
      </c>
      <c r="B4018" s="19">
        <v>0</v>
      </c>
      <c r="C4018" s="19">
        <v>0</v>
      </c>
      <c r="D4018" s="19" t="s">
        <v>13</v>
      </c>
      <c r="E4018" s="20">
        <v>22.572453923387009</v>
      </c>
      <c r="F4018" s="20">
        <v>18.569083750001607</v>
      </c>
      <c r="G4018" s="20">
        <v>21.708983610378212</v>
      </c>
      <c r="H4018" s="20">
        <v>22.484774389537936</v>
      </c>
      <c r="I4018" s="20">
        <v>23.431963763424239</v>
      </c>
      <c r="J4018" s="20">
        <v>14.075039077423595</v>
      </c>
      <c r="K4018" s="20">
        <v>19.917289784199173</v>
      </c>
      <c r="L4018" s="20">
        <v>19.253902719913</v>
      </c>
      <c r="M4018" s="53">
        <v>19.150048283203365</v>
      </c>
    </row>
    <row r="4019" spans="1:13" x14ac:dyDescent="0.35">
      <c r="A4019" s="19" t="str">
        <f>B2178&amp;C4005&amp;D4019</f>
        <v>DISTRIBUCION VOLUMEN X CRITERIO (kg ó litros)BATIDOS100-200MIL</v>
      </c>
      <c r="B4019" s="19">
        <v>0</v>
      </c>
      <c r="C4019" s="19">
        <v>0</v>
      </c>
      <c r="D4019" s="19" t="s">
        <v>14</v>
      </c>
      <c r="E4019" s="20">
        <v>6.5159438666682421</v>
      </c>
      <c r="F4019" s="20">
        <v>7.7011054197533557</v>
      </c>
      <c r="G4019" s="20">
        <v>7.7722660140680162</v>
      </c>
      <c r="H4019" s="20">
        <v>7.3304806638772524</v>
      </c>
      <c r="I4019" s="20">
        <v>10.685134120629311</v>
      </c>
      <c r="J4019" s="20">
        <v>11.962248263992949</v>
      </c>
      <c r="K4019" s="20">
        <v>10.815298750950031</v>
      </c>
      <c r="L4019" s="20">
        <v>9.423150680598102</v>
      </c>
      <c r="M4019" s="53">
        <v>9.007787669462834</v>
      </c>
    </row>
    <row r="4020" spans="1:13" x14ac:dyDescent="0.35">
      <c r="A4020" s="19" t="str">
        <f>B2178&amp;C4005&amp;D4020</f>
        <v>DISTRIBUCION VOLUMEN X CRITERIO (kg ó litros)BATIDOS200-500MIL</v>
      </c>
      <c r="B4020" s="19">
        <v>0</v>
      </c>
      <c r="C4020" s="19">
        <v>0</v>
      </c>
      <c r="D4020" s="19" t="s">
        <v>15</v>
      </c>
      <c r="E4020" s="20">
        <v>11.899512554654654</v>
      </c>
      <c r="F4020" s="20">
        <v>18.899786724157668</v>
      </c>
      <c r="G4020" s="20">
        <v>14.933374484922313</v>
      </c>
      <c r="H4020" s="20">
        <v>12.290780598627375</v>
      </c>
      <c r="I4020" s="20">
        <v>15.637995065482531</v>
      </c>
      <c r="J4020" s="20">
        <v>15.039166028623594</v>
      </c>
      <c r="K4020" s="20">
        <v>18.159752876960518</v>
      </c>
      <c r="L4020" s="20">
        <v>18.184114162305612</v>
      </c>
      <c r="M4020" s="53">
        <v>29.236730722751481</v>
      </c>
    </row>
    <row r="4021" spans="1:13" x14ac:dyDescent="0.35">
      <c r="A4021" s="19" t="str">
        <f>B2178&amp;C4005&amp;D4021</f>
        <v>DISTRIBUCION VOLUMEN X CRITERIO (kg ó litros)BATIDOS&gt;500MIL</v>
      </c>
      <c r="B4021" s="19">
        <v>0</v>
      </c>
      <c r="C4021" s="19">
        <v>0</v>
      </c>
      <c r="D4021" s="19" t="s">
        <v>16</v>
      </c>
      <c r="E4021" s="20">
        <v>14.009132955033216</v>
      </c>
      <c r="F4021" s="20">
        <v>17.800782611715764</v>
      </c>
      <c r="G4021" s="20">
        <v>14.753909856169734</v>
      </c>
      <c r="H4021" s="20">
        <v>18.348551276359686</v>
      </c>
      <c r="I4021" s="20">
        <v>24.818746852194241</v>
      </c>
      <c r="J4021" s="20">
        <v>25.330978871870354</v>
      </c>
      <c r="K4021" s="20">
        <v>23.136232429237136</v>
      </c>
      <c r="L4021" s="20">
        <v>28.520638525075814</v>
      </c>
      <c r="M4021" s="53">
        <v>17.10852993787514</v>
      </c>
    </row>
    <row r="4022" spans="1:13" x14ac:dyDescent="0.35">
      <c r="A4022" s="19" t="str">
        <f>B2178&amp;C4005&amp;D4022</f>
        <v>DISTRIBUCION VOLUMEN X CRITERIO (kg ó litros)BATIDOSDE 15 A 19 AÑOS</v>
      </c>
      <c r="B4022" s="19">
        <v>0</v>
      </c>
      <c r="C4022" s="19">
        <v>0</v>
      </c>
      <c r="D4022" s="19" t="s">
        <v>39</v>
      </c>
      <c r="E4022" s="20">
        <v>7.2789218446659296</v>
      </c>
      <c r="F4022" s="20">
        <v>4.9045404085685949</v>
      </c>
      <c r="G4022" s="20">
        <v>4.584062135257625</v>
      </c>
      <c r="H4022" s="20">
        <v>9.2287939813696642</v>
      </c>
      <c r="I4022" s="20">
        <v>3.5307145768286854</v>
      </c>
      <c r="J4022" s="20">
        <v>11.64156190859401</v>
      </c>
      <c r="K4022" s="20">
        <v>7.5429653613186058</v>
      </c>
      <c r="L4022" s="20">
        <v>6.6880004240646427</v>
      </c>
      <c r="M4022" s="53">
        <v>22.701440886977519</v>
      </c>
    </row>
    <row r="4023" spans="1:13" x14ac:dyDescent="0.35">
      <c r="A4023" s="19" t="str">
        <f>B2178&amp;C4005&amp;D4023</f>
        <v>DISTRIBUCION VOLUMEN X CRITERIO (kg ó litros)BATIDOSDE 20 A 24 AÑOS</v>
      </c>
      <c r="B4023" s="19">
        <v>0</v>
      </c>
      <c r="C4023" s="19">
        <v>0</v>
      </c>
      <c r="D4023" s="19" t="s">
        <v>40</v>
      </c>
      <c r="E4023" s="20">
        <v>5.3215879153983385</v>
      </c>
      <c r="F4023" s="20">
        <v>4.7334984570303194</v>
      </c>
      <c r="G4023" s="20">
        <v>5.0779431124804022</v>
      </c>
      <c r="H4023" s="20">
        <v>4.3571238528557741</v>
      </c>
      <c r="I4023" s="20">
        <v>8.1902972574502293</v>
      </c>
      <c r="J4023" s="20">
        <v>8.7663717335365341</v>
      </c>
      <c r="K4023" s="20">
        <v>5.8191833193867604</v>
      </c>
      <c r="L4023" s="20">
        <v>8.5832479076770234</v>
      </c>
      <c r="M4023" s="53">
        <v>9.8532354797954884</v>
      </c>
    </row>
    <row r="4024" spans="1:13" x14ac:dyDescent="0.35">
      <c r="A4024" s="19" t="str">
        <f>B2178&amp;C4005&amp;D4024</f>
        <v>DISTRIBUCION VOLUMEN X CRITERIO (kg ó litros)BATIDOSDE 25 A 34 AÑOS</v>
      </c>
      <c r="B4024" s="19">
        <v>0</v>
      </c>
      <c r="C4024" s="19">
        <v>0</v>
      </c>
      <c r="D4024" s="19" t="s">
        <v>41</v>
      </c>
      <c r="E4024" s="20">
        <v>16.936215344913361</v>
      </c>
      <c r="F4024" s="20">
        <v>11.93730166182787</v>
      </c>
      <c r="G4024" s="20">
        <v>19.203033928210505</v>
      </c>
      <c r="H4024" s="20">
        <v>16.796466768950257</v>
      </c>
      <c r="I4024" s="20">
        <v>12.342475710623791</v>
      </c>
      <c r="J4024" s="20">
        <v>9.7895474211506439</v>
      </c>
      <c r="K4024" s="20">
        <v>9.9161670210887554</v>
      </c>
      <c r="L4024" s="20">
        <v>10.656070750397774</v>
      </c>
      <c r="M4024" s="53">
        <v>9.8463225437962674</v>
      </c>
    </row>
    <row r="4025" spans="1:13" x14ac:dyDescent="0.35">
      <c r="A4025" s="19" t="str">
        <f>B2178&amp;C4005&amp;D4025</f>
        <v>DISTRIBUCION VOLUMEN X CRITERIO (kg ó litros)BATIDOSDE 35 A 49 AÑOS</v>
      </c>
      <c r="B4025" s="19">
        <v>0</v>
      </c>
      <c r="C4025" s="19">
        <v>0</v>
      </c>
      <c r="D4025" s="19" t="s">
        <v>42</v>
      </c>
      <c r="E4025" s="20">
        <v>36.332119806413253</v>
      </c>
      <c r="F4025" s="20">
        <v>38.773384126771781</v>
      </c>
      <c r="G4025" s="20">
        <v>36.456975649548696</v>
      </c>
      <c r="H4025" s="20">
        <v>37.50230981500777</v>
      </c>
      <c r="I4025" s="20">
        <v>35.371662508812221</v>
      </c>
      <c r="J4025" s="20">
        <v>34.226167983667487</v>
      </c>
      <c r="K4025" s="20">
        <v>33.658394045708938</v>
      </c>
      <c r="L4025" s="20">
        <v>30.220385368743869</v>
      </c>
      <c r="M4025" s="53">
        <v>24.592434352761174</v>
      </c>
    </row>
    <row r="4026" spans="1:13" x14ac:dyDescent="0.35">
      <c r="A4026" s="19" t="str">
        <f>B2178&amp;C4005&amp;D4026</f>
        <v>DISTRIBUCION VOLUMEN X CRITERIO (kg ó litros)BATIDOSDE 50 A 59 AÑOS</v>
      </c>
      <c r="B4026" s="19">
        <v>0</v>
      </c>
      <c r="C4026" s="19">
        <v>0</v>
      </c>
      <c r="D4026" s="19" t="s">
        <v>43</v>
      </c>
      <c r="E4026" s="20">
        <v>14.397856999405379</v>
      </c>
      <c r="F4026" s="20">
        <v>23.040399564186636</v>
      </c>
      <c r="G4026" s="20">
        <v>15.741393217999629</v>
      </c>
      <c r="H4026" s="20">
        <v>16.656143111154048</v>
      </c>
      <c r="I4026" s="20">
        <v>22.073566079490249</v>
      </c>
      <c r="J4026" s="20">
        <v>17.71355245183144</v>
      </c>
      <c r="K4026" s="20">
        <v>19.530876945163101</v>
      </c>
      <c r="L4026" s="20">
        <v>23.214957170326077</v>
      </c>
      <c r="M4026" s="53">
        <v>13.000072144593553</v>
      </c>
    </row>
    <row r="4027" spans="1:13" x14ac:dyDescent="0.35">
      <c r="A4027" s="19" t="str">
        <f>B2178&amp;C4005&amp;D4027</f>
        <v>DISTRIBUCION VOLUMEN X CRITERIO (kg ó litros)BATIDOSDE 60 A 75 AÑOS</v>
      </c>
      <c r="B4027" s="19">
        <v>0</v>
      </c>
      <c r="C4027" s="19">
        <v>0</v>
      </c>
      <c r="D4027" s="19" t="s">
        <v>44</v>
      </c>
      <c r="E4027" s="20">
        <v>19.733299729991902</v>
      </c>
      <c r="F4027" s="20">
        <v>16.610882213335014</v>
      </c>
      <c r="G4027" s="20">
        <v>18.936577389568985</v>
      </c>
      <c r="H4027" s="20">
        <v>15.459170138098182</v>
      </c>
      <c r="I4027" s="20">
        <v>18.491269159331186</v>
      </c>
      <c r="J4027" s="20">
        <v>17.862812834386258</v>
      </c>
      <c r="K4027" s="20">
        <v>23.532375881896836</v>
      </c>
      <c r="L4027" s="20">
        <v>20.637328119162166</v>
      </c>
      <c r="M4027" s="53">
        <v>20.006500906701252</v>
      </c>
    </row>
    <row r="4028" spans="1:13" x14ac:dyDescent="0.35">
      <c r="A4028" s="19" t="str">
        <f>B2178&amp;C4005&amp;D4028</f>
        <v>DISTRIBUCION VOLUMEN X CRITERIO (kg ó litros)BATIDOSNIVEL ALTO</v>
      </c>
      <c r="B4028" s="19">
        <v>0</v>
      </c>
      <c r="C4028" s="19">
        <v>0</v>
      </c>
      <c r="D4028" s="19" t="s">
        <v>256</v>
      </c>
      <c r="E4028" s="20">
        <v>19.243196307832861</v>
      </c>
      <c r="F4028" s="20">
        <v>24.528554908238647</v>
      </c>
      <c r="G4028" s="20">
        <v>19.596805471340463</v>
      </c>
      <c r="H4028" s="20">
        <v>22.539194014492985</v>
      </c>
      <c r="I4028" s="20">
        <v>23.733123594007331</v>
      </c>
      <c r="J4028" s="20">
        <v>26.549167712119136</v>
      </c>
      <c r="K4028" s="20">
        <v>27.265975863472008</v>
      </c>
      <c r="L4028" s="20">
        <v>33.418414152131483</v>
      </c>
      <c r="M4028" s="53">
        <v>22.941933389859752</v>
      </c>
    </row>
    <row r="4029" spans="1:13" x14ac:dyDescent="0.35">
      <c r="A4029" s="19" t="str">
        <f>B2178&amp;C4005&amp;D4029</f>
        <v>DISTRIBUCION VOLUMEN X CRITERIO (kg ó litros)BATIDOSNIVEL MEDIO ALTO</v>
      </c>
      <c r="B4029" s="19">
        <v>0</v>
      </c>
      <c r="C4029" s="19">
        <v>0</v>
      </c>
      <c r="D4029" s="19" t="s">
        <v>257</v>
      </c>
      <c r="E4029" s="20">
        <v>15.462964786060915</v>
      </c>
      <c r="F4029" s="20">
        <v>17.793048468157195</v>
      </c>
      <c r="G4029" s="20">
        <v>12.574632776694362</v>
      </c>
      <c r="H4029" s="20">
        <v>18.624814735584643</v>
      </c>
      <c r="I4029" s="20">
        <v>15.307828848265059</v>
      </c>
      <c r="J4029" s="20">
        <v>17.292952199671952</v>
      </c>
      <c r="K4029" s="20">
        <v>18.876910616540894</v>
      </c>
      <c r="L4029" s="20">
        <v>17.672928174906144</v>
      </c>
      <c r="M4029" s="53">
        <v>16.710156017024865</v>
      </c>
    </row>
    <row r="4030" spans="1:13" x14ac:dyDescent="0.35">
      <c r="A4030" s="19" t="str">
        <f>B2178&amp;C4005&amp;D4030</f>
        <v>DISTRIBUCION VOLUMEN X CRITERIO (kg ó litros)BATIDOSNIVEL MEDIO</v>
      </c>
      <c r="B4030" s="19">
        <v>0</v>
      </c>
      <c r="C4030" s="19">
        <v>0</v>
      </c>
      <c r="D4030" s="19" t="s">
        <v>258</v>
      </c>
      <c r="E4030" s="20">
        <v>25.448214100539623</v>
      </c>
      <c r="F4030" s="20">
        <v>26.904770020980273</v>
      </c>
      <c r="G4030" s="20">
        <v>21.553026371613417</v>
      </c>
      <c r="H4030" s="20">
        <v>25.999833616645081</v>
      </c>
      <c r="I4030" s="20">
        <v>23.900118672889995</v>
      </c>
      <c r="J4030" s="20">
        <v>26.878478724629645</v>
      </c>
      <c r="K4030" s="20">
        <v>22.119853522597285</v>
      </c>
      <c r="L4030" s="20">
        <v>22.035099898857162</v>
      </c>
      <c r="M4030" s="53">
        <v>31.286647519670453</v>
      </c>
    </row>
    <row r="4031" spans="1:13" x14ac:dyDescent="0.35">
      <c r="A4031" s="19" t="str">
        <f>B2178&amp;C4005&amp;D4031</f>
        <v>DISTRIBUCION VOLUMEN X CRITERIO (kg ó litros)BATIDOSNIVEL MEDIO BAJO</v>
      </c>
      <c r="B4031" s="19">
        <v>0</v>
      </c>
      <c r="C4031" s="19">
        <v>0</v>
      </c>
      <c r="D4031" s="19" t="s">
        <v>259</v>
      </c>
      <c r="E4031" s="20">
        <v>13.687802643375353</v>
      </c>
      <c r="F4031" s="20">
        <v>11.542495340218704</v>
      </c>
      <c r="G4031" s="20">
        <v>15.831243888715903</v>
      </c>
      <c r="H4031" s="20">
        <v>16.127904712175965</v>
      </c>
      <c r="I4031" s="20">
        <v>13.085784386621963</v>
      </c>
      <c r="J4031" s="20">
        <v>11.714633693782064</v>
      </c>
      <c r="K4031" s="20">
        <v>14.047129181093055</v>
      </c>
      <c r="L4031" s="20">
        <v>10.436699374932138</v>
      </c>
      <c r="M4031" s="53">
        <v>12.971541089029746</v>
      </c>
    </row>
    <row r="4032" spans="1:13" x14ac:dyDescent="0.35">
      <c r="A4032" s="19" t="str">
        <f>B2178&amp;C4005&amp;D4032</f>
        <v>DISTRIBUCION VOLUMEN X CRITERIO (kg ó litros)BATIDOSHOMBRE</v>
      </c>
      <c r="B4032" s="19">
        <v>0</v>
      </c>
      <c r="C4032" s="19">
        <v>0</v>
      </c>
      <c r="D4032" s="19" t="s">
        <v>21</v>
      </c>
      <c r="E4032" s="20">
        <v>44.237519180813543</v>
      </c>
      <c r="F4032" s="20">
        <v>42.11956696514136</v>
      </c>
      <c r="G4032" s="20">
        <v>38.214057455630027</v>
      </c>
      <c r="H4032" s="20">
        <v>34.334508751227744</v>
      </c>
      <c r="I4032" s="20">
        <v>39.218873532481105</v>
      </c>
      <c r="J4032" s="20">
        <v>41.007397477466959</v>
      </c>
      <c r="K4032" s="20">
        <v>42.174043636140304</v>
      </c>
      <c r="L4032" s="20">
        <v>44.092257998876569</v>
      </c>
      <c r="M4032" s="53">
        <v>49.003244296590999</v>
      </c>
    </row>
    <row r="4033" spans="1:13" x14ac:dyDescent="0.35">
      <c r="A4033" s="19" t="str">
        <f>B2178&amp;C4005&amp;D4033</f>
        <v>DISTRIBUCION VOLUMEN X CRITERIO (kg ó litros)BATIDOSMUJER</v>
      </c>
      <c r="B4033" s="19">
        <v>0</v>
      </c>
      <c r="C4033" s="19">
        <v>0</v>
      </c>
      <c r="D4033" s="19" t="s">
        <v>22</v>
      </c>
      <c r="E4033" s="20">
        <v>55.762480819186464</v>
      </c>
      <c r="F4033" s="20">
        <v>57.880433034858633</v>
      </c>
      <c r="G4033" s="20">
        <v>61.785924335702283</v>
      </c>
      <c r="H4033" s="20">
        <v>65.665491248772241</v>
      </c>
      <c r="I4033" s="20">
        <v>60.781126467518895</v>
      </c>
      <c r="J4033" s="20">
        <v>58.992602522533048</v>
      </c>
      <c r="K4033" s="20">
        <v>57.825917978796092</v>
      </c>
      <c r="L4033" s="20">
        <v>55.907742001123431</v>
      </c>
      <c r="M4033" s="53">
        <v>50.99677148997214</v>
      </c>
    </row>
    <row r="4034" spans="1:13" x14ac:dyDescent="0.35">
      <c r="A4034" s="19" t="str">
        <f>B2178&amp;C4034&amp;D4034</f>
        <v>DISTRIBUCION VOLUMEN X CRITERIO (kg ó litros)HELADOST.ESPAÑA</v>
      </c>
      <c r="B4034" s="19">
        <v>0</v>
      </c>
      <c r="C4034" s="19" t="s">
        <v>275</v>
      </c>
      <c r="D4034" s="19" t="s">
        <v>36</v>
      </c>
      <c r="E4034" s="20">
        <v>100</v>
      </c>
      <c r="F4034" s="20">
        <v>100</v>
      </c>
      <c r="G4034" s="20">
        <v>100</v>
      </c>
      <c r="H4034" s="20">
        <v>100</v>
      </c>
      <c r="I4034" s="20">
        <v>100</v>
      </c>
      <c r="J4034" s="20">
        <v>100</v>
      </c>
      <c r="K4034" s="20">
        <v>100</v>
      </c>
      <c r="L4034" s="20">
        <v>100</v>
      </c>
      <c r="M4034" s="53">
        <v>100</v>
      </c>
    </row>
    <row r="4035" spans="1:13" x14ac:dyDescent="0.35">
      <c r="A4035" s="19" t="str">
        <f>B2178&amp;C4034&amp;D4035</f>
        <v>DISTRIBUCION VOLUMEN X CRITERIO (kg ó litros)HELADOSBCN AM</v>
      </c>
      <c r="B4035" s="19">
        <v>0</v>
      </c>
      <c r="C4035" s="19">
        <v>0</v>
      </c>
      <c r="D4035" s="19" t="s">
        <v>1</v>
      </c>
      <c r="E4035" s="20">
        <v>7.3463111914826573</v>
      </c>
      <c r="F4035" s="20">
        <v>9.8541096168003204</v>
      </c>
      <c r="G4035" s="20">
        <v>9.1771171347435647</v>
      </c>
      <c r="H4035" s="20">
        <v>10.682212753860574</v>
      </c>
      <c r="I4035" s="20">
        <v>8.6583158625622723</v>
      </c>
      <c r="J4035" s="20">
        <v>10.516638944850131</v>
      </c>
      <c r="K4035" s="20">
        <v>10.260601509405626</v>
      </c>
      <c r="L4035" s="20">
        <v>10.762852950664579</v>
      </c>
      <c r="M4035" s="53">
        <v>12.805333961974616</v>
      </c>
    </row>
    <row r="4036" spans="1:13" x14ac:dyDescent="0.35">
      <c r="A4036" s="19" t="str">
        <f>B2178&amp;C4034&amp;D4036</f>
        <v>DISTRIBUCION VOLUMEN X CRITERIO (kg ó litros)HELADOSREST.CAT ARAGON</v>
      </c>
      <c r="B4036" s="19">
        <v>0</v>
      </c>
      <c r="C4036" s="19">
        <v>0</v>
      </c>
      <c r="D4036" s="19" t="s">
        <v>2</v>
      </c>
      <c r="E4036" s="20">
        <v>14.409507982039916</v>
      </c>
      <c r="F4036" s="20">
        <v>9.8738944650817011</v>
      </c>
      <c r="G4036" s="20">
        <v>12.802161625118034</v>
      </c>
      <c r="H4036" s="20">
        <v>12.091476105547791</v>
      </c>
      <c r="I4036" s="20">
        <v>14.110812574166603</v>
      </c>
      <c r="J4036" s="20">
        <v>11.656522365574645</v>
      </c>
      <c r="K4036" s="20">
        <v>12.245710209139038</v>
      </c>
      <c r="L4036" s="20">
        <v>10.417658067501307</v>
      </c>
      <c r="M4036" s="53">
        <v>8.2317907158281933</v>
      </c>
    </row>
    <row r="4037" spans="1:13" x14ac:dyDescent="0.35">
      <c r="A4037" s="19" t="str">
        <f>B2178&amp;C4034&amp;D4037</f>
        <v>DISTRIBUCION VOLUMEN X CRITERIO (kg ó litros)HELADOSLEVANTE</v>
      </c>
      <c r="B4037" s="19">
        <v>0</v>
      </c>
      <c r="C4037" s="19">
        <v>0</v>
      </c>
      <c r="D4037" s="19" t="s">
        <v>3</v>
      </c>
      <c r="E4037" s="20">
        <v>20.514871859023945</v>
      </c>
      <c r="F4037" s="20">
        <v>18.495150799166929</v>
      </c>
      <c r="G4037" s="20">
        <v>20.075742911200333</v>
      </c>
      <c r="H4037" s="20">
        <v>17.958874671305335</v>
      </c>
      <c r="I4037" s="20">
        <v>21.569234383674591</v>
      </c>
      <c r="J4037" s="20">
        <v>17.739366048640711</v>
      </c>
      <c r="K4037" s="20">
        <v>18.269019637292079</v>
      </c>
      <c r="L4037" s="20">
        <v>21.63343394161824</v>
      </c>
      <c r="M4037" s="53">
        <v>14.090323446318259</v>
      </c>
    </row>
    <row r="4038" spans="1:13" x14ac:dyDescent="0.35">
      <c r="A4038" s="19" t="str">
        <f>B2178&amp;C4034&amp;D4038</f>
        <v>DISTRIBUCION VOLUMEN X CRITERIO (kg ó litros)HELADOSANDALUCIA</v>
      </c>
      <c r="B4038" s="19">
        <v>0</v>
      </c>
      <c r="C4038" s="19">
        <v>0</v>
      </c>
      <c r="D4038" s="19" t="s">
        <v>4</v>
      </c>
      <c r="E4038" s="20">
        <v>23.061199202231471</v>
      </c>
      <c r="F4038" s="20">
        <v>23.034762536452938</v>
      </c>
      <c r="G4038" s="20">
        <v>19.116506154415074</v>
      </c>
      <c r="H4038" s="20">
        <v>21.733054246041281</v>
      </c>
      <c r="I4038" s="20">
        <v>21.036488098177504</v>
      </c>
      <c r="J4038" s="20">
        <v>24.629548452593149</v>
      </c>
      <c r="K4038" s="20">
        <v>20.831201892389142</v>
      </c>
      <c r="L4038" s="20">
        <v>25.523962273469358</v>
      </c>
      <c r="M4038" s="53">
        <v>27.552609787974419</v>
      </c>
    </row>
    <row r="4039" spans="1:13" x14ac:dyDescent="0.35">
      <c r="A4039" s="19" t="str">
        <f>B2178&amp;C4034&amp;D4039</f>
        <v>DISTRIBUCION VOLUMEN X CRITERIO (kg ó litros)HELADOSMDD AM</v>
      </c>
      <c r="B4039" s="19">
        <v>0</v>
      </c>
      <c r="C4039" s="19">
        <v>0</v>
      </c>
      <c r="D4039" s="19" t="s">
        <v>5</v>
      </c>
      <c r="E4039" s="20">
        <v>13.107746256402297</v>
      </c>
      <c r="F4039" s="20">
        <v>12.896602807110508</v>
      </c>
      <c r="G4039" s="20">
        <v>12.292456305769075</v>
      </c>
      <c r="H4039" s="20">
        <v>12.591985434215378</v>
      </c>
      <c r="I4039" s="20">
        <v>13.144394613465737</v>
      </c>
      <c r="J4039" s="20">
        <v>12.760349605454147</v>
      </c>
      <c r="K4039" s="20">
        <v>14.083693162617806</v>
      </c>
      <c r="L4039" s="20">
        <v>10.970946424249389</v>
      </c>
      <c r="M4039" s="53">
        <v>12.70265712140116</v>
      </c>
    </row>
    <row r="4040" spans="1:13" x14ac:dyDescent="0.35">
      <c r="A4040" s="19" t="str">
        <f>B2178&amp;C4034&amp;D4040</f>
        <v>DISTRIBUCION VOLUMEN X CRITERIO (kg ó litros)HELADOSRTO CENTRO</v>
      </c>
      <c r="B4040" s="19">
        <v>0</v>
      </c>
      <c r="C4040" s="19">
        <v>0</v>
      </c>
      <c r="D4040" s="19" t="s">
        <v>6</v>
      </c>
      <c r="E4040" s="20">
        <v>7.3889390771189429</v>
      </c>
      <c r="F4040" s="20">
        <v>7.512169125897751</v>
      </c>
      <c r="G4040" s="20">
        <v>9.3645352221535347</v>
      </c>
      <c r="H4040" s="20">
        <v>9.7992331303915243</v>
      </c>
      <c r="I4040" s="20">
        <v>7.6369940397360896</v>
      </c>
      <c r="J4040" s="20">
        <v>9.2455796558014445</v>
      </c>
      <c r="K4040" s="20">
        <v>8.7123042841587512</v>
      </c>
      <c r="L4040" s="20">
        <v>9.1423193332882668</v>
      </c>
      <c r="M4040" s="53">
        <v>9.8472097741858242</v>
      </c>
    </row>
    <row r="4041" spans="1:13" x14ac:dyDescent="0.35">
      <c r="A4041" s="19" t="str">
        <f>B2178&amp;C4034&amp;D4041</f>
        <v>DISTRIBUCION VOLUMEN X CRITERIO (kg ó litros)HELADOSNORTE-CENTRO</v>
      </c>
      <c r="B4041" s="19">
        <v>0</v>
      </c>
      <c r="C4041" s="19">
        <v>0</v>
      </c>
      <c r="D4041" s="19" t="s">
        <v>7</v>
      </c>
      <c r="E4041" s="20">
        <v>7.8357638776174294</v>
      </c>
      <c r="F4041" s="20">
        <v>9.7106161597281311</v>
      </c>
      <c r="G4041" s="20">
        <v>8.778691521608966</v>
      </c>
      <c r="H4041" s="20">
        <v>7.8377424387536507</v>
      </c>
      <c r="I4041" s="20">
        <v>6.3274643513966886</v>
      </c>
      <c r="J4041" s="20">
        <v>7.3438851035499351</v>
      </c>
      <c r="K4041" s="20">
        <v>8.4180527916494583</v>
      </c>
      <c r="L4041" s="20">
        <v>6.066567494475418</v>
      </c>
      <c r="M4041" s="53">
        <v>7.2719414711243848</v>
      </c>
    </row>
    <row r="4042" spans="1:13" x14ac:dyDescent="0.35">
      <c r="A4042" s="19" t="str">
        <f>B2178&amp;C4034&amp;D4042</f>
        <v>DISTRIBUCION VOLUMEN X CRITERIO (kg ó litros)HELADOSNOROESTE</v>
      </c>
      <c r="B4042" s="19">
        <v>0</v>
      </c>
      <c r="C4042" s="19">
        <v>0</v>
      </c>
      <c r="D4042" s="19" t="s">
        <v>8</v>
      </c>
      <c r="E4042" s="20">
        <v>6.335636801546765</v>
      </c>
      <c r="F4042" s="20">
        <v>8.6226899529930279</v>
      </c>
      <c r="G4042" s="20">
        <v>8.3928030011315986</v>
      </c>
      <c r="H4042" s="20">
        <v>7.3054246041280999</v>
      </c>
      <c r="I4042" s="20">
        <v>7.5163185232073184</v>
      </c>
      <c r="J4042" s="20">
        <v>6.1081217031021442</v>
      </c>
      <c r="K4042" s="20">
        <v>7.1794187661923177</v>
      </c>
      <c r="L4042" s="20">
        <v>5.4822665200683582</v>
      </c>
      <c r="M4042" s="53">
        <v>7.4981411344158113</v>
      </c>
    </row>
    <row r="4043" spans="1:13" x14ac:dyDescent="0.35">
      <c r="A4043" s="19" t="str">
        <f>B2178&amp;C4034&amp;D4043</f>
        <v>DISTRIBUCION VOLUMEN X CRITERIO (kg ó litros)HELADOS&lt;2MIL</v>
      </c>
      <c r="B4043" s="19">
        <v>0</v>
      </c>
      <c r="C4043" s="19">
        <v>0</v>
      </c>
      <c r="D4043" s="19" t="s">
        <v>9</v>
      </c>
      <c r="E4043" s="20">
        <v>6.2558837012469279</v>
      </c>
      <c r="F4043" s="20">
        <v>4.9576840461201854</v>
      </c>
      <c r="G4043" s="20">
        <v>4.8577820516289547</v>
      </c>
      <c r="H4043" s="20">
        <v>4.2836063853908968</v>
      </c>
      <c r="I4043" s="20">
        <v>2.1448461599469666</v>
      </c>
      <c r="J4043" s="20">
        <v>3.4374628233214888</v>
      </c>
      <c r="K4043" s="20">
        <v>4.3910524537228257</v>
      </c>
      <c r="L4043" s="20">
        <v>3.7173809714788293</v>
      </c>
      <c r="M4043" s="53">
        <v>1.8045648401227334</v>
      </c>
    </row>
    <row r="4044" spans="1:13" x14ac:dyDescent="0.35">
      <c r="A4044" s="19" t="str">
        <f>B2178&amp;C4034&amp;D4044</f>
        <v>DISTRIBUCION VOLUMEN X CRITERIO (kg ó litros)HELADOS2-5MIL</v>
      </c>
      <c r="B4044" s="19">
        <v>0</v>
      </c>
      <c r="C4044" s="19">
        <v>0</v>
      </c>
      <c r="D4044" s="19" t="s">
        <v>10</v>
      </c>
      <c r="E4044" s="20">
        <v>7.9183831173304045</v>
      </c>
      <c r="F4044" s="20">
        <v>5.6609179758268864</v>
      </c>
      <c r="G4044" s="20">
        <v>5.5149706207421936</v>
      </c>
      <c r="H4044" s="20">
        <v>5.0827346042296284</v>
      </c>
      <c r="I4044" s="20">
        <v>3.6740997876571804</v>
      </c>
      <c r="J4044" s="20">
        <v>5.4671070931023671</v>
      </c>
      <c r="K4044" s="20">
        <v>4.8342995531858977</v>
      </c>
      <c r="L4044" s="20">
        <v>4.8425008064891824</v>
      </c>
      <c r="M4044" s="53">
        <v>6.7450207236639708</v>
      </c>
    </row>
    <row r="4045" spans="1:13" x14ac:dyDescent="0.35">
      <c r="A4045" s="19" t="str">
        <f>B2178&amp;C4034&amp;D4045</f>
        <v>DISTRIBUCION VOLUMEN X CRITERIO (kg ó litros)HELADOS5-10MIL</v>
      </c>
      <c r="B4045" s="19">
        <v>0</v>
      </c>
      <c r="C4045" s="19">
        <v>0</v>
      </c>
      <c r="D4045" s="19" t="s">
        <v>11</v>
      </c>
      <c r="E4045" s="20">
        <v>8.6080934393118742</v>
      </c>
      <c r="F4045" s="20">
        <v>6.6120046529099739</v>
      </c>
      <c r="G4045" s="20">
        <v>7.1427431602770515</v>
      </c>
      <c r="H4045" s="20">
        <v>9.6800502221755931</v>
      </c>
      <c r="I4045" s="20">
        <v>12.161635683170747</v>
      </c>
      <c r="J4045" s="20">
        <v>9.0867871899581694</v>
      </c>
      <c r="K4045" s="20">
        <v>7.7278939661322434</v>
      </c>
      <c r="L4045" s="20">
        <v>7.8613903418148094</v>
      </c>
      <c r="M4045" s="53">
        <v>8.1639041292391585</v>
      </c>
    </row>
    <row r="4046" spans="1:13" x14ac:dyDescent="0.35">
      <c r="A4046" s="19" t="str">
        <f>B2178&amp;C4034&amp;D4046</f>
        <v>DISTRIBUCION VOLUMEN X CRITERIO (kg ó litros)HELADOS10-30MIL</v>
      </c>
      <c r="B4046" s="19">
        <v>0</v>
      </c>
      <c r="C4046" s="19">
        <v>0</v>
      </c>
      <c r="D4046" s="19" t="s">
        <v>12</v>
      </c>
      <c r="E4046" s="20">
        <v>13.338185448721044</v>
      </c>
      <c r="F4046" s="20">
        <v>17.44405710521492</v>
      </c>
      <c r="G4046" s="20">
        <v>16.795860469859985</v>
      </c>
      <c r="H4046" s="20">
        <v>15.320525099242946</v>
      </c>
      <c r="I4046" s="20">
        <v>13.862368482878646</v>
      </c>
      <c r="J4046" s="20">
        <v>17.572695733250107</v>
      </c>
      <c r="K4046" s="20">
        <v>19.096046258401234</v>
      </c>
      <c r="L4046" s="20">
        <v>18.303595102850579</v>
      </c>
      <c r="M4046" s="53">
        <v>16.292903099542531</v>
      </c>
    </row>
    <row r="4047" spans="1:13" x14ac:dyDescent="0.35">
      <c r="A4047" s="19" t="str">
        <f>B2178&amp;C4034&amp;D4047</f>
        <v>DISTRIBUCION VOLUMEN X CRITERIO (kg ó litros)HELADOS30-100MIL</v>
      </c>
      <c r="B4047" s="19">
        <v>0</v>
      </c>
      <c r="C4047" s="19">
        <v>0</v>
      </c>
      <c r="D4047" s="19" t="s">
        <v>13</v>
      </c>
      <c r="E4047" s="20">
        <v>22.37088714932349</v>
      </c>
      <c r="F4047" s="20">
        <v>21.572894682241696</v>
      </c>
      <c r="G4047" s="20">
        <v>21.989179385883666</v>
      </c>
      <c r="H4047" s="20">
        <v>25.118299620626289</v>
      </c>
      <c r="I4047" s="20">
        <v>25.471703336580575</v>
      </c>
      <c r="J4047" s="20">
        <v>24.043750066822557</v>
      </c>
      <c r="K4047" s="20">
        <v>22.049066947020616</v>
      </c>
      <c r="L4047" s="20">
        <v>27.920644967174752</v>
      </c>
      <c r="M4047" s="53">
        <v>26.259562130589849</v>
      </c>
    </row>
    <row r="4048" spans="1:13" x14ac:dyDescent="0.35">
      <c r="A4048" s="19" t="str">
        <f>B2178&amp;C4034&amp;D4048</f>
        <v>DISTRIBUCION VOLUMEN X CRITERIO (kg ó litros)HELADOS100-200MIL</v>
      </c>
      <c r="B4048" s="19">
        <v>0</v>
      </c>
      <c r="C4048" s="19">
        <v>0</v>
      </c>
      <c r="D4048" s="19" t="s">
        <v>14</v>
      </c>
      <c r="E4048" s="20">
        <v>9.2345665914239099</v>
      </c>
      <c r="F4048" s="20">
        <v>9.6402372669537542</v>
      </c>
      <c r="G4048" s="20">
        <v>8.744722730435857</v>
      </c>
      <c r="H4048" s="20">
        <v>8.5814435152815509</v>
      </c>
      <c r="I4048" s="20">
        <v>9.1314744732207132</v>
      </c>
      <c r="J4048" s="20">
        <v>10.543240687989808</v>
      </c>
      <c r="K4048" s="20">
        <v>9.6120376975932107</v>
      </c>
      <c r="L4048" s="20">
        <v>8.0550983601561761</v>
      </c>
      <c r="M4048" s="53">
        <v>8.8737424394395283</v>
      </c>
    </row>
    <row r="4049" spans="1:13" x14ac:dyDescent="0.35">
      <c r="A4049" s="19" t="str">
        <f>B2178&amp;C4034&amp;D4049</f>
        <v>DISTRIBUCION VOLUMEN X CRITERIO (kg ó litros)HELADOS200-500MIL</v>
      </c>
      <c r="B4049" s="19">
        <v>0</v>
      </c>
      <c r="C4049" s="19">
        <v>0</v>
      </c>
      <c r="D4049" s="19" t="s">
        <v>15</v>
      </c>
      <c r="E4049" s="20">
        <v>15.269547743786138</v>
      </c>
      <c r="F4049" s="20">
        <v>17.288566919455416</v>
      </c>
      <c r="G4049" s="20">
        <v>17.103466745483143</v>
      </c>
      <c r="H4049" s="20">
        <v>17.852494356773729</v>
      </c>
      <c r="I4049" s="20">
        <v>14.07937266838157</v>
      </c>
      <c r="J4049" s="20">
        <v>12.78222667536251</v>
      </c>
      <c r="K4049" s="20">
        <v>14.040678857057035</v>
      </c>
      <c r="L4049" s="20">
        <v>13.719380994596436</v>
      </c>
      <c r="M4049" s="53">
        <v>14.570288841394843</v>
      </c>
    </row>
    <row r="4050" spans="1:13" x14ac:dyDescent="0.35">
      <c r="A4050" s="19" t="str">
        <f>B2178&amp;C4034&amp;D4050</f>
        <v>DISTRIBUCION VOLUMEN X CRITERIO (kg ó litros)HELADOS&gt;500MIL</v>
      </c>
      <c r="B4050" s="19">
        <v>0</v>
      </c>
      <c r="C4050" s="19">
        <v>0</v>
      </c>
      <c r="D4050" s="19" t="s">
        <v>16</v>
      </c>
      <c r="E4050" s="20">
        <v>17.004436973831833</v>
      </c>
      <c r="F4050" s="20">
        <v>16.82363886353339</v>
      </c>
      <c r="G4050" s="20">
        <v>17.85127969233822</v>
      </c>
      <c r="H4050" s="20">
        <v>14.080849580522999</v>
      </c>
      <c r="I4050" s="20">
        <v>19.474518861698829</v>
      </c>
      <c r="J4050" s="20">
        <v>17.066728033112081</v>
      </c>
      <c r="K4050" s="20">
        <v>18.248924266886945</v>
      </c>
      <c r="L4050" s="20">
        <v>15.580022466109067</v>
      </c>
      <c r="M4050" s="53">
        <v>17.290018614602122</v>
      </c>
    </row>
    <row r="4051" spans="1:13" x14ac:dyDescent="0.35">
      <c r="A4051" s="19" t="str">
        <f>B2178&amp;C4034&amp;D4051</f>
        <v>DISTRIBUCION VOLUMEN X CRITERIO (kg ó litros)HELADOSDE 15 A 19 AÑOS</v>
      </c>
      <c r="B4051" s="19">
        <v>0</v>
      </c>
      <c r="C4051" s="19">
        <v>0</v>
      </c>
      <c r="D4051" s="19" t="s">
        <v>39</v>
      </c>
      <c r="E4051" s="20">
        <v>3.4590470640677169</v>
      </c>
      <c r="F4051" s="20">
        <v>3.6471658201056285</v>
      </c>
      <c r="G4051" s="20">
        <v>3.5844054386143838</v>
      </c>
      <c r="H4051" s="20">
        <v>8.488945368154944</v>
      </c>
      <c r="I4051" s="20">
        <v>4.4048677234425577</v>
      </c>
      <c r="J4051" s="20">
        <v>3.8459569847692077</v>
      </c>
      <c r="K4051" s="20">
        <v>4.111173356362408</v>
      </c>
      <c r="L4051" s="20">
        <v>4.7859642510754066</v>
      </c>
      <c r="M4051" s="53">
        <v>3.4639183626266825</v>
      </c>
    </row>
    <row r="4052" spans="1:13" x14ac:dyDescent="0.35">
      <c r="A4052" s="19" t="str">
        <f>B2178&amp;C4034&amp;D4052</f>
        <v>DISTRIBUCION VOLUMEN X CRITERIO (kg ó litros)HELADOSDE 20 A 24 AÑOS</v>
      </c>
      <c r="B4052" s="19">
        <v>0</v>
      </c>
      <c r="C4052" s="19">
        <v>0</v>
      </c>
      <c r="D4052" s="19" t="s">
        <v>40</v>
      </c>
      <c r="E4052" s="20">
        <v>4.0046341198853854</v>
      </c>
      <c r="F4052" s="20">
        <v>5.186098251892286</v>
      </c>
      <c r="G4052" s="20">
        <v>3.6500895357945438</v>
      </c>
      <c r="H4052" s="20">
        <v>5.1355220365024516</v>
      </c>
      <c r="I4052" s="20">
        <v>7.3766309170546149</v>
      </c>
      <c r="J4052" s="20">
        <v>4.8378328887829909</v>
      </c>
      <c r="K4052" s="20">
        <v>4.243755491307776</v>
      </c>
      <c r="L4052" s="20">
        <v>6.3916500611040341</v>
      </c>
      <c r="M4052" s="53">
        <v>7.2324883000813234</v>
      </c>
    </row>
    <row r="4053" spans="1:13" x14ac:dyDescent="0.35">
      <c r="A4053" s="19" t="str">
        <f>B2178&amp;C4034&amp;D4053</f>
        <v>DISTRIBUCION VOLUMEN X CRITERIO (kg ó litros)HELADOSDE 25 A 34 AÑOS</v>
      </c>
      <c r="B4053" s="19">
        <v>0</v>
      </c>
      <c r="C4053" s="19">
        <v>0</v>
      </c>
      <c r="D4053" s="19" t="s">
        <v>41</v>
      </c>
      <c r="E4053" s="20">
        <v>11.061465230641089</v>
      </c>
      <c r="F4053" s="20">
        <v>9.0421399272544285</v>
      </c>
      <c r="G4053" s="20">
        <v>8.1434973284961103</v>
      </c>
      <c r="H4053" s="20">
        <v>8.2434286449150047</v>
      </c>
      <c r="I4053" s="20">
        <v>9.7365430170038856</v>
      </c>
      <c r="J4053" s="20">
        <v>7.5407396998644529</v>
      </c>
      <c r="K4053" s="20">
        <v>8.0878534149363581</v>
      </c>
      <c r="L4053" s="20">
        <v>8.2765965420966321</v>
      </c>
      <c r="M4053" s="53">
        <v>9.5073691139938656</v>
      </c>
    </row>
    <row r="4054" spans="1:13" x14ac:dyDescent="0.35">
      <c r="A4054" s="19" t="str">
        <f>B2178&amp;C4034&amp;D4054</f>
        <v>DISTRIBUCION VOLUMEN X CRITERIO (kg ó litros)HELADOSDE 35 A 49 AÑOS</v>
      </c>
      <c r="B4054" s="19">
        <v>0</v>
      </c>
      <c r="C4054" s="19">
        <v>0</v>
      </c>
      <c r="D4054" s="19" t="s">
        <v>42</v>
      </c>
      <c r="E4054" s="20">
        <v>30.330690731681052</v>
      </c>
      <c r="F4054" s="20">
        <v>34.210124374001538</v>
      </c>
      <c r="G4054" s="20">
        <v>31.605275153452766</v>
      </c>
      <c r="H4054" s="20">
        <v>30.815440273176144</v>
      </c>
      <c r="I4054" s="20">
        <v>32.311876832186329</v>
      </c>
      <c r="J4054" s="20">
        <v>34.347729500917353</v>
      </c>
      <c r="K4054" s="20">
        <v>30.117433259490099</v>
      </c>
      <c r="L4054" s="20">
        <v>32.075586162642153</v>
      </c>
      <c r="M4054" s="53">
        <v>33.582929127367329</v>
      </c>
    </row>
    <row r="4055" spans="1:13" x14ac:dyDescent="0.35">
      <c r="A4055" s="19" t="str">
        <f>B2178&amp;C4034&amp;D4055</f>
        <v>DISTRIBUCION VOLUMEN X CRITERIO (kg ó litros)HELADOSDE 50 A 59 AÑOS</v>
      </c>
      <c r="B4055" s="19">
        <v>0</v>
      </c>
      <c r="C4055" s="19">
        <v>0</v>
      </c>
      <c r="D4055" s="19" t="s">
        <v>43</v>
      </c>
      <c r="E4055" s="20">
        <v>22.585111276675089</v>
      </c>
      <c r="F4055" s="20">
        <v>21.793850440278277</v>
      </c>
      <c r="G4055" s="20">
        <v>23.336615040487107</v>
      </c>
      <c r="H4055" s="20">
        <v>23.72435335564678</v>
      </c>
      <c r="I4055" s="20">
        <v>20.819008797487204</v>
      </c>
      <c r="J4055" s="20">
        <v>23.717112905604456</v>
      </c>
      <c r="K4055" s="20">
        <v>24.691262719182969</v>
      </c>
      <c r="L4055" s="20">
        <v>20.61567086414659</v>
      </c>
      <c r="M4055" s="53">
        <v>22.769657827881279</v>
      </c>
    </row>
    <row r="4056" spans="1:13" x14ac:dyDescent="0.35">
      <c r="A4056" s="19" t="str">
        <f>B2178&amp;C4034&amp;D4056</f>
        <v>DISTRIBUCION VOLUMEN X CRITERIO (kg ó litros)HELADOSDE 60 A 75 AÑOS</v>
      </c>
      <c r="B4056" s="19">
        <v>0</v>
      </c>
      <c r="C4056" s="19">
        <v>0</v>
      </c>
      <c r="D4056" s="19" t="s">
        <v>44</v>
      </c>
      <c r="E4056" s="20">
        <v>28.559040492532599</v>
      </c>
      <c r="F4056" s="20">
        <v>26.120612112930459</v>
      </c>
      <c r="G4056" s="20">
        <v>29.680134154523309</v>
      </c>
      <c r="H4056" s="20">
        <v>23.592313705848312</v>
      </c>
      <c r="I4056" s="20">
        <v>25.35109141814776</v>
      </c>
      <c r="J4056" s="20">
        <v>25.710639899627846</v>
      </c>
      <c r="K4056" s="20">
        <v>28.748530019149175</v>
      </c>
      <c r="L4056" s="20">
        <v>27.854535621602633</v>
      </c>
      <c r="M4056" s="53">
        <v>23.443645793255598</v>
      </c>
    </row>
    <row r="4057" spans="1:13" x14ac:dyDescent="0.35">
      <c r="A4057" s="19" t="str">
        <f>B2178&amp;C4034&amp;D4057</f>
        <v>DISTRIBUCION VOLUMEN X CRITERIO (kg ó litros)HELADOSNIVEL ALTO</v>
      </c>
      <c r="B4057" s="19">
        <v>0</v>
      </c>
      <c r="C4057" s="19">
        <v>0</v>
      </c>
      <c r="D4057" s="19" t="s">
        <v>256</v>
      </c>
      <c r="E4057" s="20">
        <v>20.200883119309779</v>
      </c>
      <c r="F4057" s="20">
        <v>22.067644431055939</v>
      </c>
      <c r="G4057" s="20">
        <v>28.538072312729344</v>
      </c>
      <c r="H4057" s="20">
        <v>21.735670266373816</v>
      </c>
      <c r="I4057" s="20">
        <v>24.121467125770096</v>
      </c>
      <c r="J4057" s="20">
        <v>24.41658177019454</v>
      </c>
      <c r="K4057" s="20">
        <v>27.803191529305749</v>
      </c>
      <c r="L4057" s="20">
        <v>22.717453476695177</v>
      </c>
      <c r="M4057" s="53">
        <v>25.354259378282666</v>
      </c>
    </row>
    <row r="4058" spans="1:13" x14ac:dyDescent="0.35">
      <c r="A4058" s="19" t="str">
        <f>B2178&amp;C4034&amp;D4058</f>
        <v>DISTRIBUCION VOLUMEN X CRITERIO (kg ó litros)HELADOSNIVEL MEDIO ALTO</v>
      </c>
      <c r="B4058" s="19">
        <v>0</v>
      </c>
      <c r="C4058" s="19">
        <v>0</v>
      </c>
      <c r="D4058" s="19" t="s">
        <v>257</v>
      </c>
      <c r="E4058" s="20">
        <v>15.556624859563126</v>
      </c>
      <c r="F4058" s="20">
        <v>15.705249767263766</v>
      </c>
      <c r="G4058" s="20">
        <v>14.236337032018501</v>
      </c>
      <c r="H4058" s="20">
        <v>16.722451410721963</v>
      </c>
      <c r="I4058" s="20">
        <v>13.628462168111465</v>
      </c>
      <c r="J4058" s="20">
        <v>16.931099024500927</v>
      </c>
      <c r="K4058" s="20">
        <v>14.878864566515226</v>
      </c>
      <c r="L4058" s="20">
        <v>19.805542410822962</v>
      </c>
      <c r="M4058" s="53">
        <v>18.528716229990785</v>
      </c>
    </row>
    <row r="4059" spans="1:13" x14ac:dyDescent="0.35">
      <c r="A4059" s="19" t="str">
        <f>B2178&amp;C4034&amp;D4059</f>
        <v>DISTRIBUCION VOLUMEN X CRITERIO (kg ó litros)HELADOSNIVEL MEDIO</v>
      </c>
      <c r="B4059" s="19">
        <v>0</v>
      </c>
      <c r="C4059" s="19">
        <v>0</v>
      </c>
      <c r="D4059" s="19" t="s">
        <v>258</v>
      </c>
      <c r="E4059" s="20">
        <v>25.981640872731532</v>
      </c>
      <c r="F4059" s="20">
        <v>26.806132985393422</v>
      </c>
      <c r="G4059" s="20">
        <v>24.677293014820414</v>
      </c>
      <c r="H4059" s="20">
        <v>29.81411026542623</v>
      </c>
      <c r="I4059" s="20">
        <v>29.214028542825467</v>
      </c>
      <c r="J4059" s="20">
        <v>26.043233814812154</v>
      </c>
      <c r="K4059" s="20">
        <v>24.460669094732101</v>
      </c>
      <c r="L4059" s="20">
        <v>25.357116211851139</v>
      </c>
      <c r="M4059" s="53">
        <v>23.550703848426284</v>
      </c>
    </row>
    <row r="4060" spans="1:13" x14ac:dyDescent="0.35">
      <c r="A4060" s="19" t="str">
        <f>B2178&amp;C4034&amp;D4060</f>
        <v>DISTRIBUCION VOLUMEN X CRITERIO (kg ó litros)HELADOSNIVEL MEDIO BAJO</v>
      </c>
      <c r="B4060" s="19">
        <v>0</v>
      </c>
      <c r="C4060" s="19">
        <v>0</v>
      </c>
      <c r="D4060" s="19" t="s">
        <v>259</v>
      </c>
      <c r="E4060" s="20">
        <v>19.475642961371246</v>
      </c>
      <c r="F4060" s="20">
        <v>14.125861456762475</v>
      </c>
      <c r="G4060" s="20">
        <v>14.532821581283306</v>
      </c>
      <c r="H4060" s="20">
        <v>12.604872633990666</v>
      </c>
      <c r="I4060" s="20">
        <v>19.179910034881683</v>
      </c>
      <c r="J4060" s="20">
        <v>14.222062357201249</v>
      </c>
      <c r="K4060" s="20">
        <v>13.182765741748959</v>
      </c>
      <c r="L4060" s="20">
        <v>12.697169529455158</v>
      </c>
      <c r="M4060" s="53">
        <v>12.882312866166867</v>
      </c>
    </row>
    <row r="4061" spans="1:13" x14ac:dyDescent="0.35">
      <c r="A4061" s="19" t="str">
        <f>B2178&amp;C4034&amp;D4061</f>
        <v>DISTRIBUCION VOLUMEN X CRITERIO (kg ó litros)HELADOSHOMBRE</v>
      </c>
      <c r="B4061" s="19">
        <v>0</v>
      </c>
      <c r="C4061" s="19">
        <v>0</v>
      </c>
      <c r="D4061" s="19" t="s">
        <v>21</v>
      </c>
      <c r="E4061" s="20">
        <v>45.72086177369691</v>
      </c>
      <c r="F4061" s="20">
        <v>43.325521017639559</v>
      </c>
      <c r="G4061" s="20">
        <v>47.128242593783625</v>
      </c>
      <c r="H4061" s="20">
        <v>41.258430996964336</v>
      </c>
      <c r="I4061" s="20">
        <v>45.354009448432429</v>
      </c>
      <c r="J4061" s="20">
        <v>46.950761403832104</v>
      </c>
      <c r="K4061" s="20">
        <v>46.494844741486133</v>
      </c>
      <c r="L4061" s="20">
        <v>47.479638118409078</v>
      </c>
      <c r="M4061" s="53">
        <v>50.354833903039498</v>
      </c>
    </row>
    <row r="4062" spans="1:13" x14ac:dyDescent="0.35">
      <c r="A4062" s="19" t="str">
        <f>B2178&amp;C4034&amp;D4062</f>
        <v>DISTRIBUCION VOLUMEN X CRITERIO (kg ó litros)HELADOSMUJER</v>
      </c>
      <c r="B4062" s="19">
        <v>0</v>
      </c>
      <c r="C4062" s="19">
        <v>0</v>
      </c>
      <c r="D4062" s="19" t="s">
        <v>22</v>
      </c>
      <c r="E4062" s="20">
        <v>54.279098638742127</v>
      </c>
      <c r="F4062" s="20">
        <v>56.674478982360441</v>
      </c>
      <c r="G4062" s="20">
        <v>52.871764344286476</v>
      </c>
      <c r="H4062" s="20">
        <v>58.741569003035664</v>
      </c>
      <c r="I4062" s="20">
        <v>54.646027962212251</v>
      </c>
      <c r="J4062" s="20">
        <v>53.049238596167889</v>
      </c>
      <c r="K4062" s="20">
        <v>53.505155258513881</v>
      </c>
      <c r="L4062" s="20">
        <v>52.520361881590929</v>
      </c>
      <c r="M4062" s="53">
        <v>49.645166096960509</v>
      </c>
    </row>
    <row r="4063" spans="1:13" x14ac:dyDescent="0.35">
      <c r="A4063" s="19" t="str">
        <f>B2178&amp;C4063&amp;D4063</f>
        <v>DISTRIBUCION VOLUMEN X CRITERIO (kg ó litros)GALLETAST.ESPAÑA</v>
      </c>
      <c r="B4063" s="19">
        <v>0</v>
      </c>
      <c r="C4063" s="19" t="s">
        <v>276</v>
      </c>
      <c r="D4063" s="19" t="s">
        <v>36</v>
      </c>
      <c r="E4063" s="20">
        <v>100</v>
      </c>
      <c r="F4063" s="20">
        <v>100</v>
      </c>
      <c r="G4063" s="20">
        <v>100</v>
      </c>
      <c r="H4063" s="20">
        <v>100</v>
      </c>
      <c r="I4063" s="20">
        <v>100</v>
      </c>
      <c r="J4063" s="20">
        <v>100</v>
      </c>
      <c r="K4063" s="20">
        <v>100</v>
      </c>
      <c r="L4063" s="20">
        <v>100</v>
      </c>
      <c r="M4063" s="53">
        <v>100</v>
      </c>
    </row>
    <row r="4064" spans="1:13" x14ac:dyDescent="0.35">
      <c r="A4064" s="19" t="str">
        <f>B2178&amp;C4063&amp;D4064</f>
        <v>DISTRIBUCION VOLUMEN X CRITERIO (kg ó litros)GALLETASBCN AM</v>
      </c>
      <c r="B4064" s="19">
        <v>0</v>
      </c>
      <c r="C4064" s="19">
        <v>0</v>
      </c>
      <c r="D4064" s="19" t="s">
        <v>1</v>
      </c>
      <c r="E4064" s="20">
        <v>18.420386833460384</v>
      </c>
      <c r="F4064" s="20">
        <v>17.900159877542286</v>
      </c>
      <c r="G4064" s="20">
        <v>15.313719144212051</v>
      </c>
      <c r="H4064" s="20">
        <v>16.66398817639389</v>
      </c>
      <c r="I4064" s="20">
        <v>15.796359958072815</v>
      </c>
      <c r="J4064" s="20">
        <v>15.075785036713949</v>
      </c>
      <c r="K4064" s="20">
        <v>13.717840088975903</v>
      </c>
      <c r="L4064" s="20">
        <v>17.174671095403021</v>
      </c>
      <c r="M4064" s="53">
        <v>21.905074257425742</v>
      </c>
    </row>
    <row r="4065" spans="1:13" x14ac:dyDescent="0.35">
      <c r="A4065" s="19" t="str">
        <f>B2178&amp;C4063&amp;D4065</f>
        <v>DISTRIBUCION VOLUMEN X CRITERIO (kg ó litros)GALLETASREST.CAT ARAGON</v>
      </c>
      <c r="B4065" s="19">
        <v>0</v>
      </c>
      <c r="C4065" s="19">
        <v>0</v>
      </c>
      <c r="D4065" s="19" t="s">
        <v>2</v>
      </c>
      <c r="E4065" s="20">
        <v>9.876209023173903</v>
      </c>
      <c r="F4065" s="20">
        <v>13.647170680372145</v>
      </c>
      <c r="G4065" s="20">
        <v>10.517140746928828</v>
      </c>
      <c r="H4065" s="20">
        <v>19.397765189999163</v>
      </c>
      <c r="I4065" s="20">
        <v>23.925355277506977</v>
      </c>
      <c r="J4065" s="20">
        <v>26.572242393270063</v>
      </c>
      <c r="K4065" s="20">
        <v>19.025817395911176</v>
      </c>
      <c r="L4065" s="20">
        <v>22.317442680567542</v>
      </c>
      <c r="M4065" s="53">
        <v>21.637261995430311</v>
      </c>
    </row>
    <row r="4066" spans="1:13" x14ac:dyDescent="0.35">
      <c r="A4066" s="19" t="str">
        <f>B2178&amp;C4063&amp;D4066</f>
        <v>DISTRIBUCION VOLUMEN X CRITERIO (kg ó litros)GALLETASLEVANTE</v>
      </c>
      <c r="B4066" s="19">
        <v>0</v>
      </c>
      <c r="C4066" s="19">
        <v>0</v>
      </c>
      <c r="D4066" s="19" t="s">
        <v>3</v>
      </c>
      <c r="E4066" s="20">
        <v>14.550374924594584</v>
      </c>
      <c r="F4066" s="20">
        <v>10.406775414956689</v>
      </c>
      <c r="G4066" s="20">
        <v>10.71532962478366</v>
      </c>
      <c r="H4066" s="20">
        <v>8.5395022572368031</v>
      </c>
      <c r="I4066" s="20">
        <v>9.3996056499080094</v>
      </c>
      <c r="J4066" s="20">
        <v>10.053134699682479</v>
      </c>
      <c r="K4066" s="20">
        <v>12.38843804491599</v>
      </c>
      <c r="L4066" s="20">
        <v>5.2197971494653492</v>
      </c>
      <c r="M4066" s="53">
        <v>7.0942698019801975</v>
      </c>
    </row>
    <row r="4067" spans="1:13" x14ac:dyDescent="0.35">
      <c r="A4067" s="19" t="str">
        <f>B2178&amp;C4063&amp;D4067</f>
        <v>DISTRIBUCION VOLUMEN X CRITERIO (kg ó litros)GALLETASANDALUCIA</v>
      </c>
      <c r="B4067" s="19">
        <v>0</v>
      </c>
      <c r="C4067" s="19">
        <v>0</v>
      </c>
      <c r="D4067" s="19" t="s">
        <v>4</v>
      </c>
      <c r="E4067" s="20">
        <v>14.079239878197159</v>
      </c>
      <c r="F4067" s="20">
        <v>10.048791745939692</v>
      </c>
      <c r="G4067" s="20">
        <v>14.388776243152506</v>
      </c>
      <c r="H4067" s="20">
        <v>9.1181691966224783</v>
      </c>
      <c r="I4067" s="20">
        <v>9.2148833360616944</v>
      </c>
      <c r="J4067" s="20">
        <v>9.3132590140814369</v>
      </c>
      <c r="K4067" s="20">
        <v>12.812775199020423</v>
      </c>
      <c r="L4067" s="20">
        <v>12.597266994600298</v>
      </c>
      <c r="M4067" s="53">
        <v>13.263728103579586</v>
      </c>
    </row>
    <row r="4068" spans="1:13" x14ac:dyDescent="0.35">
      <c r="A4068" s="19" t="str">
        <f>B2178&amp;C4063&amp;D4068</f>
        <v>DISTRIBUCION VOLUMEN X CRITERIO (kg ó litros)GALLETASMDD AM</v>
      </c>
      <c r="B4068" s="19">
        <v>0</v>
      </c>
      <c r="C4068" s="19">
        <v>0</v>
      </c>
      <c r="D4068" s="19" t="s">
        <v>5</v>
      </c>
      <c r="E4068" s="20">
        <v>15.586761770253549</v>
      </c>
      <c r="F4068" s="20">
        <v>12.64144132415295</v>
      </c>
      <c r="G4068" s="20">
        <v>13.763145204196139</v>
      </c>
      <c r="H4068" s="20">
        <v>12.112552471837729</v>
      </c>
      <c r="I4068" s="20">
        <v>12.750473798360215</v>
      </c>
      <c r="J4068" s="20">
        <v>12.17061933370176</v>
      </c>
      <c r="K4068" s="20">
        <v>15.613332000098238</v>
      </c>
      <c r="L4068" s="20">
        <v>12.797077979645149</v>
      </c>
      <c r="M4068" s="53">
        <v>10.286757425742572</v>
      </c>
    </row>
    <row r="4069" spans="1:13" x14ac:dyDescent="0.35">
      <c r="A4069" s="19" t="str">
        <f>B2178&amp;C4063&amp;D4069</f>
        <v>DISTRIBUCION VOLUMEN X CRITERIO (kg ó litros)GALLETASRTO CENTRO</v>
      </c>
      <c r="B4069" s="19">
        <v>0</v>
      </c>
      <c r="C4069" s="19">
        <v>0</v>
      </c>
      <c r="D4069" s="19" t="s">
        <v>6</v>
      </c>
      <c r="E4069" s="20">
        <v>9.573429658342345</v>
      </c>
      <c r="F4069" s="20">
        <v>10.697997141732772</v>
      </c>
      <c r="G4069" s="20">
        <v>11.434624133603682</v>
      </c>
      <c r="H4069" s="20">
        <v>9.237774540365205</v>
      </c>
      <c r="I4069" s="20">
        <v>7.9207300933425522</v>
      </c>
      <c r="J4069" s="20">
        <v>7.7200895713371711</v>
      </c>
      <c r="K4069" s="20">
        <v>5.0791292571424567</v>
      </c>
      <c r="L4069" s="20">
        <v>7.1355892420207612</v>
      </c>
      <c r="M4069" s="53">
        <v>5.7103036938309222</v>
      </c>
    </row>
    <row r="4070" spans="1:13" x14ac:dyDescent="0.35">
      <c r="A4070" s="19" t="str">
        <f>B2178&amp;C4063&amp;D4070</f>
        <v>DISTRIBUCION VOLUMEN X CRITERIO (kg ó litros)GALLETASNORTE-CENTRO</v>
      </c>
      <c r="B4070" s="19">
        <v>0</v>
      </c>
      <c r="C4070" s="19">
        <v>0</v>
      </c>
      <c r="D4070" s="19" t="s">
        <v>7</v>
      </c>
      <c r="E4070" s="20">
        <v>10.849366160499795</v>
      </c>
      <c r="F4070" s="20">
        <v>17.046398021108573</v>
      </c>
      <c r="G4070" s="20">
        <v>15.408848699103107</v>
      </c>
      <c r="H4070" s="20">
        <v>19.216825796004834</v>
      </c>
      <c r="I4070" s="20">
        <v>15.102223981404789</v>
      </c>
      <c r="J4070" s="20">
        <v>10.843618586943819</v>
      </c>
      <c r="K4070" s="20">
        <v>14.216206875984577</v>
      </c>
      <c r="L4070" s="20">
        <v>15.750416953031642</v>
      </c>
      <c r="M4070" s="53">
        <v>11.61448971820259</v>
      </c>
    </row>
    <row r="4071" spans="1:13" x14ac:dyDescent="0.35">
      <c r="A4071" s="19" t="str">
        <f>B2178&amp;C4063&amp;D4071</f>
        <v>DISTRIBUCION VOLUMEN X CRITERIO (kg ó litros)GALLETASNOROESTE</v>
      </c>
      <c r="B4071" s="19">
        <v>0</v>
      </c>
      <c r="C4071" s="19">
        <v>0</v>
      </c>
      <c r="D4071" s="19" t="s">
        <v>8</v>
      </c>
      <c r="E4071" s="20">
        <v>7.0642305785376971</v>
      </c>
      <c r="F4071" s="20">
        <v>7.6112243700321827</v>
      </c>
      <c r="G4071" s="20">
        <v>8.458432801209014</v>
      </c>
      <c r="H4071" s="20">
        <v>5.7134181058619697</v>
      </c>
      <c r="I4071" s="20">
        <v>5.8903784930158007</v>
      </c>
      <c r="J4071" s="20">
        <v>8.2512285851809146</v>
      </c>
      <c r="K4071" s="20">
        <v>7.1464874518017973</v>
      </c>
      <c r="L4071" s="20">
        <v>7.007736779507133</v>
      </c>
      <c r="M4071" s="53">
        <v>8.4881111957349589</v>
      </c>
    </row>
    <row r="4072" spans="1:13" x14ac:dyDescent="0.35">
      <c r="A4072" s="19" t="str">
        <f>B2178&amp;C4063&amp;D4072</f>
        <v>DISTRIBUCION VOLUMEN X CRITERIO (kg ó litros)GALLETAS&lt;2MIL</v>
      </c>
      <c r="B4072" s="19">
        <v>0</v>
      </c>
      <c r="C4072" s="19">
        <v>0</v>
      </c>
      <c r="D4072" s="19" t="s">
        <v>9</v>
      </c>
      <c r="E4072" s="20">
        <v>8.4455229502833884</v>
      </c>
      <c r="F4072" s="20">
        <v>1.154737000949797</v>
      </c>
      <c r="G4072" s="20">
        <v>4.0445818937577052</v>
      </c>
      <c r="H4072" s="20">
        <v>3.0805467703325937</v>
      </c>
      <c r="I4072" s="20">
        <v>3.9793157594252686</v>
      </c>
      <c r="J4072" s="20">
        <v>2.5669734910834725</v>
      </c>
      <c r="K4072" s="20">
        <v>1.7836826058430784</v>
      </c>
      <c r="L4072" s="20">
        <v>1.0873184924509409</v>
      </c>
      <c r="M4072" s="53">
        <v>6.7415575019040368</v>
      </c>
    </row>
    <row r="4073" spans="1:13" x14ac:dyDescent="0.35">
      <c r="A4073" s="19" t="str">
        <f>B2178&amp;C4063&amp;D4073</f>
        <v>DISTRIBUCION VOLUMEN X CRITERIO (kg ó litros)GALLETAS2-5MIL</v>
      </c>
      <c r="B4073" s="19">
        <v>0</v>
      </c>
      <c r="C4073" s="19">
        <v>0</v>
      </c>
      <c r="D4073" s="19" t="s">
        <v>10</v>
      </c>
      <c r="E4073" s="20">
        <v>2.1291710207198786</v>
      </c>
      <c r="F4073" s="20">
        <v>4.495602627869979</v>
      </c>
      <c r="G4073" s="20">
        <v>5.050830735412223</v>
      </c>
      <c r="H4073" s="20">
        <v>2.508714513425315</v>
      </c>
      <c r="I4073" s="20">
        <v>2.2100822336406201</v>
      </c>
      <c r="J4073" s="20">
        <v>6.4849737248167267</v>
      </c>
      <c r="K4073" s="20">
        <v>4.6718127787075341</v>
      </c>
      <c r="L4073" s="20">
        <v>4.1825609781495787</v>
      </c>
      <c r="M4073" s="53">
        <v>2.283056930693069</v>
      </c>
    </row>
    <row r="4074" spans="1:13" x14ac:dyDescent="0.35">
      <c r="A4074" s="19" t="str">
        <f>B2178&amp;C4063&amp;D4074</f>
        <v>DISTRIBUCION VOLUMEN X CRITERIO (kg ó litros)GALLETAS5-10MIL</v>
      </c>
      <c r="B4074" s="19">
        <v>0</v>
      </c>
      <c r="C4074" s="19">
        <v>0</v>
      </c>
      <c r="D4074" s="19" t="s">
        <v>11</v>
      </c>
      <c r="E4074" s="20">
        <v>8.4191435164360069</v>
      </c>
      <c r="F4074" s="20">
        <v>6.0703530226323865</v>
      </c>
      <c r="G4074" s="20">
        <v>4.5557845352925401</v>
      </c>
      <c r="H4074" s="20">
        <v>5.1137459018832221</v>
      </c>
      <c r="I4074" s="20">
        <v>6.3123819576281326</v>
      </c>
      <c r="J4074" s="20">
        <v>7.032686011064694</v>
      </c>
      <c r="K4074" s="20">
        <v>4.8860031366109862</v>
      </c>
      <c r="L4074" s="20">
        <v>10.370272304243157</v>
      </c>
      <c r="M4074" s="53">
        <v>4.553660510281798</v>
      </c>
    </row>
    <row r="4075" spans="1:13" x14ac:dyDescent="0.35">
      <c r="A4075" s="19" t="str">
        <f>B2178&amp;C4063&amp;D4075</f>
        <v>DISTRIBUCION VOLUMEN X CRITERIO (kg ó litros)GALLETAS10-30MIL</v>
      </c>
      <c r="B4075" s="19">
        <v>0</v>
      </c>
      <c r="C4075" s="19">
        <v>0</v>
      </c>
      <c r="D4075" s="19" t="s">
        <v>12</v>
      </c>
      <c r="E4075" s="20">
        <v>13.61611601602284</v>
      </c>
      <c r="F4075" s="20">
        <v>11.761394850187543</v>
      </c>
      <c r="G4075" s="20">
        <v>12.608248249688112</v>
      </c>
      <c r="H4075" s="20">
        <v>16.479561590684103</v>
      </c>
      <c r="I4075" s="20">
        <v>14.978437797014763</v>
      </c>
      <c r="J4075" s="20">
        <v>14.959106584345019</v>
      </c>
      <c r="K4075" s="20">
        <v>13.908966356864932</v>
      </c>
      <c r="L4075" s="20">
        <v>14.209399075414042</v>
      </c>
      <c r="M4075" s="53">
        <v>9.9440498857578046</v>
      </c>
    </row>
    <row r="4076" spans="1:13" x14ac:dyDescent="0.35">
      <c r="A4076" s="19" t="str">
        <f>B2178&amp;C4063&amp;D4076</f>
        <v>DISTRIBUCION VOLUMEN X CRITERIO (kg ó litros)GALLETAS30-100MIL</v>
      </c>
      <c r="B4076" s="19">
        <v>0</v>
      </c>
      <c r="C4076" s="19">
        <v>0</v>
      </c>
      <c r="D4076" s="19" t="s">
        <v>13</v>
      </c>
      <c r="E4076" s="20">
        <v>21.764252782303046</v>
      </c>
      <c r="F4076" s="20">
        <v>28.285384864991748</v>
      </c>
      <c r="G4076" s="20">
        <v>27.867722247886395</v>
      </c>
      <c r="H4076" s="20">
        <v>26.140298360710634</v>
      </c>
      <c r="I4076" s="20">
        <v>24.805980894951553</v>
      </c>
      <c r="J4076" s="20">
        <v>23.748229668673208</v>
      </c>
      <c r="K4076" s="20">
        <v>21.549394606011489</v>
      </c>
      <c r="L4076" s="20">
        <v>21.050434571161773</v>
      </c>
      <c r="M4076" s="53">
        <v>23.393307311500379</v>
      </c>
    </row>
    <row r="4077" spans="1:13" x14ac:dyDescent="0.35">
      <c r="A4077" s="19" t="str">
        <f>B2178&amp;C4063&amp;D4077</f>
        <v>DISTRIBUCION VOLUMEN X CRITERIO (kg ó litros)GALLETAS100-200MIL</v>
      </c>
      <c r="B4077" s="19">
        <v>0</v>
      </c>
      <c r="C4077" s="19">
        <v>0</v>
      </c>
      <c r="D4077" s="19" t="s">
        <v>14</v>
      </c>
      <c r="E4077" s="20">
        <v>6.4497586733385095</v>
      </c>
      <c r="F4077" s="20">
        <v>3.3802738137155406</v>
      </c>
      <c r="G4077" s="20">
        <v>7.1277024603488544</v>
      </c>
      <c r="H4077" s="20">
        <v>4.7528887437610461</v>
      </c>
      <c r="I4077" s="20">
        <v>8.7691830307294971</v>
      </c>
      <c r="J4077" s="20">
        <v>6.5760623473553474</v>
      </c>
      <c r="K4077" s="20">
        <v>9.8580981752221764</v>
      </c>
      <c r="L4077" s="20">
        <v>7.8293990866716321</v>
      </c>
      <c r="M4077" s="53">
        <v>5.0533558644325964</v>
      </c>
    </row>
    <row r="4078" spans="1:13" x14ac:dyDescent="0.35">
      <c r="A4078" s="19" t="str">
        <f>B2178&amp;C4063&amp;D4078</f>
        <v>DISTRIBUCION VOLUMEN X CRITERIO (kg ó litros)GALLETAS200-500MIL</v>
      </c>
      <c r="B4078" s="19">
        <v>0</v>
      </c>
      <c r="C4078" s="19">
        <v>0</v>
      </c>
      <c r="D4078" s="19" t="s">
        <v>15</v>
      </c>
      <c r="E4078" s="20">
        <v>17.475571459587329</v>
      </c>
      <c r="F4078" s="20">
        <v>26.104807076825054</v>
      </c>
      <c r="G4078" s="20">
        <v>19.734371210884806</v>
      </c>
      <c r="H4078" s="20">
        <v>25.64742060320312</v>
      </c>
      <c r="I4078" s="20">
        <v>24.090694005666847</v>
      </c>
      <c r="J4078" s="20">
        <v>18.630679668574167</v>
      </c>
      <c r="K4078" s="20">
        <v>20.854358099929478</v>
      </c>
      <c r="L4078" s="20">
        <v>19.203683033515539</v>
      </c>
      <c r="M4078" s="53">
        <v>29.532654226961153</v>
      </c>
    </row>
    <row r="4079" spans="1:13" x14ac:dyDescent="0.35">
      <c r="A4079" s="19" t="str">
        <f>B2178&amp;C4063&amp;D4079</f>
        <v>DISTRIBUCION VOLUMEN X CRITERIO (kg ó litros)GALLETAS&gt;500MIL</v>
      </c>
      <c r="B4079" s="19">
        <v>0</v>
      </c>
      <c r="C4079" s="19">
        <v>0</v>
      </c>
      <c r="D4079" s="19" t="s">
        <v>16</v>
      </c>
      <c r="E4079" s="20">
        <v>21.700456543665471</v>
      </c>
      <c r="F4079" s="20">
        <v>18.747402359796467</v>
      </c>
      <c r="G4079" s="20">
        <v>19.010761432927534</v>
      </c>
      <c r="H4079" s="20">
        <v>16.276824582419458</v>
      </c>
      <c r="I4079" s="20">
        <v>14.853934908616164</v>
      </c>
      <c r="J4079" s="20">
        <v>20.001267705789257</v>
      </c>
      <c r="K4079" s="20">
        <v>22.487728974356276</v>
      </c>
      <c r="L4079" s="20">
        <v>22.06695002023552</v>
      </c>
      <c r="M4079" s="53">
        <v>18.498353008377759</v>
      </c>
    </row>
    <row r="4080" spans="1:13" x14ac:dyDescent="0.35">
      <c r="A4080" s="19" t="str">
        <f>B2178&amp;C4063&amp;D4080</f>
        <v>DISTRIBUCION VOLUMEN X CRITERIO (kg ó litros)GALLETASDE 15 A 19 AÑOS</v>
      </c>
      <c r="B4080" s="19">
        <v>0</v>
      </c>
      <c r="C4080" s="19">
        <v>0</v>
      </c>
      <c r="D4080" s="19" t="s">
        <v>39</v>
      </c>
      <c r="E4080" s="20">
        <v>8.2092751215430368</v>
      </c>
      <c r="F4080" s="20">
        <v>7.5265218201777104</v>
      </c>
      <c r="G4080" s="20">
        <v>9.7529231799107627</v>
      </c>
      <c r="H4080" s="20">
        <v>10.373765099566787</v>
      </c>
      <c r="I4080" s="20">
        <v>14.64245021554059</v>
      </c>
      <c r="J4080" s="20">
        <v>11.048204512636453</v>
      </c>
      <c r="K4080" s="20">
        <v>7.4417595545591384</v>
      </c>
      <c r="L4080" s="20">
        <v>11.284857020149399</v>
      </c>
      <c r="M4080" s="53">
        <v>14.170382711348056</v>
      </c>
    </row>
    <row r="4081" spans="1:13" x14ac:dyDescent="0.35">
      <c r="A4081" s="19" t="str">
        <f>B2178&amp;C4063&amp;D4081</f>
        <v>DISTRIBUCION VOLUMEN X CRITERIO (kg ó litros)GALLETASDE 20 A 24 AÑOS</v>
      </c>
      <c r="B4081" s="19">
        <v>0</v>
      </c>
      <c r="C4081" s="19">
        <v>0</v>
      </c>
      <c r="D4081" s="19" t="s">
        <v>40</v>
      </c>
      <c r="E4081" s="20">
        <v>6.7891103257361589</v>
      </c>
      <c r="F4081" s="20">
        <v>3.0445832482658561</v>
      </c>
      <c r="G4081" s="20">
        <v>4.3607850839218418</v>
      </c>
      <c r="H4081" s="20">
        <v>2.9823657940404855</v>
      </c>
      <c r="I4081" s="20">
        <v>6.6374699371173671</v>
      </c>
      <c r="J4081" s="20">
        <v>8.364219796414373</v>
      </c>
      <c r="K4081" s="20">
        <v>6.0371437543198567</v>
      </c>
      <c r="L4081" s="20">
        <v>3.4592326037851402</v>
      </c>
      <c r="M4081" s="53">
        <v>6.8918926123381556</v>
      </c>
    </row>
    <row r="4082" spans="1:13" x14ac:dyDescent="0.35">
      <c r="A4082" s="19" t="str">
        <f>B2178&amp;C4063&amp;D4082</f>
        <v>DISTRIBUCION VOLUMEN X CRITERIO (kg ó litros)GALLETASDE 25 A 34 AÑOS</v>
      </c>
      <c r="B4082" s="19">
        <v>0</v>
      </c>
      <c r="C4082" s="19">
        <v>0</v>
      </c>
      <c r="D4082" s="19" t="s">
        <v>41</v>
      </c>
      <c r="E4082" s="20">
        <v>7.4415350695747309</v>
      </c>
      <c r="F4082" s="20">
        <v>5.8321344983385961</v>
      </c>
      <c r="G4082" s="20">
        <v>6.4803899601759669</v>
      </c>
      <c r="H4082" s="20">
        <v>7.6912817967632678</v>
      </c>
      <c r="I4082" s="20">
        <v>5.7916647323802799</v>
      </c>
      <c r="J4082" s="20">
        <v>7.705569388074454</v>
      </c>
      <c r="K4082" s="20">
        <v>7.7460459053894288</v>
      </c>
      <c r="L4082" s="20">
        <v>8.2462204044965084</v>
      </c>
      <c r="M4082" s="53">
        <v>8.912546648895658</v>
      </c>
    </row>
    <row r="4083" spans="1:13" x14ac:dyDescent="0.35">
      <c r="A4083" s="19" t="str">
        <f>B2178&amp;C4063&amp;D4083</f>
        <v>DISTRIBUCION VOLUMEN X CRITERIO (kg ó litros)GALLETASDE 35 A 49 AÑOS</v>
      </c>
      <c r="B4083" s="19">
        <v>0</v>
      </c>
      <c r="C4083" s="19">
        <v>0</v>
      </c>
      <c r="D4083" s="19" t="s">
        <v>42</v>
      </c>
      <c r="E4083" s="20">
        <v>32.593895946798227</v>
      </c>
      <c r="F4083" s="20">
        <v>28.45462229547066</v>
      </c>
      <c r="G4083" s="20">
        <v>26.724756828129653</v>
      </c>
      <c r="H4083" s="20">
        <v>28.980578688267776</v>
      </c>
      <c r="I4083" s="20">
        <v>23.501001349521072</v>
      </c>
      <c r="J4083" s="20">
        <v>25.471447898282456</v>
      </c>
      <c r="K4083" s="20">
        <v>25.018963514969073</v>
      </c>
      <c r="L4083" s="20">
        <v>23.701687344047183</v>
      </c>
      <c r="M4083" s="53">
        <v>19.593269230769231</v>
      </c>
    </row>
    <row r="4084" spans="1:13" x14ac:dyDescent="0.35">
      <c r="A4084" s="19" t="str">
        <f>B2178&amp;C4063&amp;D4084</f>
        <v>DISTRIBUCION VOLUMEN X CRITERIO (kg ó litros)GALLETASDE 50 A 59 AÑOS</v>
      </c>
      <c r="B4084" s="19">
        <v>0</v>
      </c>
      <c r="C4084" s="19">
        <v>0</v>
      </c>
      <c r="D4084" s="19" t="s">
        <v>43</v>
      </c>
      <c r="E4084" s="20">
        <v>21.197863230670148</v>
      </c>
      <c r="F4084" s="20">
        <v>20.743830018907168</v>
      </c>
      <c r="G4084" s="20">
        <v>22.377077069047072</v>
      </c>
      <c r="H4084" s="20">
        <v>15.038306321105521</v>
      </c>
      <c r="I4084" s="20">
        <v>13.340703982512425</v>
      </c>
      <c r="J4084" s="20">
        <v>17.237669085211614</v>
      </c>
      <c r="K4084" s="20">
        <v>20.72504306700208</v>
      </c>
      <c r="L4084" s="20">
        <v>17.999739949644798</v>
      </c>
      <c r="M4084" s="53">
        <v>13.426294744859099</v>
      </c>
    </row>
    <row r="4085" spans="1:13" x14ac:dyDescent="0.35">
      <c r="A4085" s="19" t="str">
        <f>B2178&amp;C4063&amp;D4085</f>
        <v>DISTRIBUCION VOLUMEN X CRITERIO (kg ó litros)GALLETASDE 60 A 75 AÑOS</v>
      </c>
      <c r="B4085" s="19">
        <v>0</v>
      </c>
      <c r="C4085" s="19">
        <v>0</v>
      </c>
      <c r="D4085" s="19" t="s">
        <v>44</v>
      </c>
      <c r="E4085" s="20">
        <v>23.768327343321236</v>
      </c>
      <c r="F4085" s="20">
        <v>34.398259790650172</v>
      </c>
      <c r="G4085" s="20">
        <v>30.304060502286262</v>
      </c>
      <c r="H4085" s="20">
        <v>34.933694835319777</v>
      </c>
      <c r="I4085" s="20">
        <v>36.086730958273975</v>
      </c>
      <c r="J4085" s="20">
        <v>30.172873473058281</v>
      </c>
      <c r="K4085" s="20">
        <v>33.031074903252737</v>
      </c>
      <c r="L4085" s="20">
        <v>35.308275061227228</v>
      </c>
      <c r="M4085" s="53">
        <v>37.005616907844626</v>
      </c>
    </row>
    <row r="4086" spans="1:13" x14ac:dyDescent="0.35">
      <c r="A4086" s="19" t="str">
        <f>B2178&amp;C4063&amp;D4086</f>
        <v>DISTRIBUCION VOLUMEN X CRITERIO (kg ó litros)GALLETASNIVEL ALTO</v>
      </c>
      <c r="B4086" s="19">
        <v>0</v>
      </c>
      <c r="C4086" s="19">
        <v>0</v>
      </c>
      <c r="D4086" s="19" t="s">
        <v>256</v>
      </c>
      <c r="E4086" s="20">
        <v>23.862068755196859</v>
      </c>
      <c r="F4086" s="20">
        <v>17.943211418077308</v>
      </c>
      <c r="G4086" s="20">
        <v>17.360604358975067</v>
      </c>
      <c r="H4086" s="20">
        <v>20.219985277012594</v>
      </c>
      <c r="I4086" s="20">
        <v>17.346794337712556</v>
      </c>
      <c r="J4086" s="20">
        <v>24.17667460963575</v>
      </c>
      <c r="K4086" s="20">
        <v>26.878010743068053</v>
      </c>
      <c r="L4086" s="20">
        <v>18.13470720975538</v>
      </c>
      <c r="M4086" s="53">
        <v>21.471191926884995</v>
      </c>
    </row>
    <row r="4087" spans="1:13" x14ac:dyDescent="0.35">
      <c r="A4087" s="19" t="str">
        <f>B2178&amp;C4063&amp;D4087</f>
        <v>DISTRIBUCION VOLUMEN X CRITERIO (kg ó litros)GALLETASNIVEL MEDIO ALTO</v>
      </c>
      <c r="B4087" s="19">
        <v>0</v>
      </c>
      <c r="C4087" s="19">
        <v>0</v>
      </c>
      <c r="D4087" s="19" t="s">
        <v>257</v>
      </c>
      <c r="E4087" s="20">
        <v>11.302266672500092</v>
      </c>
      <c r="F4087" s="20">
        <v>7.4176768737776166</v>
      </c>
      <c r="G4087" s="20">
        <v>12.133808381764853</v>
      </c>
      <c r="H4087" s="20">
        <v>9.0130906191023676</v>
      </c>
      <c r="I4087" s="20">
        <v>13.362148092223517</v>
      </c>
      <c r="J4087" s="20">
        <v>11.361238707019327</v>
      </c>
      <c r="K4087" s="20">
        <v>12.698573087597055</v>
      </c>
      <c r="L4087" s="20">
        <v>10.700067939562496</v>
      </c>
      <c r="M4087" s="53">
        <v>11.387281035795887</v>
      </c>
    </row>
    <row r="4088" spans="1:13" x14ac:dyDescent="0.35">
      <c r="A4088" s="19" t="str">
        <f>B2178&amp;C4063&amp;D4088</f>
        <v>DISTRIBUCION VOLUMEN X CRITERIO (kg ó litros)GALLETASNIVEL MEDIO</v>
      </c>
      <c r="B4088" s="19">
        <v>0</v>
      </c>
      <c r="C4088" s="19">
        <v>0</v>
      </c>
      <c r="D4088" s="19" t="s">
        <v>258</v>
      </c>
      <c r="E4088" s="20">
        <v>29.009647553638867</v>
      </c>
      <c r="F4088" s="20">
        <v>31.732910806873647</v>
      </c>
      <c r="G4088" s="20">
        <v>29.0014946690751</v>
      </c>
      <c r="H4088" s="20">
        <v>31.203487447656137</v>
      </c>
      <c r="I4088" s="20">
        <v>32.035292785804046</v>
      </c>
      <c r="J4088" s="20">
        <v>27.550723087497449</v>
      </c>
      <c r="K4088" s="20">
        <v>19.786428017584669</v>
      </c>
      <c r="L4088" s="20">
        <v>31.117906943625929</v>
      </c>
      <c r="M4088" s="53">
        <v>31.932035415079973</v>
      </c>
    </row>
    <row r="4089" spans="1:13" x14ac:dyDescent="0.35">
      <c r="A4089" s="19" t="str">
        <f>B2178&amp;C4063&amp;D4089</f>
        <v>DISTRIBUCION VOLUMEN X CRITERIO (kg ó litros)GALLETASNIVEL MEDIO BAJO</v>
      </c>
      <c r="B4089" s="19">
        <v>0</v>
      </c>
      <c r="C4089" s="19">
        <v>0</v>
      </c>
      <c r="D4089" s="19" t="s">
        <v>259</v>
      </c>
      <c r="E4089" s="20">
        <v>12.577336371562245</v>
      </c>
      <c r="F4089" s="20">
        <v>15.32942565398397</v>
      </c>
      <c r="G4089" s="20">
        <v>18.855577715876411</v>
      </c>
      <c r="H4089" s="20">
        <v>14.097180461531424</v>
      </c>
      <c r="I4089" s="20">
        <v>10.596379178771228</v>
      </c>
      <c r="J4089" s="20">
        <v>16.111738361371419</v>
      </c>
      <c r="K4089" s="20">
        <v>13.518960006455666</v>
      </c>
      <c r="L4089" s="20">
        <v>18.642176902912848</v>
      </c>
      <c r="M4089" s="53">
        <v>14.276285224676311</v>
      </c>
    </row>
    <row r="4090" spans="1:13" x14ac:dyDescent="0.35">
      <c r="A4090" s="19" t="str">
        <f>B2178&amp;C4063&amp;D4090</f>
        <v>DISTRIBUCION VOLUMEN X CRITERIO (kg ó litros)GALLETASHOMBRE</v>
      </c>
      <c r="B4090" s="19">
        <v>0</v>
      </c>
      <c r="C4090" s="19">
        <v>0</v>
      </c>
      <c r="D4090" s="19" t="s">
        <v>21</v>
      </c>
      <c r="E4090" s="20">
        <v>37.488166495632377</v>
      </c>
      <c r="F4090" s="20">
        <v>28.098295592962231</v>
      </c>
      <c r="G4090" s="20">
        <v>32.955009630979944</v>
      </c>
      <c r="H4090" s="20">
        <v>34.292712739756432</v>
      </c>
      <c r="I4090" s="20">
        <v>35.122829221651301</v>
      </c>
      <c r="J4090" s="20">
        <v>38.845080410182057</v>
      </c>
      <c r="K4090" s="20">
        <v>35.149103048547303</v>
      </c>
      <c r="L4090" s="20">
        <v>37.026971499719409</v>
      </c>
      <c r="M4090" s="53">
        <v>33.448057882711346</v>
      </c>
    </row>
    <row r="4091" spans="1:13" x14ac:dyDescent="0.35">
      <c r="A4091" s="19" t="str">
        <f>B2178&amp;C4063&amp;D4091</f>
        <v>DISTRIBUCION VOLUMEN X CRITERIO (kg ó litros)GALLETASMUJER</v>
      </c>
      <c r="B4091" s="19">
        <v>0</v>
      </c>
      <c r="C4091" s="19">
        <v>0</v>
      </c>
      <c r="D4091" s="19" t="s">
        <v>22</v>
      </c>
      <c r="E4091" s="20">
        <v>62.511845233773514</v>
      </c>
      <c r="F4091" s="20">
        <v>71.901655092558343</v>
      </c>
      <c r="G4091" s="20">
        <v>67.044990369020056</v>
      </c>
      <c r="H4091" s="20">
        <v>65.707287260243575</v>
      </c>
      <c r="I4091" s="20">
        <v>64.877187067076164</v>
      </c>
      <c r="J4091" s="20">
        <v>61.154889877963505</v>
      </c>
      <c r="K4091" s="20">
        <v>64.850923265303265</v>
      </c>
      <c r="L4091" s="20">
        <v>62.973039757871739</v>
      </c>
      <c r="M4091" s="53">
        <v>66.551942117288647</v>
      </c>
    </row>
    <row r="4092" spans="1:13" x14ac:dyDescent="0.35">
      <c r="A4092" s="19" t="str">
        <f>B2178&amp;C4092&amp;D4092</f>
        <v>DISTRIBUCION VOLUMEN X CRITERIO (kg ó litros)BOLLERÍAT.ESPAÑA</v>
      </c>
      <c r="B4092" s="19">
        <v>0</v>
      </c>
      <c r="C4092" s="19" t="s">
        <v>277</v>
      </c>
      <c r="D4092" s="19" t="s">
        <v>36</v>
      </c>
      <c r="E4092" s="20">
        <v>100</v>
      </c>
      <c r="F4092" s="20">
        <v>100</v>
      </c>
      <c r="G4092" s="20">
        <v>100</v>
      </c>
      <c r="H4092" s="20">
        <v>100</v>
      </c>
      <c r="I4092" s="20">
        <v>100</v>
      </c>
      <c r="J4092" s="20">
        <v>100</v>
      </c>
      <c r="K4092" s="20">
        <v>100</v>
      </c>
      <c r="L4092" s="20">
        <v>100</v>
      </c>
      <c r="M4092" s="53">
        <v>100</v>
      </c>
    </row>
    <row r="4093" spans="1:13" x14ac:dyDescent="0.35">
      <c r="A4093" s="19" t="str">
        <f>B2178&amp;C4092&amp;D4093</f>
        <v>DISTRIBUCION VOLUMEN X CRITERIO (kg ó litros)BOLLERÍABCN AM</v>
      </c>
      <c r="B4093" s="19">
        <v>0</v>
      </c>
      <c r="C4093" s="19">
        <v>0</v>
      </c>
      <c r="D4093" s="19" t="s">
        <v>1</v>
      </c>
      <c r="E4093" s="20">
        <v>14.326965695842532</v>
      </c>
      <c r="F4093" s="20">
        <v>14.564863822582621</v>
      </c>
      <c r="G4093" s="20">
        <v>13.55391352547977</v>
      </c>
      <c r="H4093" s="20">
        <v>14.479641856956704</v>
      </c>
      <c r="I4093" s="20">
        <v>14.059633494698948</v>
      </c>
      <c r="J4093" s="20">
        <v>15.208951227282055</v>
      </c>
      <c r="K4093" s="20">
        <v>14.698798837361011</v>
      </c>
      <c r="L4093" s="20">
        <v>15.29235368159495</v>
      </c>
      <c r="M4093" s="53">
        <v>14.06821128549926</v>
      </c>
    </row>
    <row r="4094" spans="1:13" x14ac:dyDescent="0.35">
      <c r="A4094" s="19" t="str">
        <f>B2178&amp;C4092&amp;D4094</f>
        <v>DISTRIBUCION VOLUMEN X CRITERIO (kg ó litros)BOLLERÍAREST.CAT ARAGON</v>
      </c>
      <c r="B4094" s="19">
        <v>0</v>
      </c>
      <c r="C4094" s="19">
        <v>0</v>
      </c>
      <c r="D4094" s="19" t="s">
        <v>2</v>
      </c>
      <c r="E4094" s="20">
        <v>18.243541480629791</v>
      </c>
      <c r="F4094" s="20">
        <v>15.662445230782202</v>
      </c>
      <c r="G4094" s="20">
        <v>16.048615782018686</v>
      </c>
      <c r="H4094" s="20">
        <v>17.980182042381337</v>
      </c>
      <c r="I4094" s="20">
        <v>19.960178960330861</v>
      </c>
      <c r="J4094" s="20">
        <v>16.40254922716132</v>
      </c>
      <c r="K4094" s="20">
        <v>17.872151247114456</v>
      </c>
      <c r="L4094" s="20">
        <v>19.063019889964373</v>
      </c>
      <c r="M4094" s="53">
        <v>18.542902716755489</v>
      </c>
    </row>
    <row r="4095" spans="1:13" x14ac:dyDescent="0.35">
      <c r="A4095" s="19" t="str">
        <f>B2178&amp;C4092&amp;D4095</f>
        <v>DISTRIBUCION VOLUMEN X CRITERIO (kg ó litros)BOLLERÍALEVANTE</v>
      </c>
      <c r="B4095" s="19">
        <v>0</v>
      </c>
      <c r="C4095" s="19">
        <v>0</v>
      </c>
      <c r="D4095" s="19" t="s">
        <v>3</v>
      </c>
      <c r="E4095" s="20">
        <v>14.651986324917448</v>
      </c>
      <c r="F4095" s="20">
        <v>14.11466390256785</v>
      </c>
      <c r="G4095" s="20">
        <v>14.125983962237212</v>
      </c>
      <c r="H4095" s="20">
        <v>12.419439076921327</v>
      </c>
      <c r="I4095" s="20">
        <v>13.219453922063851</v>
      </c>
      <c r="J4095" s="20">
        <v>12.93191331022607</v>
      </c>
      <c r="K4095" s="20">
        <v>12.931101340089041</v>
      </c>
      <c r="L4095" s="20">
        <v>11.72857908786154</v>
      </c>
      <c r="M4095" s="53">
        <v>13.320487730174008</v>
      </c>
    </row>
    <row r="4096" spans="1:13" x14ac:dyDescent="0.35">
      <c r="A4096" s="19" t="str">
        <f>B2178&amp;C4092&amp;D4096</f>
        <v>DISTRIBUCION VOLUMEN X CRITERIO (kg ó litros)BOLLERÍAANDALUCIA</v>
      </c>
      <c r="B4096" s="19">
        <v>0</v>
      </c>
      <c r="C4096" s="19">
        <v>0</v>
      </c>
      <c r="D4096" s="19" t="s">
        <v>4</v>
      </c>
      <c r="E4096" s="20">
        <v>13.273861496015787</v>
      </c>
      <c r="F4096" s="20">
        <v>10.644676269055239</v>
      </c>
      <c r="G4096" s="20">
        <v>9.4632067131516955</v>
      </c>
      <c r="H4096" s="20">
        <v>11.201621086925783</v>
      </c>
      <c r="I4096" s="20">
        <v>11.64832146240156</v>
      </c>
      <c r="J4096" s="20">
        <v>12.407449252655489</v>
      </c>
      <c r="K4096" s="20">
        <v>11.293531114794749</v>
      </c>
      <c r="L4096" s="20">
        <v>13.165166877983827</v>
      </c>
      <c r="M4096" s="53">
        <v>15.66219268309969</v>
      </c>
    </row>
    <row r="4097" spans="1:13" x14ac:dyDescent="0.35">
      <c r="A4097" s="19" t="str">
        <f>B2178&amp;C4092&amp;D4097</f>
        <v>DISTRIBUCION VOLUMEN X CRITERIO (kg ó litros)BOLLERÍAMDD AM</v>
      </c>
      <c r="B4097" s="19">
        <v>0</v>
      </c>
      <c r="C4097" s="19">
        <v>0</v>
      </c>
      <c r="D4097" s="19" t="s">
        <v>5</v>
      </c>
      <c r="E4097" s="20">
        <v>16.991328840377793</v>
      </c>
      <c r="F4097" s="20">
        <v>19.732465053788456</v>
      </c>
      <c r="G4097" s="20">
        <v>18.561319142306065</v>
      </c>
      <c r="H4097" s="20">
        <v>17.85371828839984</v>
      </c>
      <c r="I4097" s="20">
        <v>19.1138704466345</v>
      </c>
      <c r="J4097" s="20">
        <v>19.818627648745597</v>
      </c>
      <c r="K4097" s="20">
        <v>17.746164419179657</v>
      </c>
      <c r="L4097" s="20">
        <v>16.110356794071826</v>
      </c>
      <c r="M4097" s="53">
        <v>14.846251810110184</v>
      </c>
    </row>
    <row r="4098" spans="1:13" x14ac:dyDescent="0.35">
      <c r="A4098" s="19" t="str">
        <f>B2178&amp;C4092&amp;D4098</f>
        <v>DISTRIBUCION VOLUMEN X CRITERIO (kg ó litros)BOLLERÍARTO CENTRO</v>
      </c>
      <c r="B4098" s="19">
        <v>0</v>
      </c>
      <c r="C4098" s="19">
        <v>0</v>
      </c>
      <c r="D4098" s="19" t="s">
        <v>6</v>
      </c>
      <c r="E4098" s="20">
        <v>6.322619346389752</v>
      </c>
      <c r="F4098" s="20">
        <v>6.8872566071549706</v>
      </c>
      <c r="G4098" s="20">
        <v>7.8324239237318638</v>
      </c>
      <c r="H4098" s="20">
        <v>7.5845408121790729</v>
      </c>
      <c r="I4098" s="20">
        <v>5.3457823930330601</v>
      </c>
      <c r="J4098" s="20">
        <v>6.6389432411429858</v>
      </c>
      <c r="K4098" s="20">
        <v>5.3242844397598743</v>
      </c>
      <c r="L4098" s="20">
        <v>6.9895001867401998</v>
      </c>
      <c r="M4098" s="53">
        <v>6.1790104531176562</v>
      </c>
    </row>
    <row r="4099" spans="1:13" x14ac:dyDescent="0.35">
      <c r="A4099" s="19" t="str">
        <f>B2178&amp;C4092&amp;D4099</f>
        <v>DISTRIBUCION VOLUMEN X CRITERIO (kg ó litros)BOLLERÍANORTE-CENTRO</v>
      </c>
      <c r="B4099" s="19">
        <v>0</v>
      </c>
      <c r="C4099" s="19">
        <v>0</v>
      </c>
      <c r="D4099" s="19" t="s">
        <v>7</v>
      </c>
      <c r="E4099" s="20">
        <v>9.6935512358406992</v>
      </c>
      <c r="F4099" s="20">
        <v>10.746795795325699</v>
      </c>
      <c r="G4099" s="20">
        <v>9.9908150854651261</v>
      </c>
      <c r="H4099" s="20">
        <v>9.0479135626134877</v>
      </c>
      <c r="I4099" s="20">
        <v>9.0739950802578413</v>
      </c>
      <c r="J4099" s="20">
        <v>9.8825051610009158</v>
      </c>
      <c r="K4099" s="20">
        <v>11.727926739199148</v>
      </c>
      <c r="L4099" s="20">
        <v>9.3687558743510433</v>
      </c>
      <c r="M4099" s="53">
        <v>8.9229144445779145</v>
      </c>
    </row>
    <row r="4100" spans="1:13" x14ac:dyDescent="0.35">
      <c r="A4100" s="19" t="str">
        <f>B2178&amp;C4092&amp;D4100</f>
        <v>DISTRIBUCION VOLUMEN X CRITERIO (kg ó litros)BOLLERÍANOROESTE</v>
      </c>
      <c r="B4100" s="19">
        <v>0</v>
      </c>
      <c r="C4100" s="19">
        <v>0</v>
      </c>
      <c r="D4100" s="19" t="s">
        <v>8</v>
      </c>
      <c r="E4100" s="20">
        <v>6.4961332817502244</v>
      </c>
      <c r="F4100" s="20">
        <v>7.6467993291739393</v>
      </c>
      <c r="G4100" s="20">
        <v>10.423715158028378</v>
      </c>
      <c r="H4100" s="20">
        <v>9.4329244437845006</v>
      </c>
      <c r="I4100" s="20">
        <v>7.5787916224051468</v>
      </c>
      <c r="J4100" s="20">
        <v>6.7090372640763425</v>
      </c>
      <c r="K4100" s="20">
        <v>8.4060187640773147</v>
      </c>
      <c r="L4100" s="20">
        <v>8.2822640117716055</v>
      </c>
      <c r="M4100" s="53">
        <v>8.4579976628444413</v>
      </c>
    </row>
    <row r="4101" spans="1:13" x14ac:dyDescent="0.35">
      <c r="A4101" s="19" t="str">
        <f>B2178&amp;C4092&amp;D4101</f>
        <v>DISTRIBUCION VOLUMEN X CRITERIO (kg ó litros)BOLLERÍA&lt;2MIL</v>
      </c>
      <c r="B4101" s="19">
        <v>0</v>
      </c>
      <c r="C4101" s="19">
        <v>0</v>
      </c>
      <c r="D4101" s="19" t="s">
        <v>9</v>
      </c>
      <c r="E4101" s="20">
        <v>5.4184627649714008</v>
      </c>
      <c r="F4101" s="20">
        <v>4.7059872938303062</v>
      </c>
      <c r="G4101" s="20">
        <v>6.9352326818398122</v>
      </c>
      <c r="H4101" s="20">
        <v>5.7682726910401527</v>
      </c>
      <c r="I4101" s="20">
        <v>5.8430798978590897</v>
      </c>
      <c r="J4101" s="20">
        <v>6.2928397876863231</v>
      </c>
      <c r="K4101" s="20">
        <v>5.7977767320657092</v>
      </c>
      <c r="L4101" s="20">
        <v>7.4866871855329862</v>
      </c>
      <c r="M4101" s="53">
        <v>6.6730040752539503</v>
      </c>
    </row>
    <row r="4102" spans="1:13" x14ac:dyDescent="0.35">
      <c r="A4102" s="19" t="str">
        <f>B2178&amp;C4092&amp;D4102</f>
        <v>DISTRIBUCION VOLUMEN X CRITERIO (kg ó litros)BOLLERÍA2-5MIL</v>
      </c>
      <c r="B4102" s="19">
        <v>0</v>
      </c>
      <c r="C4102" s="19">
        <v>0</v>
      </c>
      <c r="D4102" s="19" t="s">
        <v>10</v>
      </c>
      <c r="E4102" s="20">
        <v>5.2650907693192774</v>
      </c>
      <c r="F4102" s="20">
        <v>4.2546055732665851</v>
      </c>
      <c r="G4102" s="20">
        <v>3.7400009799456742</v>
      </c>
      <c r="H4102" s="20">
        <v>3.6736929219746322</v>
      </c>
      <c r="I4102" s="20">
        <v>3.8068996069171406</v>
      </c>
      <c r="J4102" s="20">
        <v>3.3464712994847616</v>
      </c>
      <c r="K4102" s="20">
        <v>3.4298260088879586</v>
      </c>
      <c r="L4102" s="20">
        <v>2.8626761717942526</v>
      </c>
      <c r="M4102" s="53">
        <v>3.7621016267417691</v>
      </c>
    </row>
    <row r="4103" spans="1:13" x14ac:dyDescent="0.35">
      <c r="A4103" s="19" t="str">
        <f>B2178&amp;C4092&amp;D4103</f>
        <v>DISTRIBUCION VOLUMEN X CRITERIO (kg ó litros)BOLLERÍA5-10MIL</v>
      </c>
      <c r="B4103" s="19">
        <v>0</v>
      </c>
      <c r="C4103" s="19">
        <v>0</v>
      </c>
      <c r="D4103" s="19" t="s">
        <v>11</v>
      </c>
      <c r="E4103" s="20">
        <v>6.5277501009567054</v>
      </c>
      <c r="F4103" s="20">
        <v>6.1460531628715289</v>
      </c>
      <c r="G4103" s="20">
        <v>7.5712859691646743</v>
      </c>
      <c r="H4103" s="20">
        <v>7.2993892908614217</v>
      </c>
      <c r="I4103" s="20">
        <v>5.6893742035921324</v>
      </c>
      <c r="J4103" s="20">
        <v>6.8672182187548128</v>
      </c>
      <c r="K4103" s="20">
        <v>5.8801619453178038</v>
      </c>
      <c r="L4103" s="20">
        <v>5.1262721802553415</v>
      </c>
      <c r="M4103" s="53">
        <v>7.2792083765741893</v>
      </c>
    </row>
    <row r="4104" spans="1:13" x14ac:dyDescent="0.35">
      <c r="A4104" s="19" t="str">
        <f>B2178&amp;C4092&amp;D4104</f>
        <v>DISTRIBUCION VOLUMEN X CRITERIO (kg ó litros)BOLLERÍA10-30MIL</v>
      </c>
      <c r="B4104" s="19">
        <v>0</v>
      </c>
      <c r="C4104" s="19">
        <v>0</v>
      </c>
      <c r="D4104" s="19" t="s">
        <v>12</v>
      </c>
      <c r="E4104" s="20">
        <v>16.683865437009828</v>
      </c>
      <c r="F4104" s="20">
        <v>14.718641015943035</v>
      </c>
      <c r="G4104" s="20">
        <v>15.919830095051534</v>
      </c>
      <c r="H4104" s="20">
        <v>17.982282506454993</v>
      </c>
      <c r="I4104" s="20">
        <v>16.615650975343911</v>
      </c>
      <c r="J4104" s="20">
        <v>17.119986550512817</v>
      </c>
      <c r="K4104" s="20">
        <v>17.37376894220764</v>
      </c>
      <c r="L4104" s="20">
        <v>18.116676139869863</v>
      </c>
      <c r="M4104" s="53">
        <v>16.368409076579109</v>
      </c>
    </row>
    <row r="4105" spans="1:13" x14ac:dyDescent="0.35">
      <c r="A4105" s="19" t="str">
        <f>B2178&amp;C4092&amp;D4105</f>
        <v>DISTRIBUCION VOLUMEN X CRITERIO (kg ó litros)BOLLERÍA30-100MIL</v>
      </c>
      <c r="B4105" s="19">
        <v>0</v>
      </c>
      <c r="C4105" s="19">
        <v>0</v>
      </c>
      <c r="D4105" s="19" t="s">
        <v>13</v>
      </c>
      <c r="E4105" s="20">
        <v>21.52994710785789</v>
      </c>
      <c r="F4105" s="20">
        <v>20.524088365654787</v>
      </c>
      <c r="G4105" s="20">
        <v>21.856745357667076</v>
      </c>
      <c r="H4105" s="20">
        <v>21.42904282413658</v>
      </c>
      <c r="I4105" s="20">
        <v>21.108255511963346</v>
      </c>
      <c r="J4105" s="20">
        <v>19.503311945561531</v>
      </c>
      <c r="K4105" s="20">
        <v>22.539902100376779</v>
      </c>
      <c r="L4105" s="20">
        <v>21.270624239151662</v>
      </c>
      <c r="M4105" s="53">
        <v>24.484921742399425</v>
      </c>
    </row>
    <row r="4106" spans="1:13" x14ac:dyDescent="0.35">
      <c r="A4106" s="19" t="str">
        <f>B2178&amp;C4092&amp;D4106</f>
        <v>DISTRIBUCION VOLUMEN X CRITERIO (kg ó litros)BOLLERÍA100-200MIL</v>
      </c>
      <c r="B4106" s="19">
        <v>0</v>
      </c>
      <c r="C4106" s="19">
        <v>0</v>
      </c>
      <c r="D4106" s="19" t="s">
        <v>14</v>
      </c>
      <c r="E4106" s="20">
        <v>7.7332942708007639</v>
      </c>
      <c r="F4106" s="20">
        <v>9.002357222337972</v>
      </c>
      <c r="G4106" s="20">
        <v>8.2539676141370002</v>
      </c>
      <c r="H4106" s="20">
        <v>8.2156022297406768</v>
      </c>
      <c r="I4106" s="20">
        <v>9.8221601392727038</v>
      </c>
      <c r="J4106" s="20">
        <v>9.0022002094187421</v>
      </c>
      <c r="K4106" s="20">
        <v>8.8325156867948191</v>
      </c>
      <c r="L4106" s="20">
        <v>8.9787592737187776</v>
      </c>
      <c r="M4106" s="53">
        <v>8.7996488076549646</v>
      </c>
    </row>
    <row r="4107" spans="1:13" x14ac:dyDescent="0.35">
      <c r="A4107" s="19" t="str">
        <f>B2178&amp;C4092&amp;D4107</f>
        <v>DISTRIBUCION VOLUMEN X CRITERIO (kg ó litros)BOLLERÍA200-500MIL</v>
      </c>
      <c r="B4107" s="19">
        <v>0</v>
      </c>
      <c r="C4107" s="19">
        <v>0</v>
      </c>
      <c r="D4107" s="19" t="s">
        <v>15</v>
      </c>
      <c r="E4107" s="20">
        <v>15.402015437690745</v>
      </c>
      <c r="F4107" s="20">
        <v>17.520990292647674</v>
      </c>
      <c r="G4107" s="20">
        <v>15.763218933725842</v>
      </c>
      <c r="H4107" s="20">
        <v>14.185963210703903</v>
      </c>
      <c r="I4107" s="20">
        <v>13.568027040193803</v>
      </c>
      <c r="J4107" s="20">
        <v>13.449844067944824</v>
      </c>
      <c r="K4107" s="20">
        <v>14.633862379790946</v>
      </c>
      <c r="L4107" s="20">
        <v>14.845833271851241</v>
      </c>
      <c r="M4107" s="53">
        <v>12.525188895704867</v>
      </c>
    </row>
    <row r="4108" spans="1:13" x14ac:dyDescent="0.35">
      <c r="A4108" s="19" t="str">
        <f>B2178&amp;C4092&amp;D4108</f>
        <v>DISTRIBUCION VOLUMEN X CRITERIO (kg ó litros)BOLLERÍA&gt;500MIL</v>
      </c>
      <c r="B4108" s="19">
        <v>0</v>
      </c>
      <c r="C4108" s="19">
        <v>0</v>
      </c>
      <c r="D4108" s="19" t="s">
        <v>16</v>
      </c>
      <c r="E4108" s="20">
        <v>21.439568066497745</v>
      </c>
      <c r="F4108" s="20">
        <v>23.127240553713857</v>
      </c>
      <c r="G4108" s="20">
        <v>19.959707495798661</v>
      </c>
      <c r="H4108" s="20">
        <v>21.445732972478453</v>
      </c>
      <c r="I4108" s="20">
        <v>23.54656952002696</v>
      </c>
      <c r="J4108" s="20">
        <v>24.418117301308765</v>
      </c>
      <c r="K4108" s="20">
        <v>21.512160309647747</v>
      </c>
      <c r="L4108" s="20">
        <v>21.312469235968077</v>
      </c>
      <c r="M4108" s="53">
        <v>20.107483477565381</v>
      </c>
    </row>
    <row r="4109" spans="1:13" x14ac:dyDescent="0.35">
      <c r="A4109" s="19" t="str">
        <f>B2178&amp;C4092&amp;D4109</f>
        <v>DISTRIBUCION VOLUMEN X CRITERIO (kg ó litros)BOLLERÍADE 15 A 19 AÑOS</v>
      </c>
      <c r="B4109" s="19">
        <v>0</v>
      </c>
      <c r="C4109" s="19">
        <v>0</v>
      </c>
      <c r="D4109" s="19" t="s">
        <v>39</v>
      </c>
      <c r="E4109" s="20">
        <v>2.0577319495941859</v>
      </c>
      <c r="F4109" s="20">
        <v>2.5872279987596403</v>
      </c>
      <c r="G4109" s="20">
        <v>3.7393385328373467</v>
      </c>
      <c r="H4109" s="20">
        <v>4.5929976395797718</v>
      </c>
      <c r="I4109" s="20">
        <v>2.7045306777273512</v>
      </c>
      <c r="J4109" s="20">
        <v>3.4691660276255423</v>
      </c>
      <c r="K4109" s="20">
        <v>4.6047192275091682</v>
      </c>
      <c r="L4109" s="20">
        <v>3.6363725299051617</v>
      </c>
      <c r="M4109" s="53">
        <v>2.9900476122092314</v>
      </c>
    </row>
    <row r="4110" spans="1:13" x14ac:dyDescent="0.35">
      <c r="A4110" s="19" t="str">
        <f>B2178&amp;C4092&amp;D4110</f>
        <v>DISTRIBUCION VOLUMEN X CRITERIO (kg ó litros)BOLLERÍADE 20 A 24 AÑOS</v>
      </c>
      <c r="B4110" s="19">
        <v>0</v>
      </c>
      <c r="C4110" s="19">
        <v>0</v>
      </c>
      <c r="D4110" s="19" t="s">
        <v>40</v>
      </c>
      <c r="E4110" s="20">
        <v>3.2948887697511751</v>
      </c>
      <c r="F4110" s="20">
        <v>2.7420701478097378</v>
      </c>
      <c r="G4110" s="20">
        <v>2.4366348537801596</v>
      </c>
      <c r="H4110" s="20">
        <v>2.9469284773872744</v>
      </c>
      <c r="I4110" s="20">
        <v>2.7464359404115828</v>
      </c>
      <c r="J4110" s="20">
        <v>2.4838763341639503</v>
      </c>
      <c r="K4110" s="20">
        <v>1.8221384967154486</v>
      </c>
      <c r="L4110" s="20">
        <v>1.788280214802703</v>
      </c>
      <c r="M4110" s="53">
        <v>2.3659056679357997</v>
      </c>
    </row>
    <row r="4111" spans="1:13" x14ac:dyDescent="0.35">
      <c r="A4111" s="19" t="str">
        <f>B2178&amp;C4092&amp;D4111</f>
        <v>DISTRIBUCION VOLUMEN X CRITERIO (kg ó litros)BOLLERÍADE 25 A 34 AÑOS</v>
      </c>
      <c r="B4111" s="19">
        <v>0</v>
      </c>
      <c r="C4111" s="19">
        <v>0</v>
      </c>
      <c r="D4111" s="19" t="s">
        <v>41</v>
      </c>
      <c r="E4111" s="20">
        <v>7.9428983871106711</v>
      </c>
      <c r="F4111" s="20">
        <v>9.1809639482929644</v>
      </c>
      <c r="G4111" s="20">
        <v>7.2507601765665344</v>
      </c>
      <c r="H4111" s="20">
        <v>7.6959879087924401</v>
      </c>
      <c r="I4111" s="20">
        <v>6.0280006550373573</v>
      </c>
      <c r="J4111" s="20">
        <v>6.76515986455406</v>
      </c>
      <c r="K4111" s="20">
        <v>7.8454339777622479</v>
      </c>
      <c r="L4111" s="20">
        <v>8.622182132149451</v>
      </c>
      <c r="M4111" s="53">
        <v>7.9268610975849123</v>
      </c>
    </row>
    <row r="4112" spans="1:13" x14ac:dyDescent="0.35">
      <c r="A4112" s="19" t="str">
        <f>B2178&amp;C4092&amp;D4112</f>
        <v>DISTRIBUCION VOLUMEN X CRITERIO (kg ó litros)BOLLERÍADE 35 A 49 AÑOS</v>
      </c>
      <c r="B4112" s="19">
        <v>0</v>
      </c>
      <c r="C4112" s="19">
        <v>0</v>
      </c>
      <c r="D4112" s="19" t="s">
        <v>42</v>
      </c>
      <c r="E4112" s="20">
        <v>25.304306300282072</v>
      </c>
      <c r="F4112" s="20">
        <v>24.507587359651183</v>
      </c>
      <c r="G4112" s="20">
        <v>27.317440880177752</v>
      </c>
      <c r="H4112" s="20">
        <v>25.797698879921992</v>
      </c>
      <c r="I4112" s="20">
        <v>25.24958552399773</v>
      </c>
      <c r="J4112" s="20">
        <v>23.598506866508497</v>
      </c>
      <c r="K4112" s="20">
        <v>22.435915322545682</v>
      </c>
      <c r="L4112" s="20">
        <v>19.395506502101405</v>
      </c>
      <c r="M4112" s="53">
        <v>20.405904081521534</v>
      </c>
    </row>
    <row r="4113" spans="1:13" x14ac:dyDescent="0.35">
      <c r="A4113" s="19" t="str">
        <f>B2178&amp;C4092&amp;D4113</f>
        <v>DISTRIBUCION VOLUMEN X CRITERIO (kg ó litros)BOLLERÍADE 50 A 59 AÑOS</v>
      </c>
      <c r="B4113" s="19">
        <v>0</v>
      </c>
      <c r="C4113" s="19">
        <v>0</v>
      </c>
      <c r="D4113" s="19" t="s">
        <v>43</v>
      </c>
      <c r="E4113" s="20">
        <v>28.356552680779206</v>
      </c>
      <c r="F4113" s="20">
        <v>25.291642124254484</v>
      </c>
      <c r="G4113" s="20">
        <v>25.768704457519899</v>
      </c>
      <c r="H4113" s="20">
        <v>26.295405265681538</v>
      </c>
      <c r="I4113" s="20">
        <v>28.781705596304104</v>
      </c>
      <c r="J4113" s="20">
        <v>27.616366769022761</v>
      </c>
      <c r="K4113" s="20">
        <v>27.469903078118701</v>
      </c>
      <c r="L4113" s="20">
        <v>29.369577582025851</v>
      </c>
      <c r="M4113" s="53">
        <v>27.165713643515428</v>
      </c>
    </row>
    <row r="4114" spans="1:13" x14ac:dyDescent="0.35">
      <c r="A4114" s="19" t="str">
        <f>B2178&amp;C4092&amp;D4114</f>
        <v>DISTRIBUCION VOLUMEN X CRITERIO (kg ó litros)BOLLERÍADE 60 A 75 AÑOS</v>
      </c>
      <c r="B4114" s="19">
        <v>0</v>
      </c>
      <c r="C4114" s="19">
        <v>0</v>
      </c>
      <c r="D4114" s="19" t="s">
        <v>44</v>
      </c>
      <c r="E4114" s="20">
        <v>33.043609405802044</v>
      </c>
      <c r="F4114" s="20">
        <v>35.69047565101971</v>
      </c>
      <c r="G4114" s="20">
        <v>33.487109210729137</v>
      </c>
      <c r="H4114" s="20">
        <v>32.670961108697696</v>
      </c>
      <c r="I4114" s="20">
        <v>34.489762943955242</v>
      </c>
      <c r="J4114" s="20">
        <v>36.066905297382974</v>
      </c>
      <c r="K4114" s="20">
        <v>35.821863029151409</v>
      </c>
      <c r="L4114" s="20">
        <v>37.188081300950984</v>
      </c>
      <c r="M4114" s="53">
        <v>39.145535404773277</v>
      </c>
    </row>
    <row r="4115" spans="1:13" x14ac:dyDescent="0.35">
      <c r="A4115" s="19" t="str">
        <f>B2178&amp;C4092&amp;D4115</f>
        <v>DISTRIBUCION VOLUMEN X CRITERIO (kg ó litros)BOLLERÍANIVEL ALTO</v>
      </c>
      <c r="B4115" s="19">
        <v>0</v>
      </c>
      <c r="C4115" s="19">
        <v>0</v>
      </c>
      <c r="D4115" s="19" t="s">
        <v>256</v>
      </c>
      <c r="E4115" s="20">
        <v>20.260652009392796</v>
      </c>
      <c r="F4115" s="20">
        <v>21.241806313306384</v>
      </c>
      <c r="G4115" s="20">
        <v>23.142321266437328</v>
      </c>
      <c r="H4115" s="20">
        <v>21.546030606497851</v>
      </c>
      <c r="I4115" s="20">
        <v>21.177352384122095</v>
      </c>
      <c r="J4115" s="20">
        <v>19.883036983769696</v>
      </c>
      <c r="K4115" s="20">
        <v>20.436549261211965</v>
      </c>
      <c r="L4115" s="20">
        <v>19.90955000561058</v>
      </c>
      <c r="M4115" s="53">
        <v>19.13559782662449</v>
      </c>
    </row>
    <row r="4116" spans="1:13" x14ac:dyDescent="0.35">
      <c r="A4116" s="19" t="str">
        <f>B2178&amp;C4092&amp;D4116</f>
        <v>DISTRIBUCION VOLUMEN X CRITERIO (kg ó litros)BOLLERÍANIVEL MEDIO ALTO</v>
      </c>
      <c r="B4116" s="19">
        <v>0</v>
      </c>
      <c r="C4116" s="19">
        <v>0</v>
      </c>
      <c r="D4116" s="19" t="s">
        <v>257</v>
      </c>
      <c r="E4116" s="20">
        <v>12.756296488374208</v>
      </c>
      <c r="F4116" s="20">
        <v>13.540679154419086</v>
      </c>
      <c r="G4116" s="20">
        <v>12.416659549177719</v>
      </c>
      <c r="H4116" s="20">
        <v>13.105235140191384</v>
      </c>
      <c r="I4116" s="20">
        <v>13.353841155654617</v>
      </c>
      <c r="J4116" s="20">
        <v>15.478054326828611</v>
      </c>
      <c r="K4116" s="20">
        <v>13.951075685758473</v>
      </c>
      <c r="L4116" s="20">
        <v>14.090239795084491</v>
      </c>
      <c r="M4116" s="53">
        <v>14.082733760326876</v>
      </c>
    </row>
    <row r="4117" spans="1:13" x14ac:dyDescent="0.35">
      <c r="A4117" s="19" t="str">
        <f>B2178&amp;C4092&amp;D4117</f>
        <v>DISTRIBUCION VOLUMEN X CRITERIO (kg ó litros)BOLLERÍANIVEL MEDIO</v>
      </c>
      <c r="B4117" s="19">
        <v>0</v>
      </c>
      <c r="C4117" s="19">
        <v>0</v>
      </c>
      <c r="D4117" s="19" t="s">
        <v>258</v>
      </c>
      <c r="E4117" s="20">
        <v>25.150326132542467</v>
      </c>
      <c r="F4117" s="20">
        <v>25.295082996545098</v>
      </c>
      <c r="G4117" s="20">
        <v>25.895779902924055</v>
      </c>
      <c r="H4117" s="20">
        <v>28.215202540530278</v>
      </c>
      <c r="I4117" s="20">
        <v>24.158515457612317</v>
      </c>
      <c r="J4117" s="20">
        <v>21.386648341423768</v>
      </c>
      <c r="K4117" s="20">
        <v>21.84908119846828</v>
      </c>
      <c r="L4117" s="20">
        <v>21.814624517025582</v>
      </c>
      <c r="M4117" s="53">
        <v>26.780759978026371</v>
      </c>
    </row>
    <row r="4118" spans="1:13" x14ac:dyDescent="0.35">
      <c r="A4118" s="19" t="str">
        <f>B2178&amp;C4092&amp;D4118</f>
        <v>DISTRIBUCION VOLUMEN X CRITERIO (kg ó litros)BOLLERÍANIVEL MEDIO BAJO</v>
      </c>
      <c r="B4118" s="19">
        <v>0</v>
      </c>
      <c r="C4118" s="19">
        <v>0</v>
      </c>
      <c r="D4118" s="19" t="s">
        <v>259</v>
      </c>
      <c r="E4118" s="20">
        <v>12.677414630092684</v>
      </c>
      <c r="F4118" s="20">
        <v>11.289269545642606</v>
      </c>
      <c r="G4118" s="20">
        <v>13.53755213786903</v>
      </c>
      <c r="H4118" s="20">
        <v>11.685632146406901</v>
      </c>
      <c r="I4118" s="20">
        <v>13.551739660242079</v>
      </c>
      <c r="J4118" s="20">
        <v>14.784079800166056</v>
      </c>
      <c r="K4118" s="20">
        <v>18.023077108402109</v>
      </c>
      <c r="L4118" s="20">
        <v>17.550889174730241</v>
      </c>
      <c r="M4118" s="53">
        <v>15.854730965704562</v>
      </c>
    </row>
    <row r="4119" spans="1:13" x14ac:dyDescent="0.35">
      <c r="A4119" s="19" t="str">
        <f>B2178&amp;C4092&amp;D4119</f>
        <v>DISTRIBUCION VOLUMEN X CRITERIO (kg ó litros)BOLLERÍAHOMBRE</v>
      </c>
      <c r="B4119" s="19">
        <v>0</v>
      </c>
      <c r="C4119" s="19">
        <v>0</v>
      </c>
      <c r="D4119" s="19" t="s">
        <v>21</v>
      </c>
      <c r="E4119" s="20">
        <v>41.918472700834364</v>
      </c>
      <c r="F4119" s="20">
        <v>40.727986607987873</v>
      </c>
      <c r="G4119" s="20">
        <v>42.333555364918297</v>
      </c>
      <c r="H4119" s="20">
        <v>43.004096371537671</v>
      </c>
      <c r="I4119" s="20">
        <v>42.073211588638252</v>
      </c>
      <c r="J4119" s="20">
        <v>44.784125812061291</v>
      </c>
      <c r="K4119" s="20">
        <v>44.104030781358361</v>
      </c>
      <c r="L4119" s="20">
        <v>44.876284786895553</v>
      </c>
      <c r="M4119" s="53">
        <v>47.156632602710033</v>
      </c>
    </row>
    <row r="4120" spans="1:13" x14ac:dyDescent="0.35">
      <c r="A4120" s="19" t="str">
        <f>B2178&amp;C4092&amp;D4120</f>
        <v>DISTRIBUCION VOLUMEN X CRITERIO (kg ó litros)BOLLERÍAMUJER</v>
      </c>
      <c r="B4120" s="19">
        <v>0</v>
      </c>
      <c r="C4120" s="19">
        <v>0</v>
      </c>
      <c r="D4120" s="19" t="s">
        <v>22</v>
      </c>
      <c r="E4120" s="20">
        <v>58.081513402853801</v>
      </c>
      <c r="F4120" s="20">
        <v>59.271982908093726</v>
      </c>
      <c r="G4120" s="20">
        <v>57.666431858736559</v>
      </c>
      <c r="H4120" s="20">
        <v>56.99587990334102</v>
      </c>
      <c r="I4120" s="20">
        <v>57.926802247922637</v>
      </c>
      <c r="J4120" s="20">
        <v>55.215850831646705</v>
      </c>
      <c r="K4120" s="20">
        <v>55.895934947981765</v>
      </c>
      <c r="L4120" s="20">
        <v>55.123715213104454</v>
      </c>
      <c r="M4120" s="53">
        <v>52.843329790276286</v>
      </c>
    </row>
    <row r="4121" spans="1:13" x14ac:dyDescent="0.35">
      <c r="A4121" s="19" t="str">
        <f>B2178&amp;C4121&amp;D4121</f>
        <v>DISTRIBUCION VOLUMEN X CRITERIO (kg ó litros)BOLLERIA SALADAT.ESPAÑA</v>
      </c>
      <c r="B4121" s="19">
        <v>0</v>
      </c>
      <c r="C4121" s="19" t="s">
        <v>278</v>
      </c>
      <c r="D4121" s="19" t="s">
        <v>36</v>
      </c>
      <c r="E4121" s="20">
        <v>100</v>
      </c>
      <c r="F4121" s="20">
        <v>100</v>
      </c>
      <c r="G4121" s="20">
        <v>100</v>
      </c>
      <c r="H4121" s="20">
        <v>100</v>
      </c>
      <c r="I4121" s="20">
        <v>100</v>
      </c>
      <c r="J4121" s="20">
        <v>100</v>
      </c>
      <c r="K4121" s="20">
        <v>100</v>
      </c>
      <c r="L4121" s="20">
        <v>100</v>
      </c>
      <c r="M4121" s="53">
        <v>100</v>
      </c>
    </row>
    <row r="4122" spans="1:13" x14ac:dyDescent="0.35">
      <c r="A4122" s="19" t="str">
        <f>B2178&amp;C4121&amp;D4122</f>
        <v>DISTRIBUCION VOLUMEN X CRITERIO (kg ó litros)BOLLERIA SALADABCN AM</v>
      </c>
      <c r="B4122" s="19">
        <v>0</v>
      </c>
      <c r="C4122" s="19">
        <v>0</v>
      </c>
      <c r="D4122" s="19" t="s">
        <v>1</v>
      </c>
      <c r="E4122" s="20">
        <v>6.5367948406346121</v>
      </c>
      <c r="F4122" s="20">
        <v>13.487172277115905</v>
      </c>
      <c r="G4122" s="20">
        <v>21.94033902934277</v>
      </c>
      <c r="H4122" s="20">
        <v>8.9325575522475198</v>
      </c>
      <c r="I4122" s="20">
        <v>12.824190056980678</v>
      </c>
      <c r="J4122" s="20">
        <v>12.613324628800637</v>
      </c>
      <c r="K4122" s="20">
        <v>12.108899737904192</v>
      </c>
      <c r="L4122" s="20">
        <v>12.021510874695181</v>
      </c>
      <c r="M4122" s="53">
        <v>14.491559394726922</v>
      </c>
    </row>
    <row r="4123" spans="1:13" x14ac:dyDescent="0.35">
      <c r="A4123" s="19" t="str">
        <f>B2178&amp;C4121&amp;D4123</f>
        <v>DISTRIBUCION VOLUMEN X CRITERIO (kg ó litros)BOLLERIA SALADAREST.CAT ARAGON</v>
      </c>
      <c r="B4123" s="19">
        <v>0</v>
      </c>
      <c r="C4123" s="19">
        <v>0</v>
      </c>
      <c r="D4123" s="19" t="s">
        <v>2</v>
      </c>
      <c r="E4123" s="20">
        <v>13.677363661506742</v>
      </c>
      <c r="F4123" s="20">
        <v>16.742962699573926</v>
      </c>
      <c r="G4123" s="20">
        <v>10.692400859034743</v>
      </c>
      <c r="H4123" s="20">
        <v>9.6068373986416464</v>
      </c>
      <c r="I4123" s="20">
        <v>13.922810734838203</v>
      </c>
      <c r="J4123" s="20">
        <v>8.75903905739046</v>
      </c>
      <c r="K4123" s="20">
        <v>11.287819120251106</v>
      </c>
      <c r="L4123" s="20">
        <v>19.896662544800229</v>
      </c>
      <c r="M4123" s="53">
        <v>14.608829476533625</v>
      </c>
    </row>
    <row r="4124" spans="1:13" x14ac:dyDescent="0.35">
      <c r="A4124" s="19" t="str">
        <f>B2178&amp;C4121&amp;D4124</f>
        <v>DISTRIBUCION VOLUMEN X CRITERIO (kg ó litros)BOLLERIA SALADALEVANTE</v>
      </c>
      <c r="B4124" s="19">
        <v>0</v>
      </c>
      <c r="C4124" s="19">
        <v>0</v>
      </c>
      <c r="D4124" s="19" t="s">
        <v>3</v>
      </c>
      <c r="E4124" s="20">
        <v>34.604457034622058</v>
      </c>
      <c r="F4124" s="20">
        <v>30.541487571278065</v>
      </c>
      <c r="G4124" s="20">
        <v>24.069473865607556</v>
      </c>
      <c r="H4124" s="20">
        <v>35.709483253903564</v>
      </c>
      <c r="I4124" s="20">
        <v>28.841024515711421</v>
      </c>
      <c r="J4124" s="20">
        <v>33.303145719941107</v>
      </c>
      <c r="K4124" s="20">
        <v>27.638823616962931</v>
      </c>
      <c r="L4124" s="20">
        <v>25.097623470521324</v>
      </c>
      <c r="M4124" s="53">
        <v>24.102805782786923</v>
      </c>
    </row>
    <row r="4125" spans="1:13" x14ac:dyDescent="0.35">
      <c r="A4125" s="19" t="str">
        <f>B2178&amp;C4121&amp;D4125</f>
        <v>DISTRIBUCION VOLUMEN X CRITERIO (kg ó litros)BOLLERIA SALADAANDALUCIA</v>
      </c>
      <c r="B4125" s="19">
        <v>0</v>
      </c>
      <c r="C4125" s="19">
        <v>0</v>
      </c>
      <c r="D4125" s="19" t="s">
        <v>4</v>
      </c>
      <c r="E4125" s="20">
        <v>12.800780693446869</v>
      </c>
      <c r="F4125" s="20">
        <v>11.139146278420398</v>
      </c>
      <c r="G4125" s="20">
        <v>10.22675005568119</v>
      </c>
      <c r="H4125" s="20">
        <v>16.163356675402259</v>
      </c>
      <c r="I4125" s="20">
        <v>16.932328094980516</v>
      </c>
      <c r="J4125" s="20">
        <v>19.520896981619291</v>
      </c>
      <c r="K4125" s="20">
        <v>15.383988199062323</v>
      </c>
      <c r="L4125" s="20">
        <v>11.386667723514188</v>
      </c>
      <c r="M4125" s="53">
        <v>14.787399595868521</v>
      </c>
    </row>
    <row r="4126" spans="1:13" x14ac:dyDescent="0.35">
      <c r="A4126" s="19" t="str">
        <f>B2178&amp;C4121&amp;D4126</f>
        <v>DISTRIBUCION VOLUMEN X CRITERIO (kg ó litros)BOLLERIA SALADAMDD AM</v>
      </c>
      <c r="B4126" s="19">
        <v>0</v>
      </c>
      <c r="C4126" s="19">
        <v>0</v>
      </c>
      <c r="D4126" s="19" t="s">
        <v>5</v>
      </c>
      <c r="E4126" s="20">
        <v>6.6533645666585652</v>
      </c>
      <c r="F4126" s="20">
        <v>9.8065490330461351</v>
      </c>
      <c r="G4126" s="20">
        <v>5.6075784942180986</v>
      </c>
      <c r="H4126" s="20">
        <v>7.5144207704005535</v>
      </c>
      <c r="I4126" s="20">
        <v>12.841782318037485</v>
      </c>
      <c r="J4126" s="20">
        <v>8.0767366507420455</v>
      </c>
      <c r="K4126" s="20">
        <v>11.134058284969809</v>
      </c>
      <c r="L4126" s="20">
        <v>8.9757310915921913</v>
      </c>
      <c r="M4126" s="53">
        <v>9.2639613512402477</v>
      </c>
    </row>
    <row r="4127" spans="1:13" x14ac:dyDescent="0.35">
      <c r="A4127" s="19" t="str">
        <f>B2178&amp;C4121&amp;D4127</f>
        <v>DISTRIBUCION VOLUMEN X CRITERIO (kg ó litros)BOLLERIA SALADARTO CENTRO</v>
      </c>
      <c r="B4127" s="19">
        <v>0</v>
      </c>
      <c r="C4127" s="19">
        <v>0</v>
      </c>
      <c r="D4127" s="19" t="s">
        <v>6</v>
      </c>
      <c r="E4127" s="20">
        <v>6.1135567438001281</v>
      </c>
      <c r="F4127" s="20">
        <v>9.4662645700198649</v>
      </c>
      <c r="G4127" s="20">
        <v>11.655833356364482</v>
      </c>
      <c r="H4127" s="20">
        <v>11.424201774129182</v>
      </c>
      <c r="I4127" s="20">
        <v>6.2834121711233273</v>
      </c>
      <c r="J4127" s="20">
        <v>5.5431486652021729</v>
      </c>
      <c r="K4127" s="20">
        <v>3.2686089552969144</v>
      </c>
      <c r="L4127" s="20">
        <v>3.8226617913130521</v>
      </c>
      <c r="M4127" s="53">
        <v>9.1155297350024913</v>
      </c>
    </row>
    <row r="4128" spans="1:13" x14ac:dyDescent="0.35">
      <c r="A4128" s="19" t="str">
        <f>B2178&amp;C4121&amp;D4128</f>
        <v>DISTRIBUCION VOLUMEN X CRITERIO (kg ó litros)BOLLERIA SALADANORTE-CENTRO</v>
      </c>
      <c r="B4128" s="19">
        <v>0</v>
      </c>
      <c r="C4128" s="19">
        <v>0</v>
      </c>
      <c r="D4128" s="19" t="s">
        <v>7</v>
      </c>
      <c r="E4128" s="20">
        <v>13.010038385142101</v>
      </c>
      <c r="F4128" s="20">
        <v>3.688805343287719</v>
      </c>
      <c r="G4128" s="20">
        <v>3.6845664752100848</v>
      </c>
      <c r="H4128" s="20">
        <v>1.416206907773105</v>
      </c>
      <c r="I4128" s="20">
        <v>2.0775738685218861</v>
      </c>
      <c r="J4128" s="20">
        <v>2.7839863635987783</v>
      </c>
      <c r="K4128" s="20">
        <v>5.2749375853136629</v>
      </c>
      <c r="L4128" s="20">
        <v>1.9070419635324778</v>
      </c>
      <c r="M4128" s="53">
        <v>2.1781155524121973</v>
      </c>
    </row>
    <row r="4129" spans="1:13" x14ac:dyDescent="0.35">
      <c r="A4129" s="19" t="str">
        <f>B2178&amp;C4121&amp;D4129</f>
        <v>DISTRIBUCION VOLUMEN X CRITERIO (kg ó litros)BOLLERIA SALADANOROESTE</v>
      </c>
      <c r="B4129" s="19">
        <v>0</v>
      </c>
      <c r="C4129" s="19">
        <v>0</v>
      </c>
      <c r="D4129" s="19" t="s">
        <v>8</v>
      </c>
      <c r="E4129" s="20">
        <v>6.6036503599654699</v>
      </c>
      <c r="F4129" s="20">
        <v>5.1276179600302516</v>
      </c>
      <c r="G4129" s="20">
        <v>12.123049735900468</v>
      </c>
      <c r="H4129" s="20">
        <v>9.232939283280432</v>
      </c>
      <c r="I4129" s="20">
        <v>6.276870374707098</v>
      </c>
      <c r="J4129" s="20">
        <v>9.3997140576759293</v>
      </c>
      <c r="K4129" s="20">
        <v>13.902850228199714</v>
      </c>
      <c r="L4129" s="20">
        <v>16.89208773219935</v>
      </c>
      <c r="M4129" s="53">
        <v>11.451807636690202</v>
      </c>
    </row>
    <row r="4130" spans="1:13" x14ac:dyDescent="0.35">
      <c r="A4130" s="19" t="str">
        <f>B2178&amp;C4121&amp;D4130</f>
        <v>DISTRIBUCION VOLUMEN X CRITERIO (kg ó litros)BOLLERIA SALADA&lt;2MIL</v>
      </c>
      <c r="B4130" s="19">
        <v>0</v>
      </c>
      <c r="C4130" s="19">
        <v>0</v>
      </c>
      <c r="D4130" s="19" t="s">
        <v>9</v>
      </c>
      <c r="E4130" s="20">
        <v>3.5891050730407237</v>
      </c>
      <c r="F4130" s="20">
        <v>10.287567322452819</v>
      </c>
      <c r="G4130" s="20">
        <v>6.1145910724765864</v>
      </c>
      <c r="H4130" s="20">
        <v>2.5163475996085065</v>
      </c>
      <c r="I4130" s="20">
        <v>2.5815419094770324</v>
      </c>
      <c r="J4130" s="20">
        <v>1.5617553913436888</v>
      </c>
      <c r="K4130" s="20">
        <v>0.82641672927674403</v>
      </c>
      <c r="L4130" s="20">
        <v>3.0977626650730179</v>
      </c>
      <c r="M4130" s="53">
        <v>4.7382838615272549</v>
      </c>
    </row>
    <row r="4131" spans="1:13" x14ac:dyDescent="0.35">
      <c r="A4131" s="19" t="str">
        <f>B2178&amp;C4121&amp;D4131</f>
        <v>DISTRIBUCION VOLUMEN X CRITERIO (kg ó litros)BOLLERIA SALADA2-5MIL</v>
      </c>
      <c r="B4131" s="19">
        <v>0</v>
      </c>
      <c r="C4131" s="19">
        <v>0</v>
      </c>
      <c r="D4131" s="19" t="s">
        <v>10</v>
      </c>
      <c r="E4131" s="20">
        <v>5.5322125095334282</v>
      </c>
      <c r="F4131" s="20">
        <v>1.2611121549533948</v>
      </c>
      <c r="G4131" s="20">
        <v>1.5743222745887318</v>
      </c>
      <c r="H4131" s="20">
        <v>6.3546218305086803</v>
      </c>
      <c r="I4131" s="20">
        <v>2.2950753270062543</v>
      </c>
      <c r="J4131" s="20">
        <v>4.6120228864109682</v>
      </c>
      <c r="K4131" s="20">
        <v>2.7635520659286659</v>
      </c>
      <c r="L4131" s="20">
        <v>5.0891340528112838</v>
      </c>
      <c r="M4131" s="53">
        <v>7.7902250379075753</v>
      </c>
    </row>
    <row r="4132" spans="1:13" x14ac:dyDescent="0.35">
      <c r="A4132" s="19" t="str">
        <f>B2178&amp;C4121&amp;D4132</f>
        <v>DISTRIBUCION VOLUMEN X CRITERIO (kg ó litros)BOLLERIA SALADA5-10MIL</v>
      </c>
      <c r="B4132" s="19">
        <v>0</v>
      </c>
      <c r="C4132" s="19">
        <v>0</v>
      </c>
      <c r="D4132" s="19" t="s">
        <v>11</v>
      </c>
      <c r="E4132" s="20">
        <v>4.522930512835555</v>
      </c>
      <c r="F4132" s="20">
        <v>2.7033432237986865</v>
      </c>
      <c r="G4132" s="20">
        <v>6.6418683517880579</v>
      </c>
      <c r="H4132" s="20">
        <v>10.118656521427196</v>
      </c>
      <c r="I4132" s="20">
        <v>10.727964105259412</v>
      </c>
      <c r="J4132" s="20">
        <v>6.0150578440610269</v>
      </c>
      <c r="K4132" s="20">
        <v>7.3043502195345473</v>
      </c>
      <c r="L4132" s="20">
        <v>3.7592412736978122</v>
      </c>
      <c r="M4132" s="53">
        <v>7.6669906834241495</v>
      </c>
    </row>
    <row r="4133" spans="1:13" x14ac:dyDescent="0.35">
      <c r="A4133" s="19" t="str">
        <f>B2178&amp;C4121&amp;D4133</f>
        <v>DISTRIBUCION VOLUMEN X CRITERIO (kg ó litros)BOLLERIA SALADA10-30MIL</v>
      </c>
      <c r="B4133" s="19">
        <v>0</v>
      </c>
      <c r="C4133" s="19">
        <v>0</v>
      </c>
      <c r="D4133" s="19" t="s">
        <v>12</v>
      </c>
      <c r="E4133" s="20">
        <v>24.411923699053784</v>
      </c>
      <c r="F4133" s="20">
        <v>19.221254482490465</v>
      </c>
      <c r="G4133" s="20">
        <v>18.889806522096087</v>
      </c>
      <c r="H4133" s="20">
        <v>27.426077792137278</v>
      </c>
      <c r="I4133" s="20">
        <v>18.324366136893236</v>
      </c>
      <c r="J4133" s="20">
        <v>16.455358622940828</v>
      </c>
      <c r="K4133" s="20">
        <v>17.133507792023767</v>
      </c>
      <c r="L4133" s="20">
        <v>17.956082668997535</v>
      </c>
      <c r="M4133" s="53">
        <v>19.11384002824931</v>
      </c>
    </row>
    <row r="4134" spans="1:13" x14ac:dyDescent="0.35">
      <c r="A4134" s="19" t="str">
        <f>B2178&amp;C4121&amp;D4134</f>
        <v>DISTRIBUCION VOLUMEN X CRITERIO (kg ó litros)BOLLERIA SALADA30-100MIL</v>
      </c>
      <c r="B4134" s="19">
        <v>0</v>
      </c>
      <c r="C4134" s="19">
        <v>0</v>
      </c>
      <c r="D4134" s="19" t="s">
        <v>13</v>
      </c>
      <c r="E4134" s="20">
        <v>33.714244407754137</v>
      </c>
      <c r="F4134" s="20">
        <v>17.019267990908396</v>
      </c>
      <c r="G4134" s="20">
        <v>18.263982481153747</v>
      </c>
      <c r="H4134" s="20">
        <v>21.66876921001144</v>
      </c>
      <c r="I4134" s="20">
        <v>22.322705421157394</v>
      </c>
      <c r="J4134" s="20">
        <v>25.914714217145278</v>
      </c>
      <c r="K4134" s="20">
        <v>25.110022131855292</v>
      </c>
      <c r="L4134" s="20">
        <v>25.969377681941904</v>
      </c>
      <c r="M4134" s="53">
        <v>26.772798210649995</v>
      </c>
    </row>
    <row r="4135" spans="1:13" x14ac:dyDescent="0.35">
      <c r="A4135" s="19" t="str">
        <f>B2178&amp;C4121&amp;D4135</f>
        <v>DISTRIBUCION VOLUMEN X CRITERIO (kg ó litros)BOLLERIA SALADA100-200MIL</v>
      </c>
      <c r="B4135" s="19">
        <v>0</v>
      </c>
      <c r="C4135" s="19">
        <v>0</v>
      </c>
      <c r="D4135" s="19" t="s">
        <v>14</v>
      </c>
      <c r="E4135" s="20">
        <v>6.5373186553466818</v>
      </c>
      <c r="F4135" s="20">
        <v>4.4501862936007779</v>
      </c>
      <c r="G4135" s="20">
        <v>4.6788829296921364</v>
      </c>
      <c r="H4135" s="20">
        <v>6.205722178441702</v>
      </c>
      <c r="I4135" s="20">
        <v>10.35009523652222</v>
      </c>
      <c r="J4135" s="20">
        <v>8.6028831270797461</v>
      </c>
      <c r="K4135" s="20">
        <v>8.1042817137457064</v>
      </c>
      <c r="L4135" s="20">
        <v>7.4209835303363185</v>
      </c>
      <c r="M4135" s="53">
        <v>5.0796625974458669</v>
      </c>
    </row>
    <row r="4136" spans="1:13" x14ac:dyDescent="0.35">
      <c r="A4136" s="19" t="str">
        <f>B2178&amp;C4121&amp;D4136</f>
        <v>DISTRIBUCION VOLUMEN X CRITERIO (kg ó litros)BOLLERIA SALADA200-500MIL</v>
      </c>
      <c r="B4136" s="19">
        <v>0</v>
      </c>
      <c r="C4136" s="19">
        <v>0</v>
      </c>
      <c r="D4136" s="19" t="s">
        <v>15</v>
      </c>
      <c r="E4136" s="20">
        <v>11.704430215308797</v>
      </c>
      <c r="F4136" s="20">
        <v>32.733269728225025</v>
      </c>
      <c r="G4136" s="20">
        <v>31.421439127049027</v>
      </c>
      <c r="H4136" s="20">
        <v>13.934292174294976</v>
      </c>
      <c r="I4136" s="20">
        <v>19.214367019750643</v>
      </c>
      <c r="J4136" s="20">
        <v>13.761976443424015</v>
      </c>
      <c r="K4136" s="20">
        <v>20.563439724590417</v>
      </c>
      <c r="L4136" s="20">
        <v>19.463595912416658</v>
      </c>
      <c r="M4136" s="53">
        <v>13.057971946093755</v>
      </c>
    </row>
    <row r="4137" spans="1:13" x14ac:dyDescent="0.35">
      <c r="A4137" s="19" t="str">
        <f>B2178&amp;C4121&amp;D4137</f>
        <v>DISTRIBUCION VOLUMEN X CRITERIO (kg ó litros)BOLLERIA SALADA&gt;500MIL</v>
      </c>
      <c r="B4137" s="19">
        <v>0</v>
      </c>
      <c r="C4137" s="19">
        <v>0</v>
      </c>
      <c r="D4137" s="19" t="s">
        <v>16</v>
      </c>
      <c r="E4137" s="20">
        <v>9.98782026031496</v>
      </c>
      <c r="F4137" s="20">
        <v>12.323999950124881</v>
      </c>
      <c r="G4137" s="20">
        <v>12.415106916010011</v>
      </c>
      <c r="H4137" s="20">
        <v>11.775512693570214</v>
      </c>
      <c r="I4137" s="20">
        <v>14.183869113735041</v>
      </c>
      <c r="J4137" s="20">
        <v>23.076238555121069</v>
      </c>
      <c r="K4137" s="20">
        <v>18.194434108542936</v>
      </c>
      <c r="L4137" s="20">
        <v>17.243824631297556</v>
      </c>
      <c r="M4137" s="53">
        <v>15.780225929649887</v>
      </c>
    </row>
    <row r="4138" spans="1:13" x14ac:dyDescent="0.35">
      <c r="A4138" s="19" t="str">
        <f>B2178&amp;C4121&amp;D4138</f>
        <v>DISTRIBUCION VOLUMEN X CRITERIO (kg ó litros)BOLLERIA SALADADE 15 A 19 AÑOS</v>
      </c>
      <c r="B4138" s="19">
        <v>0</v>
      </c>
      <c r="C4138" s="19">
        <v>0</v>
      </c>
      <c r="D4138" s="19" t="s">
        <v>39</v>
      </c>
      <c r="E4138" s="20">
        <v>2.7125262954985461</v>
      </c>
      <c r="F4138" s="20">
        <v>13.995788132215498</v>
      </c>
      <c r="G4138" s="20">
        <v>0.76469357463473964</v>
      </c>
      <c r="H4138" s="20">
        <v>6.8404054467322588</v>
      </c>
      <c r="I4138" s="20">
        <v>9.8357413318248081</v>
      </c>
      <c r="J4138" s="20">
        <v>4.5914749654778388</v>
      </c>
      <c r="K4138" s="20">
        <v>4.1296227390286244</v>
      </c>
      <c r="L4138" s="20">
        <v>1.2264091213029771</v>
      </c>
      <c r="M4138" s="53">
        <v>9.6494293275461605</v>
      </c>
    </row>
    <row r="4139" spans="1:13" x14ac:dyDescent="0.35">
      <c r="A4139" s="19" t="str">
        <f>B2178&amp;C4121&amp;D4139</f>
        <v>DISTRIBUCION VOLUMEN X CRITERIO (kg ó litros)BOLLERIA SALADADE 20 A 24 AÑOS</v>
      </c>
      <c r="B4139" s="19">
        <v>0</v>
      </c>
      <c r="C4139" s="19">
        <v>0</v>
      </c>
      <c r="D4139" s="19" t="s">
        <v>40</v>
      </c>
      <c r="E4139" s="20">
        <v>9.5944919835396458</v>
      </c>
      <c r="F4139" s="20">
        <v>3.3017572236871842</v>
      </c>
      <c r="G4139" s="20">
        <v>2.2980626197958416</v>
      </c>
      <c r="H4139" s="20">
        <v>5.2952958534445136</v>
      </c>
      <c r="I4139" s="20">
        <v>4.5141796927459596</v>
      </c>
      <c r="J4139" s="20">
        <v>6.2359228924353651</v>
      </c>
      <c r="K4139" s="20">
        <v>4.0655249714814072</v>
      </c>
      <c r="L4139" s="20">
        <v>1.5980375501468913</v>
      </c>
      <c r="M4139" s="53">
        <v>3.2496488018683287</v>
      </c>
    </row>
    <row r="4140" spans="1:13" x14ac:dyDescent="0.35">
      <c r="A4140" s="19" t="str">
        <f>B2178&amp;C4121&amp;D4140</f>
        <v>DISTRIBUCION VOLUMEN X CRITERIO (kg ó litros)BOLLERIA SALADADE 25 A 34 AÑOS</v>
      </c>
      <c r="B4140" s="19">
        <v>0</v>
      </c>
      <c r="C4140" s="19">
        <v>0</v>
      </c>
      <c r="D4140" s="19" t="s">
        <v>41</v>
      </c>
      <c r="E4140" s="20">
        <v>18.22422622090733</v>
      </c>
      <c r="F4140" s="20">
        <v>13.494091733242067</v>
      </c>
      <c r="G4140" s="20">
        <v>11.643928149319878</v>
      </c>
      <c r="H4140" s="20">
        <v>13.458360602327762</v>
      </c>
      <c r="I4140" s="20">
        <v>11.066043436191137</v>
      </c>
      <c r="J4140" s="20">
        <v>14.449767745690092</v>
      </c>
      <c r="K4140" s="20">
        <v>17.895379835035612</v>
      </c>
      <c r="L4140" s="20">
        <v>13.777428395156901</v>
      </c>
      <c r="M4140" s="53">
        <v>10.57941937174623</v>
      </c>
    </row>
    <row r="4141" spans="1:13" x14ac:dyDescent="0.35">
      <c r="A4141" s="19" t="str">
        <f>B2178&amp;C4121&amp;D4141</f>
        <v>DISTRIBUCION VOLUMEN X CRITERIO (kg ó litros)BOLLERIA SALADADE 35 A 49 AÑOS</v>
      </c>
      <c r="B4141" s="19">
        <v>0</v>
      </c>
      <c r="C4141" s="19">
        <v>0</v>
      </c>
      <c r="D4141" s="19" t="s">
        <v>42</v>
      </c>
      <c r="E4141" s="20">
        <v>26.807307424759252</v>
      </c>
      <c r="F4141" s="20">
        <v>23.085501288655546</v>
      </c>
      <c r="G4141" s="20">
        <v>28.247806486330067</v>
      </c>
      <c r="H4141" s="20">
        <v>33.684552272450034</v>
      </c>
      <c r="I4141" s="20">
        <v>30.703657015599838</v>
      </c>
      <c r="J4141" s="20">
        <v>30.597895870846365</v>
      </c>
      <c r="K4141" s="20">
        <v>24.494407909156433</v>
      </c>
      <c r="L4141" s="20">
        <v>23.798795725470651</v>
      </c>
      <c r="M4141" s="53">
        <v>24.173377894304839</v>
      </c>
    </row>
    <row r="4142" spans="1:13" x14ac:dyDescent="0.35">
      <c r="A4142" s="19" t="str">
        <f>B2178&amp;C4121&amp;D4142</f>
        <v>DISTRIBUCION VOLUMEN X CRITERIO (kg ó litros)BOLLERIA SALADADE 50 A 59 AÑOS</v>
      </c>
      <c r="B4142" s="19">
        <v>0</v>
      </c>
      <c r="C4142" s="19">
        <v>0</v>
      </c>
      <c r="D4142" s="19" t="s">
        <v>43</v>
      </c>
      <c r="E4142" s="20">
        <v>22.611488723316882</v>
      </c>
      <c r="F4142" s="20">
        <v>15.303277268253757</v>
      </c>
      <c r="G4142" s="20">
        <v>26.645472591036711</v>
      </c>
      <c r="H4142" s="20">
        <v>24.905461671132787</v>
      </c>
      <c r="I4142" s="20">
        <v>29.158636891759919</v>
      </c>
      <c r="J4142" s="20">
        <v>30.673141778488805</v>
      </c>
      <c r="K4142" s="20">
        <v>28.173678485614296</v>
      </c>
      <c r="L4142" s="20">
        <v>32.287795368542952</v>
      </c>
      <c r="M4142" s="53">
        <v>31.569417023889329</v>
      </c>
    </row>
    <row r="4143" spans="1:13" x14ac:dyDescent="0.35">
      <c r="A4143" s="19" t="str">
        <f>B2178&amp;C4121&amp;D4143</f>
        <v>DISTRIBUCION VOLUMEN X CRITERIO (kg ó litros)BOLLERIA SALADADE 60 A 75 AÑOS</v>
      </c>
      <c r="B4143" s="19">
        <v>0</v>
      </c>
      <c r="C4143" s="19">
        <v>0</v>
      </c>
      <c r="D4143" s="19" t="s">
        <v>44</v>
      </c>
      <c r="E4143" s="20">
        <v>20.049959351978341</v>
      </c>
      <c r="F4143" s="20">
        <v>30.819584353945945</v>
      </c>
      <c r="G4143" s="20">
        <v>30.400026661941222</v>
      </c>
      <c r="H4143" s="20">
        <v>15.815939378242188</v>
      </c>
      <c r="I4143" s="20">
        <v>14.721727867954417</v>
      </c>
      <c r="J4143" s="20">
        <v>13.45179280954674</v>
      </c>
      <c r="K4143" s="20">
        <v>21.241381981958103</v>
      </c>
      <c r="L4143" s="20">
        <v>27.311517648346715</v>
      </c>
      <c r="M4143" s="53">
        <v>20.778704170540692</v>
      </c>
    </row>
    <row r="4144" spans="1:13" x14ac:dyDescent="0.35">
      <c r="A4144" s="19" t="str">
        <f>B2178&amp;C4121&amp;D4144</f>
        <v>DISTRIBUCION VOLUMEN X CRITERIO (kg ó litros)BOLLERIA SALADANIVEL ALTO</v>
      </c>
      <c r="B4144" s="19">
        <v>0</v>
      </c>
      <c r="C4144" s="19">
        <v>0</v>
      </c>
      <c r="D4144" s="19" t="s">
        <v>256</v>
      </c>
      <c r="E4144" s="20">
        <v>17.917279180669983</v>
      </c>
      <c r="F4144" s="20">
        <v>22.104466302549639</v>
      </c>
      <c r="G4144" s="20">
        <v>13.990128578837247</v>
      </c>
      <c r="H4144" s="20">
        <v>20.676314197429484</v>
      </c>
      <c r="I4144" s="20">
        <v>20.881858538715658</v>
      </c>
      <c r="J4144" s="20">
        <v>32.062513559816558</v>
      </c>
      <c r="K4144" s="20">
        <v>20.882297472116001</v>
      </c>
      <c r="L4144" s="20">
        <v>25.489639793015773</v>
      </c>
      <c r="M4144" s="53">
        <v>18.701490198592552</v>
      </c>
    </row>
    <row r="4145" spans="1:13" x14ac:dyDescent="0.35">
      <c r="A4145" s="19" t="str">
        <f>B2178&amp;C4121&amp;D4145</f>
        <v>DISTRIBUCION VOLUMEN X CRITERIO (kg ó litros)BOLLERIA SALADANIVEL MEDIO ALTO</v>
      </c>
      <c r="B4145" s="19">
        <v>0</v>
      </c>
      <c r="C4145" s="19">
        <v>0</v>
      </c>
      <c r="D4145" s="19" t="s">
        <v>257</v>
      </c>
      <c r="E4145" s="20">
        <v>11.955647560699649</v>
      </c>
      <c r="F4145" s="20">
        <v>14.143551770588211</v>
      </c>
      <c r="G4145" s="20">
        <v>15.88678917069983</v>
      </c>
      <c r="H4145" s="20">
        <v>16.985596071514003</v>
      </c>
      <c r="I4145" s="20">
        <v>21.814482361433175</v>
      </c>
      <c r="J4145" s="20">
        <v>22.378156557950568</v>
      </c>
      <c r="K4145" s="20">
        <v>21.73358384160483</v>
      </c>
      <c r="L4145" s="20">
        <v>15.064567181066257</v>
      </c>
      <c r="M4145" s="53">
        <v>29.820971221617064</v>
      </c>
    </row>
    <row r="4146" spans="1:13" x14ac:dyDescent="0.35">
      <c r="A4146" s="19" t="str">
        <f>B2178&amp;C4121&amp;D4146</f>
        <v>DISTRIBUCION VOLUMEN X CRITERIO (kg ó litros)BOLLERIA SALADANIVEL MEDIO</v>
      </c>
      <c r="B4146" s="19">
        <v>0</v>
      </c>
      <c r="C4146" s="19">
        <v>0</v>
      </c>
      <c r="D4146" s="19" t="s">
        <v>258</v>
      </c>
      <c r="E4146" s="20">
        <v>21.534106623532271</v>
      </c>
      <c r="F4146" s="20">
        <v>20.410102463271919</v>
      </c>
      <c r="G4146" s="20">
        <v>18.24652216111291</v>
      </c>
      <c r="H4146" s="20">
        <v>23.309381022530676</v>
      </c>
      <c r="I4146" s="20">
        <v>19.196454255893762</v>
      </c>
      <c r="J4146" s="20">
        <v>18.040714296683078</v>
      </c>
      <c r="K4146" s="20">
        <v>17.751364763762069</v>
      </c>
      <c r="L4146" s="20">
        <v>18.183177613456248</v>
      </c>
      <c r="M4146" s="53">
        <v>19.549975336419596</v>
      </c>
    </row>
    <row r="4147" spans="1:13" x14ac:dyDescent="0.35">
      <c r="A4147" s="19" t="str">
        <f>B2178&amp;C4121&amp;D4147</f>
        <v>DISTRIBUCION VOLUMEN X CRITERIO (kg ó litros)BOLLERIA SALADANIVEL MEDIO BAJO</v>
      </c>
      <c r="B4147" s="19">
        <v>0</v>
      </c>
      <c r="C4147" s="19">
        <v>0</v>
      </c>
      <c r="D4147" s="19" t="s">
        <v>259</v>
      </c>
      <c r="E4147" s="20">
        <v>15.856198194724975</v>
      </c>
      <c r="F4147" s="20">
        <v>18.540072149805368</v>
      </c>
      <c r="G4147" s="20">
        <v>17.060358408021997</v>
      </c>
      <c r="H4147" s="20">
        <v>20.325754979259706</v>
      </c>
      <c r="I4147" s="20">
        <v>19.729621478328013</v>
      </c>
      <c r="J4147" s="20">
        <v>12.866579673839897</v>
      </c>
      <c r="K4147" s="20">
        <v>15.957159415621156</v>
      </c>
      <c r="L4147" s="20">
        <v>13.429171359851026</v>
      </c>
      <c r="M4147" s="53">
        <v>13.029613517517621</v>
      </c>
    </row>
    <row r="4148" spans="1:13" x14ac:dyDescent="0.35">
      <c r="A4148" s="19" t="str">
        <f>B2178&amp;C4121&amp;D4148</f>
        <v>DISTRIBUCION VOLUMEN X CRITERIO (kg ó litros)BOLLERIA SALADAHOMBRE</v>
      </c>
      <c r="B4148" s="19">
        <v>0</v>
      </c>
      <c r="C4148" s="19">
        <v>0</v>
      </c>
      <c r="D4148" s="19" t="s">
        <v>21</v>
      </c>
      <c r="E4148" s="20">
        <v>34.37726811770326</v>
      </c>
      <c r="F4148" s="20">
        <v>32.132346207276697</v>
      </c>
      <c r="G4148" s="20">
        <v>26.346663762032424</v>
      </c>
      <c r="H4148" s="20">
        <v>33.910214897120646</v>
      </c>
      <c r="I4148" s="20">
        <v>34.070489773502835</v>
      </c>
      <c r="J4148" s="20">
        <v>30.140711028545798</v>
      </c>
      <c r="K4148" s="20">
        <v>36.942806841200117</v>
      </c>
      <c r="L4148" s="20">
        <v>34.544269546382836</v>
      </c>
      <c r="M4148" s="53">
        <v>30.042389303320782</v>
      </c>
    </row>
    <row r="4149" spans="1:13" x14ac:dyDescent="0.35">
      <c r="A4149" s="19" t="str">
        <f>B2178&amp;C4121&amp;D4149</f>
        <v>DISTRIBUCION VOLUMEN X CRITERIO (kg ó litros)BOLLERIA SALADAMUJER</v>
      </c>
      <c r="B4149" s="19">
        <v>0</v>
      </c>
      <c r="C4149" s="19">
        <v>0</v>
      </c>
      <c r="D4149" s="19" t="s">
        <v>22</v>
      </c>
      <c r="E4149" s="20">
        <v>65.622731882296733</v>
      </c>
      <c r="F4149" s="20">
        <v>67.867653792723303</v>
      </c>
      <c r="G4149" s="20">
        <v>73.653336237967579</v>
      </c>
      <c r="H4149" s="20">
        <v>66.089785102879361</v>
      </c>
      <c r="I4149" s="20">
        <v>65.929490563748701</v>
      </c>
      <c r="J4149" s="20">
        <v>69.859288971454191</v>
      </c>
      <c r="K4149" s="20">
        <v>63.057193158799876</v>
      </c>
      <c r="L4149" s="20">
        <v>65.455730453617164</v>
      </c>
      <c r="M4149" s="53">
        <v>69.957610696679239</v>
      </c>
    </row>
    <row r="4150" spans="1:13" x14ac:dyDescent="0.35">
      <c r="A4150" s="19" t="str">
        <f>B2178&amp;C4150&amp;D4150</f>
        <v>DISTRIBUCION VOLUMEN X CRITERIO (kg ó litros)BOLLERIA DULCET.ESPAÑA</v>
      </c>
      <c r="B4150" s="19">
        <v>0</v>
      </c>
      <c r="C4150" s="19" t="s">
        <v>279</v>
      </c>
      <c r="D4150" s="19" t="s">
        <v>36</v>
      </c>
      <c r="E4150" s="20">
        <v>100</v>
      </c>
      <c r="F4150" s="20">
        <v>100</v>
      </c>
      <c r="G4150" s="20">
        <v>100</v>
      </c>
      <c r="H4150" s="20">
        <v>100</v>
      </c>
      <c r="I4150" s="20">
        <v>100</v>
      </c>
      <c r="J4150" s="20">
        <v>100</v>
      </c>
      <c r="K4150" s="20">
        <v>100</v>
      </c>
      <c r="L4150" s="20">
        <v>100</v>
      </c>
      <c r="M4150" s="53">
        <v>100</v>
      </c>
    </row>
    <row r="4151" spans="1:13" x14ac:dyDescent="0.35">
      <c r="A4151" s="19" t="str">
        <f>B2178&amp;C4150&amp;D4151</f>
        <v>DISTRIBUCION VOLUMEN X CRITERIO (kg ó litros)BOLLERIA DULCEBCN AM</v>
      </c>
      <c r="B4151" s="19">
        <v>0</v>
      </c>
      <c r="C4151" s="19">
        <v>0</v>
      </c>
      <c r="D4151" s="19" t="s">
        <v>1</v>
      </c>
      <c r="E4151" s="20">
        <v>14.594158550747968</v>
      </c>
      <c r="F4151" s="20">
        <v>14.625388262812169</v>
      </c>
      <c r="G4151" s="20">
        <v>13.210896865578551</v>
      </c>
      <c r="H4151" s="20">
        <v>14.720154133678786</v>
      </c>
      <c r="I4151" s="20">
        <v>14.107149879453928</v>
      </c>
      <c r="J4151" s="20">
        <v>15.315821172335584</v>
      </c>
      <c r="K4151" s="20">
        <v>14.788893325682817</v>
      </c>
      <c r="L4151" s="20">
        <v>15.403435945541585</v>
      </c>
      <c r="M4151" s="53">
        <v>14.048674550905272</v>
      </c>
    </row>
    <row r="4152" spans="1:13" x14ac:dyDescent="0.35">
      <c r="A4152" s="19" t="str">
        <f>B2178&amp;C4150&amp;D4152</f>
        <v>DISTRIBUCION VOLUMEN X CRITERIO (kg ó litros)BOLLERIA DULCEREST.CAT ARAGON</v>
      </c>
      <c r="B4152" s="19">
        <v>0</v>
      </c>
      <c r="C4152" s="19">
        <v>0</v>
      </c>
      <c r="D4152" s="19" t="s">
        <v>2</v>
      </c>
      <c r="E4152" s="20">
        <v>18.400155515183574</v>
      </c>
      <c r="F4152" s="20">
        <v>15.601762083334339</v>
      </c>
      <c r="G4152" s="20">
        <v>16.267692545026808</v>
      </c>
      <c r="H4152" s="20">
        <v>18.343236229665781</v>
      </c>
      <c r="I4152" s="20">
        <v>20.192382153736325</v>
      </c>
      <c r="J4152" s="20">
        <v>16.717256093063142</v>
      </c>
      <c r="K4152" s="20">
        <v>18.101199565651267</v>
      </c>
      <c r="L4152" s="20">
        <v>19.034708253212429</v>
      </c>
      <c r="M4152" s="53">
        <v>18.724452942426172</v>
      </c>
    </row>
    <row r="4153" spans="1:13" x14ac:dyDescent="0.35">
      <c r="A4153" s="19" t="str">
        <f>B2178&amp;C4150&amp;D4153</f>
        <v>DISTRIBUCION VOLUMEN X CRITERIO (kg ó litros)BOLLERIA DULCELEVANTE</v>
      </c>
      <c r="B4153" s="19">
        <v>0</v>
      </c>
      <c r="C4153" s="19">
        <v>0</v>
      </c>
      <c r="D4153" s="19" t="s">
        <v>3</v>
      </c>
      <c r="E4153" s="20">
        <v>13.967642205843461</v>
      </c>
      <c r="F4153" s="20">
        <v>13.192113928523423</v>
      </c>
      <c r="G4153" s="20">
        <v>13.719281167006454</v>
      </c>
      <c r="H4153" s="20">
        <v>11.409621803149507</v>
      </c>
      <c r="I4153" s="20">
        <v>12.618632762516677</v>
      </c>
      <c r="J4153" s="20">
        <v>12.093166901334811</v>
      </c>
      <c r="K4153" s="20">
        <v>12.419465688649129</v>
      </c>
      <c r="L4153" s="20">
        <v>11.274548183748319</v>
      </c>
      <c r="M4153" s="53">
        <v>12.822903634460889</v>
      </c>
    </row>
    <row r="4154" spans="1:13" x14ac:dyDescent="0.35">
      <c r="A4154" s="19" t="str">
        <f>B2178&amp;C4150&amp;D4154</f>
        <v>DISTRIBUCION VOLUMEN X CRITERIO (kg ó litros)BOLLERIA DULCEANDALUCIA</v>
      </c>
      <c r="B4154" s="19">
        <v>0</v>
      </c>
      <c r="C4154" s="19">
        <v>0</v>
      </c>
      <c r="D4154" s="19" t="s">
        <v>4</v>
      </c>
      <c r="E4154" s="20">
        <v>13.290087559935149</v>
      </c>
      <c r="F4154" s="20">
        <v>10.616906244642395</v>
      </c>
      <c r="G4154" s="20">
        <v>9.4319767109387573</v>
      </c>
      <c r="H4154" s="20">
        <v>10.986488549303385</v>
      </c>
      <c r="I4154" s="20">
        <v>11.445093305987374</v>
      </c>
      <c r="J4154" s="20">
        <v>12.11456669074143</v>
      </c>
      <c r="K4154" s="20">
        <v>11.151236908010128</v>
      </c>
      <c r="L4154" s="20">
        <v>13.225567124699728</v>
      </c>
      <c r="M4154" s="53">
        <v>15.702562770971523</v>
      </c>
    </row>
    <row r="4155" spans="1:13" x14ac:dyDescent="0.35">
      <c r="A4155" s="19" t="str">
        <f>B2178&amp;C4150&amp;D4155</f>
        <v>DISTRIBUCION VOLUMEN X CRITERIO (kg ó litros)BOLLERIA DULCEMDD AM</v>
      </c>
      <c r="B4155" s="19">
        <v>0</v>
      </c>
      <c r="C4155" s="19">
        <v>0</v>
      </c>
      <c r="D4155" s="19" t="s">
        <v>5</v>
      </c>
      <c r="E4155" s="20">
        <v>17.345907737239706</v>
      </c>
      <c r="F4155" s="20">
        <v>20.289916314724888</v>
      </c>
      <c r="G4155" s="20">
        <v>19.091145448911551</v>
      </c>
      <c r="H4155" s="20">
        <v>18.302012896731259</v>
      </c>
      <c r="I4155" s="20">
        <v>19.355101201225729</v>
      </c>
      <c r="J4155" s="20">
        <v>20.302077481828416</v>
      </c>
      <c r="K4155" s="20">
        <v>17.976178908553422</v>
      </c>
      <c r="L4155" s="20">
        <v>16.352658372665417</v>
      </c>
      <c r="M4155" s="53">
        <v>15.103864221136368</v>
      </c>
    </row>
    <row r="4156" spans="1:13" x14ac:dyDescent="0.35">
      <c r="A4156" s="19" t="str">
        <f>B2178&amp;C4150&amp;D4156</f>
        <v>DISTRIBUCION VOLUMEN X CRITERIO (kg ó litros)BOLLERIA DULCERTO CENTRO</v>
      </c>
      <c r="B4156" s="19">
        <v>0</v>
      </c>
      <c r="C4156" s="19">
        <v>0</v>
      </c>
      <c r="D4156" s="19" t="s">
        <v>6</v>
      </c>
      <c r="E4156" s="20">
        <v>6.3297899251457412</v>
      </c>
      <c r="F4156" s="20">
        <v>6.7424164495453534</v>
      </c>
      <c r="G4156" s="20">
        <v>7.6760410723713699</v>
      </c>
      <c r="H4156" s="20">
        <v>7.4180595493982757</v>
      </c>
      <c r="I4156" s="20">
        <v>5.3097202181626786</v>
      </c>
      <c r="J4156" s="20">
        <v>6.684060480344213</v>
      </c>
      <c r="K4156" s="20">
        <v>5.3957949595971995</v>
      </c>
      <c r="L4156" s="20">
        <v>7.0970503196218866</v>
      </c>
      <c r="M4156" s="53">
        <v>6.0434955031513349</v>
      </c>
    </row>
    <row r="4157" spans="1:13" x14ac:dyDescent="0.35">
      <c r="A4157" s="19" t="str">
        <f>B2178&amp;C4150&amp;D4157</f>
        <v>DISTRIBUCION VOLUMEN X CRITERIO (kg ó litros)BOLLERIA DULCENORTE-CENTRO</v>
      </c>
      <c r="B4157" s="19">
        <v>0</v>
      </c>
      <c r="C4157" s="19">
        <v>0</v>
      </c>
      <c r="D4157" s="19" t="s">
        <v>7</v>
      </c>
      <c r="E4157" s="20">
        <v>9.5797999862019783</v>
      </c>
      <c r="F4157" s="20">
        <v>11.143180941940271</v>
      </c>
      <c r="G4157" s="20">
        <v>10.248749569447602</v>
      </c>
      <c r="H4157" s="20">
        <v>9.3788115699274304</v>
      </c>
      <c r="I4157" s="20">
        <v>9.343084406450501</v>
      </c>
      <c r="J4157" s="20">
        <v>10.174773052801548</v>
      </c>
      <c r="K4157" s="20">
        <v>11.952406046554183</v>
      </c>
      <c r="L4157" s="20">
        <v>9.6221658127275909</v>
      </c>
      <c r="M4157" s="53">
        <v>9.2341744761545055</v>
      </c>
    </row>
    <row r="4158" spans="1:13" x14ac:dyDescent="0.35">
      <c r="A4158" s="19" t="str">
        <f>B2178&amp;C4150&amp;D4158</f>
        <v>DISTRIBUCION VOLUMEN X CRITERIO (kg ó litros)BOLLERIA DULCENOROESTE</v>
      </c>
      <c r="B4158" s="19">
        <v>0</v>
      </c>
      <c r="C4158" s="19">
        <v>0</v>
      </c>
      <c r="D4158" s="19" t="s">
        <v>8</v>
      </c>
      <c r="E4158" s="20">
        <v>6.4924455840586868</v>
      </c>
      <c r="F4158" s="20">
        <v>7.7882795540541503</v>
      </c>
      <c r="G4158" s="20">
        <v>10.354209971261042</v>
      </c>
      <c r="H4158" s="20">
        <v>9.441595465103326</v>
      </c>
      <c r="I4158" s="20">
        <v>7.6288648099244059</v>
      </c>
      <c r="J4158" s="20">
        <v>6.5982538096083427</v>
      </c>
      <c r="K4158" s="20">
        <v>8.2148011918347557</v>
      </c>
      <c r="L4158" s="20">
        <v>7.9898627049802577</v>
      </c>
      <c r="M4158" s="53">
        <v>8.3198388530872069</v>
      </c>
    </row>
    <row r="4159" spans="1:13" x14ac:dyDescent="0.35">
      <c r="A4159" s="19" t="str">
        <f>B2178&amp;C4150&amp;D4159</f>
        <v>DISTRIBUCION VOLUMEN X CRITERIO (kg ó litros)BOLLERIA DULCE&lt;2MIL</v>
      </c>
      <c r="B4159" s="19">
        <v>0</v>
      </c>
      <c r="C4159" s="19">
        <v>0</v>
      </c>
      <c r="D4159" s="19" t="s">
        <v>9</v>
      </c>
      <c r="E4159" s="20">
        <v>5.4812073842403617</v>
      </c>
      <c r="F4159" s="20">
        <v>4.3925191143221189</v>
      </c>
      <c r="G4159" s="20">
        <v>6.9687980838922208</v>
      </c>
      <c r="H4159" s="20">
        <v>5.9092707117130878</v>
      </c>
      <c r="I4159" s="20">
        <v>5.9685218964302029</v>
      </c>
      <c r="J4159" s="20">
        <v>6.4876331103378009</v>
      </c>
      <c r="K4159" s="20">
        <v>5.9707147958724098</v>
      </c>
      <c r="L4159" s="20">
        <v>7.635741022970592</v>
      </c>
      <c r="M4159" s="53">
        <v>6.7622878455255773</v>
      </c>
    </row>
    <row r="4160" spans="1:13" x14ac:dyDescent="0.35">
      <c r="A4160" s="19" t="str">
        <f>B2178&amp;C4150&amp;D4160</f>
        <v>DISTRIBUCION VOLUMEN X CRITERIO (kg ó litros)BOLLERIA DULCE2-5MIL</v>
      </c>
      <c r="B4160" s="19">
        <v>0</v>
      </c>
      <c r="C4160" s="19">
        <v>0</v>
      </c>
      <c r="D4160" s="19" t="s">
        <v>10</v>
      </c>
      <c r="E4160" s="20">
        <v>5.2559288367119326</v>
      </c>
      <c r="F4160" s="20">
        <v>4.4227237275161722</v>
      </c>
      <c r="G4160" s="20">
        <v>3.8285803008480714</v>
      </c>
      <c r="H4160" s="20">
        <v>3.5574523386155197</v>
      </c>
      <c r="I4160" s="20">
        <v>3.8650458740573366</v>
      </c>
      <c r="J4160" s="20">
        <v>3.2943646410631153</v>
      </c>
      <c r="K4160" s="20">
        <v>3.4530035952215958</v>
      </c>
      <c r="L4160" s="20">
        <v>2.787062638339362</v>
      </c>
      <c r="M4160" s="53">
        <v>3.5762111591089711</v>
      </c>
    </row>
    <row r="4161" spans="1:13" x14ac:dyDescent="0.35">
      <c r="A4161" s="19" t="str">
        <f>B2178&amp;C4150&amp;D4161</f>
        <v>DISTRIBUCION VOLUMEN X CRITERIO (kg ó litros)BOLLERIA DULCE5-10MIL</v>
      </c>
      <c r="B4161" s="19">
        <v>0</v>
      </c>
      <c r="C4161" s="19">
        <v>0</v>
      </c>
      <c r="D4161" s="19" t="s">
        <v>11</v>
      </c>
      <c r="E4161" s="20">
        <v>6.5965128379077598</v>
      </c>
      <c r="F4161" s="20">
        <v>6.3393998517377339</v>
      </c>
      <c r="G4161" s="20">
        <v>7.6093004637331916</v>
      </c>
      <c r="H4161" s="20">
        <v>7.1771505897593517</v>
      </c>
      <c r="I4161" s="20">
        <v>5.495585019012097</v>
      </c>
      <c r="J4161" s="20">
        <v>6.9023042871722033</v>
      </c>
      <c r="K4161" s="20">
        <v>5.8306188901978606</v>
      </c>
      <c r="L4161" s="20">
        <v>5.1726984064454546</v>
      </c>
      <c r="M4161" s="53">
        <v>7.2613129381771824</v>
      </c>
    </row>
    <row r="4162" spans="1:13" x14ac:dyDescent="0.35">
      <c r="A4162" s="19" t="str">
        <f>B2178&amp;C4150&amp;D4162</f>
        <v>DISTRIBUCION VOLUMEN X CRITERIO (kg ó litros)BOLLERIA DULCE10-30MIL</v>
      </c>
      <c r="B4162" s="19">
        <v>0</v>
      </c>
      <c r="C4162" s="19">
        <v>0</v>
      </c>
      <c r="D4162" s="19" t="s">
        <v>12</v>
      </c>
      <c r="E4162" s="20">
        <v>16.418802964274626</v>
      </c>
      <c r="F4162" s="20">
        <v>14.465768883115086</v>
      </c>
      <c r="G4162" s="20">
        <v>15.798353860209776</v>
      </c>
      <c r="H4162" s="20">
        <v>17.572815373761792</v>
      </c>
      <c r="I4162" s="20">
        <v>16.54993208885017</v>
      </c>
      <c r="J4162" s="20">
        <v>17.147351330231984</v>
      </c>
      <c r="K4162" s="20">
        <v>17.382126876072306</v>
      </c>
      <c r="L4162" s="20">
        <v>18.122130112247234</v>
      </c>
      <c r="M4162" s="53">
        <v>16.241712500688493</v>
      </c>
    </row>
    <row r="4163" spans="1:13" x14ac:dyDescent="0.35">
      <c r="A4163" s="19" t="str">
        <f>B2178&amp;C4150&amp;D4163</f>
        <v>DISTRIBUCION VOLUMEN X CRITERIO (kg ó litros)BOLLERIA DULCE30-100MIL</v>
      </c>
      <c r="B4163" s="19">
        <v>0</v>
      </c>
      <c r="C4163" s="19">
        <v>0</v>
      </c>
      <c r="D4163" s="19" t="s">
        <v>13</v>
      </c>
      <c r="E4163" s="20">
        <v>21.112041359564902</v>
      </c>
      <c r="F4163" s="20">
        <v>20.720923250533446</v>
      </c>
      <c r="G4163" s="20">
        <v>22.003694438792408</v>
      </c>
      <c r="H4163" s="20">
        <v>21.418648689904984</v>
      </c>
      <c r="I4163" s="20">
        <v>21.061546559218826</v>
      </c>
      <c r="J4163" s="20">
        <v>19.239334758364766</v>
      </c>
      <c r="K4163" s="20">
        <v>22.450495663959906</v>
      </c>
      <c r="L4163" s="20">
        <v>21.111048190724279</v>
      </c>
      <c r="M4163" s="53">
        <v>24.379340462195785</v>
      </c>
    </row>
    <row r="4164" spans="1:13" x14ac:dyDescent="0.35">
      <c r="A4164" s="19" t="str">
        <f>B2178&amp;C4150&amp;D4164</f>
        <v>DISTRIBUCION VOLUMEN X CRITERIO (kg ó litros)BOLLERIA DULCE100-200MIL</v>
      </c>
      <c r="B4164" s="19">
        <v>0</v>
      </c>
      <c r="C4164" s="19">
        <v>0</v>
      </c>
      <c r="D4164" s="19" t="s">
        <v>14</v>
      </c>
      <c r="E4164" s="20">
        <v>7.7743146983407883</v>
      </c>
      <c r="F4164" s="20">
        <v>9.2580125612426993</v>
      </c>
      <c r="G4164" s="20">
        <v>8.4001936322131652</v>
      </c>
      <c r="H4164" s="20">
        <v>8.3027472595477469</v>
      </c>
      <c r="I4164" s="20">
        <v>9.8018552297635377</v>
      </c>
      <c r="J4164" s="20">
        <v>9.0186413241281809</v>
      </c>
      <c r="K4164" s="20">
        <v>8.8578486687608642</v>
      </c>
      <c r="L4164" s="20">
        <v>9.0316634536234357</v>
      </c>
      <c r="M4164" s="53">
        <v>8.9713193116634802</v>
      </c>
    </row>
    <row r="4165" spans="1:13" x14ac:dyDescent="0.35">
      <c r="A4165" s="19" t="str">
        <f>B2178&amp;C4150&amp;D4165</f>
        <v>DISTRIBUCION VOLUMEN X CRITERIO (kg ó litros)BOLLERIA DULCE200-500MIL</v>
      </c>
      <c r="B4165" s="19">
        <v>0</v>
      </c>
      <c r="C4165" s="19">
        <v>0</v>
      </c>
      <c r="D4165" s="19" t="s">
        <v>15</v>
      </c>
      <c r="E4165" s="20">
        <v>15.528837861766837</v>
      </c>
      <c r="F4165" s="20">
        <v>16.666650568700884</v>
      </c>
      <c r="G4165" s="20">
        <v>15.122775590106139</v>
      </c>
      <c r="H4165" s="20">
        <v>14.196875244959505</v>
      </c>
      <c r="I4165" s="20">
        <v>13.350863182476806</v>
      </c>
      <c r="J4165" s="20">
        <v>13.436992616262057</v>
      </c>
      <c r="K4165" s="20">
        <v>14.427590932012791</v>
      </c>
      <c r="L4165" s="20">
        <v>14.689007781063316</v>
      </c>
      <c r="M4165" s="53">
        <v>12.500601940372496</v>
      </c>
    </row>
    <row r="4166" spans="1:13" x14ac:dyDescent="0.35">
      <c r="A4166" s="19" t="str">
        <f>B2178&amp;C4150&amp;D4166</f>
        <v>DISTRIBUCION VOLUMEN X CRITERIO (kg ó litros)BOLLERIA DULCE&gt;500MIL</v>
      </c>
      <c r="B4166" s="19">
        <v>0</v>
      </c>
      <c r="C4166" s="19">
        <v>0</v>
      </c>
      <c r="D4166" s="19" t="s">
        <v>16</v>
      </c>
      <c r="E4166" s="20">
        <v>21.832348308017799</v>
      </c>
      <c r="F4166" s="20">
        <v>23.733963407713983</v>
      </c>
      <c r="G4166" s="20">
        <v>20.268292326126648</v>
      </c>
      <c r="H4166" s="20">
        <v>21.865017513315486</v>
      </c>
      <c r="I4166" s="20">
        <v>23.906668300164256</v>
      </c>
      <c r="J4166" s="20">
        <v>24.473366584066721</v>
      </c>
      <c r="K4166" s="20">
        <v>21.627573626152273</v>
      </c>
      <c r="L4166" s="20">
        <v>21.450645932484235</v>
      </c>
      <c r="M4166" s="53">
        <v>20.307178434010815</v>
      </c>
    </row>
    <row r="4167" spans="1:13" x14ac:dyDescent="0.35">
      <c r="A4167" s="19" t="str">
        <f>B2178&amp;C4150&amp;D4167</f>
        <v>DISTRIBUCION VOLUMEN X CRITERIO (kg ó litros)BOLLERIA DULCEDE 15 A 19 AÑOS</v>
      </c>
      <c r="B4167" s="19">
        <v>0</v>
      </c>
      <c r="C4167" s="19">
        <v>0</v>
      </c>
      <c r="D4167" s="19" t="s">
        <v>39</v>
      </c>
      <c r="E4167" s="20">
        <v>2.035273344525061</v>
      </c>
      <c r="F4167" s="20">
        <v>1.946509679304375</v>
      </c>
      <c r="G4167" s="20">
        <v>3.8610057172038768</v>
      </c>
      <c r="H4167" s="20">
        <v>4.4955538044532091</v>
      </c>
      <c r="I4167" s="20">
        <v>2.4302572153706072</v>
      </c>
      <c r="J4167" s="20">
        <v>3.4229571104447993</v>
      </c>
      <c r="K4167" s="20">
        <v>4.6212463482151911</v>
      </c>
      <c r="L4167" s="20">
        <v>3.7182181603009021</v>
      </c>
      <c r="M4167" s="53">
        <v>2.6827294258354382</v>
      </c>
    </row>
    <row r="4168" spans="1:13" x14ac:dyDescent="0.35">
      <c r="A4168" s="19" t="str">
        <f>B2178&amp;C4150&amp;D4168</f>
        <v>DISTRIBUCION VOLUMEN X CRITERIO (kg ó litros)BOLLERIA DULCEDE 20 A 24 AÑOS</v>
      </c>
      <c r="B4168" s="19">
        <v>0</v>
      </c>
      <c r="C4168" s="19">
        <v>0</v>
      </c>
      <c r="D4168" s="19" t="s">
        <v>40</v>
      </c>
      <c r="E4168" s="20">
        <v>3.0788204705124818</v>
      </c>
      <c r="F4168" s="20">
        <v>2.7106374552979613</v>
      </c>
      <c r="G4168" s="20">
        <v>2.4423026540646142</v>
      </c>
      <c r="H4168" s="20">
        <v>2.8451072045943055</v>
      </c>
      <c r="I4168" s="20">
        <v>2.6784467555410356</v>
      </c>
      <c r="J4168" s="20">
        <v>2.3293930160490315</v>
      </c>
      <c r="K4168" s="20">
        <v>1.7440980986958898</v>
      </c>
      <c r="L4168" s="20">
        <v>1.7947411140683693</v>
      </c>
      <c r="M4168" s="53">
        <v>2.3251225519124388</v>
      </c>
    </row>
    <row r="4169" spans="1:13" x14ac:dyDescent="0.35">
      <c r="A4169" s="19" t="str">
        <f>B2178&amp;C4150&amp;D4169</f>
        <v>DISTRIBUCION VOLUMEN X CRITERIO (kg ó litros)BOLLERIA DULCEDE 25 A 34 AÑOS</v>
      </c>
      <c r="B4169" s="19">
        <v>0</v>
      </c>
      <c r="C4169" s="19">
        <v>0</v>
      </c>
      <c r="D4169" s="19" t="s">
        <v>41</v>
      </c>
      <c r="E4169" s="20">
        <v>7.5902620473961981</v>
      </c>
      <c r="F4169" s="20">
        <v>8.9387335569340785</v>
      </c>
      <c r="G4169" s="20">
        <v>7.0710733953860752</v>
      </c>
      <c r="H4169" s="20">
        <v>7.4461410884247083</v>
      </c>
      <c r="I4169" s="20">
        <v>5.8342325132570432</v>
      </c>
      <c r="J4169" s="20">
        <v>6.4487608792395292</v>
      </c>
      <c r="K4169" s="20">
        <v>7.4958277981767854</v>
      </c>
      <c r="L4169" s="20">
        <v>8.447102967571654</v>
      </c>
      <c r="M4169" s="53">
        <v>7.8044504245056618</v>
      </c>
    </row>
    <row r="4170" spans="1:13" x14ac:dyDescent="0.35">
      <c r="A4170" s="19" t="str">
        <f>B2178&amp;C4150&amp;D4170</f>
        <v>DISTRIBUCION VOLUMEN X CRITERIO (kg ó litros)BOLLERIA DULCEDE 35 A 49 AÑOS</v>
      </c>
      <c r="B4170" s="19">
        <v>0</v>
      </c>
      <c r="C4170" s="19">
        <v>0</v>
      </c>
      <c r="D4170" s="19" t="s">
        <v>42</v>
      </c>
      <c r="E4170" s="20">
        <v>25.25275529211558</v>
      </c>
      <c r="F4170" s="20">
        <v>24.587453406450294</v>
      </c>
      <c r="G4170" s="20">
        <v>27.279387611528033</v>
      </c>
      <c r="H4170" s="20">
        <v>25.455738137771416</v>
      </c>
      <c r="I4170" s="20">
        <v>25.039816503770663</v>
      </c>
      <c r="J4170" s="20">
        <v>23.310320453740381</v>
      </c>
      <c r="K4170" s="20">
        <v>22.364306804536689</v>
      </c>
      <c r="L4170" s="20">
        <v>19.245964819843888</v>
      </c>
      <c r="M4170" s="53">
        <v>20.232042112220569</v>
      </c>
    </row>
    <row r="4171" spans="1:13" x14ac:dyDescent="0.35">
      <c r="A4171" s="19" t="str">
        <f>B2178&amp;C4150&amp;D4171</f>
        <v>DISTRIBUCION VOLUMEN X CRITERIO (kg ó litros)BOLLERIA DULCEDE 50 A 59 AÑOS</v>
      </c>
      <c r="B4171" s="19">
        <v>0</v>
      </c>
      <c r="C4171" s="19">
        <v>0</v>
      </c>
      <c r="D4171" s="19" t="s">
        <v>43</v>
      </c>
      <c r="E4171" s="20">
        <v>28.553600995757112</v>
      </c>
      <c r="F4171" s="20">
        <v>25.852600586126933</v>
      </c>
      <c r="G4171" s="20">
        <v>25.732843401277496</v>
      </c>
      <c r="H4171" s="20">
        <v>26.355670889940463</v>
      </c>
      <c r="I4171" s="20">
        <v>28.767208443367547</v>
      </c>
      <c r="J4171" s="20">
        <v>27.490509922936436</v>
      </c>
      <c r="K4171" s="20">
        <v>27.445420933140507</v>
      </c>
      <c r="L4171" s="20">
        <v>29.270470942681442</v>
      </c>
      <c r="M4171" s="53">
        <v>26.962490852866889</v>
      </c>
    </row>
    <row r="4172" spans="1:13" x14ac:dyDescent="0.35">
      <c r="A4172" s="19" t="str">
        <f>B2178&amp;C4150&amp;D4172</f>
        <v>DISTRIBUCION VOLUMEN X CRITERIO (kg ó litros)BOLLERIA DULCEDE 60 A 75 AÑOS</v>
      </c>
      <c r="B4172" s="19">
        <v>0</v>
      </c>
      <c r="C4172" s="19">
        <v>0</v>
      </c>
      <c r="D4172" s="19" t="s">
        <v>44</v>
      </c>
      <c r="E4172" s="20">
        <v>33.48927491404983</v>
      </c>
      <c r="F4172" s="20">
        <v>35.96403070525993</v>
      </c>
      <c r="G4172" s="20">
        <v>33.613375251515741</v>
      </c>
      <c r="H4172" s="20">
        <v>33.401766596393365</v>
      </c>
      <c r="I4172" s="20">
        <v>35.250061256159647</v>
      </c>
      <c r="J4172" s="20">
        <v>36.998039163235809</v>
      </c>
      <c r="K4172" s="20">
        <v>36.329072356228366</v>
      </c>
      <c r="L4172" s="20">
        <v>37.523502816234448</v>
      </c>
      <c r="M4172" s="53">
        <v>39.993130798102108</v>
      </c>
    </row>
    <row r="4173" spans="1:13" x14ac:dyDescent="0.35">
      <c r="A4173" s="19" t="str">
        <f>B2178&amp;C4150&amp;D4173</f>
        <v>DISTRIBUCION VOLUMEN X CRITERIO (kg ó litros)BOLLERIA DULCENIVEL ALTO</v>
      </c>
      <c r="B4173" s="19">
        <v>0</v>
      </c>
      <c r="C4173" s="19">
        <v>0</v>
      </c>
      <c r="D4173" s="19" t="s">
        <v>256</v>
      </c>
      <c r="E4173" s="20">
        <v>20.341026687670315</v>
      </c>
      <c r="F4173" s="20">
        <v>21.193358301278263</v>
      </c>
      <c r="G4173" s="20">
        <v>23.516658886800958</v>
      </c>
      <c r="H4173" s="20">
        <v>21.583740052065501</v>
      </c>
      <c r="I4173" s="20">
        <v>21.188717371641882</v>
      </c>
      <c r="J4173" s="20">
        <v>19.381570404091249</v>
      </c>
      <c r="K4173" s="20">
        <v>20.421043075279783</v>
      </c>
      <c r="L4173" s="20">
        <v>19.720042577952203</v>
      </c>
      <c r="M4173" s="53">
        <v>19.155631093170928</v>
      </c>
    </row>
    <row r="4174" spans="1:13" x14ac:dyDescent="0.35">
      <c r="A4174" s="19" t="str">
        <f>B2178&amp;C4150&amp;D4174</f>
        <v>DISTRIBUCION VOLUMEN X CRITERIO (kg ó litros)BOLLERIA DULCENIVEL MEDIO ALTO</v>
      </c>
      <c r="B4174" s="19">
        <v>0</v>
      </c>
      <c r="C4174" s="19">
        <v>0</v>
      </c>
      <c r="D4174" s="19" t="s">
        <v>257</v>
      </c>
      <c r="E4174" s="20">
        <v>12.783757718267427</v>
      </c>
      <c r="F4174" s="20">
        <v>13.506821110550366</v>
      </c>
      <c r="G4174" s="20">
        <v>12.274726341561374</v>
      </c>
      <c r="H4174" s="20">
        <v>12.936989194965076</v>
      </c>
      <c r="I4174" s="20">
        <v>13.028436470556207</v>
      </c>
      <c r="J4174" s="20">
        <v>15.193955856449564</v>
      </c>
      <c r="K4174" s="20">
        <v>13.680346571134534</v>
      </c>
      <c r="L4174" s="20">
        <v>14.057150313794914</v>
      </c>
      <c r="M4174" s="53">
        <v>13.356443122536174</v>
      </c>
    </row>
    <row r="4175" spans="1:13" x14ac:dyDescent="0.35">
      <c r="A4175" s="19" t="str">
        <f>B2178&amp;C4150&amp;D4175</f>
        <v>DISTRIBUCION VOLUMEN X CRITERIO (kg ó litros)BOLLERIA DULCENIVEL MEDIO</v>
      </c>
      <c r="B4175" s="19">
        <v>0</v>
      </c>
      <c r="C4175" s="19">
        <v>0</v>
      </c>
      <c r="D4175" s="19" t="s">
        <v>258</v>
      </c>
      <c r="E4175" s="20">
        <v>25.274357817153238</v>
      </c>
      <c r="F4175" s="20">
        <v>25.569429319064096</v>
      </c>
      <c r="G4175" s="20">
        <v>26.208645359143866</v>
      </c>
      <c r="H4175" s="20">
        <v>28.427910737787094</v>
      </c>
      <c r="I4175" s="20">
        <v>24.349361272192127</v>
      </c>
      <c r="J4175" s="20">
        <v>21.52441075598809</v>
      </c>
      <c r="K4175" s="20">
        <v>21.991627935347005</v>
      </c>
      <c r="L4175" s="20">
        <v>21.937953385841762</v>
      </c>
      <c r="M4175" s="53">
        <v>27.114447355790038</v>
      </c>
    </row>
    <row r="4176" spans="1:13" x14ac:dyDescent="0.35">
      <c r="A4176" s="19" t="str">
        <f>B2178&amp;C4150&amp;D4176</f>
        <v>DISTRIBUCION VOLUMEN X CRITERIO (kg ó litros)BOLLERIA DULCENIVEL MEDIO BAJO</v>
      </c>
      <c r="B4176" s="19">
        <v>0</v>
      </c>
      <c r="C4176" s="19">
        <v>0</v>
      </c>
      <c r="D4176" s="19" t="s">
        <v>259</v>
      </c>
      <c r="E4176" s="20">
        <v>12.568386436546355</v>
      </c>
      <c r="F4176" s="20">
        <v>10.882055839013905</v>
      </c>
      <c r="G4176" s="20">
        <v>13.393464380849029</v>
      </c>
      <c r="H4176" s="20">
        <v>11.311010904050132</v>
      </c>
      <c r="I4176" s="20">
        <v>13.314132174155043</v>
      </c>
      <c r="J4176" s="20">
        <v>14.86302918882639</v>
      </c>
      <c r="K4176" s="20">
        <v>18.094943922628616</v>
      </c>
      <c r="L4176" s="20">
        <v>17.690868309545323</v>
      </c>
      <c r="M4176" s="53">
        <v>15.985104926468852</v>
      </c>
    </row>
    <row r="4177" spans="1:13" x14ac:dyDescent="0.35">
      <c r="A4177" s="19" t="str">
        <f>B2178&amp;C4150&amp;D4177</f>
        <v>DISTRIBUCION VOLUMEN X CRITERIO (kg ó litros)BOLLERIA DULCEHOMBRE</v>
      </c>
      <c r="B4177" s="19">
        <v>0</v>
      </c>
      <c r="C4177" s="19">
        <v>0</v>
      </c>
      <c r="D4177" s="19" t="s">
        <v>21</v>
      </c>
      <c r="E4177" s="20">
        <v>42.177126332371301</v>
      </c>
      <c r="F4177" s="20">
        <v>41.210728006355474</v>
      </c>
      <c r="G4177" s="20">
        <v>42.987441833867287</v>
      </c>
      <c r="H4177" s="20">
        <v>43.398391827944565</v>
      </c>
      <c r="I4177" s="20">
        <v>42.381004238018754</v>
      </c>
      <c r="J4177" s="20">
        <v>45.387040319959269</v>
      </c>
      <c r="K4177" s="20">
        <v>44.353147361530063</v>
      </c>
      <c r="L4177" s="20">
        <v>45.227174056666101</v>
      </c>
      <c r="M4177" s="53">
        <v>47.94642337259716</v>
      </c>
    </row>
    <row r="4178" spans="1:13" x14ac:dyDescent="0.35">
      <c r="A4178" s="19" t="str">
        <f>B2178&amp;C4150&amp;D4178</f>
        <v>DISTRIBUCION VOLUMEN X CRITERIO (kg ó litros)BOLLERIA DULCEMUJER</v>
      </c>
      <c r="B4178" s="19">
        <v>0</v>
      </c>
      <c r="C4178" s="19">
        <v>0</v>
      </c>
      <c r="D4178" s="19" t="s">
        <v>22</v>
      </c>
      <c r="E4178" s="20">
        <v>57.822859294691206</v>
      </c>
      <c r="F4178" s="20">
        <v>58.789239797712952</v>
      </c>
      <c r="G4178" s="20">
        <v>57.012544867216974</v>
      </c>
      <c r="H4178" s="20">
        <v>56.601583418252623</v>
      </c>
      <c r="I4178" s="20">
        <v>57.619010886958947</v>
      </c>
      <c r="J4178" s="20">
        <v>54.612935362098213</v>
      </c>
      <c r="K4178" s="20">
        <v>55.646817175641004</v>
      </c>
      <c r="L4178" s="20">
        <v>54.772825943333899</v>
      </c>
      <c r="M4178" s="53">
        <v>52.053537284894837</v>
      </c>
    </row>
    <row r="4179" spans="1:13" x14ac:dyDescent="0.35">
      <c r="A4179" s="19" t="str">
        <f>B2178&amp;C4179&amp;D4179</f>
        <v>DISTRIBUCION VOLUMEN X CRITERIO (kg ó litros)PAL.PAN+BARRIT+TORTITT.ESPAÑA</v>
      </c>
      <c r="B4179" s="19">
        <v>0</v>
      </c>
      <c r="C4179" s="19" t="s">
        <v>280</v>
      </c>
      <c r="D4179" s="19" t="s">
        <v>36</v>
      </c>
      <c r="E4179" s="20">
        <v>100</v>
      </c>
      <c r="F4179" s="20">
        <v>100</v>
      </c>
      <c r="G4179" s="20">
        <v>100</v>
      </c>
      <c r="H4179" s="20">
        <v>100</v>
      </c>
      <c r="I4179" s="20">
        <v>100</v>
      </c>
      <c r="J4179" s="20">
        <v>100</v>
      </c>
      <c r="K4179" s="20">
        <v>100</v>
      </c>
      <c r="L4179" s="20">
        <v>100</v>
      </c>
      <c r="M4179" s="53">
        <v>100</v>
      </c>
    </row>
    <row r="4180" spans="1:13" x14ac:dyDescent="0.35">
      <c r="A4180" s="19" t="str">
        <f>B2178&amp;C4179&amp;D4180</f>
        <v>DISTRIBUCION VOLUMEN X CRITERIO (kg ó litros)PAL.PAN+BARRIT+TORTITBCN AM</v>
      </c>
      <c r="B4180" s="19">
        <v>0</v>
      </c>
      <c r="C4180" s="19">
        <v>0</v>
      </c>
      <c r="D4180" s="19" t="s">
        <v>1</v>
      </c>
      <c r="E4180" s="20">
        <v>13.463289817741817</v>
      </c>
      <c r="F4180" s="20">
        <v>16.82210422010953</v>
      </c>
      <c r="G4180" s="20">
        <v>14.590291890304737</v>
      </c>
      <c r="H4180" s="20">
        <v>31.633489780691253</v>
      </c>
      <c r="I4180" s="20">
        <v>13.521982776625526</v>
      </c>
      <c r="J4180" s="20">
        <v>19.065840003419336</v>
      </c>
      <c r="K4180" s="20">
        <v>8.1185187730007442</v>
      </c>
      <c r="L4180" s="20">
        <v>7.7242428440125481</v>
      </c>
      <c r="M4180" s="53">
        <v>10.538727890217565</v>
      </c>
    </row>
    <row r="4181" spans="1:13" x14ac:dyDescent="0.35">
      <c r="A4181" s="19" t="str">
        <f>B2178&amp;C4179&amp;D4181</f>
        <v>DISTRIBUCION VOLUMEN X CRITERIO (kg ó litros)PAL.PAN+BARRIT+TORTITREST.CAT ARAGON</v>
      </c>
      <c r="B4181" s="19">
        <v>0</v>
      </c>
      <c r="C4181" s="19">
        <v>0</v>
      </c>
      <c r="D4181" s="19" t="s">
        <v>2</v>
      </c>
      <c r="E4181" s="20">
        <v>12.422365651489315</v>
      </c>
      <c r="F4181" s="20">
        <v>14.567373194172836</v>
      </c>
      <c r="G4181" s="20">
        <v>11.963206610448109</v>
      </c>
      <c r="H4181" s="20">
        <v>15.805990497066846</v>
      </c>
      <c r="I4181" s="20">
        <v>16.897590826561174</v>
      </c>
      <c r="J4181" s="20">
        <v>16.557498269690598</v>
      </c>
      <c r="K4181" s="20">
        <v>15.376904708639083</v>
      </c>
      <c r="L4181" s="20">
        <v>14.029741532474102</v>
      </c>
      <c r="M4181" s="53">
        <v>17.555626780569959</v>
      </c>
    </row>
    <row r="4182" spans="1:13" x14ac:dyDescent="0.35">
      <c r="A4182" s="19" t="str">
        <f>B2178&amp;C4179&amp;D4182</f>
        <v>DISTRIBUCION VOLUMEN X CRITERIO (kg ó litros)PAL.PAN+BARRIT+TORTITLEVANTE</v>
      </c>
      <c r="B4182" s="19">
        <v>0</v>
      </c>
      <c r="C4182" s="19">
        <v>0</v>
      </c>
      <c r="D4182" s="19" t="s">
        <v>3</v>
      </c>
      <c r="E4182" s="20">
        <v>23.19310118056319</v>
      </c>
      <c r="F4182" s="20">
        <v>20.180354578619074</v>
      </c>
      <c r="G4182" s="20">
        <v>24.957078389272741</v>
      </c>
      <c r="H4182" s="20">
        <v>12.26835673396266</v>
      </c>
      <c r="I4182" s="20">
        <v>13.932939120397734</v>
      </c>
      <c r="J4182" s="20">
        <v>20.390540341818951</v>
      </c>
      <c r="K4182" s="20">
        <v>11.931547285564749</v>
      </c>
      <c r="L4182" s="20">
        <v>19.679536801462799</v>
      </c>
      <c r="M4182" s="53">
        <v>13.472007984293091</v>
      </c>
    </row>
    <row r="4183" spans="1:13" x14ac:dyDescent="0.35">
      <c r="A4183" s="19" t="str">
        <f>B2178&amp;C4179&amp;D4183</f>
        <v>DISTRIBUCION VOLUMEN X CRITERIO (kg ó litros)PAL.PAN+BARRIT+TORTITANDALUCIA</v>
      </c>
      <c r="B4183" s="19">
        <v>0</v>
      </c>
      <c r="C4183" s="19">
        <v>0</v>
      </c>
      <c r="D4183" s="19" t="s">
        <v>4</v>
      </c>
      <c r="E4183" s="20">
        <v>22.055626948868643</v>
      </c>
      <c r="F4183" s="20">
        <v>24.854272988684173</v>
      </c>
      <c r="G4183" s="20">
        <v>19.431052235061586</v>
      </c>
      <c r="H4183" s="20">
        <v>15.308065117562972</v>
      </c>
      <c r="I4183" s="20">
        <v>23.675746130100364</v>
      </c>
      <c r="J4183" s="20">
        <v>14.823493009261293</v>
      </c>
      <c r="K4183" s="20">
        <v>22.642254770316462</v>
      </c>
      <c r="L4183" s="20">
        <v>23.113143000602648</v>
      </c>
      <c r="M4183" s="53">
        <v>19.815493142586803</v>
      </c>
    </row>
    <row r="4184" spans="1:13" x14ac:dyDescent="0.35">
      <c r="A4184" s="19" t="str">
        <f>B2178&amp;C4179&amp;D4184</f>
        <v>DISTRIBUCION VOLUMEN X CRITERIO (kg ó litros)PAL.PAN+BARRIT+TORTITMDD AM</v>
      </c>
      <c r="B4184" s="19">
        <v>0</v>
      </c>
      <c r="C4184" s="19">
        <v>0</v>
      </c>
      <c r="D4184" s="19" t="s">
        <v>5</v>
      </c>
      <c r="E4184" s="20">
        <v>10.984385398553911</v>
      </c>
      <c r="F4184" s="20">
        <v>6.6673625990580465</v>
      </c>
      <c r="G4184" s="20">
        <v>8.7610604159730467</v>
      </c>
      <c r="H4184" s="20">
        <v>9.9495276023441868</v>
      </c>
      <c r="I4184" s="20">
        <v>14.968204756659995</v>
      </c>
      <c r="J4184" s="20">
        <v>10.152795322612054</v>
      </c>
      <c r="K4184" s="20">
        <v>16.239886367954121</v>
      </c>
      <c r="L4184" s="20">
        <v>9.1779524737532583</v>
      </c>
      <c r="M4184" s="53">
        <v>13.594193796217032</v>
      </c>
    </row>
    <row r="4185" spans="1:13" x14ac:dyDescent="0.35">
      <c r="A4185" s="19" t="str">
        <f>B2178&amp;C4179&amp;D4185</f>
        <v>DISTRIBUCION VOLUMEN X CRITERIO (kg ó litros)PAL.PAN+BARRIT+TORTITRTO CENTRO</v>
      </c>
      <c r="B4185" s="19">
        <v>0</v>
      </c>
      <c r="C4185" s="19">
        <v>0</v>
      </c>
      <c r="D4185" s="19" t="s">
        <v>6</v>
      </c>
      <c r="E4185" s="20">
        <v>6.6516598875375257</v>
      </c>
      <c r="F4185" s="20">
        <v>6.4455921775020508</v>
      </c>
      <c r="G4185" s="20">
        <v>7.6578555256608727</v>
      </c>
      <c r="H4185" s="20">
        <v>5.3239213693188718</v>
      </c>
      <c r="I4185" s="20">
        <v>5.4912188254426137</v>
      </c>
      <c r="J4185" s="20">
        <v>4.7497982340169562</v>
      </c>
      <c r="K4185" s="20">
        <v>6.7364291622523398</v>
      </c>
      <c r="L4185" s="20">
        <v>6.9815433538464102</v>
      </c>
      <c r="M4185" s="53">
        <v>11.705457967978262</v>
      </c>
    </row>
    <row r="4186" spans="1:13" x14ac:dyDescent="0.35">
      <c r="A4186" s="19" t="str">
        <f>B2178&amp;C4179&amp;D4186</f>
        <v>DISTRIBUCION VOLUMEN X CRITERIO (kg ó litros)PAL.PAN+BARRIT+TORTITNORTE-CENTRO</v>
      </c>
      <c r="B4186" s="19">
        <v>0</v>
      </c>
      <c r="C4186" s="19">
        <v>0</v>
      </c>
      <c r="D4186" s="19" t="s">
        <v>7</v>
      </c>
      <c r="E4186" s="20">
        <v>8.319654470917289</v>
      </c>
      <c r="F4186" s="20">
        <v>4.0501371332899607</v>
      </c>
      <c r="G4186" s="20">
        <v>7.9268374112915305</v>
      </c>
      <c r="H4186" s="20">
        <v>4.5483623817527707</v>
      </c>
      <c r="I4186" s="20">
        <v>4.5645759344514421</v>
      </c>
      <c r="J4186" s="20">
        <v>9.2020088246448513</v>
      </c>
      <c r="K4186" s="20">
        <v>13.608077466171704</v>
      </c>
      <c r="L4186" s="20">
        <v>10.955915584438761</v>
      </c>
      <c r="M4186" s="53">
        <v>8.7286538631836184</v>
      </c>
    </row>
    <row r="4187" spans="1:13" x14ac:dyDescent="0.35">
      <c r="A4187" s="19" t="str">
        <f>B2178&amp;C4179&amp;D4187</f>
        <v>DISTRIBUCION VOLUMEN X CRITERIO (kg ó litros)PAL.PAN+BARRIT+TORTITNOROESTE</v>
      </c>
      <c r="B4187" s="19">
        <v>0</v>
      </c>
      <c r="C4187" s="19">
        <v>0</v>
      </c>
      <c r="D4187" s="19" t="s">
        <v>8</v>
      </c>
      <c r="E4187" s="20">
        <v>2.9099041861990971</v>
      </c>
      <c r="F4187" s="20">
        <v>6.4127945155534132</v>
      </c>
      <c r="G4187" s="20">
        <v>4.7126316797169148</v>
      </c>
      <c r="H4187" s="20">
        <v>5.1622715861177468</v>
      </c>
      <c r="I4187" s="20">
        <v>6.9477530773215976</v>
      </c>
      <c r="J4187" s="20">
        <v>5.0580389682397326</v>
      </c>
      <c r="K4187" s="20">
        <v>5.3463693374528898</v>
      </c>
      <c r="L4187" s="20">
        <v>8.3379206050919983</v>
      </c>
      <c r="M4187" s="53">
        <v>4.5898333893116741</v>
      </c>
    </row>
    <row r="4188" spans="1:13" x14ac:dyDescent="0.35">
      <c r="A4188" s="19" t="str">
        <f>B2178&amp;C4179&amp;D4188</f>
        <v>DISTRIBUCION VOLUMEN X CRITERIO (kg ó litros)PAL.PAN+BARRIT+TORTIT&lt;2MIL</v>
      </c>
      <c r="B4188" s="19">
        <v>0</v>
      </c>
      <c r="C4188" s="19">
        <v>0</v>
      </c>
      <c r="D4188" s="19" t="s">
        <v>9</v>
      </c>
      <c r="E4188" s="20">
        <v>4.5373900183732694</v>
      </c>
      <c r="F4188" s="20">
        <v>4.631852779881994</v>
      </c>
      <c r="G4188" s="20">
        <v>3.9145199384094762</v>
      </c>
      <c r="H4188" s="20">
        <v>3.9262304170476767</v>
      </c>
      <c r="I4188" s="20">
        <v>4.3560366725259723</v>
      </c>
      <c r="J4188" s="20">
        <v>2.5791728672103713</v>
      </c>
      <c r="K4188" s="20">
        <v>4.8213218614888822</v>
      </c>
      <c r="L4188" s="20">
        <v>2.0864034383633387</v>
      </c>
      <c r="M4188" s="53">
        <v>6.8024425171584912</v>
      </c>
    </row>
    <row r="4189" spans="1:13" x14ac:dyDescent="0.35">
      <c r="A4189" s="19" t="str">
        <f>B2178&amp;C4179&amp;D4189</f>
        <v>DISTRIBUCION VOLUMEN X CRITERIO (kg ó litros)PAL.PAN+BARRIT+TORTIT2-5MIL</v>
      </c>
      <c r="B4189" s="19">
        <v>0</v>
      </c>
      <c r="C4189" s="19">
        <v>0</v>
      </c>
      <c r="D4189" s="19" t="s">
        <v>10</v>
      </c>
      <c r="E4189" s="20">
        <v>1.8459832396320388</v>
      </c>
      <c r="F4189" s="20">
        <v>2.625710861056298</v>
      </c>
      <c r="G4189" s="20">
        <v>2.4210156062514079</v>
      </c>
      <c r="H4189" s="20">
        <v>1.2269498489494257</v>
      </c>
      <c r="I4189" s="20">
        <v>1.7806759171226205</v>
      </c>
      <c r="J4189" s="20">
        <v>1.2708326834814456</v>
      </c>
      <c r="K4189" s="20">
        <v>1.4582595710250572</v>
      </c>
      <c r="L4189" s="20">
        <v>4.3572508271150747</v>
      </c>
      <c r="M4189" s="53">
        <v>2.3734112987958937</v>
      </c>
    </row>
    <row r="4190" spans="1:13" x14ac:dyDescent="0.35">
      <c r="A4190" s="19" t="str">
        <f>B2178&amp;C4179&amp;D4190</f>
        <v>DISTRIBUCION VOLUMEN X CRITERIO (kg ó litros)PAL.PAN+BARRIT+TORTIT5-10MIL</v>
      </c>
      <c r="B4190" s="19">
        <v>0</v>
      </c>
      <c r="C4190" s="19">
        <v>0</v>
      </c>
      <c r="D4190" s="19" t="s">
        <v>11</v>
      </c>
      <c r="E4190" s="20">
        <v>2.8163491567155901</v>
      </c>
      <c r="F4190" s="20">
        <v>10.669866203234085</v>
      </c>
      <c r="G4190" s="20">
        <v>3.7718574333105792</v>
      </c>
      <c r="H4190" s="20">
        <v>5.938914922084555</v>
      </c>
      <c r="I4190" s="20">
        <v>3.550477641879525</v>
      </c>
      <c r="J4190" s="20">
        <v>1.6890378120742775</v>
      </c>
      <c r="K4190" s="20">
        <v>5.1059647146810452</v>
      </c>
      <c r="L4190" s="20">
        <v>4.180258708592306</v>
      </c>
      <c r="M4190" s="53">
        <v>2.5222008702305057</v>
      </c>
    </row>
    <row r="4191" spans="1:13" x14ac:dyDescent="0.35">
      <c r="A4191" s="19" t="str">
        <f>B2178&amp;C4179&amp;D4191</f>
        <v>DISTRIBUCION VOLUMEN X CRITERIO (kg ó litros)PAL.PAN+BARRIT+TORTIT10-30MIL</v>
      </c>
      <c r="B4191" s="19">
        <v>0</v>
      </c>
      <c r="C4191" s="19">
        <v>0</v>
      </c>
      <c r="D4191" s="19" t="s">
        <v>12</v>
      </c>
      <c r="E4191" s="20">
        <v>31.003833518903157</v>
      </c>
      <c r="F4191" s="20">
        <v>20.327856655641156</v>
      </c>
      <c r="G4191" s="20">
        <v>24.84489107386965</v>
      </c>
      <c r="H4191" s="20">
        <v>14.817805701421193</v>
      </c>
      <c r="I4191" s="20">
        <v>19.274001037996715</v>
      </c>
      <c r="J4191" s="20">
        <v>21.985901697020815</v>
      </c>
      <c r="K4191" s="20">
        <v>23.970111965267083</v>
      </c>
      <c r="L4191" s="20">
        <v>16.333744176883968</v>
      </c>
      <c r="M4191" s="53">
        <v>20.004402211157746</v>
      </c>
    </row>
    <row r="4192" spans="1:13" x14ac:dyDescent="0.35">
      <c r="A4192" s="19" t="str">
        <f>B2178&amp;C4179&amp;D4192</f>
        <v>DISTRIBUCION VOLUMEN X CRITERIO (kg ó litros)PAL.PAN+BARRIT+TORTIT30-100MIL</v>
      </c>
      <c r="B4192" s="19">
        <v>0</v>
      </c>
      <c r="C4192" s="19">
        <v>0</v>
      </c>
      <c r="D4192" s="19" t="s">
        <v>13</v>
      </c>
      <c r="E4192" s="20">
        <v>23.13761056648686</v>
      </c>
      <c r="F4192" s="20">
        <v>19.516800246374476</v>
      </c>
      <c r="G4192" s="20">
        <v>19.418778780873282</v>
      </c>
      <c r="H4192" s="20">
        <v>23.321067524304649</v>
      </c>
      <c r="I4192" s="20">
        <v>27.026157171310789</v>
      </c>
      <c r="J4192" s="20">
        <v>25.722880741913169</v>
      </c>
      <c r="K4192" s="20">
        <v>22.098961397467637</v>
      </c>
      <c r="L4192" s="20">
        <v>31.660268403387597</v>
      </c>
      <c r="M4192" s="53">
        <v>21.151644127739115</v>
      </c>
    </row>
    <row r="4193" spans="1:13" x14ac:dyDescent="0.35">
      <c r="A4193" s="19" t="str">
        <f>B2178&amp;C4179&amp;D4193</f>
        <v>DISTRIBUCION VOLUMEN X CRITERIO (kg ó litros)PAL.PAN+BARRIT+TORTIT100-200MIL</v>
      </c>
      <c r="B4193" s="19">
        <v>0</v>
      </c>
      <c r="C4193" s="19">
        <v>0</v>
      </c>
      <c r="D4193" s="19" t="s">
        <v>14</v>
      </c>
      <c r="E4193" s="20">
        <v>6.6347572208633467</v>
      </c>
      <c r="F4193" s="20">
        <v>8.6861789044978792</v>
      </c>
      <c r="G4193" s="20">
        <v>7.3229030481952684</v>
      </c>
      <c r="H4193" s="20">
        <v>10.269967352719048</v>
      </c>
      <c r="I4193" s="20">
        <v>8.7115580748865309</v>
      </c>
      <c r="J4193" s="20">
        <v>15.338727258007342</v>
      </c>
      <c r="K4193" s="20">
        <v>7.3637431666030944</v>
      </c>
      <c r="L4193" s="20">
        <v>4.6265187875421994</v>
      </c>
      <c r="M4193" s="53">
        <v>12.294846269648598</v>
      </c>
    </row>
    <row r="4194" spans="1:13" x14ac:dyDescent="0.35">
      <c r="A4194" s="19" t="str">
        <f>B2178&amp;C4179&amp;D4194</f>
        <v>DISTRIBUCION VOLUMEN X CRITERIO (kg ó litros)PAL.PAN+BARRIT+TORTIT200-500MIL</v>
      </c>
      <c r="B4194" s="19">
        <v>0</v>
      </c>
      <c r="C4194" s="19">
        <v>0</v>
      </c>
      <c r="D4194" s="19" t="s">
        <v>15</v>
      </c>
      <c r="E4194" s="20">
        <v>11.601957708922725</v>
      </c>
      <c r="F4194" s="20">
        <v>14.744531917010267</v>
      </c>
      <c r="G4194" s="20">
        <v>18.617625017292454</v>
      </c>
      <c r="H4194" s="20">
        <v>22.599721540559937</v>
      </c>
      <c r="I4194" s="20">
        <v>15.320716292173289</v>
      </c>
      <c r="J4194" s="20">
        <v>13.803376469560517</v>
      </c>
      <c r="K4194" s="20">
        <v>11.013817217255232</v>
      </c>
      <c r="L4194" s="20">
        <v>18.234184522082884</v>
      </c>
      <c r="M4194" s="53">
        <v>13.737105502285271</v>
      </c>
    </row>
    <row r="4195" spans="1:13" x14ac:dyDescent="0.35">
      <c r="A4195" s="19" t="str">
        <f>B2178&amp;C4179&amp;D4195</f>
        <v>DISTRIBUCION VOLUMEN X CRITERIO (kg ó litros)PAL.PAN+BARRIT+TORTIT&gt;500MIL</v>
      </c>
      <c r="B4195" s="19">
        <v>0</v>
      </c>
      <c r="C4195" s="19">
        <v>0</v>
      </c>
      <c r="D4195" s="19" t="s">
        <v>16</v>
      </c>
      <c r="E4195" s="20">
        <v>18.422108890536144</v>
      </c>
      <c r="F4195" s="20">
        <v>18.797187952742149</v>
      </c>
      <c r="G4195" s="20">
        <v>19.688420918707592</v>
      </c>
      <c r="H4195" s="20">
        <v>17.899326615705068</v>
      </c>
      <c r="I4195" s="20">
        <v>19.980386678110058</v>
      </c>
      <c r="J4195" s="20">
        <v>17.610076665131167</v>
      </c>
      <c r="K4195" s="20">
        <v>24.167806926243628</v>
      </c>
      <c r="L4195" s="20">
        <v>18.521371234550806</v>
      </c>
      <c r="M4195" s="53">
        <v>21.113937729215348</v>
      </c>
    </row>
    <row r="4196" spans="1:13" x14ac:dyDescent="0.35">
      <c r="A4196" s="19" t="str">
        <f>B2178&amp;C4179&amp;D4196</f>
        <v>DISTRIBUCION VOLUMEN X CRITERIO (kg ó litros)PAL.PAN+BARRIT+TORTITDE 15 A 19 AÑOS</v>
      </c>
      <c r="B4196" s="19">
        <v>0</v>
      </c>
      <c r="C4196" s="19">
        <v>0</v>
      </c>
      <c r="D4196" s="19" t="s">
        <v>39</v>
      </c>
      <c r="E4196" s="20">
        <v>1.4655376710454373</v>
      </c>
      <c r="F4196" s="20">
        <v>4.0542573128671089</v>
      </c>
      <c r="G4196" s="20">
        <v>2.3878218504576671</v>
      </c>
      <c r="H4196" s="20">
        <v>16.155990813866321</v>
      </c>
      <c r="I4196" s="20">
        <v>4.4553471491423977</v>
      </c>
      <c r="J4196" s="20">
        <v>1.7168789136600766</v>
      </c>
      <c r="K4196" s="20">
        <v>5.9340425612768914</v>
      </c>
      <c r="L4196" s="20">
        <v>5.849401402394184</v>
      </c>
      <c r="M4196" s="53">
        <v>1.1860176742634991</v>
      </c>
    </row>
    <row r="4197" spans="1:13" x14ac:dyDescent="0.35">
      <c r="A4197" s="19" t="str">
        <f>B2178&amp;C4179&amp;D4197</f>
        <v>DISTRIBUCION VOLUMEN X CRITERIO (kg ó litros)PAL.PAN+BARRIT+TORTITDE 20 A 24 AÑOS</v>
      </c>
      <c r="B4197" s="19">
        <v>0</v>
      </c>
      <c r="C4197" s="19">
        <v>0</v>
      </c>
      <c r="D4197" s="19" t="s">
        <v>40</v>
      </c>
      <c r="E4197" s="20">
        <v>3.0293572073511807</v>
      </c>
      <c r="F4197" s="20">
        <v>5.3143841001042738</v>
      </c>
      <c r="G4197" s="20">
        <v>2.551699233825417</v>
      </c>
      <c r="H4197" s="20">
        <v>3.0553970017163232</v>
      </c>
      <c r="I4197" s="20">
        <v>9.6168091571845302</v>
      </c>
      <c r="J4197" s="20">
        <v>2.8030907182906337</v>
      </c>
      <c r="K4197" s="20">
        <v>1.917456409600923</v>
      </c>
      <c r="L4197" s="20">
        <v>3.4719137813741661</v>
      </c>
      <c r="M4197" s="53">
        <v>5.8336753995537149</v>
      </c>
    </row>
    <row r="4198" spans="1:13" x14ac:dyDescent="0.35">
      <c r="A4198" s="19" t="str">
        <f>B2178&amp;C4179&amp;D4198</f>
        <v>DISTRIBUCION VOLUMEN X CRITERIO (kg ó litros)PAL.PAN+BARRIT+TORTITDE 25 A 34 AÑOS</v>
      </c>
      <c r="B4198" s="19">
        <v>0</v>
      </c>
      <c r="C4198" s="19">
        <v>0</v>
      </c>
      <c r="D4198" s="19" t="s">
        <v>41</v>
      </c>
      <c r="E4198" s="20">
        <v>11.187395735129087</v>
      </c>
      <c r="F4198" s="20">
        <v>7.7945618000514747</v>
      </c>
      <c r="G4198" s="20">
        <v>10.740124388570811</v>
      </c>
      <c r="H4198" s="20">
        <v>10.626059088387169</v>
      </c>
      <c r="I4198" s="20">
        <v>6.3419458889349221</v>
      </c>
      <c r="J4198" s="20">
        <v>8.65578696225157</v>
      </c>
      <c r="K4198" s="20">
        <v>13.658139293813502</v>
      </c>
      <c r="L4198" s="20">
        <v>12.688364962633303</v>
      </c>
      <c r="M4198" s="53">
        <v>9.0227766958844349</v>
      </c>
    </row>
    <row r="4199" spans="1:13" x14ac:dyDescent="0.35">
      <c r="A4199" s="19" t="str">
        <f>B2178&amp;C4179&amp;D4199</f>
        <v>DISTRIBUCION VOLUMEN X CRITERIO (kg ó litros)PAL.PAN+BARRIT+TORTITDE 35 A 49 AÑOS</v>
      </c>
      <c r="B4199" s="19">
        <v>0</v>
      </c>
      <c r="C4199" s="19">
        <v>0</v>
      </c>
      <c r="D4199" s="19" t="s">
        <v>42</v>
      </c>
      <c r="E4199" s="20">
        <v>24.493817402769395</v>
      </c>
      <c r="F4199" s="20">
        <v>23.123177989897041</v>
      </c>
      <c r="G4199" s="20">
        <v>28.708615278500531</v>
      </c>
      <c r="H4199" s="20">
        <v>23.655400099635621</v>
      </c>
      <c r="I4199" s="20">
        <v>20.542658051570946</v>
      </c>
      <c r="J4199" s="20">
        <v>20.020872480395507</v>
      </c>
      <c r="K4199" s="20">
        <v>19.267543926385702</v>
      </c>
      <c r="L4199" s="20">
        <v>22.585948947469262</v>
      </c>
      <c r="M4199" s="53">
        <v>24.260708550166296</v>
      </c>
    </row>
    <row r="4200" spans="1:13" x14ac:dyDescent="0.35">
      <c r="A4200" s="19" t="str">
        <f>B2178&amp;C4179&amp;D4200</f>
        <v>DISTRIBUCION VOLUMEN X CRITERIO (kg ó litros)PAL.PAN+BARRIT+TORTITDE 50 A 59 AÑOS</v>
      </c>
      <c r="B4200" s="19">
        <v>0</v>
      </c>
      <c r="C4200" s="19">
        <v>0</v>
      </c>
      <c r="D4200" s="19" t="s">
        <v>43</v>
      </c>
      <c r="E4200" s="20">
        <v>27.412417108902098</v>
      </c>
      <c r="F4200" s="20">
        <v>30.938859719225466</v>
      </c>
      <c r="G4200" s="20">
        <v>31.503005324987182</v>
      </c>
      <c r="H4200" s="20">
        <v>24.191845631119158</v>
      </c>
      <c r="I4200" s="20">
        <v>17.207030451800961</v>
      </c>
      <c r="J4200" s="20">
        <v>17.948627891445781</v>
      </c>
      <c r="K4200" s="20">
        <v>20.153621146815098</v>
      </c>
      <c r="L4200" s="20">
        <v>14.490675288250369</v>
      </c>
      <c r="M4200" s="53">
        <v>19.523763403887319</v>
      </c>
    </row>
    <row r="4201" spans="1:13" x14ac:dyDescent="0.35">
      <c r="A4201" s="19" t="str">
        <f>B2178&amp;C4179&amp;D4201</f>
        <v>DISTRIBUCION VOLUMEN X CRITERIO (kg ó litros)PAL.PAN+BARRIT+TORTITDE 60 A 75 AÑOS</v>
      </c>
      <c r="B4201" s="19">
        <v>0</v>
      </c>
      <c r="C4201" s="19">
        <v>0</v>
      </c>
      <c r="D4201" s="19" t="s">
        <v>44</v>
      </c>
      <c r="E4201" s="20">
        <v>32.411460829442554</v>
      </c>
      <c r="F4201" s="20">
        <v>28.774751195289511</v>
      </c>
      <c r="G4201" s="20">
        <v>24.10873990261986</v>
      </c>
      <c r="H4201" s="20">
        <v>22.315289992400899</v>
      </c>
      <c r="I4201" s="20">
        <v>41.836220687047984</v>
      </c>
      <c r="J4201" s="20">
        <v>48.854739922756501</v>
      </c>
      <c r="K4201" s="20">
        <v>39.069196839037424</v>
      </c>
      <c r="L4201" s="20">
        <v>40.913697701917158</v>
      </c>
      <c r="M4201" s="53">
        <v>40.173058036907413</v>
      </c>
    </row>
    <row r="4202" spans="1:13" x14ac:dyDescent="0.35">
      <c r="A4202" s="19" t="str">
        <f>B2178&amp;C4179&amp;D4202</f>
        <v>DISTRIBUCION VOLUMEN X CRITERIO (kg ó litros)PAL.PAN+BARRIT+TORTITNIVEL ALTO</v>
      </c>
      <c r="B4202" s="19">
        <v>0</v>
      </c>
      <c r="C4202" s="19">
        <v>0</v>
      </c>
      <c r="D4202" s="19" t="s">
        <v>256</v>
      </c>
      <c r="E4202" s="20">
        <v>27.274257908924366</v>
      </c>
      <c r="F4202" s="20">
        <v>23.329474868450642</v>
      </c>
      <c r="G4202" s="20">
        <v>15.741604660981773</v>
      </c>
      <c r="H4202" s="20">
        <v>29.389884137234141</v>
      </c>
      <c r="I4202" s="20">
        <v>27.78023180128023</v>
      </c>
      <c r="J4202" s="20">
        <v>21.517642647288422</v>
      </c>
      <c r="K4202" s="20">
        <v>33.983190135028572</v>
      </c>
      <c r="L4202" s="20">
        <v>22.209657996483188</v>
      </c>
      <c r="M4202" s="53">
        <v>22.229157907585474</v>
      </c>
    </row>
    <row r="4203" spans="1:13" x14ac:dyDescent="0.35">
      <c r="A4203" s="19" t="str">
        <f>B2178&amp;C4179&amp;D4203</f>
        <v>DISTRIBUCION VOLUMEN X CRITERIO (kg ó litros)PAL.PAN+BARRIT+TORTITNIVEL MEDIO ALTO</v>
      </c>
      <c r="B4203" s="19">
        <v>0</v>
      </c>
      <c r="C4203" s="19">
        <v>0</v>
      </c>
      <c r="D4203" s="19" t="s">
        <v>257</v>
      </c>
      <c r="E4203" s="20">
        <v>17.00850520112547</v>
      </c>
      <c r="F4203" s="20">
        <v>13.267687432462402</v>
      </c>
      <c r="G4203" s="20">
        <v>11.908384299937557</v>
      </c>
      <c r="H4203" s="20">
        <v>13.155834589387293</v>
      </c>
      <c r="I4203" s="20">
        <v>18.110186166446805</v>
      </c>
      <c r="J4203" s="20">
        <v>12.486655425652382</v>
      </c>
      <c r="K4203" s="20">
        <v>11.517795616343554</v>
      </c>
      <c r="L4203" s="20">
        <v>10.096298869725915</v>
      </c>
      <c r="M4203" s="53">
        <v>12.172714188953623</v>
      </c>
    </row>
    <row r="4204" spans="1:13" x14ac:dyDescent="0.35">
      <c r="A4204" s="19" t="str">
        <f>B2178&amp;C4179&amp;D4204</f>
        <v>DISTRIBUCION VOLUMEN X CRITERIO (kg ó litros)PAL.PAN+BARRIT+TORTITNIVEL MEDIO</v>
      </c>
      <c r="B4204" s="19">
        <v>0</v>
      </c>
      <c r="C4204" s="19">
        <v>0</v>
      </c>
      <c r="D4204" s="19" t="s">
        <v>258</v>
      </c>
      <c r="E4204" s="20">
        <v>31.111160846771703</v>
      </c>
      <c r="F4204" s="20">
        <v>25.344093420399883</v>
      </c>
      <c r="G4204" s="20">
        <v>33.64881370579225</v>
      </c>
      <c r="H4204" s="20">
        <v>27.375927456014942</v>
      </c>
      <c r="I4204" s="20">
        <v>21.703983666571251</v>
      </c>
      <c r="J4204" s="20">
        <v>24.490354804165928</v>
      </c>
      <c r="K4204" s="20">
        <v>14.659909917429243</v>
      </c>
      <c r="L4204" s="20">
        <v>27.510067250859777</v>
      </c>
      <c r="M4204" s="53">
        <v>27.455786817459817</v>
      </c>
    </row>
    <row r="4205" spans="1:13" x14ac:dyDescent="0.35">
      <c r="A4205" s="19" t="str">
        <f>B2178&amp;C4179&amp;D4205</f>
        <v>DISTRIBUCION VOLUMEN X CRITERIO (kg ó litros)PAL.PAN+BARRIT+TORTITNIVEL MEDIO BAJO</v>
      </c>
      <c r="B4205" s="19">
        <v>0</v>
      </c>
      <c r="C4205" s="19">
        <v>0</v>
      </c>
      <c r="D4205" s="19" t="s">
        <v>259</v>
      </c>
      <c r="E4205" s="20">
        <v>8.2588400950701253</v>
      </c>
      <c r="F4205" s="20">
        <v>14.922515332079714</v>
      </c>
      <c r="G4205" s="20">
        <v>14.628982455098535</v>
      </c>
      <c r="H4205" s="20">
        <v>10.487816008937422</v>
      </c>
      <c r="I4205" s="20">
        <v>9.8706593051345042</v>
      </c>
      <c r="J4205" s="20">
        <v>9.485278041436418</v>
      </c>
      <c r="K4205" s="20">
        <v>14.37267035405257</v>
      </c>
      <c r="L4205" s="20">
        <v>14.035359342299895</v>
      </c>
      <c r="M4205" s="53">
        <v>16.846369372481472</v>
      </c>
    </row>
    <row r="4206" spans="1:13" x14ac:dyDescent="0.35">
      <c r="A4206" s="19" t="str">
        <f>B2178&amp;C4179&amp;D4206</f>
        <v>DISTRIBUCION VOLUMEN X CRITERIO (kg ó litros)PAL.PAN+BARRIT+TORTITHOMBRE</v>
      </c>
      <c r="B4206" s="19">
        <v>0</v>
      </c>
      <c r="C4206" s="19">
        <v>0</v>
      </c>
      <c r="D4206" s="19" t="s">
        <v>21</v>
      </c>
      <c r="E4206" s="20">
        <v>46.904483418097456</v>
      </c>
      <c r="F4206" s="20">
        <v>33.890261594189319</v>
      </c>
      <c r="G4206" s="20">
        <v>34.22348243438087</v>
      </c>
      <c r="H4206" s="20">
        <v>35.360162973913759</v>
      </c>
      <c r="I4206" s="20">
        <v>38.346482315813262</v>
      </c>
      <c r="J4206" s="20">
        <v>35.161755049541291</v>
      </c>
      <c r="K4206" s="20">
        <v>37.270771182666927</v>
      </c>
      <c r="L4206" s="20">
        <v>37.825655542440764</v>
      </c>
      <c r="M4206" s="53">
        <v>46.841627302325314</v>
      </c>
    </row>
    <row r="4207" spans="1:13" x14ac:dyDescent="0.35">
      <c r="A4207" s="19" t="str">
        <f>B2178&amp;C4179&amp;D4207</f>
        <v>DISTRIBUCION VOLUMEN X CRITERIO (kg ó litros)PAL.PAN+BARRIT+TORTITMUJER</v>
      </c>
      <c r="B4207" s="19">
        <v>0</v>
      </c>
      <c r="C4207" s="19">
        <v>0</v>
      </c>
      <c r="D4207" s="19" t="s">
        <v>22</v>
      </c>
      <c r="E4207" s="20">
        <v>53.095506775211909</v>
      </c>
      <c r="F4207" s="20">
        <v>66.109728594892715</v>
      </c>
      <c r="G4207" s="20">
        <v>65.77651756561913</v>
      </c>
      <c r="H4207" s="20">
        <v>64.639834106275387</v>
      </c>
      <c r="I4207" s="20">
        <v>61.653515518432059</v>
      </c>
      <c r="J4207" s="20">
        <v>64.838242150378775</v>
      </c>
      <c r="K4207" s="20">
        <v>62.729203944630164</v>
      </c>
      <c r="L4207" s="20">
        <v>62.174344457559229</v>
      </c>
      <c r="M4207" s="53">
        <v>53.158366315346072</v>
      </c>
    </row>
    <row r="4208" spans="1:13" x14ac:dyDescent="0.35">
      <c r="A4208" s="19" t="str">
        <f>B2178&amp;C4208&amp;D4208</f>
        <v>DISTRIBUCION VOLUMEN X CRITERIO (kg ó litros)PALITOS PANT.ESPAÑA</v>
      </c>
      <c r="B4208" s="19">
        <v>0</v>
      </c>
      <c r="C4208" s="19" t="s">
        <v>281</v>
      </c>
      <c r="D4208" s="19" t="s">
        <v>36</v>
      </c>
      <c r="E4208" s="20">
        <v>100</v>
      </c>
      <c r="F4208" s="20">
        <v>100</v>
      </c>
      <c r="G4208" s="20">
        <v>100</v>
      </c>
      <c r="H4208" s="20">
        <v>100</v>
      </c>
      <c r="I4208" s="20">
        <v>100</v>
      </c>
      <c r="J4208" s="20">
        <v>100</v>
      </c>
      <c r="K4208" s="20">
        <v>100</v>
      </c>
      <c r="L4208" s="20">
        <v>100</v>
      </c>
      <c r="M4208" s="53">
        <v>100</v>
      </c>
    </row>
    <row r="4209" spans="1:13" x14ac:dyDescent="0.35">
      <c r="A4209" s="19" t="str">
        <f>B2178&amp;C4208&amp;D4209</f>
        <v>DISTRIBUCION VOLUMEN X CRITERIO (kg ó litros)PALITOS PANBCN AM</v>
      </c>
      <c r="B4209" s="19">
        <v>0</v>
      </c>
      <c r="C4209" s="19">
        <v>0</v>
      </c>
      <c r="D4209" s="19" t="s">
        <v>1</v>
      </c>
      <c r="E4209" s="20">
        <v>15.108205209597994</v>
      </c>
      <c r="F4209" s="20">
        <v>13.981654502492125</v>
      </c>
      <c r="G4209" s="20">
        <v>10.041839649645183</v>
      </c>
      <c r="H4209" s="20">
        <v>34.759525480545022</v>
      </c>
      <c r="I4209" s="20">
        <v>17.17691307657438</v>
      </c>
      <c r="J4209" s="20">
        <v>23.677136512509868</v>
      </c>
      <c r="K4209" s="20">
        <v>9.489659957404065</v>
      </c>
      <c r="L4209" s="20">
        <v>9.7080068044650769</v>
      </c>
      <c r="M4209" s="53">
        <v>11.926675652254103</v>
      </c>
    </row>
    <row r="4210" spans="1:13" x14ac:dyDescent="0.35">
      <c r="A4210" s="19" t="str">
        <f>B2178&amp;C4208&amp;D4210</f>
        <v>DISTRIBUCION VOLUMEN X CRITERIO (kg ó litros)PALITOS PANREST.CAT ARAGON</v>
      </c>
      <c r="B4210" s="19">
        <v>0</v>
      </c>
      <c r="C4210" s="19">
        <v>0</v>
      </c>
      <c r="D4210" s="19" t="s">
        <v>2</v>
      </c>
      <c r="E4210" s="20">
        <v>10.164977130454318</v>
      </c>
      <c r="F4210" s="20">
        <v>15.734685872206891</v>
      </c>
      <c r="G4210" s="20">
        <v>11.233429593212879</v>
      </c>
      <c r="H4210" s="20">
        <v>12.242227937407945</v>
      </c>
      <c r="I4210" s="20">
        <v>16.835338995372865</v>
      </c>
      <c r="J4210" s="20">
        <v>15.467640359386635</v>
      </c>
      <c r="K4210" s="20">
        <v>9.6680761756167612</v>
      </c>
      <c r="L4210" s="20">
        <v>9.0585086860213995</v>
      </c>
      <c r="M4210" s="53">
        <v>9.2865924001961613</v>
      </c>
    </row>
    <row r="4211" spans="1:13" x14ac:dyDescent="0.35">
      <c r="A4211" s="19" t="str">
        <f>B2178&amp;C4208&amp;D4211</f>
        <v>DISTRIBUCION VOLUMEN X CRITERIO (kg ó litros)PALITOS PANLEVANTE</v>
      </c>
      <c r="B4211" s="19">
        <v>0</v>
      </c>
      <c r="C4211" s="19">
        <v>0</v>
      </c>
      <c r="D4211" s="19" t="s">
        <v>3</v>
      </c>
      <c r="E4211" s="20">
        <v>21.973258400100587</v>
      </c>
      <c r="F4211" s="20">
        <v>16.857842054216395</v>
      </c>
      <c r="G4211" s="20">
        <v>24.225210417376118</v>
      </c>
      <c r="H4211" s="20">
        <v>10.379714835832059</v>
      </c>
      <c r="I4211" s="20">
        <v>11.224672636611672</v>
      </c>
      <c r="J4211" s="20">
        <v>20.766772504660107</v>
      </c>
      <c r="K4211" s="20">
        <v>11.539466825912411</v>
      </c>
      <c r="L4211" s="20">
        <v>7.7750050873643408</v>
      </c>
      <c r="M4211" s="53">
        <v>13.353594672650001</v>
      </c>
    </row>
    <row r="4212" spans="1:13" x14ac:dyDescent="0.35">
      <c r="A4212" s="19" t="str">
        <f>B2178&amp;C4208&amp;D4212</f>
        <v>DISTRIBUCION VOLUMEN X CRITERIO (kg ó litros)PALITOS PANANDALUCIA</v>
      </c>
      <c r="B4212" s="19">
        <v>0</v>
      </c>
      <c r="C4212" s="19">
        <v>0</v>
      </c>
      <c r="D4212" s="19" t="s">
        <v>4</v>
      </c>
      <c r="E4212" s="20">
        <v>27.447438178021738</v>
      </c>
      <c r="F4212" s="20">
        <v>35.751387427398782</v>
      </c>
      <c r="G4212" s="20">
        <v>28.276812925132432</v>
      </c>
      <c r="H4212" s="20">
        <v>23.283757047147201</v>
      </c>
      <c r="I4212" s="20">
        <v>27.655582069637951</v>
      </c>
      <c r="J4212" s="20">
        <v>17.573597772734669</v>
      </c>
      <c r="K4212" s="20">
        <v>31.206252006392845</v>
      </c>
      <c r="L4212" s="20">
        <v>34.568385550286834</v>
      </c>
      <c r="M4212" s="53">
        <v>29.174331592604787</v>
      </c>
    </row>
    <row r="4213" spans="1:13" x14ac:dyDescent="0.35">
      <c r="A4213" s="19" t="str">
        <f>B2178&amp;C4208&amp;D4213</f>
        <v>DISTRIBUCION VOLUMEN X CRITERIO (kg ó litros)PALITOS PANMDD AM</v>
      </c>
      <c r="B4213" s="19">
        <v>0</v>
      </c>
      <c r="C4213" s="19">
        <v>0</v>
      </c>
      <c r="D4213" s="19" t="s">
        <v>5</v>
      </c>
      <c r="E4213" s="20">
        <v>7.9206749350191581</v>
      </c>
      <c r="F4213" s="20">
        <v>6.0838504199729622</v>
      </c>
      <c r="G4213" s="20">
        <v>11.695112301143849</v>
      </c>
      <c r="H4213" s="20">
        <v>4.3173415228763901</v>
      </c>
      <c r="I4213" s="20">
        <v>12.206591743001564</v>
      </c>
      <c r="J4213" s="20">
        <v>9.0563556829367879</v>
      </c>
      <c r="K4213" s="20">
        <v>11.840434381892928</v>
      </c>
      <c r="L4213" s="20">
        <v>10.26235430311101</v>
      </c>
      <c r="M4213" s="53">
        <v>12.69258603537113</v>
      </c>
    </row>
    <row r="4214" spans="1:13" x14ac:dyDescent="0.35">
      <c r="A4214" s="19" t="str">
        <f>B2178&amp;C4208&amp;D4214</f>
        <v>DISTRIBUCION VOLUMEN X CRITERIO (kg ó litros)PALITOS PANRTO CENTRO</v>
      </c>
      <c r="B4214" s="19">
        <v>0</v>
      </c>
      <c r="C4214" s="19">
        <v>0</v>
      </c>
      <c r="D4214" s="19" t="s">
        <v>6</v>
      </c>
      <c r="E4214" s="20">
        <v>5.0756369771386991</v>
      </c>
      <c r="F4214" s="20">
        <v>5.0075316149954503</v>
      </c>
      <c r="G4214" s="20">
        <v>4.3657686918942122</v>
      </c>
      <c r="H4214" s="20">
        <v>5.6222371258259187</v>
      </c>
      <c r="I4214" s="20">
        <v>3.7045150916446432</v>
      </c>
      <c r="J4214" s="20">
        <v>1.9179707194166253</v>
      </c>
      <c r="K4214" s="20">
        <v>6.0539111284471128</v>
      </c>
      <c r="L4214" s="20">
        <v>7.171554532549604</v>
      </c>
      <c r="M4214" s="53">
        <v>10.651536517130126</v>
      </c>
    </row>
    <row r="4215" spans="1:13" x14ac:dyDescent="0.35">
      <c r="A4215" s="19" t="str">
        <f>B2178&amp;C4208&amp;D4215</f>
        <v>DISTRIBUCION VOLUMEN X CRITERIO (kg ó litros)PALITOS PANNORTE-CENTRO</v>
      </c>
      <c r="B4215" s="19">
        <v>0</v>
      </c>
      <c r="C4215" s="19">
        <v>0</v>
      </c>
      <c r="D4215" s="19" t="s">
        <v>7</v>
      </c>
      <c r="E4215" s="20">
        <v>9.717160713439128</v>
      </c>
      <c r="F4215" s="20">
        <v>3.8234517358757643</v>
      </c>
      <c r="G4215" s="20">
        <v>4.4913655010984446</v>
      </c>
      <c r="H4215" s="20">
        <v>4.4284053708380862</v>
      </c>
      <c r="I4215" s="20">
        <v>2.279456290252226</v>
      </c>
      <c r="J4215" s="20">
        <v>6.3097441176235609</v>
      </c>
      <c r="K4215" s="20">
        <v>16.252016748418185</v>
      </c>
      <c r="L4215" s="20">
        <v>14.459654280548321</v>
      </c>
      <c r="M4215" s="53">
        <v>9.2132949237130966</v>
      </c>
    </row>
    <row r="4216" spans="1:13" x14ac:dyDescent="0.35">
      <c r="A4216" s="19" t="str">
        <f>B2178&amp;C4208&amp;D4216</f>
        <v>DISTRIBUCION VOLUMEN X CRITERIO (kg ó litros)PALITOS PANNOROESTE</v>
      </c>
      <c r="B4216" s="19">
        <v>0</v>
      </c>
      <c r="C4216" s="19">
        <v>0</v>
      </c>
      <c r="D4216" s="19" t="s">
        <v>8</v>
      </c>
      <c r="E4216" s="20">
        <v>2.5926278437491623</v>
      </c>
      <c r="F4216" s="20">
        <v>2.7595799895896134</v>
      </c>
      <c r="G4216" s="20">
        <v>5.6704814100412699</v>
      </c>
      <c r="H4216" s="20">
        <v>4.9667600899449162</v>
      </c>
      <c r="I4216" s="20">
        <v>8.9169467751178164</v>
      </c>
      <c r="J4216" s="20">
        <v>5.2308020938850692</v>
      </c>
      <c r="K4216" s="20">
        <v>3.9501655166224245</v>
      </c>
      <c r="L4216" s="20">
        <v>6.9965246077811187</v>
      </c>
      <c r="M4216" s="53">
        <v>3.7013820989754116</v>
      </c>
    </row>
    <row r="4217" spans="1:13" x14ac:dyDescent="0.35">
      <c r="A4217" s="19" t="str">
        <f>B2178&amp;C4208&amp;D4217</f>
        <v>DISTRIBUCION VOLUMEN X CRITERIO (kg ó litros)PALITOS PAN&lt;2MIL</v>
      </c>
      <c r="B4217" s="19">
        <v>0</v>
      </c>
      <c r="C4217" s="19">
        <v>0</v>
      </c>
      <c r="D4217" s="19" t="s">
        <v>9</v>
      </c>
      <c r="E4217" s="20">
        <v>2.6586156040590088</v>
      </c>
      <c r="F4217" s="20">
        <v>7.1208634629139347</v>
      </c>
      <c r="G4217" s="20">
        <v>5.6572902413627357</v>
      </c>
      <c r="H4217" s="20">
        <v>0.21768447249707959</v>
      </c>
      <c r="I4217" s="20">
        <v>3.4115178029233908</v>
      </c>
      <c r="J4217" s="20">
        <v>2.1596724026065495</v>
      </c>
      <c r="K4217" s="20">
        <v>5.893140811670043</v>
      </c>
      <c r="L4217" s="20">
        <v>2.5246674154775146</v>
      </c>
      <c r="M4217" s="53">
        <v>5.6150575564128573</v>
      </c>
    </row>
    <row r="4218" spans="1:13" x14ac:dyDescent="0.35">
      <c r="A4218" s="19" t="str">
        <f>B2178&amp;C4208&amp;D4218</f>
        <v>DISTRIBUCION VOLUMEN X CRITERIO (kg ó litros)PALITOS PAN2-5MIL</v>
      </c>
      <c r="B4218" s="19">
        <v>0</v>
      </c>
      <c r="C4218" s="19">
        <v>0</v>
      </c>
      <c r="D4218" s="19" t="s">
        <v>10</v>
      </c>
      <c r="E4218" s="20">
        <v>1.1769591646174424</v>
      </c>
      <c r="F4218" s="20">
        <v>0.67834901756659083</v>
      </c>
      <c r="G4218" s="20">
        <v>2.0270351342413484</v>
      </c>
      <c r="H4218" s="20">
        <v>1.503194014138159</v>
      </c>
      <c r="I4218" s="20">
        <v>1.2360527373651846</v>
      </c>
      <c r="J4218" s="20">
        <v>0.65948507314258942</v>
      </c>
      <c r="K4218" s="20">
        <v>1.7724030804386621</v>
      </c>
      <c r="L4218" s="20">
        <v>5.1977420094566584</v>
      </c>
      <c r="M4218" s="53">
        <v>3.1803886195316227</v>
      </c>
    </row>
    <row r="4219" spans="1:13" x14ac:dyDescent="0.35">
      <c r="A4219" s="19" t="str">
        <f>B2178&amp;C4208&amp;D4219</f>
        <v>DISTRIBUCION VOLUMEN X CRITERIO (kg ó litros)PALITOS PAN5-10MIL</v>
      </c>
      <c r="B4219" s="19">
        <v>0</v>
      </c>
      <c r="C4219" s="19">
        <v>0</v>
      </c>
      <c r="D4219" s="19" t="s">
        <v>11</v>
      </c>
      <c r="E4219" s="20">
        <v>2.5879400506654737</v>
      </c>
      <c r="F4219" s="20">
        <v>10.092036428862984</v>
      </c>
      <c r="G4219" s="20">
        <v>3.9393710283579395</v>
      </c>
      <c r="H4219" s="20">
        <v>6.2526722597505735</v>
      </c>
      <c r="I4219" s="20">
        <v>4.4647875879882646</v>
      </c>
      <c r="J4219" s="20">
        <v>1.7239167374145505</v>
      </c>
      <c r="K4219" s="20">
        <v>5.094187415213721</v>
      </c>
      <c r="L4219" s="20">
        <v>5.1890120307713312</v>
      </c>
      <c r="M4219" s="53">
        <v>2.2349623222145341</v>
      </c>
    </row>
    <row r="4220" spans="1:13" x14ac:dyDescent="0.35">
      <c r="A4220" s="19" t="str">
        <f>B2178&amp;C4208&amp;D4220</f>
        <v>DISTRIBUCION VOLUMEN X CRITERIO (kg ó litros)PALITOS PAN10-30MIL</v>
      </c>
      <c r="B4220" s="19">
        <v>0</v>
      </c>
      <c r="C4220" s="19">
        <v>0</v>
      </c>
      <c r="D4220" s="19" t="s">
        <v>12</v>
      </c>
      <c r="E4220" s="20">
        <v>34.345162148067679</v>
      </c>
      <c r="F4220" s="20">
        <v>20.518501840541337</v>
      </c>
      <c r="G4220" s="20">
        <v>25.816670211357852</v>
      </c>
      <c r="H4220" s="20">
        <v>13.416475433679478</v>
      </c>
      <c r="I4220" s="20">
        <v>21.211287301465116</v>
      </c>
      <c r="J4220" s="20">
        <v>20.111464184751004</v>
      </c>
      <c r="K4220" s="20">
        <v>28.290021712190931</v>
      </c>
      <c r="L4220" s="20">
        <v>15.157603780695561</v>
      </c>
      <c r="M4220" s="53">
        <v>22.901601710478019</v>
      </c>
    </row>
    <row r="4221" spans="1:13" x14ac:dyDescent="0.35">
      <c r="A4221" s="19" t="str">
        <f>B2178&amp;C4208&amp;D4221</f>
        <v>DISTRIBUCION VOLUMEN X CRITERIO (kg ó litros)PALITOS PAN30-100MIL</v>
      </c>
      <c r="B4221" s="19">
        <v>0</v>
      </c>
      <c r="C4221" s="19">
        <v>0</v>
      </c>
      <c r="D4221" s="19" t="s">
        <v>13</v>
      </c>
      <c r="E4221" s="20">
        <v>22.170684725946778</v>
      </c>
      <c r="F4221" s="20">
        <v>17.327872873453888</v>
      </c>
      <c r="G4221" s="20">
        <v>15.01663546109056</v>
      </c>
      <c r="H4221" s="20">
        <v>20.334234475498324</v>
      </c>
      <c r="I4221" s="20">
        <v>30.586157938401797</v>
      </c>
      <c r="J4221" s="20">
        <v>28.313980160317016</v>
      </c>
      <c r="K4221" s="20">
        <v>23.535314239952502</v>
      </c>
      <c r="L4221" s="20">
        <v>27.820228836103269</v>
      </c>
      <c r="M4221" s="53">
        <v>22.131129319784517</v>
      </c>
    </row>
    <row r="4222" spans="1:13" x14ac:dyDescent="0.35">
      <c r="A4222" s="19" t="str">
        <f>B2178&amp;C4208&amp;D4222</f>
        <v>DISTRIBUCION VOLUMEN X CRITERIO (kg ó litros)PALITOS PAN100-200MIL</v>
      </c>
      <c r="B4222" s="19">
        <v>0</v>
      </c>
      <c r="C4222" s="19">
        <v>0</v>
      </c>
      <c r="D4222" s="19" t="s">
        <v>14</v>
      </c>
      <c r="E4222" s="20">
        <v>7.5063589498354091</v>
      </c>
      <c r="F4222" s="20">
        <v>12.943330799390356</v>
      </c>
      <c r="G4222" s="20">
        <v>9.9869276706789289</v>
      </c>
      <c r="H4222" s="20">
        <v>13.399916657816851</v>
      </c>
      <c r="I4222" s="20">
        <v>10.109007090378809</v>
      </c>
      <c r="J4222" s="20">
        <v>17.779832585066707</v>
      </c>
      <c r="K4222" s="20">
        <v>8.2115057352631506</v>
      </c>
      <c r="L4222" s="20">
        <v>4.7520839750175075</v>
      </c>
      <c r="M4222" s="53">
        <v>12.882633041759775</v>
      </c>
    </row>
    <row r="4223" spans="1:13" x14ac:dyDescent="0.35">
      <c r="A4223" s="19" t="str">
        <f>B2178&amp;C4208&amp;D4223</f>
        <v>DISTRIBUCION VOLUMEN X CRITERIO (kg ó litros)PALITOS PAN200-500MIL</v>
      </c>
      <c r="B4223" s="19">
        <v>0</v>
      </c>
      <c r="C4223" s="19">
        <v>0</v>
      </c>
      <c r="D4223" s="19" t="s">
        <v>15</v>
      </c>
      <c r="E4223" s="20">
        <v>11.291021410182152</v>
      </c>
      <c r="F4223" s="20">
        <v>9.1539454615583367</v>
      </c>
      <c r="G4223" s="20">
        <v>13.895472179501523</v>
      </c>
      <c r="H4223" s="20">
        <v>29.600124897842338</v>
      </c>
      <c r="I4223" s="20">
        <v>12.605248077729026</v>
      </c>
      <c r="J4223" s="20">
        <v>12.543093135331764</v>
      </c>
      <c r="K4223" s="20">
        <v>10.139997031401556</v>
      </c>
      <c r="L4223" s="20">
        <v>19.417544429136246</v>
      </c>
      <c r="M4223" s="53">
        <v>12.599098469131942</v>
      </c>
    </row>
    <row r="4224" spans="1:13" x14ac:dyDescent="0.35">
      <c r="A4224" s="19" t="str">
        <f>B2178&amp;C4208&amp;D4224</f>
        <v>DISTRIBUCION VOLUMEN X CRITERIO (kg ó litros)PALITOS PAN&gt;500MIL</v>
      </c>
      <c r="B4224" s="19">
        <v>0</v>
      </c>
      <c r="C4224" s="19">
        <v>0</v>
      </c>
      <c r="D4224" s="19" t="s">
        <v>16</v>
      </c>
      <c r="E4224" s="20">
        <v>18.263238880082778</v>
      </c>
      <c r="F4224" s="20">
        <v>22.165079519624328</v>
      </c>
      <c r="G4224" s="20">
        <v>23.660612825881085</v>
      </c>
      <c r="H4224" s="20">
        <v>15.275675625758966</v>
      </c>
      <c r="I4224" s="20">
        <v>16.375956859022057</v>
      </c>
      <c r="J4224" s="20">
        <v>16.708564551714915</v>
      </c>
      <c r="K4224" s="20">
        <v>17.063410643460973</v>
      </c>
      <c r="L4224" s="20">
        <v>19.941115678980246</v>
      </c>
      <c r="M4224" s="53">
        <v>18.455116135765838</v>
      </c>
    </row>
    <row r="4225" spans="1:13" x14ac:dyDescent="0.35">
      <c r="A4225" s="19" t="str">
        <f>B2178&amp;C4208&amp;D4225</f>
        <v>DISTRIBUCION VOLUMEN X CRITERIO (kg ó litros)PALITOS PANDE 15 A 19 AÑOS</v>
      </c>
      <c r="B4225" s="19">
        <v>0</v>
      </c>
      <c r="C4225" s="19">
        <v>0</v>
      </c>
      <c r="D4225" s="19" t="s">
        <v>39</v>
      </c>
      <c r="E4225" s="20">
        <v>2.3102873791851062</v>
      </c>
      <c r="F4225" s="20">
        <v>6.2328865230432786</v>
      </c>
      <c r="G4225" s="20">
        <v>3.8550659783818912</v>
      </c>
      <c r="H4225" s="20">
        <v>23.307992076720979</v>
      </c>
      <c r="I4225" s="20">
        <v>5.5338482197076608</v>
      </c>
      <c r="J4225" s="20">
        <v>1.3171792681998669</v>
      </c>
      <c r="K4225" s="20" t="s">
        <v>284</v>
      </c>
      <c r="L4225" s="20">
        <v>6.7560136950003669</v>
      </c>
      <c r="M4225" s="53" t="s">
        <v>284</v>
      </c>
    </row>
    <row r="4226" spans="1:13" x14ac:dyDescent="0.35">
      <c r="A4226" s="19" t="str">
        <f>B2178&amp;C4208&amp;D4226</f>
        <v>DISTRIBUCION VOLUMEN X CRITERIO (kg ó litros)PALITOS PANDE 20 A 24 AÑOS</v>
      </c>
      <c r="B4226" s="19">
        <v>0</v>
      </c>
      <c r="C4226" s="19">
        <v>0</v>
      </c>
      <c r="D4226" s="19" t="s">
        <v>40</v>
      </c>
      <c r="E4226" s="20">
        <v>2.510053221421312</v>
      </c>
      <c r="F4226" s="20">
        <v>2.6803136035290458</v>
      </c>
      <c r="G4226" s="20">
        <v>3.1763293309057321</v>
      </c>
      <c r="H4226" s="20">
        <v>2.5980782816273198</v>
      </c>
      <c r="I4226" s="20">
        <v>7.8489809184136021</v>
      </c>
      <c r="J4226" s="20">
        <v>1.547655900794016</v>
      </c>
      <c r="K4226" s="20">
        <v>1.0540799243352581</v>
      </c>
      <c r="L4226" s="20">
        <v>2.499787591011565</v>
      </c>
      <c r="M4226" s="53">
        <v>5.2630470668489835</v>
      </c>
    </row>
    <row r="4227" spans="1:13" x14ac:dyDescent="0.35">
      <c r="A4227" s="19" t="str">
        <f>B2178&amp;C4208&amp;D4227</f>
        <v>DISTRIBUCION VOLUMEN X CRITERIO (kg ó litros)PALITOS PANDE 25 A 34 AÑOS</v>
      </c>
      <c r="B4227" s="19">
        <v>0</v>
      </c>
      <c r="C4227" s="19">
        <v>0</v>
      </c>
      <c r="D4227" s="19" t="s">
        <v>41</v>
      </c>
      <c r="E4227" s="20">
        <v>7.7559245418361167</v>
      </c>
      <c r="F4227" s="20">
        <v>5.2584340981347442</v>
      </c>
      <c r="G4227" s="20">
        <v>3.4900336807130685</v>
      </c>
      <c r="H4227" s="20">
        <v>4.081281137886295</v>
      </c>
      <c r="I4227" s="20">
        <v>3.4619197906242785</v>
      </c>
      <c r="J4227" s="20">
        <v>4.2208250653971149</v>
      </c>
      <c r="K4227" s="20">
        <v>12.399714876475237</v>
      </c>
      <c r="L4227" s="20">
        <v>8.8293528934038878</v>
      </c>
      <c r="M4227" s="53">
        <v>11.001266002905762</v>
      </c>
    </row>
    <row r="4228" spans="1:13" x14ac:dyDescent="0.35">
      <c r="A4228" s="19" t="str">
        <f>B2178&amp;C4208&amp;D4228</f>
        <v>DISTRIBUCION VOLUMEN X CRITERIO (kg ó litros)PALITOS PANDE 35 A 49 AÑOS</v>
      </c>
      <c r="B4228" s="19">
        <v>0</v>
      </c>
      <c r="C4228" s="19">
        <v>0</v>
      </c>
      <c r="D4228" s="19" t="s">
        <v>42</v>
      </c>
      <c r="E4228" s="20">
        <v>23.310771257134494</v>
      </c>
      <c r="F4228" s="20">
        <v>18.32066517875532</v>
      </c>
      <c r="G4228" s="20">
        <v>22.661001717433614</v>
      </c>
      <c r="H4228" s="20">
        <v>18.957853326992247</v>
      </c>
      <c r="I4228" s="20">
        <v>18.571763357538121</v>
      </c>
      <c r="J4228" s="20">
        <v>19.919799441838091</v>
      </c>
      <c r="K4228" s="20">
        <v>16.658186600575075</v>
      </c>
      <c r="L4228" s="20">
        <v>18.853163602874503</v>
      </c>
      <c r="M4228" s="53">
        <v>16.327339616730292</v>
      </c>
    </row>
    <row r="4229" spans="1:13" x14ac:dyDescent="0.35">
      <c r="A4229" s="19" t="str">
        <f>B2178&amp;C4208&amp;D4229</f>
        <v>DISTRIBUCION VOLUMEN X CRITERIO (kg ó litros)PALITOS PANDE 50 A 59 AÑOS</v>
      </c>
      <c r="B4229" s="19">
        <v>0</v>
      </c>
      <c r="C4229" s="19">
        <v>0</v>
      </c>
      <c r="D4229" s="19" t="s">
        <v>43</v>
      </c>
      <c r="E4229" s="20">
        <v>28.372974566261906</v>
      </c>
      <c r="F4229" s="20">
        <v>34.70127246377897</v>
      </c>
      <c r="G4229" s="20">
        <v>40.437304248015273</v>
      </c>
      <c r="H4229" s="20">
        <v>23.190868605622946</v>
      </c>
      <c r="I4229" s="20">
        <v>15.377000316458403</v>
      </c>
      <c r="J4229" s="20">
        <v>17.531897519219665</v>
      </c>
      <c r="K4229" s="20">
        <v>22.742084025143338</v>
      </c>
      <c r="L4229" s="20">
        <v>16.792704196967996</v>
      </c>
      <c r="M4229" s="53">
        <v>21.928263499603343</v>
      </c>
    </row>
    <row r="4230" spans="1:13" x14ac:dyDescent="0.35">
      <c r="A4230" s="19" t="str">
        <f>B2178&amp;C4208&amp;D4230</f>
        <v>DISTRIBUCION VOLUMEN X CRITERIO (kg ó litros)PALITOS PANDE 60 A 75 AÑOS</v>
      </c>
      <c r="B4230" s="19">
        <v>0</v>
      </c>
      <c r="C4230" s="19">
        <v>0</v>
      </c>
      <c r="D4230" s="19" t="s">
        <v>44</v>
      </c>
      <c r="E4230" s="20">
        <v>35.739967391057888</v>
      </c>
      <c r="F4230" s="20">
        <v>32.806413621878285</v>
      </c>
      <c r="G4230" s="20">
        <v>26.380280206813268</v>
      </c>
      <c r="H4230" s="20">
        <v>27.86389482724389</v>
      </c>
      <c r="I4230" s="20">
        <v>49.206501937238592</v>
      </c>
      <c r="J4230" s="20">
        <v>55.462640702088116</v>
      </c>
      <c r="K4230" s="20">
        <v>47.145934228285221</v>
      </c>
      <c r="L4230" s="20">
        <v>46.268979250316164</v>
      </c>
      <c r="M4230" s="53">
        <v>45.480082592490575</v>
      </c>
    </row>
    <row r="4231" spans="1:13" x14ac:dyDescent="0.35">
      <c r="A4231" s="19" t="str">
        <f>B2178&amp;C4208&amp;D4231</f>
        <v>DISTRIBUCION VOLUMEN X CRITERIO (kg ó litros)PALITOS PANNIVEL ALTO</v>
      </c>
      <c r="B4231" s="19">
        <v>0</v>
      </c>
      <c r="C4231" s="19">
        <v>0</v>
      </c>
      <c r="D4231" s="19" t="s">
        <v>256</v>
      </c>
      <c r="E4231" s="20">
        <v>25.499162102720224</v>
      </c>
      <c r="F4231" s="20">
        <v>21.666228219636686</v>
      </c>
      <c r="G4231" s="20">
        <v>17.989844562218344</v>
      </c>
      <c r="H4231" s="20">
        <v>38.13537448574872</v>
      </c>
      <c r="I4231" s="20">
        <v>34.468751870953398</v>
      </c>
      <c r="J4231" s="20">
        <v>23.352108328991747</v>
      </c>
      <c r="K4231" s="20">
        <v>35.352521064967426</v>
      </c>
      <c r="L4231" s="20">
        <v>23.554828877048088</v>
      </c>
      <c r="M4231" s="53">
        <v>22.566010173215826</v>
      </c>
    </row>
    <row r="4232" spans="1:13" x14ac:dyDescent="0.35">
      <c r="A4232" s="19" t="str">
        <f>B2178&amp;C4208&amp;D4232</f>
        <v>DISTRIBUCION VOLUMEN X CRITERIO (kg ó litros)PALITOS PANNIVEL MEDIO ALTO</v>
      </c>
      <c r="B4232" s="19">
        <v>0</v>
      </c>
      <c r="C4232" s="19">
        <v>0</v>
      </c>
      <c r="D4232" s="19" t="s">
        <v>257</v>
      </c>
      <c r="E4232" s="20">
        <v>20.695949441710994</v>
      </c>
      <c r="F4232" s="20">
        <v>13.871268831377956</v>
      </c>
      <c r="G4232" s="20">
        <v>14.422377205135989</v>
      </c>
      <c r="H4232" s="20">
        <v>16.236275089229235</v>
      </c>
      <c r="I4232" s="20">
        <v>23.719707660859225</v>
      </c>
      <c r="J4232" s="20">
        <v>14.880485483963882</v>
      </c>
      <c r="K4232" s="20">
        <v>13.292237805446344</v>
      </c>
      <c r="L4232" s="20">
        <v>9.1458084728746663</v>
      </c>
      <c r="M4232" s="53">
        <v>14.502322837458786</v>
      </c>
    </row>
    <row r="4233" spans="1:13" x14ac:dyDescent="0.35">
      <c r="A4233" s="19" t="str">
        <f>B2178&amp;C4208&amp;D4233</f>
        <v>DISTRIBUCION VOLUMEN X CRITERIO (kg ó litros)PALITOS PANNIVEL MEDIO</v>
      </c>
      <c r="B4233" s="19">
        <v>0</v>
      </c>
      <c r="C4233" s="19">
        <v>0</v>
      </c>
      <c r="D4233" s="19" t="s">
        <v>258</v>
      </c>
      <c r="E4233" s="20">
        <v>32.254294094730831</v>
      </c>
      <c r="F4233" s="20">
        <v>22.910901322268863</v>
      </c>
      <c r="G4233" s="20">
        <v>32.554435597059175</v>
      </c>
      <c r="H4233" s="20">
        <v>24.403560858262882</v>
      </c>
      <c r="I4233" s="20">
        <v>16.40601185436071</v>
      </c>
      <c r="J4233" s="20">
        <v>21.427454720303025</v>
      </c>
      <c r="K4233" s="20">
        <v>13.765777582939531</v>
      </c>
      <c r="L4233" s="20">
        <v>22.327418465380415</v>
      </c>
      <c r="M4233" s="53">
        <v>30.894709231561272</v>
      </c>
    </row>
    <row r="4234" spans="1:13" x14ac:dyDescent="0.35">
      <c r="A4234" s="19" t="str">
        <f>B2178&amp;C4208&amp;D4234</f>
        <v>DISTRIBUCION VOLUMEN X CRITERIO (kg ó litros)PALITOS PANNIVEL MEDIO BAJO</v>
      </c>
      <c r="B4234" s="19">
        <v>0</v>
      </c>
      <c r="C4234" s="19">
        <v>0</v>
      </c>
      <c r="D4234" s="19" t="s">
        <v>259</v>
      </c>
      <c r="E4234" s="20">
        <v>7.1767860197921012</v>
      </c>
      <c r="F4234" s="20">
        <v>19.252207526185117</v>
      </c>
      <c r="G4234" s="20">
        <v>16.921974585588718</v>
      </c>
      <c r="H4234" s="20">
        <v>9.3883006967498854</v>
      </c>
      <c r="I4234" s="20">
        <v>8.0636423506872283</v>
      </c>
      <c r="J4234" s="20">
        <v>6.1858459659829874</v>
      </c>
      <c r="K4234" s="20">
        <v>8.2044708473277428</v>
      </c>
      <c r="L4234" s="20">
        <v>11.339393905860092</v>
      </c>
      <c r="M4234" s="53">
        <v>9.4568951355075033</v>
      </c>
    </row>
    <row r="4235" spans="1:13" x14ac:dyDescent="0.35">
      <c r="A4235" s="19" t="str">
        <f>B2178&amp;C4208&amp;D4235</f>
        <v>DISTRIBUCION VOLUMEN X CRITERIO (kg ó litros)PALITOS PANHOMBRE</v>
      </c>
      <c r="B4235" s="19">
        <v>0</v>
      </c>
      <c r="C4235" s="19">
        <v>0</v>
      </c>
      <c r="D4235" s="19" t="s">
        <v>21</v>
      </c>
      <c r="E4235" s="20">
        <v>53.955689353448356</v>
      </c>
      <c r="F4235" s="20">
        <v>40.959047487089997</v>
      </c>
      <c r="G4235" s="20">
        <v>45.466913688613843</v>
      </c>
      <c r="H4235" s="20">
        <v>37.369844212451</v>
      </c>
      <c r="I4235" s="20">
        <v>47.858560199796443</v>
      </c>
      <c r="J4235" s="20">
        <v>36.35200362632839</v>
      </c>
      <c r="K4235" s="20">
        <v>41.560585297153253</v>
      </c>
      <c r="L4235" s="20">
        <v>49.495524041562092</v>
      </c>
      <c r="M4235" s="53">
        <v>55.497732126487918</v>
      </c>
    </row>
    <row r="4236" spans="1:13" x14ac:dyDescent="0.35">
      <c r="A4236" s="19" t="str">
        <f>B2178&amp;C4208&amp;D4236</f>
        <v>DISTRIBUCION VOLUMEN X CRITERIO (kg ó litros)PALITOS PANMUJER</v>
      </c>
      <c r="B4236" s="19">
        <v>0</v>
      </c>
      <c r="C4236" s="19">
        <v>0</v>
      </c>
      <c r="D4236" s="19" t="s">
        <v>22</v>
      </c>
      <c r="E4236" s="20">
        <v>46.044295187192233</v>
      </c>
      <c r="F4236" s="20">
        <v>59.040933789193417</v>
      </c>
      <c r="G4236" s="20">
        <v>54.533086311386157</v>
      </c>
      <c r="H4236" s="20">
        <v>62.630150015929672</v>
      </c>
      <c r="I4236" s="20">
        <v>52.141439800203557</v>
      </c>
      <c r="J4236" s="20">
        <v>63.647992168745368</v>
      </c>
      <c r="K4236" s="20">
        <v>58.439380184260216</v>
      </c>
      <c r="L4236" s="20">
        <v>50.504475958437936</v>
      </c>
      <c r="M4236" s="53">
        <v>44.502261766406889</v>
      </c>
    </row>
    <row r="4237" spans="1:13" x14ac:dyDescent="0.35">
      <c r="A4237" s="19" t="str">
        <f>B2178&amp;C4237&amp;D4237</f>
        <v>DISTRIBUCION VOLUMEN X CRITERIO (kg ó litros)TORTITAST.ESPAÑA</v>
      </c>
      <c r="B4237" s="19">
        <v>0</v>
      </c>
      <c r="C4237" s="19" t="s">
        <v>282</v>
      </c>
      <c r="D4237" s="19" t="s">
        <v>36</v>
      </c>
      <c r="E4237" s="20">
        <v>100</v>
      </c>
      <c r="F4237" s="20">
        <v>100</v>
      </c>
      <c r="G4237" s="20">
        <v>100</v>
      </c>
      <c r="H4237" s="20">
        <v>100</v>
      </c>
      <c r="I4237" s="20">
        <v>100</v>
      </c>
      <c r="J4237" s="20">
        <v>100</v>
      </c>
      <c r="K4237" s="20">
        <v>100</v>
      </c>
      <c r="L4237" s="20">
        <v>100</v>
      </c>
      <c r="M4237" s="53">
        <v>100</v>
      </c>
    </row>
    <row r="4238" spans="1:13" x14ac:dyDescent="0.35">
      <c r="A4238" s="19" t="str">
        <f>B2178&amp;C4237&amp;D4238</f>
        <v>DISTRIBUCION VOLUMEN X CRITERIO (kg ó litros)TORTITASBCN AM</v>
      </c>
      <c r="B4238" s="19">
        <v>0</v>
      </c>
      <c r="C4238" s="19">
        <v>0</v>
      </c>
      <c r="D4238" s="19" t="s">
        <v>1</v>
      </c>
      <c r="E4238" s="20">
        <v>11.764471375727091</v>
      </c>
      <c r="F4238" s="20">
        <v>10.191207752087061</v>
      </c>
      <c r="G4238" s="20">
        <v>19.985778301100883</v>
      </c>
      <c r="H4238" s="20">
        <v>19.56478918757232</v>
      </c>
      <c r="I4238" s="20">
        <v>6.7722352774261694</v>
      </c>
      <c r="J4238" s="20">
        <v>12.891375491694623</v>
      </c>
      <c r="K4238" s="20">
        <v>2.1345854566788223</v>
      </c>
      <c r="L4238" s="20">
        <v>1.3818233825367754</v>
      </c>
      <c r="M4238" s="53">
        <v>9.4983987820272766</v>
      </c>
    </row>
    <row r="4239" spans="1:13" x14ac:dyDescent="0.35">
      <c r="A4239" s="19" t="str">
        <f>B2178&amp;C4237&amp;D4239</f>
        <v>DISTRIBUCION VOLUMEN X CRITERIO (kg ó litros)TORTITASREST.CAT ARAGON</v>
      </c>
      <c r="B4239" s="19">
        <v>0</v>
      </c>
      <c r="C4239" s="19">
        <v>0</v>
      </c>
      <c r="D4239" s="19" t="s">
        <v>2</v>
      </c>
      <c r="E4239" s="20">
        <v>6.9283442415238579</v>
      </c>
      <c r="F4239" s="20">
        <v>7.9767842441289014</v>
      </c>
      <c r="G4239" s="20">
        <v>8.8760701779237081</v>
      </c>
      <c r="H4239" s="20">
        <v>26.906063525011419</v>
      </c>
      <c r="I4239" s="20">
        <v>12.67722603567934</v>
      </c>
      <c r="J4239" s="20">
        <v>10.519659206112269</v>
      </c>
      <c r="K4239" s="20">
        <v>28.901206712099825</v>
      </c>
      <c r="L4239" s="20">
        <v>18.397331359300473</v>
      </c>
      <c r="M4239" s="53">
        <v>15.238975571741689</v>
      </c>
    </row>
    <row r="4240" spans="1:13" x14ac:dyDescent="0.35">
      <c r="A4240" s="19" t="str">
        <f>B2178&amp;C4237&amp;D4240</f>
        <v>DISTRIBUCION VOLUMEN X CRITERIO (kg ó litros)TORTITASLEVANTE</v>
      </c>
      <c r="B4240" s="19">
        <v>0</v>
      </c>
      <c r="C4240" s="19">
        <v>0</v>
      </c>
      <c r="D4240" s="19" t="s">
        <v>3</v>
      </c>
      <c r="E4240" s="20">
        <v>22.600647610583174</v>
      </c>
      <c r="F4240" s="20">
        <v>30.477814503455875</v>
      </c>
      <c r="G4240" s="20">
        <v>16.692961931318024</v>
      </c>
      <c r="H4240" s="20">
        <v>2.7371188776472484</v>
      </c>
      <c r="I4240" s="20">
        <v>9.0624317408293429</v>
      </c>
      <c r="J4240" s="20">
        <v>8.4066177452430662</v>
      </c>
      <c r="K4240" s="20">
        <v>6.2404098186891668</v>
      </c>
      <c r="L4240" s="20">
        <v>23.907260072621625</v>
      </c>
      <c r="M4240" s="53">
        <v>9.8403094772918926</v>
      </c>
    </row>
    <row r="4241" spans="1:13" x14ac:dyDescent="0.35">
      <c r="A4241" s="19" t="str">
        <f>B2178&amp;C4237&amp;D4241</f>
        <v>DISTRIBUCION VOLUMEN X CRITERIO (kg ó litros)TORTITASANDALUCIA</v>
      </c>
      <c r="B4241" s="19">
        <v>0</v>
      </c>
      <c r="C4241" s="19">
        <v>0</v>
      </c>
      <c r="D4241" s="19" t="s">
        <v>4</v>
      </c>
      <c r="E4241" s="20">
        <v>19.258627440800772</v>
      </c>
      <c r="F4241" s="20">
        <v>5.1581684364919331</v>
      </c>
      <c r="G4241" s="20">
        <v>8.3004491897652457</v>
      </c>
      <c r="H4241" s="20">
        <v>2.5492780012664427</v>
      </c>
      <c r="I4241" s="20">
        <v>12.331966746669847</v>
      </c>
      <c r="J4241" s="20">
        <v>11.912606852430816</v>
      </c>
      <c r="K4241" s="20">
        <v>4.9878950819456609</v>
      </c>
      <c r="L4241" s="20">
        <v>12.194163400503811</v>
      </c>
      <c r="M4241" s="53">
        <v>6.1919334094288399</v>
      </c>
    </row>
    <row r="4242" spans="1:13" x14ac:dyDescent="0.35">
      <c r="A4242" s="19" t="str">
        <f>B2178&amp;C4237&amp;D4242</f>
        <v>DISTRIBUCION VOLUMEN X CRITERIO (kg ó litros)TORTITASMDD AM</v>
      </c>
      <c r="B4242" s="19">
        <v>0</v>
      </c>
      <c r="C4242" s="19">
        <v>0</v>
      </c>
      <c r="D4242" s="19" t="s">
        <v>5</v>
      </c>
      <c r="E4242" s="20">
        <v>20.478497123613934</v>
      </c>
      <c r="F4242" s="20">
        <v>11.101500239465681</v>
      </c>
      <c r="G4242" s="20">
        <v>4.8768475389857882</v>
      </c>
      <c r="H4242" s="20">
        <v>29.132517292723513</v>
      </c>
      <c r="I4242" s="20">
        <v>29.298349765693025</v>
      </c>
      <c r="J4242" s="20">
        <v>23.680087607990046</v>
      </c>
      <c r="K4242" s="20">
        <v>36.350373780017854</v>
      </c>
      <c r="L4242" s="20">
        <v>16.710067809279881</v>
      </c>
      <c r="M4242" s="53">
        <v>23.567854439054621</v>
      </c>
    </row>
    <row r="4243" spans="1:13" x14ac:dyDescent="0.35">
      <c r="A4243" s="19" t="str">
        <f>B2178&amp;C4237&amp;D4243</f>
        <v>DISTRIBUCION VOLUMEN X CRITERIO (kg ó litros)TORTITASRTO CENTRO</v>
      </c>
      <c r="B4243" s="19">
        <v>0</v>
      </c>
      <c r="C4243" s="19">
        <v>0</v>
      </c>
      <c r="D4243" s="19" t="s">
        <v>6</v>
      </c>
      <c r="E4243" s="20">
        <v>8.0575894349809936</v>
      </c>
      <c r="F4243" s="20">
        <v>11.717601958887519</v>
      </c>
      <c r="G4243" s="20">
        <v>26.581420086926226</v>
      </c>
      <c r="H4243" s="20">
        <v>2.741998480222851</v>
      </c>
      <c r="I4243" s="20">
        <v>9.2519553248094528</v>
      </c>
      <c r="J4243" s="20">
        <v>11.445464697575634</v>
      </c>
      <c r="K4243" s="20">
        <v>5.6453633693939169</v>
      </c>
      <c r="L4243" s="20">
        <v>4.8479903235615964</v>
      </c>
      <c r="M4243" s="53">
        <v>20.346066714840479</v>
      </c>
    </row>
    <row r="4244" spans="1:13" x14ac:dyDescent="0.35">
      <c r="A4244" s="19" t="str">
        <f>B2178&amp;C4237&amp;D4244</f>
        <v>DISTRIBUCION VOLUMEN X CRITERIO (kg ó litros)TORTITASNORTE-CENTRO</v>
      </c>
      <c r="B4244" s="19">
        <v>0</v>
      </c>
      <c r="C4244" s="19">
        <v>0</v>
      </c>
      <c r="D4244" s="19" t="s">
        <v>7</v>
      </c>
      <c r="E4244" s="20">
        <v>8.5887199808912857</v>
      </c>
      <c r="F4244" s="20">
        <v>6.4923994808698744</v>
      </c>
      <c r="G4244" s="20">
        <v>8.814979336975691</v>
      </c>
      <c r="H4244" s="20">
        <v>4.3764631399423308</v>
      </c>
      <c r="I4244" s="20">
        <v>15.433603748624963</v>
      </c>
      <c r="J4244" s="20">
        <v>12.838412343894184</v>
      </c>
      <c r="K4244" s="20">
        <v>8.252485978113862</v>
      </c>
      <c r="L4244" s="20">
        <v>15.672435272540078</v>
      </c>
      <c r="M4244" s="53">
        <v>9.7524350617773035</v>
      </c>
    </row>
    <row r="4245" spans="1:13" x14ac:dyDescent="0.35">
      <c r="A4245" s="19" t="str">
        <f>B2178&amp;C4237&amp;D4245</f>
        <v>DISTRIBUCION VOLUMEN X CRITERIO (kg ó litros)TORTITASNOROESTE</v>
      </c>
      <c r="B4245" s="19">
        <v>0</v>
      </c>
      <c r="C4245" s="19">
        <v>0</v>
      </c>
      <c r="D4245" s="19" t="s">
        <v>8</v>
      </c>
      <c r="E4245" s="20">
        <v>2.3231072965259369</v>
      </c>
      <c r="F4245" s="20">
        <v>16.884532581076275</v>
      </c>
      <c r="G4245" s="20">
        <v>5.8714897481667396</v>
      </c>
      <c r="H4245" s="20">
        <v>11.991771495613879</v>
      </c>
      <c r="I4245" s="20">
        <v>5.1722337487790231</v>
      </c>
      <c r="J4245" s="20">
        <v>8.3057745630976711</v>
      </c>
      <c r="K4245" s="20">
        <v>7.4876756946852403</v>
      </c>
      <c r="L4245" s="20">
        <v>6.8889292326563307</v>
      </c>
      <c r="M4245" s="53">
        <v>5.5640321014998015</v>
      </c>
    </row>
    <row r="4246" spans="1:13" x14ac:dyDescent="0.35">
      <c r="A4246" s="19" t="str">
        <f>B2178&amp;C4237&amp;D4246</f>
        <v>DISTRIBUCION VOLUMEN X CRITERIO (kg ó litros)TORTITAS&lt;2MIL</v>
      </c>
      <c r="B4246" s="19">
        <v>0</v>
      </c>
      <c r="C4246" s="19">
        <v>0</v>
      </c>
      <c r="D4246" s="19" t="s">
        <v>9</v>
      </c>
      <c r="E4246" s="20">
        <v>8.415354134517095</v>
      </c>
      <c r="F4246" s="20" t="s">
        <v>284</v>
      </c>
      <c r="G4246" s="20">
        <v>2.982207629180329</v>
      </c>
      <c r="H4246" s="20">
        <v>17.622953724889189</v>
      </c>
      <c r="I4246" s="20">
        <v>1.0522527422198131</v>
      </c>
      <c r="J4246" s="20">
        <v>2.191639494314507</v>
      </c>
      <c r="K4246" s="20">
        <v>4.7072889157667959</v>
      </c>
      <c r="L4246" s="20">
        <v>1.1264534951911382</v>
      </c>
      <c r="M4246" s="53">
        <v>14.159722090227753</v>
      </c>
    </row>
    <row r="4247" spans="1:13" x14ac:dyDescent="0.35">
      <c r="A4247" s="19" t="str">
        <f>B2178&amp;C4237&amp;D4247</f>
        <v>DISTRIBUCION VOLUMEN X CRITERIO (kg ó litros)TORTITAS2-5MIL</v>
      </c>
      <c r="B4247" s="19">
        <v>0</v>
      </c>
      <c r="C4247" s="19">
        <v>0</v>
      </c>
      <c r="D4247" s="19" t="s">
        <v>10</v>
      </c>
      <c r="E4247" s="20">
        <v>4.9125687423216879</v>
      </c>
      <c r="F4247" s="20">
        <v>8.4715805276542238</v>
      </c>
      <c r="G4247" s="20">
        <v>3.5733143579522677</v>
      </c>
      <c r="H4247" s="20">
        <v>0.91806532531632878</v>
      </c>
      <c r="I4247" s="20">
        <v>6.2779042295397449</v>
      </c>
      <c r="J4247" s="20">
        <v>5.2296405043725667</v>
      </c>
      <c r="K4247" s="20">
        <v>0.3161916836616474</v>
      </c>
      <c r="L4247" s="20">
        <v>7.4864746097984467</v>
      </c>
      <c r="M4247" s="53">
        <v>2.3398490250026986</v>
      </c>
    </row>
    <row r="4248" spans="1:13" x14ac:dyDescent="0.35">
      <c r="A4248" s="19" t="str">
        <f>B2178&amp;C4237&amp;D4248</f>
        <v>DISTRIBUCION VOLUMEN X CRITERIO (kg ó litros)TORTITAS5-10MIL</v>
      </c>
      <c r="B4248" s="19">
        <v>0</v>
      </c>
      <c r="C4248" s="19">
        <v>0</v>
      </c>
      <c r="D4248" s="19" t="s">
        <v>11</v>
      </c>
      <c r="E4248" s="20">
        <v>3.2561323167996647</v>
      </c>
      <c r="F4248" s="20">
        <v>18.325832936437823</v>
      </c>
      <c r="G4248" s="20">
        <v>5.5359272502186547</v>
      </c>
      <c r="H4248" s="20">
        <v>7.1843287013714603</v>
      </c>
      <c r="I4248" s="20">
        <v>3.1474319265360844</v>
      </c>
      <c r="J4248" s="20">
        <v>2.5189564921593681</v>
      </c>
      <c r="K4248" s="20">
        <v>1.7262194891481371</v>
      </c>
      <c r="L4248" s="20">
        <v>3.5166341507590348</v>
      </c>
      <c r="M4248" s="53">
        <v>4.4376452008644609</v>
      </c>
    </row>
    <row r="4249" spans="1:13" x14ac:dyDescent="0.35">
      <c r="A4249" s="19" t="str">
        <f>B2178&amp;C4237&amp;D4249</f>
        <v>DISTRIBUCION VOLUMEN X CRITERIO (kg ó litros)TORTITAS10-30MIL</v>
      </c>
      <c r="B4249" s="19">
        <v>0</v>
      </c>
      <c r="C4249" s="19">
        <v>0</v>
      </c>
      <c r="D4249" s="19" t="s">
        <v>12</v>
      </c>
      <c r="E4249" s="20">
        <v>21.840206880420425</v>
      </c>
      <c r="F4249" s="20">
        <v>15.13701044033585</v>
      </c>
      <c r="G4249" s="20">
        <v>22.723301637610305</v>
      </c>
      <c r="H4249" s="20">
        <v>12.21620532400782</v>
      </c>
      <c r="I4249" s="20">
        <v>12.3692752910789</v>
      </c>
      <c r="J4249" s="20">
        <v>15.932554380138409</v>
      </c>
      <c r="K4249" s="20">
        <v>7.6521890247209177</v>
      </c>
      <c r="L4249" s="20">
        <v>16.666664297220652</v>
      </c>
      <c r="M4249" s="53">
        <v>16.788762941154697</v>
      </c>
    </row>
    <row r="4250" spans="1:13" x14ac:dyDescent="0.35">
      <c r="A4250" s="19" t="str">
        <f>B2178&amp;C4237&amp;D4250</f>
        <v>DISTRIBUCION VOLUMEN X CRITERIO (kg ó litros)TORTITAS30-100MIL</v>
      </c>
      <c r="B4250" s="19">
        <v>0</v>
      </c>
      <c r="C4250" s="19">
        <v>0</v>
      </c>
      <c r="D4250" s="19" t="s">
        <v>13</v>
      </c>
      <c r="E4250" s="20">
        <v>13.520202610015025</v>
      </c>
      <c r="F4250" s="20">
        <v>16.449795332713222</v>
      </c>
      <c r="G4250" s="20">
        <v>13.51974997549997</v>
      </c>
      <c r="H4250" s="20">
        <v>17.025269229370256</v>
      </c>
      <c r="I4250" s="20">
        <v>14.093505673967988</v>
      </c>
      <c r="J4250" s="20">
        <v>14.87984710376668</v>
      </c>
      <c r="K4250" s="20">
        <v>14.489394639062766</v>
      </c>
      <c r="L4250" s="20">
        <v>17.900515397157772</v>
      </c>
      <c r="M4250" s="53">
        <v>14.508821065406011</v>
      </c>
    </row>
    <row r="4251" spans="1:13" x14ac:dyDescent="0.35">
      <c r="A4251" s="19" t="str">
        <f>B2178&amp;C4237&amp;D4251</f>
        <v>DISTRIBUCION VOLUMEN X CRITERIO (kg ó litros)TORTITAS100-200MIL</v>
      </c>
      <c r="B4251" s="19">
        <v>0</v>
      </c>
      <c r="C4251" s="19">
        <v>0</v>
      </c>
      <c r="D4251" s="19" t="s">
        <v>14</v>
      </c>
      <c r="E4251" s="20">
        <v>7.8203927399053947</v>
      </c>
      <c r="F4251" s="20">
        <v>1.3442408835716528</v>
      </c>
      <c r="G4251" s="20">
        <v>5.6813375430349025</v>
      </c>
      <c r="H4251" s="20">
        <v>7.7185783634075591</v>
      </c>
      <c r="I4251" s="20">
        <v>6.24144480085012</v>
      </c>
      <c r="J4251" s="20">
        <v>2.9627927135575303</v>
      </c>
      <c r="K4251" s="20">
        <v>3.1321648017380079</v>
      </c>
      <c r="L4251" s="20">
        <v>5.3133078181908902</v>
      </c>
      <c r="M4251" s="53">
        <v>15.786194078666927</v>
      </c>
    </row>
    <row r="4252" spans="1:13" x14ac:dyDescent="0.35">
      <c r="A4252" s="19" t="str">
        <f>B2178&amp;C4237&amp;D4252</f>
        <v>DISTRIBUCION VOLUMEN X CRITERIO (kg ó litros)TORTITAS200-500MIL</v>
      </c>
      <c r="B4252" s="19">
        <v>0</v>
      </c>
      <c r="C4252" s="19">
        <v>0</v>
      </c>
      <c r="D4252" s="19" t="s">
        <v>15</v>
      </c>
      <c r="E4252" s="20">
        <v>17.146713764253125</v>
      </c>
      <c r="F4252" s="20">
        <v>26.256750331660221</v>
      </c>
      <c r="G4252" s="20">
        <v>32.271685846778219</v>
      </c>
      <c r="H4252" s="20">
        <v>9.75068240643545</v>
      </c>
      <c r="I4252" s="20">
        <v>20.667739347031205</v>
      </c>
      <c r="J4252" s="20">
        <v>16.39121324086155</v>
      </c>
      <c r="K4252" s="20">
        <v>12.840185830048004</v>
      </c>
      <c r="L4252" s="20">
        <v>17.876901498195974</v>
      </c>
      <c r="M4252" s="53">
        <v>14.821973083354148</v>
      </c>
    </row>
    <row r="4253" spans="1:13" x14ac:dyDescent="0.35">
      <c r="A4253" s="19" t="str">
        <f>B2178&amp;C4237&amp;D4253</f>
        <v>DISTRIBUCION VOLUMEN X CRITERIO (kg ó litros)TORTITAS&gt;500MIL</v>
      </c>
      <c r="B4253" s="19">
        <v>0</v>
      </c>
      <c r="C4253" s="19">
        <v>0</v>
      </c>
      <c r="D4253" s="19" t="s">
        <v>16</v>
      </c>
      <c r="E4253" s="20">
        <v>23.088444578032252</v>
      </c>
      <c r="F4253" s="20">
        <v>14.014786482139293</v>
      </c>
      <c r="G4253" s="20">
        <v>13.71247944856303</v>
      </c>
      <c r="H4253" s="20">
        <v>27.563909255428893</v>
      </c>
      <c r="I4253" s="20">
        <v>36.150450885224039</v>
      </c>
      <c r="J4253" s="20">
        <v>39.893354578867708</v>
      </c>
      <c r="K4253" s="20">
        <v>55.136365205016169</v>
      </c>
      <c r="L4253" s="20">
        <v>30.113052429821867</v>
      </c>
      <c r="M4253" s="53">
        <v>17.157035849920454</v>
      </c>
    </row>
    <row r="4254" spans="1:13" x14ac:dyDescent="0.35">
      <c r="A4254" s="19" t="str">
        <f>B2178&amp;C4237&amp;D4254</f>
        <v>DISTRIBUCION VOLUMEN X CRITERIO (kg ó litros)TORTITASDE 15 A 19 AÑOS</v>
      </c>
      <c r="B4254" s="19">
        <v>0</v>
      </c>
      <c r="C4254" s="19">
        <v>0</v>
      </c>
      <c r="D4254" s="19" t="s">
        <v>39</v>
      </c>
      <c r="E4254" s="20" t="s">
        <v>284</v>
      </c>
      <c r="F4254" s="20" t="s">
        <v>284</v>
      </c>
      <c r="G4254" s="20" t="s">
        <v>284</v>
      </c>
      <c r="H4254" s="20">
        <v>9.8929869106026374</v>
      </c>
      <c r="I4254" s="20">
        <v>5.481720306059044</v>
      </c>
      <c r="J4254" s="20" t="s">
        <v>284</v>
      </c>
      <c r="K4254" s="20">
        <v>28.989881892416435</v>
      </c>
      <c r="L4254" s="20" t="s">
        <v>284</v>
      </c>
      <c r="M4254" s="53">
        <v>5.5081131304319895</v>
      </c>
    </row>
    <row r="4255" spans="1:13" x14ac:dyDescent="0.35">
      <c r="A4255" s="19" t="str">
        <f>B2178&amp;C4237&amp;D4255</f>
        <v>DISTRIBUCION VOLUMEN X CRITERIO (kg ó litros)TORTITASDE 20 A 24 AÑOS</v>
      </c>
      <c r="B4255" s="19">
        <v>0</v>
      </c>
      <c r="C4255" s="19">
        <v>0</v>
      </c>
      <c r="D4255" s="19" t="s">
        <v>40</v>
      </c>
      <c r="E4255" s="20">
        <v>6.4886242458798522</v>
      </c>
      <c r="F4255" s="20">
        <v>14.395857259039127</v>
      </c>
      <c r="G4255" s="20">
        <v>1.8757100244041207</v>
      </c>
      <c r="H4255" s="20">
        <v>4.0479446809484818</v>
      </c>
      <c r="I4255" s="20">
        <v>19.471955117008985</v>
      </c>
      <c r="J4255" s="20">
        <v>3.6534396803621285</v>
      </c>
      <c r="K4255" s="20">
        <v>5.7200355620997421</v>
      </c>
      <c r="L4255" s="20">
        <v>9.8766561183669079</v>
      </c>
      <c r="M4255" s="53">
        <v>12.724178019024768</v>
      </c>
    </row>
    <row r="4256" spans="1:13" x14ac:dyDescent="0.35">
      <c r="A4256" s="19" t="str">
        <f>B2178&amp;C4237&amp;D4256</f>
        <v>DISTRIBUCION VOLUMEN X CRITERIO (kg ó litros)TORTITASDE 25 A 34 AÑOS</v>
      </c>
      <c r="B4256" s="19">
        <v>0</v>
      </c>
      <c r="C4256" s="19">
        <v>0</v>
      </c>
      <c r="D4256" s="19" t="s">
        <v>41</v>
      </c>
      <c r="E4256" s="20">
        <v>6.4421317836746859</v>
      </c>
      <c r="F4256" s="20">
        <v>6.5202852007143406</v>
      </c>
      <c r="G4256" s="20">
        <v>14.416051460761278</v>
      </c>
      <c r="H4256" s="20">
        <v>19.23221155930089</v>
      </c>
      <c r="I4256" s="20">
        <v>11.684160719572427</v>
      </c>
      <c r="J4256" s="20">
        <v>11.484658530999607</v>
      </c>
      <c r="K4256" s="20">
        <v>5.3262551498488939</v>
      </c>
      <c r="L4256" s="20">
        <v>16.329544257436709</v>
      </c>
      <c r="M4256" s="53">
        <v>7.4309596670471452</v>
      </c>
    </row>
    <row r="4257" spans="1:13" x14ac:dyDescent="0.35">
      <c r="A4257" s="19" t="str">
        <f>B2178&amp;C4237&amp;D4257</f>
        <v>DISTRIBUCION VOLUMEN X CRITERIO (kg ó litros)TORTITASDE 35 A 49 AÑOS</v>
      </c>
      <c r="B4257" s="19">
        <v>0</v>
      </c>
      <c r="C4257" s="19">
        <v>0</v>
      </c>
      <c r="D4257" s="19" t="s">
        <v>42</v>
      </c>
      <c r="E4257" s="20">
        <v>35.959313577377841</v>
      </c>
      <c r="F4257" s="20">
        <v>28.014276180618946</v>
      </c>
      <c r="G4257" s="20">
        <v>37.120134254018033</v>
      </c>
      <c r="H4257" s="20">
        <v>30.573446850622688</v>
      </c>
      <c r="I4257" s="20">
        <v>20.084823197029362</v>
      </c>
      <c r="J4257" s="20">
        <v>19.328587403218307</v>
      </c>
      <c r="K4257" s="20">
        <v>21.512120529881862</v>
      </c>
      <c r="L4257" s="20">
        <v>32.354254546457469</v>
      </c>
      <c r="M4257" s="53">
        <v>15.320462010657595</v>
      </c>
    </row>
    <row r="4258" spans="1:13" x14ac:dyDescent="0.35">
      <c r="A4258" s="19" t="str">
        <f>B2178&amp;C4237&amp;D4258</f>
        <v>DISTRIBUCION VOLUMEN X CRITERIO (kg ó litros)TORTITASDE 50 A 59 AÑOS</v>
      </c>
      <c r="B4258" s="19">
        <v>0</v>
      </c>
      <c r="C4258" s="19">
        <v>0</v>
      </c>
      <c r="D4258" s="19" t="s">
        <v>43</v>
      </c>
      <c r="E4258" s="20">
        <v>33.726821760913829</v>
      </c>
      <c r="F4258" s="20">
        <v>28.005120590666348</v>
      </c>
      <c r="G4258" s="20">
        <v>19.278517451214814</v>
      </c>
      <c r="H4258" s="20">
        <v>25.730229213491505</v>
      </c>
      <c r="I4258" s="20">
        <v>19.051624922059894</v>
      </c>
      <c r="J4258" s="20">
        <v>20.647600888313985</v>
      </c>
      <c r="K4258" s="20">
        <v>13.910097237035203</v>
      </c>
      <c r="L4258" s="20">
        <v>11.906493225114101</v>
      </c>
      <c r="M4258" s="53">
        <v>13.147571818608139</v>
      </c>
    </row>
    <row r="4259" spans="1:13" x14ac:dyDescent="0.35">
      <c r="A4259" s="19" t="str">
        <f>B2178&amp;C4237&amp;D4259</f>
        <v>DISTRIBUCION VOLUMEN X CRITERIO (kg ó litros)TORTITASDE 60 A 75 AÑOS</v>
      </c>
      <c r="B4259" s="19">
        <v>0</v>
      </c>
      <c r="C4259" s="19">
        <v>0</v>
      </c>
      <c r="D4259" s="19" t="s">
        <v>44</v>
      </c>
      <c r="E4259" s="20">
        <v>17.383117641447889</v>
      </c>
      <c r="F4259" s="20">
        <v>23.064463834448947</v>
      </c>
      <c r="G4259" s="20">
        <v>27.309572054250996</v>
      </c>
      <c r="H4259" s="20">
        <v>10.52319124381523</v>
      </c>
      <c r="I4259" s="20">
        <v>24.225725292314955</v>
      </c>
      <c r="J4259" s="20">
        <v>44.885712005144278</v>
      </c>
      <c r="K4259" s="20">
        <v>24.541612093743279</v>
      </c>
      <c r="L4259" s="20">
        <v>29.533068912636107</v>
      </c>
      <c r="M4259" s="53">
        <v>45.868717577295129</v>
      </c>
    </row>
    <row r="4260" spans="1:13" x14ac:dyDescent="0.35">
      <c r="A4260" s="19" t="str">
        <f>B2178&amp;C4237&amp;D4260</f>
        <v>DISTRIBUCION VOLUMEN X CRITERIO (kg ó litros)TORTITASNIVEL ALTO</v>
      </c>
      <c r="B4260" s="19">
        <v>0</v>
      </c>
      <c r="C4260" s="19">
        <v>0</v>
      </c>
      <c r="D4260" s="19" t="s">
        <v>256</v>
      </c>
      <c r="E4260" s="20">
        <v>28.235048879362061</v>
      </c>
      <c r="F4260" s="20">
        <v>28.94909665697325</v>
      </c>
      <c r="G4260" s="20">
        <v>13.14460747877412</v>
      </c>
      <c r="H4260" s="20">
        <v>18.853266666736392</v>
      </c>
      <c r="I4260" s="20">
        <v>20.360791777120379</v>
      </c>
      <c r="J4260" s="20">
        <v>13.79514918497863</v>
      </c>
      <c r="K4260" s="20">
        <v>36.776831390619428</v>
      </c>
      <c r="L4260" s="20">
        <v>23.420751200633838</v>
      </c>
      <c r="M4260" s="53">
        <v>22.782579041901325</v>
      </c>
    </row>
    <row r="4261" spans="1:13" x14ac:dyDescent="0.35">
      <c r="A4261" s="19" t="str">
        <f>B2178&amp;C4237&amp;D4261</f>
        <v>DISTRIBUCION VOLUMEN X CRITERIO (kg ó litros)TORTITASNIVEL MEDIO ALTO</v>
      </c>
      <c r="B4261" s="19">
        <v>0</v>
      </c>
      <c r="C4261" s="19">
        <v>0</v>
      </c>
      <c r="D4261" s="19" t="s">
        <v>257</v>
      </c>
      <c r="E4261" s="20">
        <v>11.096227256740894</v>
      </c>
      <c r="F4261" s="20">
        <v>10.254414021295535</v>
      </c>
      <c r="G4261" s="20">
        <v>7.5166092990925568</v>
      </c>
      <c r="H4261" s="20">
        <v>11.333104169811563</v>
      </c>
      <c r="I4261" s="20">
        <v>8.3866490824474642</v>
      </c>
      <c r="J4261" s="20">
        <v>11.303522446936515</v>
      </c>
      <c r="K4261" s="20">
        <v>7.7986172850867606</v>
      </c>
      <c r="L4261" s="20">
        <v>19.92893652296782</v>
      </c>
      <c r="M4261" s="53">
        <v>15.887654754485281</v>
      </c>
    </row>
    <row r="4262" spans="1:13" x14ac:dyDescent="0.35">
      <c r="A4262" s="19" t="str">
        <f>B2178&amp;C4237&amp;D4262</f>
        <v>DISTRIBUCION VOLUMEN X CRITERIO (kg ó litros)TORTITASNIVEL MEDIO</v>
      </c>
      <c r="B4262" s="19">
        <v>0</v>
      </c>
      <c r="C4262" s="19">
        <v>0</v>
      </c>
      <c r="D4262" s="19" t="s">
        <v>258</v>
      </c>
      <c r="E4262" s="20">
        <v>26.560491384918826</v>
      </c>
      <c r="F4262" s="20">
        <v>24.369166057571288</v>
      </c>
      <c r="G4262" s="20">
        <v>48.050553799054008</v>
      </c>
      <c r="H4262" s="20">
        <v>24.002240968232147</v>
      </c>
      <c r="I4262" s="20">
        <v>34.027124171649398</v>
      </c>
      <c r="J4262" s="20">
        <v>33.943411385308799</v>
      </c>
      <c r="K4262" s="20">
        <v>20.489455443022582</v>
      </c>
      <c r="L4262" s="20">
        <v>18.409443967316999</v>
      </c>
      <c r="M4262" s="53">
        <v>27.058055002846075</v>
      </c>
    </row>
    <row r="4263" spans="1:13" x14ac:dyDescent="0.35">
      <c r="A4263" s="19" t="str">
        <f>B2178&amp;C4237&amp;D4263</f>
        <v>DISTRIBUCION VOLUMEN X CRITERIO (kg ó litros)TORTITASNIVEL MEDIO BAJO</v>
      </c>
      <c r="B4263" s="19">
        <v>0</v>
      </c>
      <c r="C4263" s="19">
        <v>0</v>
      </c>
      <c r="D4263" s="19" t="s">
        <v>259</v>
      </c>
      <c r="E4263" s="20">
        <v>11.55564720009721</v>
      </c>
      <c r="F4263" s="20">
        <v>8.7733195481757225</v>
      </c>
      <c r="G4263" s="20">
        <v>16.575091271066491</v>
      </c>
      <c r="H4263" s="20">
        <v>6.2524396560269491</v>
      </c>
      <c r="I4263" s="20">
        <v>14.372197156787964</v>
      </c>
      <c r="J4263" s="20">
        <v>13.961243311349278</v>
      </c>
      <c r="K4263" s="20">
        <v>23.951230294176138</v>
      </c>
      <c r="L4263" s="20">
        <v>23.258837476807269</v>
      </c>
      <c r="M4263" s="53">
        <v>16.58185118826702</v>
      </c>
    </row>
    <row r="4264" spans="1:13" x14ac:dyDescent="0.35">
      <c r="A4264" s="19" t="str">
        <f>B2178&amp;C4237&amp;D4264</f>
        <v>DISTRIBUCION VOLUMEN X CRITERIO (kg ó litros)TORTITASHOMBRE</v>
      </c>
      <c r="B4264" s="19">
        <v>0</v>
      </c>
      <c r="C4264" s="19">
        <v>0</v>
      </c>
      <c r="D4264" s="19" t="s">
        <v>21</v>
      </c>
      <c r="E4264" s="20">
        <v>30.23427880994883</v>
      </c>
      <c r="F4264" s="20">
        <v>18.903248200992994</v>
      </c>
      <c r="G4264" s="20">
        <v>19.058871759156283</v>
      </c>
      <c r="H4264" s="20">
        <v>46.919720369371625</v>
      </c>
      <c r="I4264" s="20">
        <v>14.370501313860279</v>
      </c>
      <c r="J4264" s="20">
        <v>26.684197216447085</v>
      </c>
      <c r="K4264" s="20">
        <v>22.349267805289287</v>
      </c>
      <c r="L4264" s="20">
        <v>20.828283451518931</v>
      </c>
      <c r="M4264" s="53">
        <v>32.843369859398933</v>
      </c>
    </row>
    <row r="4265" spans="1:13" x14ac:dyDescent="0.35">
      <c r="A4265" s="19" t="str">
        <f>B2178&amp;C4237&amp;D4265</f>
        <v>DISTRIBUCION VOLUMEN X CRITERIO (kg ó litros)TORTITASMUJER</v>
      </c>
      <c r="B4265" s="19">
        <v>0</v>
      </c>
      <c r="C4265" s="19">
        <v>0</v>
      </c>
      <c r="D4265" s="19" t="s">
        <v>22</v>
      </c>
      <c r="E4265" s="20">
        <v>69.765721190051181</v>
      </c>
      <c r="F4265" s="20">
        <v>81.096751799007009</v>
      </c>
      <c r="G4265" s="20">
        <v>80.94112824084371</v>
      </c>
      <c r="H4265" s="20">
        <v>53.080268009760132</v>
      </c>
      <c r="I4265" s="20">
        <v>85.629498686139726</v>
      </c>
      <c r="J4265" s="20">
        <v>73.315802783552911</v>
      </c>
      <c r="K4265" s="20">
        <v>77.650732194710713</v>
      </c>
      <c r="L4265" s="20">
        <v>79.171716548481072</v>
      </c>
      <c r="M4265" s="53">
        <v>67.156630140601052</v>
      </c>
    </row>
    <row r="4266" spans="1:13" x14ac:dyDescent="0.35">
      <c r="A4266" s="19" t="str">
        <f>B2178&amp;C4266&amp;D4266</f>
        <v>DISTRIBUCION VOLUMEN X CRITERIO (kg ó litros)BARRITAST.ESPAÑA</v>
      </c>
      <c r="B4266" s="19">
        <v>0</v>
      </c>
      <c r="C4266" s="19" t="s">
        <v>283</v>
      </c>
      <c r="D4266" s="19" t="s">
        <v>36</v>
      </c>
      <c r="E4266" s="20">
        <v>100</v>
      </c>
      <c r="F4266" s="20">
        <v>100</v>
      </c>
      <c r="G4266" s="20">
        <v>100</v>
      </c>
      <c r="H4266" s="20">
        <v>100</v>
      </c>
      <c r="I4266" s="20">
        <v>100</v>
      </c>
      <c r="J4266" s="20">
        <v>100</v>
      </c>
      <c r="K4266" s="20">
        <v>100</v>
      </c>
      <c r="L4266" s="20">
        <v>100</v>
      </c>
      <c r="M4266" s="53">
        <v>100</v>
      </c>
    </row>
    <row r="4267" spans="1:13" x14ac:dyDescent="0.35">
      <c r="A4267" s="19" t="str">
        <f>B2178&amp;C4266&amp;D4267</f>
        <v>DISTRIBUCION VOLUMEN X CRITERIO (kg ó litros)BARRITASBCN AM</v>
      </c>
      <c r="B4267" s="19">
        <v>0</v>
      </c>
      <c r="C4267" s="19">
        <v>0</v>
      </c>
      <c r="D4267" s="19" t="s">
        <v>1</v>
      </c>
      <c r="E4267" s="20">
        <v>9.3112201453721219</v>
      </c>
      <c r="F4267" s="20">
        <v>37.796518183142233</v>
      </c>
      <c r="G4267" s="20">
        <v>23.129082683895458</v>
      </c>
      <c r="H4267" s="20">
        <v>33.675870425564341</v>
      </c>
      <c r="I4267" s="20">
        <v>6.6426377429815826</v>
      </c>
      <c r="J4267" s="20">
        <v>8.068717314453016</v>
      </c>
      <c r="K4267" s="20">
        <v>9.5315105856836535</v>
      </c>
      <c r="L4267" s="20">
        <v>7.4224131280770083</v>
      </c>
      <c r="M4267" s="53">
        <v>7.5315446851830199</v>
      </c>
    </row>
    <row r="4268" spans="1:13" x14ac:dyDescent="0.35">
      <c r="A4268" s="19" t="str">
        <f>B2178&amp;C4266&amp;D4268</f>
        <v>DISTRIBUCION VOLUMEN X CRITERIO (kg ó litros)BARRITASREST.CAT ARAGON</v>
      </c>
      <c r="B4268" s="19">
        <v>0</v>
      </c>
      <c r="C4268" s="19">
        <v>0</v>
      </c>
      <c r="D4268" s="19" t="s">
        <v>2</v>
      </c>
      <c r="E4268" s="20">
        <v>26.917681791588588</v>
      </c>
      <c r="F4268" s="20">
        <v>18.211863364019422</v>
      </c>
      <c r="G4268" s="20">
        <v>15.571941358847196</v>
      </c>
      <c r="H4268" s="20">
        <v>15.544128870469617</v>
      </c>
      <c r="I4268" s="20">
        <v>20.498688807224934</v>
      </c>
      <c r="J4268" s="20">
        <v>23.64530125363682</v>
      </c>
      <c r="K4268" s="20">
        <v>24.28401214600802</v>
      </c>
      <c r="L4268" s="20">
        <v>21.245070511551475</v>
      </c>
      <c r="M4268" s="53">
        <v>44.786331430854212</v>
      </c>
    </row>
    <row r="4269" spans="1:13" x14ac:dyDescent="0.35">
      <c r="A4269" s="19" t="str">
        <f>B2178&amp;C4266&amp;D4269</f>
        <v>DISTRIBUCION VOLUMEN X CRITERIO (kg ó litros)BARRITASLEVANTE</v>
      </c>
      <c r="B4269" s="19">
        <v>0</v>
      </c>
      <c r="C4269" s="19">
        <v>0</v>
      </c>
      <c r="D4269" s="19" t="s">
        <v>3</v>
      </c>
      <c r="E4269" s="20">
        <v>28.354520571982327</v>
      </c>
      <c r="F4269" s="20">
        <v>20.946460050323186</v>
      </c>
      <c r="G4269" s="20">
        <v>31.503191399470914</v>
      </c>
      <c r="H4269" s="20">
        <v>24.110763366871488</v>
      </c>
      <c r="I4269" s="20">
        <v>26.963735255169503</v>
      </c>
      <c r="J4269" s="20">
        <v>26.36668340350089</v>
      </c>
      <c r="K4269" s="20">
        <v>21.139364164396824</v>
      </c>
      <c r="L4269" s="20">
        <v>40.449781257580703</v>
      </c>
      <c r="M4269" s="53">
        <v>17.798587837676802</v>
      </c>
    </row>
    <row r="4270" spans="1:13" x14ac:dyDescent="0.35">
      <c r="A4270" s="19" t="str">
        <f>B2178&amp;C4266&amp;D4270</f>
        <v>DISTRIBUCION VOLUMEN X CRITERIO (kg ó litros)BARRITASANDALUCIA</v>
      </c>
      <c r="B4270" s="19">
        <v>0</v>
      </c>
      <c r="C4270" s="19">
        <v>0</v>
      </c>
      <c r="D4270" s="19" t="s">
        <v>4</v>
      </c>
      <c r="E4270" s="20">
        <v>5.32999849786178</v>
      </c>
      <c r="F4270" s="20">
        <v>3.8086444631942671</v>
      </c>
      <c r="G4270" s="20">
        <v>3.1860225152907686</v>
      </c>
      <c r="H4270" s="20">
        <v>6.5018525477774798</v>
      </c>
      <c r="I4270" s="20">
        <v>19.394501130365626</v>
      </c>
      <c r="J4270" s="20">
        <v>7.8030893736526368</v>
      </c>
      <c r="K4270" s="20">
        <v>5.8603094558270747</v>
      </c>
      <c r="L4270" s="20">
        <v>6.9657717141468307</v>
      </c>
      <c r="M4270" s="53">
        <v>6.7678883730115045</v>
      </c>
    </row>
    <row r="4271" spans="1:13" x14ac:dyDescent="0.35">
      <c r="A4271" s="19" t="str">
        <f>B2178&amp;C4266&amp;D4271</f>
        <v>DISTRIBUCION VOLUMEN X CRITERIO (kg ó litros)BARRITASMDD AM</v>
      </c>
      <c r="B4271" s="19">
        <v>0</v>
      </c>
      <c r="C4271" s="19">
        <v>0</v>
      </c>
      <c r="D4271" s="19" t="s">
        <v>5</v>
      </c>
      <c r="E4271" s="20">
        <v>11.601599858441567</v>
      </c>
      <c r="F4271" s="20">
        <v>3.3451937467669115</v>
      </c>
      <c r="G4271" s="20">
        <v>3.4816559528374862</v>
      </c>
      <c r="H4271" s="20">
        <v>8.2606052801247412</v>
      </c>
      <c r="I4271" s="20">
        <v>12.748683516771187</v>
      </c>
      <c r="J4271" s="20">
        <v>5.5475477202993613</v>
      </c>
      <c r="K4271" s="20">
        <v>10.523990158317842</v>
      </c>
      <c r="L4271" s="20">
        <v>2.8493934974900617</v>
      </c>
      <c r="M4271" s="53">
        <v>5.3761798756371082</v>
      </c>
    </row>
    <row r="4272" spans="1:13" x14ac:dyDescent="0.35">
      <c r="A4272" s="19" t="str">
        <f>B2178&amp;C4266&amp;D4272</f>
        <v>DISTRIBUCION VOLUMEN X CRITERIO (kg ó litros)BARRITASRTO CENTRO</v>
      </c>
      <c r="B4272" s="19">
        <v>0</v>
      </c>
      <c r="C4272" s="19">
        <v>0</v>
      </c>
      <c r="D4272" s="19" t="s">
        <v>6</v>
      </c>
      <c r="E4272" s="20">
        <v>10.87910977705876</v>
      </c>
      <c r="F4272" s="20">
        <v>5.7041824240506642</v>
      </c>
      <c r="G4272" s="20">
        <v>5.3322102228779791</v>
      </c>
      <c r="H4272" s="20">
        <v>6.6305329044058396</v>
      </c>
      <c r="I4272" s="20">
        <v>8.4835924834576755</v>
      </c>
      <c r="J4272" s="20">
        <v>9.7645900694922503</v>
      </c>
      <c r="K4272" s="20">
        <v>11.317618308934515</v>
      </c>
      <c r="L4272" s="20">
        <v>7.8077873602478975</v>
      </c>
      <c r="M4272" s="53">
        <v>5.4006484279863036</v>
      </c>
    </row>
    <row r="4273" spans="1:13" x14ac:dyDescent="0.35">
      <c r="A4273" s="19" t="str">
        <f>B2178&amp;C4266&amp;D4273</f>
        <v>DISTRIBUCION VOLUMEN X CRITERIO (kg ó litros)BARRITASNORTE-CENTRO</v>
      </c>
      <c r="B4273" s="19">
        <v>0</v>
      </c>
      <c r="C4273" s="19">
        <v>0</v>
      </c>
      <c r="D4273" s="19" t="s">
        <v>7</v>
      </c>
      <c r="E4273" s="20">
        <v>2.8670575180097808</v>
      </c>
      <c r="F4273" s="20">
        <v>1.8120724789441169</v>
      </c>
      <c r="G4273" s="20">
        <v>16.18128903939526</v>
      </c>
      <c r="H4273" s="20">
        <v>4.9635897800148268</v>
      </c>
      <c r="I4273" s="20">
        <v>3.5224423287356954</v>
      </c>
      <c r="J4273" s="20">
        <v>16.241023752339874</v>
      </c>
      <c r="K4273" s="20">
        <v>8.3039479505167435</v>
      </c>
      <c r="L4273" s="20">
        <v>1.5025638451822299</v>
      </c>
      <c r="M4273" s="53">
        <v>6.1612461711141702</v>
      </c>
    </row>
    <row r="4274" spans="1:13" x14ac:dyDescent="0.35">
      <c r="A4274" s="19" t="str">
        <f>B2178&amp;C4266&amp;D4274</f>
        <v>DISTRIBUCION VOLUMEN X CRITERIO (kg ó litros)BARRITASNOROESTE</v>
      </c>
      <c r="B4274" s="19">
        <v>0</v>
      </c>
      <c r="C4274" s="19">
        <v>0</v>
      </c>
      <c r="D4274" s="19" t="s">
        <v>8</v>
      </c>
      <c r="E4274" s="20">
        <v>4.7388103626563414</v>
      </c>
      <c r="F4274" s="20">
        <v>8.3750668590197535</v>
      </c>
      <c r="G4274" s="20">
        <v>1.6146149521290079</v>
      </c>
      <c r="H4274" s="20">
        <v>0.31266704703315196</v>
      </c>
      <c r="I4274" s="20">
        <v>1.7457198549665494</v>
      </c>
      <c r="J4274" s="20">
        <v>2.5630471126251377</v>
      </c>
      <c r="K4274" s="20">
        <v>9.0392484750894564</v>
      </c>
      <c r="L4274" s="20">
        <v>11.757216826854707</v>
      </c>
      <c r="M4274" s="53">
        <v>6.1775590122240622</v>
      </c>
    </row>
    <row r="4275" spans="1:13" x14ac:dyDescent="0.35">
      <c r="A4275" s="19" t="str">
        <f>B2178&amp;C4266&amp;D4275</f>
        <v>DISTRIBUCION VOLUMEN X CRITERIO (kg ó litros)BARRITAS&lt;2MIL</v>
      </c>
      <c r="B4275" s="19">
        <v>0</v>
      </c>
      <c r="C4275" s="19">
        <v>0</v>
      </c>
      <c r="D4275" s="19" t="s">
        <v>9</v>
      </c>
      <c r="E4275" s="20">
        <v>7.1014980173104814</v>
      </c>
      <c r="F4275" s="20" t="s">
        <v>284</v>
      </c>
      <c r="G4275" s="20" t="s">
        <v>284</v>
      </c>
      <c r="H4275" s="20">
        <v>1.9858787361575303</v>
      </c>
      <c r="I4275" s="20">
        <v>10.190519036620129</v>
      </c>
      <c r="J4275" s="20">
        <v>4.1479346475604135</v>
      </c>
      <c r="K4275" s="20" t="s">
        <v>284</v>
      </c>
      <c r="L4275" s="20">
        <v>1.7724576944632653</v>
      </c>
      <c r="M4275" s="53">
        <v>2.3001446436454964</v>
      </c>
    </row>
    <row r="4276" spans="1:13" x14ac:dyDescent="0.35">
      <c r="A4276" s="19" t="str">
        <f>B2178&amp;C4266&amp;D4276</f>
        <v>DISTRIBUCION VOLUMEN X CRITERIO (kg ó litros)BARRITAS2-5MIL</v>
      </c>
      <c r="B4276" s="19">
        <v>0</v>
      </c>
      <c r="C4276" s="19">
        <v>0</v>
      </c>
      <c r="D4276" s="19" t="s">
        <v>10</v>
      </c>
      <c r="E4276" s="20">
        <v>0.86404482250471881</v>
      </c>
      <c r="F4276" s="20">
        <v>3.3243277686539807</v>
      </c>
      <c r="G4276" s="20">
        <v>2.7727037848307776</v>
      </c>
      <c r="H4276" s="20">
        <v>0.81853873509947317</v>
      </c>
      <c r="I4276" s="20" t="s">
        <v>284</v>
      </c>
      <c r="J4276" s="20">
        <v>0.84867661247308901</v>
      </c>
      <c r="K4276" s="20">
        <v>1.4847416832283866</v>
      </c>
      <c r="L4276" s="20">
        <v>0.9700341009533211</v>
      </c>
      <c r="M4276" s="53" t="s">
        <v>284</v>
      </c>
    </row>
    <row r="4277" spans="1:13" x14ac:dyDescent="0.35">
      <c r="A4277" s="19" t="str">
        <f>B2178&amp;C4266&amp;D4277</f>
        <v>DISTRIBUCION VOLUMEN X CRITERIO (kg ó litros)BARRITAS5-10MIL</v>
      </c>
      <c r="B4277" s="19">
        <v>0</v>
      </c>
      <c r="C4277" s="19">
        <v>0</v>
      </c>
      <c r="D4277" s="19" t="s">
        <v>11</v>
      </c>
      <c r="E4277" s="20">
        <v>3.1636847672106714</v>
      </c>
      <c r="F4277" s="20">
        <v>3.0816201101886866</v>
      </c>
      <c r="G4277" s="20">
        <v>2.3457403591786856</v>
      </c>
      <c r="H4277" s="20">
        <v>4.2342788468530301</v>
      </c>
      <c r="I4277" s="20">
        <v>0.79654415244747567</v>
      </c>
      <c r="J4277" s="20">
        <v>1.0810077366693616</v>
      </c>
      <c r="K4277" s="20">
        <v>9.5491851335132267</v>
      </c>
      <c r="L4277" s="20">
        <v>2.5913778216470877</v>
      </c>
      <c r="M4277" s="53">
        <v>1.2846550342684573</v>
      </c>
    </row>
    <row r="4278" spans="1:13" x14ac:dyDescent="0.35">
      <c r="A4278" s="19" t="str">
        <f>B2178&amp;C4266&amp;D4278</f>
        <v>DISTRIBUCION VOLUMEN X CRITERIO (kg ó litros)BARRITAS10-30MIL</v>
      </c>
      <c r="B4278" s="19">
        <v>0</v>
      </c>
      <c r="C4278" s="19">
        <v>0</v>
      </c>
      <c r="D4278" s="19" t="s">
        <v>12</v>
      </c>
      <c r="E4278" s="20">
        <v>28.992006172798479</v>
      </c>
      <c r="F4278" s="20">
        <v>26.339832783394357</v>
      </c>
      <c r="G4278" s="20">
        <v>23.569289442382569</v>
      </c>
      <c r="H4278" s="20">
        <v>20.12978267472111</v>
      </c>
      <c r="I4278" s="20">
        <v>18.30127504973866</v>
      </c>
      <c r="J4278" s="20">
        <v>31.583052319177053</v>
      </c>
      <c r="K4278" s="20">
        <v>25.130134911109437</v>
      </c>
      <c r="L4278" s="20">
        <v>18.433298665424942</v>
      </c>
      <c r="M4278" s="53">
        <v>14.869369594305498</v>
      </c>
    </row>
    <row r="4279" spans="1:13" x14ac:dyDescent="0.35">
      <c r="A4279" s="19" t="str">
        <f>B2178&amp;C4266&amp;D4279</f>
        <v>DISTRIBUCION VOLUMEN X CRITERIO (kg ó litros)BARRITAS30-100MIL</v>
      </c>
      <c r="B4279" s="19">
        <v>0</v>
      </c>
      <c r="C4279" s="19">
        <v>0</v>
      </c>
      <c r="D4279" s="19" t="s">
        <v>13</v>
      </c>
      <c r="E4279" s="20">
        <v>37.512778144819428</v>
      </c>
      <c r="F4279" s="20">
        <v>32.990688704404029</v>
      </c>
      <c r="G4279" s="20">
        <v>33.981400835873671</v>
      </c>
      <c r="H4279" s="20">
        <v>35.226661259757783</v>
      </c>
      <c r="I4279" s="20">
        <v>25.435034851493882</v>
      </c>
      <c r="J4279" s="20">
        <v>23.958277969428071</v>
      </c>
      <c r="K4279" s="20">
        <v>25.320498218354793</v>
      </c>
      <c r="L4279" s="20">
        <v>46.834847846918407</v>
      </c>
      <c r="M4279" s="53">
        <v>25.493272283008995</v>
      </c>
    </row>
    <row r="4280" spans="1:13" x14ac:dyDescent="0.35">
      <c r="A4280" s="19" t="str">
        <f>B2178&amp;C4266&amp;D4280</f>
        <v>DISTRIBUCION VOLUMEN X CRITERIO (kg ó litros)BARRITAS100-200MIL</v>
      </c>
      <c r="B4280" s="19">
        <v>0</v>
      </c>
      <c r="C4280" s="19">
        <v>0</v>
      </c>
      <c r="D4280" s="19" t="s">
        <v>14</v>
      </c>
      <c r="E4280" s="20">
        <v>2.0898302288404924</v>
      </c>
      <c r="F4280" s="20" t="s">
        <v>284</v>
      </c>
      <c r="G4280" s="20">
        <v>1.4616812695400094</v>
      </c>
      <c r="H4280" s="20">
        <v>4.9053334280385466</v>
      </c>
      <c r="I4280" s="20">
        <v>5.9923642797072407</v>
      </c>
      <c r="J4280" s="20">
        <v>14.969858066226587</v>
      </c>
      <c r="K4280" s="20">
        <v>8.9278922264602638</v>
      </c>
      <c r="L4280" s="20">
        <v>3.9975974117106889</v>
      </c>
      <c r="M4280" s="53">
        <v>6.7199684269421915</v>
      </c>
    </row>
    <row r="4281" spans="1:13" x14ac:dyDescent="0.35">
      <c r="A4281" s="19" t="str">
        <f>B2178&amp;C4266&amp;D4281</f>
        <v>DISTRIBUCION VOLUMEN X CRITERIO (kg ó litros)BARRITAS200-500MIL</v>
      </c>
      <c r="B4281" s="19">
        <v>0</v>
      </c>
      <c r="C4281" s="19">
        <v>0</v>
      </c>
      <c r="D4281" s="19" t="s">
        <v>15</v>
      </c>
      <c r="E4281" s="20">
        <v>6.5144426084977312</v>
      </c>
      <c r="F4281" s="20">
        <v>23.688715704147892</v>
      </c>
      <c r="G4281" s="20">
        <v>22.921852961631707</v>
      </c>
      <c r="H4281" s="20">
        <v>16.153238654817841</v>
      </c>
      <c r="I4281" s="20">
        <v>20.164813589602538</v>
      </c>
      <c r="J4281" s="20">
        <v>16.2698807224393</v>
      </c>
      <c r="K4281" s="20">
        <v>12.693658846746647</v>
      </c>
      <c r="L4281" s="20">
        <v>16.134249384017256</v>
      </c>
      <c r="M4281" s="53">
        <v>15.949089862914823</v>
      </c>
    </row>
    <row r="4282" spans="1:13" x14ac:dyDescent="0.35">
      <c r="A4282" s="19" t="str">
        <f>B2178&amp;C4266&amp;D4282</f>
        <v>DISTRIBUCION VOLUMEN X CRITERIO (kg ó litros)BARRITAS&gt;500MIL</v>
      </c>
      <c r="B4282" s="19">
        <v>0</v>
      </c>
      <c r="C4282" s="19">
        <v>0</v>
      </c>
      <c r="D4282" s="19" t="s">
        <v>16</v>
      </c>
      <c r="E4282" s="20">
        <v>13.761711545446181</v>
      </c>
      <c r="F4282" s="20">
        <v>10.574811790289935</v>
      </c>
      <c r="G4282" s="20">
        <v>12.947340283781061</v>
      </c>
      <c r="H4282" s="20">
        <v>16.546279339207729</v>
      </c>
      <c r="I4282" s="20">
        <v>19.11944232235356</v>
      </c>
      <c r="J4282" s="20">
        <v>7.1413143229575375</v>
      </c>
      <c r="K4282" s="20">
        <v>16.893887735813124</v>
      </c>
      <c r="L4282" s="20">
        <v>9.2661389337341049</v>
      </c>
      <c r="M4282" s="53">
        <v>33.383486677917361</v>
      </c>
    </row>
    <row r="4283" spans="1:13" x14ac:dyDescent="0.35">
      <c r="A4283" s="19" t="str">
        <f>B2178&amp;C4266&amp;D4283</f>
        <v>DISTRIBUCION VOLUMEN X CRITERIO (kg ó litros)BARRITASDE 15 A 19 AÑOS</v>
      </c>
      <c r="B4283" s="19">
        <v>0</v>
      </c>
      <c r="C4283" s="19">
        <v>0</v>
      </c>
      <c r="D4283" s="19" t="s">
        <v>39</v>
      </c>
      <c r="E4283" s="20" t="s">
        <v>284</v>
      </c>
      <c r="F4283" s="20" t="s">
        <v>284</v>
      </c>
      <c r="G4283" s="20" t="s">
        <v>284</v>
      </c>
      <c r="H4283" s="20">
        <v>4.2342788468530301</v>
      </c>
      <c r="I4283" s="20" t="s">
        <v>284</v>
      </c>
      <c r="J4283" s="20">
        <v>4.0184503275563115</v>
      </c>
      <c r="K4283" s="20">
        <v>3.50858632745078</v>
      </c>
      <c r="L4283" s="20">
        <v>7.3650038153287909</v>
      </c>
      <c r="M4283" s="53" t="s">
        <v>284</v>
      </c>
    </row>
    <row r="4284" spans="1:13" x14ac:dyDescent="0.35">
      <c r="A4284" s="19" t="str">
        <f>B2178&amp;C4266&amp;D4284</f>
        <v>DISTRIBUCION VOLUMEN X CRITERIO (kg ó litros)BARRITASDE 20 A 24 AÑOS</v>
      </c>
      <c r="B4284" s="19">
        <v>0</v>
      </c>
      <c r="C4284" s="19">
        <v>0</v>
      </c>
      <c r="D4284" s="19" t="s">
        <v>40</v>
      </c>
      <c r="E4284" s="20">
        <v>1.0542172936727485</v>
      </c>
      <c r="F4284" s="20">
        <v>4.7135828650063027</v>
      </c>
      <c r="G4284" s="20">
        <v>1.3422914053207324</v>
      </c>
      <c r="H4284" s="20">
        <v>3.3574838651614161</v>
      </c>
      <c r="I4284" s="20">
        <v>7.6480949160027096</v>
      </c>
      <c r="J4284" s="20">
        <v>6.2944127945281592</v>
      </c>
      <c r="K4284" s="20">
        <v>0.98275751326991467</v>
      </c>
      <c r="L4284" s="20">
        <v>1.7724576944632653</v>
      </c>
      <c r="M4284" s="53" t="s">
        <v>284</v>
      </c>
    </row>
    <row r="4285" spans="1:13" x14ac:dyDescent="0.35">
      <c r="A4285" s="19" t="str">
        <f>B2178&amp;C4266&amp;D4285</f>
        <v>DISTRIBUCION VOLUMEN X CRITERIO (kg ó litros)BARRITASDE 25 A 34 AÑOS</v>
      </c>
      <c r="B4285" s="19">
        <v>0</v>
      </c>
      <c r="C4285" s="19">
        <v>0</v>
      </c>
      <c r="D4285" s="19" t="s">
        <v>41</v>
      </c>
      <c r="E4285" s="20">
        <v>29.167713510780608</v>
      </c>
      <c r="F4285" s="20">
        <v>20.405027547171709</v>
      </c>
      <c r="G4285" s="20">
        <v>27.139635101494303</v>
      </c>
      <c r="H4285" s="20">
        <v>19.30092588396743</v>
      </c>
      <c r="I4285" s="20">
        <v>11.743855599836124</v>
      </c>
      <c r="J4285" s="20">
        <v>21.094090813687348</v>
      </c>
      <c r="K4285" s="20">
        <v>30.311706378695639</v>
      </c>
      <c r="L4285" s="20">
        <v>18.148882401435788</v>
      </c>
      <c r="M4285" s="53">
        <v>4.8551804442245254</v>
      </c>
    </row>
    <row r="4286" spans="1:13" x14ac:dyDescent="0.35">
      <c r="A4286" s="19" t="str">
        <f>B2178&amp;C4266&amp;D4286</f>
        <v>DISTRIBUCION VOLUMEN X CRITERIO (kg ó litros)BARRITASDE 35 A 49 AÑOS</v>
      </c>
      <c r="B4286" s="19">
        <v>0</v>
      </c>
      <c r="C4286" s="19">
        <v>0</v>
      </c>
      <c r="D4286" s="19" t="s">
        <v>42</v>
      </c>
      <c r="E4286" s="20">
        <v>15.964154875915554</v>
      </c>
      <c r="F4286" s="20">
        <v>37.386888977615726</v>
      </c>
      <c r="G4286" s="20">
        <v>39.360793884992624</v>
      </c>
      <c r="H4286" s="20">
        <v>29.305895799957298</v>
      </c>
      <c r="I4286" s="20">
        <v>27.545170118039259</v>
      </c>
      <c r="J4286" s="20">
        <v>20.757426162527373</v>
      </c>
      <c r="K4286" s="20">
        <v>28.45100556588303</v>
      </c>
      <c r="L4286" s="20">
        <v>24.367663856986045</v>
      </c>
      <c r="M4286" s="53">
        <v>57.734845896921108</v>
      </c>
    </row>
    <row r="4287" spans="1:13" x14ac:dyDescent="0.35">
      <c r="A4287" s="19" t="str">
        <f>B2178&amp;C4266&amp;D4287</f>
        <v>DISTRIBUCION VOLUMEN X CRITERIO (kg ó litros)BARRITASDE 50 A 59 AÑOS</v>
      </c>
      <c r="B4287" s="19">
        <v>0</v>
      </c>
      <c r="C4287" s="19">
        <v>0</v>
      </c>
      <c r="D4287" s="19" t="s">
        <v>43</v>
      </c>
      <c r="E4287" s="20">
        <v>16.77393587834246</v>
      </c>
      <c r="F4287" s="20">
        <v>18.581973552706252</v>
      </c>
      <c r="G4287" s="20">
        <v>15.65181571780489</v>
      </c>
      <c r="H4287" s="20">
        <v>25.345939243514714</v>
      </c>
      <c r="I4287" s="20">
        <v>21.885090000975232</v>
      </c>
      <c r="J4287" s="20">
        <v>17.660611601023049</v>
      </c>
      <c r="K4287" s="20">
        <v>16.259687765837075</v>
      </c>
      <c r="L4287" s="20">
        <v>11.464221882049182</v>
      </c>
      <c r="M4287" s="53">
        <v>19.317743332149249</v>
      </c>
    </row>
    <row r="4288" spans="1:13" x14ac:dyDescent="0.35">
      <c r="A4288" s="19" t="str">
        <f>B2178&amp;C4266&amp;D4288</f>
        <v>DISTRIBUCION VOLUMEN X CRITERIO (kg ó litros)BARRITASDE 60 A 75 AÑOS</v>
      </c>
      <c r="B4288" s="19">
        <v>0</v>
      </c>
      <c r="C4288" s="19">
        <v>0</v>
      </c>
      <c r="D4288" s="19" t="s">
        <v>44</v>
      </c>
      <c r="E4288" s="20">
        <v>37.039966477355897</v>
      </c>
      <c r="F4288" s="20">
        <v>18.912533335342243</v>
      </c>
      <c r="G4288" s="20">
        <v>16.505458203066603</v>
      </c>
      <c r="H4288" s="20">
        <v>18.455471091339177</v>
      </c>
      <c r="I4288" s="20">
        <v>31.177791604492171</v>
      </c>
      <c r="J4288" s="20">
        <v>30.175001005669049</v>
      </c>
      <c r="K4288" s="20">
        <v>20.486256075431321</v>
      </c>
      <c r="L4288" s="20">
        <v>36.881765702564216</v>
      </c>
      <c r="M4288" s="53">
        <v>18.09223032670511</v>
      </c>
    </row>
    <row r="4289" spans="1:13" x14ac:dyDescent="0.35">
      <c r="A4289" s="19" t="str">
        <f>B2178&amp;C4266&amp;D4289</f>
        <v>DISTRIBUCION VOLUMEN X CRITERIO (kg ó litros)BARRITASNIVEL ALTO</v>
      </c>
      <c r="B4289" s="19">
        <v>0</v>
      </c>
      <c r="C4289" s="19">
        <v>0</v>
      </c>
      <c r="D4289" s="19" t="s">
        <v>256</v>
      </c>
      <c r="E4289" s="20">
        <v>32.735757048861139</v>
      </c>
      <c r="F4289" s="20">
        <v>23.101172449814928</v>
      </c>
      <c r="G4289" s="20">
        <v>11.481392711129599</v>
      </c>
      <c r="H4289" s="20">
        <v>17.049204065214237</v>
      </c>
      <c r="I4289" s="20">
        <v>11.227137821974495</v>
      </c>
      <c r="J4289" s="20">
        <v>20.295725062377532</v>
      </c>
      <c r="K4289" s="20">
        <v>24.006850738885475</v>
      </c>
      <c r="L4289" s="20">
        <v>18.916335090894048</v>
      </c>
      <c r="M4289" s="53">
        <v>20.617691920951597</v>
      </c>
    </row>
    <row r="4290" spans="1:13" x14ac:dyDescent="0.35">
      <c r="A4290" s="19" t="str">
        <f>B2178&amp;C4266&amp;D4290</f>
        <v>DISTRIBUCION VOLUMEN X CRITERIO (kg ó litros)BARRITASNIVEL MEDIO ALTO</v>
      </c>
      <c r="B4290" s="19">
        <v>0</v>
      </c>
      <c r="C4290" s="19">
        <v>0</v>
      </c>
      <c r="D4290" s="19" t="s">
        <v>257</v>
      </c>
      <c r="E4290" s="20">
        <v>10.066018753243002</v>
      </c>
      <c r="F4290" s="20">
        <v>14.632754076830745</v>
      </c>
      <c r="G4290" s="20">
        <v>7.9872287147954841</v>
      </c>
      <c r="H4290" s="20">
        <v>7.3410390918247845</v>
      </c>
      <c r="I4290" s="20">
        <v>7.0409098192053214</v>
      </c>
      <c r="J4290" s="20">
        <v>5.5670816692897427</v>
      </c>
      <c r="K4290" s="20">
        <v>8.1201221969865021</v>
      </c>
      <c r="L4290" s="20">
        <v>6.4339027978768009</v>
      </c>
      <c r="M4290" s="53">
        <v>1.151091608398751</v>
      </c>
    </row>
    <row r="4291" spans="1:13" x14ac:dyDescent="0.35">
      <c r="A4291" s="19" t="str">
        <f>B2178&amp;C4266&amp;D4291</f>
        <v>DISTRIBUCION VOLUMEN X CRITERIO (kg ó litros)BARRITASNIVEL MEDIO</v>
      </c>
      <c r="B4291" s="19">
        <v>0</v>
      </c>
      <c r="C4291" s="19">
        <v>0</v>
      </c>
      <c r="D4291" s="19" t="s">
        <v>258</v>
      </c>
      <c r="E4291" s="20">
        <v>32.01430236461961</v>
      </c>
      <c r="F4291" s="20">
        <v>37.116722037235135</v>
      </c>
      <c r="G4291" s="20">
        <v>28.281917244606792</v>
      </c>
      <c r="H4291" s="20">
        <v>36.976196041476676</v>
      </c>
      <c r="I4291" s="20">
        <v>29.635419996526775</v>
      </c>
      <c r="J4291" s="20">
        <v>28.590556381975823</v>
      </c>
      <c r="K4291" s="20">
        <v>11.235781878727632</v>
      </c>
      <c r="L4291" s="20">
        <v>42.683500585079045</v>
      </c>
      <c r="M4291" s="53">
        <v>17.620166581359641</v>
      </c>
    </row>
    <row r="4292" spans="1:13" x14ac:dyDescent="0.35">
      <c r="A4292" s="19" t="str">
        <f>B2178&amp;C4266&amp;D4292</f>
        <v>DISTRIBUCION VOLUMEN X CRITERIO (kg ó litros)BARRITASNIVEL MEDIO BAJO</v>
      </c>
      <c r="B4292" s="19">
        <v>0</v>
      </c>
      <c r="C4292" s="19">
        <v>0</v>
      </c>
      <c r="D4292" s="19" t="s">
        <v>259</v>
      </c>
      <c r="E4292" s="20">
        <v>8.5401934228205967</v>
      </c>
      <c r="F4292" s="20">
        <v>4.3533649862138581</v>
      </c>
      <c r="G4292" s="20">
        <v>7.6816457156599558</v>
      </c>
      <c r="H4292" s="20">
        <v>16.36119317608193</v>
      </c>
      <c r="I4292" s="20">
        <v>12.336095304753089</v>
      </c>
      <c r="J4292" s="20">
        <v>17.319069715480069</v>
      </c>
      <c r="K4292" s="20">
        <v>30.533176591375259</v>
      </c>
      <c r="L4292" s="20">
        <v>14.107069000290911</v>
      </c>
      <c r="M4292" s="53">
        <v>39.205223173398736</v>
      </c>
    </row>
    <row r="4293" spans="1:13" x14ac:dyDescent="0.35">
      <c r="A4293" s="19" t="str">
        <f>B2178&amp;C4266&amp;D4293</f>
        <v>DISTRIBUCION VOLUMEN X CRITERIO (kg ó litros)BARRITASHOMBRE</v>
      </c>
      <c r="B4293" s="19">
        <v>0</v>
      </c>
      <c r="C4293" s="19">
        <v>0</v>
      </c>
      <c r="D4293" s="19" t="s">
        <v>21</v>
      </c>
      <c r="E4293" s="20">
        <v>39.659801880228038</v>
      </c>
      <c r="F4293" s="20">
        <v>23.148397517992294</v>
      </c>
      <c r="G4293" s="20">
        <v>14.15119173746027</v>
      </c>
      <c r="H4293" s="20">
        <v>21.656988538631825</v>
      </c>
      <c r="I4293" s="20">
        <v>25.593546922853761</v>
      </c>
      <c r="J4293" s="20">
        <v>36.444706647899736</v>
      </c>
      <c r="K4293" s="20">
        <v>36.757072121963965</v>
      </c>
      <c r="L4293" s="20">
        <v>24.667248492689531</v>
      </c>
      <c r="M4293" s="53">
        <v>36.302717757064499</v>
      </c>
    </row>
    <row r="4294" spans="1:13" x14ac:dyDescent="0.35">
      <c r="A4294" s="19" t="str">
        <f>B2178&amp;C4266&amp;D4294</f>
        <v>DISTRIBUCION VOLUMEN X CRITERIO (kg ó litros)BARRITASMUJER</v>
      </c>
      <c r="B4294" s="19">
        <v>0</v>
      </c>
      <c r="C4294" s="19">
        <v>0</v>
      </c>
      <c r="D4294" s="19" t="s">
        <v>22</v>
      </c>
      <c r="E4294" s="20">
        <v>60.340198119771962</v>
      </c>
      <c r="F4294" s="20">
        <v>76.851618176613286</v>
      </c>
      <c r="G4294" s="20">
        <v>85.848808262539734</v>
      </c>
      <c r="H4294" s="20">
        <v>78.343021999782067</v>
      </c>
      <c r="I4294" s="20">
        <v>74.406441880418726</v>
      </c>
      <c r="J4294" s="20">
        <v>63.55529335210025</v>
      </c>
      <c r="K4294" s="20">
        <v>63.242915430294765</v>
      </c>
      <c r="L4294" s="20">
        <v>75.332751507310462</v>
      </c>
      <c r="M4294" s="53">
        <v>63.697268056622683</v>
      </c>
    </row>
    <row r="4295" spans="1:13" x14ac:dyDescent="0.35">
      <c r="A4295" s="19" t="str">
        <f>B2178&amp;C4295&amp;D4295</f>
        <v>DISTRIBUCION VOLUMEN X CRITERIO (kg ó litros).Resto productos Ing.T.ESPAÑA</v>
      </c>
      <c r="B4295" s="19">
        <v>0</v>
      </c>
      <c r="C4295" s="19" t="s">
        <v>175</v>
      </c>
      <c r="D4295" s="19" t="s">
        <v>36</v>
      </c>
      <c r="E4295" s="20">
        <v>100</v>
      </c>
      <c r="F4295" s="20">
        <v>100</v>
      </c>
      <c r="G4295" s="20">
        <v>100</v>
      </c>
      <c r="H4295" s="20">
        <v>100</v>
      </c>
      <c r="I4295" s="20">
        <v>100</v>
      </c>
      <c r="J4295" s="20">
        <v>100</v>
      </c>
      <c r="K4295" s="20">
        <v>100</v>
      </c>
      <c r="L4295" s="20">
        <v>100</v>
      </c>
      <c r="M4295" s="53">
        <v>100</v>
      </c>
    </row>
    <row r="4296" spans="1:13" x14ac:dyDescent="0.35">
      <c r="A4296" s="19" t="str">
        <f>B2178&amp;C4295&amp;D4296</f>
        <v>DISTRIBUCION VOLUMEN X CRITERIO (kg ó litros).Resto productos Ing.BCN AM</v>
      </c>
      <c r="B4296" s="19">
        <v>0</v>
      </c>
      <c r="C4296" s="19">
        <v>0</v>
      </c>
      <c r="D4296" s="19" t="s">
        <v>1</v>
      </c>
      <c r="E4296" s="20">
        <v>8.9421918409180154</v>
      </c>
      <c r="F4296" s="20">
        <v>9.8957610282946433</v>
      </c>
      <c r="G4296" s="20">
        <v>9.8148416944546479</v>
      </c>
      <c r="H4296" s="20">
        <v>8.1715521082130103</v>
      </c>
      <c r="I4296" s="20">
        <v>7.5396590413815714</v>
      </c>
      <c r="J4296" s="20">
        <v>8.6368813803221762</v>
      </c>
      <c r="K4296" s="20">
        <v>9.2933330707049517</v>
      </c>
      <c r="L4296" s="20">
        <v>9.3804184049508557</v>
      </c>
      <c r="M4296" s="53">
        <v>8.3192818522928622</v>
      </c>
    </row>
    <row r="4297" spans="1:13" x14ac:dyDescent="0.35">
      <c r="A4297" s="19" t="str">
        <f>B2178&amp;C4295&amp;D4297</f>
        <v>DISTRIBUCION VOLUMEN X CRITERIO (kg ó litros).Resto productos Ing.REST.CAT ARAGON</v>
      </c>
      <c r="B4297" s="19">
        <v>0</v>
      </c>
      <c r="C4297" s="19">
        <v>0</v>
      </c>
      <c r="D4297" s="19" t="s">
        <v>2</v>
      </c>
      <c r="E4297" s="20">
        <v>13.202985777546278</v>
      </c>
      <c r="F4297" s="20">
        <v>13.173865305048155</v>
      </c>
      <c r="G4297" s="20">
        <v>13.452523964507471</v>
      </c>
      <c r="H4297" s="20">
        <v>11.648131097005274</v>
      </c>
      <c r="I4297" s="20">
        <v>14.068217030547094</v>
      </c>
      <c r="J4297" s="20">
        <v>13.124283828086639</v>
      </c>
      <c r="K4297" s="20">
        <v>13.953617539779328</v>
      </c>
      <c r="L4297" s="20">
        <v>13.613393111687444</v>
      </c>
      <c r="M4297" s="53">
        <v>13.327370134451524</v>
      </c>
    </row>
    <row r="4298" spans="1:13" x14ac:dyDescent="0.35">
      <c r="A4298" s="19" t="str">
        <f>B2178&amp;C4295&amp;D4298</f>
        <v>DISTRIBUCION VOLUMEN X CRITERIO (kg ó litros).Resto productos Ing.LEVANTE</v>
      </c>
      <c r="B4298" s="19">
        <v>0</v>
      </c>
      <c r="C4298" s="19">
        <v>0</v>
      </c>
      <c r="D4298" s="19" t="s">
        <v>3</v>
      </c>
      <c r="E4298" s="20">
        <v>16.765906769650567</v>
      </c>
      <c r="F4298" s="20">
        <v>17.086074728484707</v>
      </c>
      <c r="G4298" s="20">
        <v>17.330434594802981</v>
      </c>
      <c r="H4298" s="20">
        <v>17.955095658696855</v>
      </c>
      <c r="I4298" s="20">
        <v>18.190070231645311</v>
      </c>
      <c r="J4298" s="20">
        <v>17.113480797006442</v>
      </c>
      <c r="K4298" s="20">
        <v>16.872866865252554</v>
      </c>
      <c r="L4298" s="20">
        <v>17.05936677371086</v>
      </c>
      <c r="M4298" s="53">
        <v>17.462382922574733</v>
      </c>
    </row>
    <row r="4299" spans="1:13" x14ac:dyDescent="0.35">
      <c r="A4299" s="19" t="str">
        <f>B2178&amp;C4295&amp;D4299</f>
        <v>DISTRIBUCION VOLUMEN X CRITERIO (kg ó litros).Resto productos Ing.ANDALUCIA</v>
      </c>
      <c r="B4299" s="19">
        <v>0</v>
      </c>
      <c r="C4299" s="19">
        <v>0</v>
      </c>
      <c r="D4299" s="19" t="s">
        <v>4</v>
      </c>
      <c r="E4299" s="20">
        <v>19.846246198102971</v>
      </c>
      <c r="F4299" s="20">
        <v>18.819857353276948</v>
      </c>
      <c r="G4299" s="20">
        <v>18.302762699993536</v>
      </c>
      <c r="H4299" s="20">
        <v>21.599895905822788</v>
      </c>
      <c r="I4299" s="20">
        <v>19.279642249995419</v>
      </c>
      <c r="J4299" s="20">
        <v>20.095318695893397</v>
      </c>
      <c r="K4299" s="20">
        <v>19.666478105408995</v>
      </c>
      <c r="L4299" s="20">
        <v>20.793085480146331</v>
      </c>
      <c r="M4299" s="53">
        <v>20.564378601766435</v>
      </c>
    </row>
    <row r="4300" spans="1:13" x14ac:dyDescent="0.35">
      <c r="A4300" s="19" t="str">
        <f>B2178&amp;C4295&amp;D4300</f>
        <v>DISTRIBUCION VOLUMEN X CRITERIO (kg ó litros).Resto productos Ing.MDD AM</v>
      </c>
      <c r="B4300" s="19">
        <v>0</v>
      </c>
      <c r="C4300" s="19">
        <v>0</v>
      </c>
      <c r="D4300" s="19" t="s">
        <v>5</v>
      </c>
      <c r="E4300" s="20">
        <v>14.314387723517127</v>
      </c>
      <c r="F4300" s="20">
        <v>16.553709981495956</v>
      </c>
      <c r="G4300" s="20">
        <v>15.808956596144736</v>
      </c>
      <c r="H4300" s="20">
        <v>14.857163471050534</v>
      </c>
      <c r="I4300" s="20">
        <v>15.589911557069524</v>
      </c>
      <c r="J4300" s="20">
        <v>17.468909107192733</v>
      </c>
      <c r="K4300" s="20">
        <v>16.115045414949694</v>
      </c>
      <c r="L4300" s="20">
        <v>16.007222255663883</v>
      </c>
      <c r="M4300" s="53">
        <v>17.283400546483708</v>
      </c>
    </row>
    <row r="4301" spans="1:13" x14ac:dyDescent="0.35">
      <c r="A4301" s="19" t="str">
        <f>B2178&amp;C4295&amp;D4301</f>
        <v>DISTRIBUCION VOLUMEN X CRITERIO (kg ó litros).Resto productos Ing.RTO CENTRO</v>
      </c>
      <c r="B4301" s="19">
        <v>0</v>
      </c>
      <c r="C4301" s="19">
        <v>0</v>
      </c>
      <c r="D4301" s="19" t="s">
        <v>6</v>
      </c>
      <c r="E4301" s="20">
        <v>11.342367651774907</v>
      </c>
      <c r="F4301" s="20">
        <v>10.452442022091615</v>
      </c>
      <c r="G4301" s="20">
        <v>9.1950320151177642</v>
      </c>
      <c r="H4301" s="20">
        <v>10.341038006131729</v>
      </c>
      <c r="I4301" s="20">
        <v>10.123637524724099</v>
      </c>
      <c r="J4301" s="20">
        <v>8.5333868503281547</v>
      </c>
      <c r="K4301" s="20">
        <v>8.8519213866635855</v>
      </c>
      <c r="L4301" s="20">
        <v>10.385826618537001</v>
      </c>
      <c r="M4301" s="53">
        <v>9.258834529857829</v>
      </c>
    </row>
    <row r="4302" spans="1:13" x14ac:dyDescent="0.35">
      <c r="A4302" s="19" t="str">
        <f>B2178&amp;C4295&amp;D4302</f>
        <v>DISTRIBUCION VOLUMEN X CRITERIO (kg ó litros).Resto productos Ing.NORTE-CENTRO</v>
      </c>
      <c r="B4302" s="19">
        <v>0</v>
      </c>
      <c r="C4302" s="19">
        <v>0</v>
      </c>
      <c r="D4302" s="19" t="s">
        <v>7</v>
      </c>
      <c r="E4302" s="20">
        <v>8.8996738112020299</v>
      </c>
      <c r="F4302" s="20">
        <v>6.6901647019696533</v>
      </c>
      <c r="G4302" s="20">
        <v>8.8085212481753654</v>
      </c>
      <c r="H4302" s="20">
        <v>8.9758935088738347</v>
      </c>
      <c r="I4302" s="20">
        <v>8.1379645351080327</v>
      </c>
      <c r="J4302" s="20">
        <v>7.6842675998172725</v>
      </c>
      <c r="K4302" s="20">
        <v>8.3981034442667237</v>
      </c>
      <c r="L4302" s="20">
        <v>7.9097398794850848</v>
      </c>
      <c r="M4302" s="53">
        <v>7.9826598165714788</v>
      </c>
    </row>
    <row r="4303" spans="1:13" x14ac:dyDescent="0.35">
      <c r="A4303" s="19" t="str">
        <f>B2178&amp;C4295&amp;D4303</f>
        <v>DISTRIBUCION VOLUMEN X CRITERIO (kg ó litros).Resto productos Ing.NOROESTE</v>
      </c>
      <c r="B4303" s="19">
        <v>0</v>
      </c>
      <c r="C4303" s="19">
        <v>0</v>
      </c>
      <c r="D4303" s="19" t="s">
        <v>8</v>
      </c>
      <c r="E4303" s="20">
        <v>6.6862448834481283</v>
      </c>
      <c r="F4303" s="20">
        <v>7.3281235010134216</v>
      </c>
      <c r="G4303" s="20">
        <v>7.2869320042832824</v>
      </c>
      <c r="H4303" s="20">
        <v>6.4512335137658878</v>
      </c>
      <c r="I4303" s="20">
        <v>7.0709051947153077</v>
      </c>
      <c r="J4303" s="20">
        <v>7.3434783146659841</v>
      </c>
      <c r="K4303" s="20">
        <v>6.8486334201250827</v>
      </c>
      <c r="L4303" s="20">
        <v>4.8509505652147791</v>
      </c>
      <c r="M4303" s="53">
        <v>5.8016948207979109</v>
      </c>
    </row>
    <row r="4304" spans="1:13" x14ac:dyDescent="0.35">
      <c r="A4304" s="19" t="str">
        <f>B2178&amp;C4295&amp;D4304</f>
        <v>DISTRIBUCION VOLUMEN X CRITERIO (kg ó litros).Resto productos Ing.&lt;2MIL</v>
      </c>
      <c r="B4304" s="19">
        <v>0</v>
      </c>
      <c r="C4304" s="19">
        <v>0</v>
      </c>
      <c r="D4304" s="19" t="s">
        <v>9</v>
      </c>
      <c r="E4304" s="20">
        <v>4.6359808608523148</v>
      </c>
      <c r="F4304" s="20">
        <v>4.2864960991936201</v>
      </c>
      <c r="G4304" s="20">
        <v>3.3934527008495556</v>
      </c>
      <c r="H4304" s="20">
        <v>4.2381465194569223</v>
      </c>
      <c r="I4304" s="20">
        <v>4.8628863528587916</v>
      </c>
      <c r="J4304" s="20">
        <v>4.9230122941171075</v>
      </c>
      <c r="K4304" s="20">
        <v>3.8807745700934348</v>
      </c>
      <c r="L4304" s="20">
        <v>3.8865264177298826</v>
      </c>
      <c r="M4304" s="53">
        <v>3.8573977390308807</v>
      </c>
    </row>
    <row r="4305" spans="1:13" x14ac:dyDescent="0.35">
      <c r="A4305" s="19" t="str">
        <f>B2178&amp;C4295&amp;D4305</f>
        <v>DISTRIBUCION VOLUMEN X CRITERIO (kg ó litros).Resto productos Ing.2-5MIL</v>
      </c>
      <c r="B4305" s="19">
        <v>0</v>
      </c>
      <c r="C4305" s="19">
        <v>0</v>
      </c>
      <c r="D4305" s="19" t="s">
        <v>10</v>
      </c>
      <c r="E4305" s="20">
        <v>5.1394547484806283</v>
      </c>
      <c r="F4305" s="20">
        <v>3.866678533095004</v>
      </c>
      <c r="G4305" s="20">
        <v>4.4173120372927812</v>
      </c>
      <c r="H4305" s="20">
        <v>4.6900613860950777</v>
      </c>
      <c r="I4305" s="20">
        <v>4.3573198039843923</v>
      </c>
      <c r="J4305" s="20">
        <v>4.0561745592053331</v>
      </c>
      <c r="K4305" s="20">
        <v>3.8237424578887023</v>
      </c>
      <c r="L4305" s="20">
        <v>3.4662851723890569</v>
      </c>
      <c r="M4305" s="53">
        <v>3.1633015923178252</v>
      </c>
    </row>
    <row r="4306" spans="1:13" x14ac:dyDescent="0.35">
      <c r="A4306" s="19" t="str">
        <f>B2178&amp;C4295&amp;D4306</f>
        <v>DISTRIBUCION VOLUMEN X CRITERIO (kg ó litros).Resto productos Ing.5-10MIL</v>
      </c>
      <c r="B4306" s="19">
        <v>0</v>
      </c>
      <c r="C4306" s="19">
        <v>0</v>
      </c>
      <c r="D4306" s="19" t="s">
        <v>11</v>
      </c>
      <c r="E4306" s="20">
        <v>7.9078544380841818</v>
      </c>
      <c r="F4306" s="20">
        <v>8.0953704772919153</v>
      </c>
      <c r="G4306" s="20">
        <v>8.606856155067149</v>
      </c>
      <c r="H4306" s="20">
        <v>7.9694138884013386</v>
      </c>
      <c r="I4306" s="20">
        <v>8.9152341209618609</v>
      </c>
      <c r="J4306" s="20">
        <v>8.4661120146532873</v>
      </c>
      <c r="K4306" s="20">
        <v>7.470827234702476</v>
      </c>
      <c r="L4306" s="20">
        <v>8.6518115070671584</v>
      </c>
      <c r="M4306" s="53">
        <v>9.2533043710796825</v>
      </c>
    </row>
    <row r="4307" spans="1:13" x14ac:dyDescent="0.35">
      <c r="A4307" s="19" t="str">
        <f>B2178&amp;C4295&amp;D4307</f>
        <v>DISTRIBUCION VOLUMEN X CRITERIO (kg ó litros).Resto productos Ing.10-30MIL</v>
      </c>
      <c r="B4307" s="19">
        <v>0</v>
      </c>
      <c r="C4307" s="19">
        <v>0</v>
      </c>
      <c r="D4307" s="19" t="s">
        <v>12</v>
      </c>
      <c r="E4307" s="20">
        <v>17.129291651432286</v>
      </c>
      <c r="F4307" s="20">
        <v>16.097462399284716</v>
      </c>
      <c r="G4307" s="20">
        <v>18.31761151822008</v>
      </c>
      <c r="H4307" s="20">
        <v>18.615711734930766</v>
      </c>
      <c r="I4307" s="20">
        <v>18.066241718431979</v>
      </c>
      <c r="J4307" s="20">
        <v>19.307516639955054</v>
      </c>
      <c r="K4307" s="20">
        <v>18.186627425473663</v>
      </c>
      <c r="L4307" s="20">
        <v>20.600278288250021</v>
      </c>
      <c r="M4307" s="53">
        <v>19.074589597326259</v>
      </c>
    </row>
    <row r="4308" spans="1:13" x14ac:dyDescent="0.35">
      <c r="A4308" s="19" t="str">
        <f>B2178&amp;C4295&amp;D4308</f>
        <v>DISTRIBUCION VOLUMEN X CRITERIO (kg ó litros).Resto productos Ing.30-100MIL</v>
      </c>
      <c r="B4308" s="19">
        <v>0</v>
      </c>
      <c r="C4308" s="19">
        <v>0</v>
      </c>
      <c r="D4308" s="19" t="s">
        <v>13</v>
      </c>
      <c r="E4308" s="20">
        <v>23.087777858435999</v>
      </c>
      <c r="F4308" s="20">
        <v>21.597286733076064</v>
      </c>
      <c r="G4308" s="20">
        <v>23.549711104260577</v>
      </c>
      <c r="H4308" s="20">
        <v>20.999040083786234</v>
      </c>
      <c r="I4308" s="20">
        <v>21.499612524009535</v>
      </c>
      <c r="J4308" s="20">
        <v>20.814030807953941</v>
      </c>
      <c r="K4308" s="20">
        <v>25.670684452892921</v>
      </c>
      <c r="L4308" s="20">
        <v>22.429719642292774</v>
      </c>
      <c r="M4308" s="53">
        <v>24.053197430488822</v>
      </c>
    </row>
    <row r="4309" spans="1:13" x14ac:dyDescent="0.35">
      <c r="A4309" s="19" t="str">
        <f>B2178&amp;C4295&amp;D4309</f>
        <v>DISTRIBUCION VOLUMEN X CRITERIO (kg ó litros).Resto productos Ing.100-200MIL</v>
      </c>
      <c r="B4309" s="19">
        <v>0</v>
      </c>
      <c r="C4309" s="19">
        <v>0</v>
      </c>
      <c r="D4309" s="19" t="s">
        <v>14</v>
      </c>
      <c r="E4309" s="20">
        <v>9.4628823813294449</v>
      </c>
      <c r="F4309" s="20">
        <v>8.7379189202972096</v>
      </c>
      <c r="G4309" s="20">
        <v>8.4132049409366534</v>
      </c>
      <c r="H4309" s="20">
        <v>8.3398437939820855</v>
      </c>
      <c r="I4309" s="20">
        <v>9.9578117784258353</v>
      </c>
      <c r="J4309" s="20">
        <v>10.25478555570974</v>
      </c>
      <c r="K4309" s="20">
        <v>9.4438350999741267</v>
      </c>
      <c r="L4309" s="20">
        <v>8.310727257120897</v>
      </c>
      <c r="M4309" s="53">
        <v>8.8479635427762382</v>
      </c>
    </row>
    <row r="4310" spans="1:13" x14ac:dyDescent="0.35">
      <c r="A4310" s="19" t="str">
        <f>B2178&amp;C4295&amp;D4310</f>
        <v>DISTRIBUCION VOLUMEN X CRITERIO (kg ó litros).Resto productos Ing.200-500MIL</v>
      </c>
      <c r="B4310" s="19">
        <v>0</v>
      </c>
      <c r="C4310" s="19">
        <v>0</v>
      </c>
      <c r="D4310" s="19" t="s">
        <v>15</v>
      </c>
      <c r="E4310" s="20">
        <v>14.717990046097263</v>
      </c>
      <c r="F4310" s="20">
        <v>16.893317932278926</v>
      </c>
      <c r="G4310" s="20">
        <v>15.56007464504974</v>
      </c>
      <c r="H4310" s="20">
        <v>16.401283233564172</v>
      </c>
      <c r="I4310" s="20">
        <v>14.24981075823303</v>
      </c>
      <c r="J4310" s="20">
        <v>14.460888262553192</v>
      </c>
      <c r="K4310" s="20">
        <v>13.949380299837966</v>
      </c>
      <c r="L4310" s="20">
        <v>14.795875727270166</v>
      </c>
      <c r="M4310" s="53">
        <v>14.119057670691483</v>
      </c>
    </row>
    <row r="4311" spans="1:13" x14ac:dyDescent="0.35">
      <c r="A4311" s="19" t="str">
        <f>B2178&amp;C4295&amp;D4311</f>
        <v>DISTRIBUCION VOLUMEN X CRITERIO (kg ó litros).Resto productos Ing.&gt;500MIL</v>
      </c>
      <c r="B4311" s="19">
        <v>0</v>
      </c>
      <c r="C4311" s="19">
        <v>0</v>
      </c>
      <c r="D4311" s="19" t="s">
        <v>16</v>
      </c>
      <c r="E4311" s="20">
        <v>17.918771088141323</v>
      </c>
      <c r="F4311" s="20">
        <v>20.425471401719317</v>
      </c>
      <c r="G4311" s="20">
        <v>17.741780449580606</v>
      </c>
      <c r="H4311" s="20">
        <v>18.746501543928211</v>
      </c>
      <c r="I4311" s="20">
        <v>18.091089935964135</v>
      </c>
      <c r="J4311" s="20">
        <v>17.717485513155193</v>
      </c>
      <c r="K4311" s="20">
        <v>17.57412578793155</v>
      </c>
      <c r="L4311" s="20">
        <v>17.85877808691864</v>
      </c>
      <c r="M4311" s="53">
        <v>17.631186499109674</v>
      </c>
    </row>
    <row r="4312" spans="1:13" x14ac:dyDescent="0.35">
      <c r="A4312" s="19" t="str">
        <f>B2178&amp;C4295&amp;D4312</f>
        <v>DISTRIBUCION VOLUMEN X CRITERIO (kg ó litros).Resto productos Ing.DE 15 A 19 AÑOS</v>
      </c>
      <c r="B4312" s="19">
        <v>0</v>
      </c>
      <c r="C4312" s="19">
        <v>0</v>
      </c>
      <c r="D4312" s="19" t="s">
        <v>39</v>
      </c>
      <c r="E4312" s="20">
        <v>3.8656373845713867</v>
      </c>
      <c r="F4312" s="20">
        <v>3.2965555703687444</v>
      </c>
      <c r="G4312" s="20">
        <v>3.4360047335896975</v>
      </c>
      <c r="H4312" s="20">
        <v>3.5593070558308173</v>
      </c>
      <c r="I4312" s="20">
        <v>2.4694935076863151</v>
      </c>
      <c r="J4312" s="20">
        <v>1.811751843231437</v>
      </c>
      <c r="K4312" s="20">
        <v>2.1581884984374078</v>
      </c>
      <c r="L4312" s="20">
        <v>3.8635397169811263</v>
      </c>
      <c r="M4312" s="53">
        <v>2.96317804954694</v>
      </c>
    </row>
    <row r="4313" spans="1:13" x14ac:dyDescent="0.35">
      <c r="A4313" s="19" t="str">
        <f>B2178&amp;C4295&amp;D4313</f>
        <v>DISTRIBUCION VOLUMEN X CRITERIO (kg ó litros).Resto productos Ing.DE 20 A 24 AÑOS</v>
      </c>
      <c r="B4313" s="19">
        <v>0</v>
      </c>
      <c r="C4313" s="19">
        <v>0</v>
      </c>
      <c r="D4313" s="19" t="s">
        <v>40</v>
      </c>
      <c r="E4313" s="20">
        <v>2.6208243738021864</v>
      </c>
      <c r="F4313" s="20">
        <v>2.0541730547690049</v>
      </c>
      <c r="G4313" s="20">
        <v>3.1181449792843994</v>
      </c>
      <c r="H4313" s="20">
        <v>3.3653919461614237</v>
      </c>
      <c r="I4313" s="20">
        <v>3.8321037830700324</v>
      </c>
      <c r="J4313" s="20">
        <v>2.2693977553501314</v>
      </c>
      <c r="K4313" s="20">
        <v>3.0849492016399145</v>
      </c>
      <c r="L4313" s="20">
        <v>3.1873734819239741</v>
      </c>
      <c r="M4313" s="53">
        <v>3.6574297595593066</v>
      </c>
    </row>
    <row r="4314" spans="1:13" x14ac:dyDescent="0.35">
      <c r="A4314" s="19" t="str">
        <f>B2178&amp;C4295&amp;D4314</f>
        <v>DISTRIBUCION VOLUMEN X CRITERIO (kg ó litros).Resto productos Ing.DE 25 A 34 AÑOS</v>
      </c>
      <c r="B4314" s="19">
        <v>0</v>
      </c>
      <c r="C4314" s="19">
        <v>0</v>
      </c>
      <c r="D4314" s="19" t="s">
        <v>41</v>
      </c>
      <c r="E4314" s="20">
        <v>11.280881939136746</v>
      </c>
      <c r="F4314" s="20">
        <v>11.485663593623187</v>
      </c>
      <c r="G4314" s="20">
        <v>10.423276222684828</v>
      </c>
      <c r="H4314" s="20">
        <v>12.165176648202111</v>
      </c>
      <c r="I4314" s="20">
        <v>9.2271406749761233</v>
      </c>
      <c r="J4314" s="20">
        <v>9.2854164399896391</v>
      </c>
      <c r="K4314" s="20">
        <v>10.730284759464169</v>
      </c>
      <c r="L4314" s="20">
        <v>10.857728333570696</v>
      </c>
      <c r="M4314" s="53">
        <v>9.2263685515682301</v>
      </c>
    </row>
    <row r="4315" spans="1:13" x14ac:dyDescent="0.35">
      <c r="A4315" s="19" t="str">
        <f>B2178&amp;C4295&amp;D4315</f>
        <v>DISTRIBUCION VOLUMEN X CRITERIO (kg ó litros).Resto productos Ing.DE 35 A 49 AÑOS</v>
      </c>
      <c r="B4315" s="19">
        <v>0</v>
      </c>
      <c r="C4315" s="19">
        <v>0</v>
      </c>
      <c r="D4315" s="19" t="s">
        <v>42</v>
      </c>
      <c r="E4315" s="20">
        <v>28.206305150278766</v>
      </c>
      <c r="F4315" s="20">
        <v>28.496917290565516</v>
      </c>
      <c r="G4315" s="20">
        <v>26.984859809235207</v>
      </c>
      <c r="H4315" s="20">
        <v>26.387825494218642</v>
      </c>
      <c r="I4315" s="20">
        <v>25.68407128371965</v>
      </c>
      <c r="J4315" s="20">
        <v>26.35748765288664</v>
      </c>
      <c r="K4315" s="20">
        <v>26.381076429310017</v>
      </c>
      <c r="L4315" s="20">
        <v>27.419694625473507</v>
      </c>
      <c r="M4315" s="53">
        <v>25.331871976750321</v>
      </c>
    </row>
    <row r="4316" spans="1:13" x14ac:dyDescent="0.35">
      <c r="A4316" s="19" t="str">
        <f>B2178&amp;C4295&amp;D4316</f>
        <v>DISTRIBUCION VOLUMEN X CRITERIO (kg ó litros).Resto productos Ing.DE 50 A 59 AÑOS</v>
      </c>
      <c r="B4316" s="19">
        <v>0</v>
      </c>
      <c r="C4316" s="19">
        <v>0</v>
      </c>
      <c r="D4316" s="19" t="s">
        <v>43</v>
      </c>
      <c r="E4316" s="20">
        <v>24.715887835574634</v>
      </c>
      <c r="F4316" s="20">
        <v>25.180028290608796</v>
      </c>
      <c r="G4316" s="20">
        <v>25.209444791932334</v>
      </c>
      <c r="H4316" s="20">
        <v>26.423080226352148</v>
      </c>
      <c r="I4316" s="20">
        <v>27.50667506833474</v>
      </c>
      <c r="J4316" s="20">
        <v>29.59666536442495</v>
      </c>
      <c r="K4316" s="20">
        <v>27.954057259883957</v>
      </c>
      <c r="L4316" s="20">
        <v>25.461979128643534</v>
      </c>
      <c r="M4316" s="53">
        <v>25.734789726652679</v>
      </c>
    </row>
    <row r="4317" spans="1:13" x14ac:dyDescent="0.35">
      <c r="A4317" s="19" t="str">
        <f>B2178&amp;C4295&amp;D4317</f>
        <v>DISTRIBUCION VOLUMEN X CRITERIO (kg ó litros).Resto productos Ing.DE 60 A 75 AÑOS</v>
      </c>
      <c r="B4317" s="19">
        <v>0</v>
      </c>
      <c r="C4317" s="19">
        <v>0</v>
      </c>
      <c r="D4317" s="19" t="s">
        <v>44</v>
      </c>
      <c r="E4317" s="20">
        <v>29.310466212579158</v>
      </c>
      <c r="F4317" s="20">
        <v>29.486661162931753</v>
      </c>
      <c r="G4317" s="20">
        <v>30.828272545940177</v>
      </c>
      <c r="H4317" s="20">
        <v>28.099220881616855</v>
      </c>
      <c r="I4317" s="20">
        <v>31.280520124584033</v>
      </c>
      <c r="J4317" s="20">
        <v>30.679283810674669</v>
      </c>
      <c r="K4317" s="20">
        <v>29.691442190568022</v>
      </c>
      <c r="L4317" s="20">
        <v>29.209687814946367</v>
      </c>
      <c r="M4317" s="53">
        <v>33.086360897803097</v>
      </c>
    </row>
    <row r="4318" spans="1:13" x14ac:dyDescent="0.35">
      <c r="A4318" s="19" t="str">
        <f>B2178&amp;C4295&amp;D4318</f>
        <v>DISTRIBUCION VOLUMEN X CRITERIO (kg ó litros).Resto productos Ing.NIVEL ALTO</v>
      </c>
      <c r="B4318" s="19">
        <v>0</v>
      </c>
      <c r="C4318" s="19">
        <v>0</v>
      </c>
      <c r="D4318" s="19" t="s">
        <v>256</v>
      </c>
      <c r="E4318" s="20">
        <v>26.1920412071591</v>
      </c>
      <c r="F4318" s="20">
        <v>25.793672446559253</v>
      </c>
      <c r="G4318" s="20">
        <v>25.348082672851298</v>
      </c>
      <c r="H4318" s="20">
        <v>24.105365489950074</v>
      </c>
      <c r="I4318" s="20">
        <v>25.674609690877059</v>
      </c>
      <c r="J4318" s="20">
        <v>22.909461009130748</v>
      </c>
      <c r="K4318" s="20">
        <v>26.660473379078308</v>
      </c>
      <c r="L4318" s="20">
        <v>23.760019250040408</v>
      </c>
      <c r="M4318" s="53">
        <v>24.940468871569944</v>
      </c>
    </row>
    <row r="4319" spans="1:13" x14ac:dyDescent="0.35">
      <c r="A4319" s="19" t="str">
        <f>B2178&amp;C4295&amp;D4319</f>
        <v>DISTRIBUCION VOLUMEN X CRITERIO (kg ó litros).Resto productos Ing.NIVEL MEDIO ALTO</v>
      </c>
      <c r="B4319" s="19">
        <v>0</v>
      </c>
      <c r="C4319" s="19">
        <v>0</v>
      </c>
      <c r="D4319" s="19" t="s">
        <v>257</v>
      </c>
      <c r="E4319" s="20">
        <v>14.710321959528589</v>
      </c>
      <c r="F4319" s="20">
        <v>14.257830675843117</v>
      </c>
      <c r="G4319" s="20">
        <v>13.911028302393937</v>
      </c>
      <c r="H4319" s="20">
        <v>14.88057151722027</v>
      </c>
      <c r="I4319" s="20">
        <v>13.98346396932488</v>
      </c>
      <c r="J4319" s="20">
        <v>15.115562301052735</v>
      </c>
      <c r="K4319" s="20">
        <v>16.019848220541242</v>
      </c>
      <c r="L4319" s="20">
        <v>15.845806726796797</v>
      </c>
      <c r="M4319" s="53">
        <v>17.032625699478057</v>
      </c>
    </row>
    <row r="4320" spans="1:13" x14ac:dyDescent="0.35">
      <c r="A4320" s="19" t="str">
        <f>B2178&amp;C4295&amp;D4320</f>
        <v>DISTRIBUCION VOLUMEN X CRITERIO (kg ó litros).Resto productos Ing.NIVEL MEDIO</v>
      </c>
      <c r="B4320" s="19">
        <v>0</v>
      </c>
      <c r="C4320" s="19">
        <v>0</v>
      </c>
      <c r="D4320" s="19" t="s">
        <v>258</v>
      </c>
      <c r="E4320" s="20">
        <v>24.673562148076417</v>
      </c>
      <c r="F4320" s="20">
        <v>24.815259671308755</v>
      </c>
      <c r="G4320" s="20">
        <v>27.619817139537041</v>
      </c>
      <c r="H4320" s="20">
        <v>27.700638109695745</v>
      </c>
      <c r="I4320" s="20">
        <v>26.259921268261976</v>
      </c>
      <c r="J4320" s="20">
        <v>27.71821993462672</v>
      </c>
      <c r="K4320" s="20">
        <v>25.686589047935033</v>
      </c>
      <c r="L4320" s="20">
        <v>24.676628453240397</v>
      </c>
      <c r="M4320" s="53">
        <v>25.821261344198902</v>
      </c>
    </row>
    <row r="4321" spans="1:13" x14ac:dyDescent="0.35">
      <c r="A4321" s="19" t="str">
        <f>B2178&amp;C4295&amp;D4321</f>
        <v>DISTRIBUCION VOLUMEN X CRITERIO (kg ó litros).Resto productos Ing.NIVEL MEDIO BAJO</v>
      </c>
      <c r="B4321" s="19">
        <v>0</v>
      </c>
      <c r="C4321" s="19">
        <v>0</v>
      </c>
      <c r="D4321" s="19" t="s">
        <v>259</v>
      </c>
      <c r="E4321" s="20">
        <v>15.066217215931033</v>
      </c>
      <c r="F4321" s="20">
        <v>13.410689034876851</v>
      </c>
      <c r="G4321" s="20">
        <v>14.381386780703719</v>
      </c>
      <c r="H4321" s="20">
        <v>15.211190953526001</v>
      </c>
      <c r="I4321" s="20">
        <v>15.312215315979721</v>
      </c>
      <c r="J4321" s="20">
        <v>14.392847521611912</v>
      </c>
      <c r="K4321" s="20">
        <v>13.249452525044457</v>
      </c>
      <c r="L4321" s="20">
        <v>16.056800697357811</v>
      </c>
      <c r="M4321" s="53">
        <v>15.102617329285737</v>
      </c>
    </row>
    <row r="4322" spans="1:13" x14ac:dyDescent="0.35">
      <c r="A4322" s="19" t="str">
        <f>B2178&amp;C4295&amp;D4322</f>
        <v>DISTRIBUCION VOLUMEN X CRITERIO (kg ó litros).Resto productos Ing.HOMBRE</v>
      </c>
      <c r="B4322" s="19">
        <v>0</v>
      </c>
      <c r="C4322" s="19">
        <v>0</v>
      </c>
      <c r="D4322" s="19" t="s">
        <v>21</v>
      </c>
      <c r="E4322" s="20">
        <v>47.377829913083723</v>
      </c>
      <c r="F4322" s="20">
        <v>48.954050773026751</v>
      </c>
      <c r="G4322" s="20">
        <v>49.962079673880631</v>
      </c>
      <c r="H4322" s="20">
        <v>48.441447370415432</v>
      </c>
      <c r="I4322" s="20">
        <v>48.149597730809099</v>
      </c>
      <c r="J4322" s="20">
        <v>48.079267977555737</v>
      </c>
      <c r="K4322" s="20">
        <v>48.724972686514114</v>
      </c>
      <c r="L4322" s="20">
        <v>49.53976995619545</v>
      </c>
      <c r="M4322" s="53">
        <v>47.20396723613257</v>
      </c>
    </row>
    <row r="4323" spans="1:13" x14ac:dyDescent="0.35">
      <c r="A4323" s="19" t="str">
        <f>B2178&amp;C4295&amp;D4323</f>
        <v>DISTRIBUCION VOLUMEN X CRITERIO (kg ó litros).Resto productos Ing.MUJER</v>
      </c>
      <c r="B4323" s="19">
        <v>0</v>
      </c>
      <c r="C4323" s="19">
        <v>0</v>
      </c>
      <c r="D4323" s="19" t="s">
        <v>22</v>
      </c>
      <c r="E4323" s="20">
        <v>52.6221744193615</v>
      </c>
      <c r="F4323" s="20">
        <v>51.045949283461965</v>
      </c>
      <c r="G4323" s="20">
        <v>50.037922682712036</v>
      </c>
      <c r="H4323" s="20">
        <v>51.558552992961481</v>
      </c>
      <c r="I4323" s="20">
        <v>51.850407509628425</v>
      </c>
      <c r="J4323" s="20">
        <v>51.920734583228359</v>
      </c>
      <c r="K4323" s="20">
        <v>51.275022182436935</v>
      </c>
      <c r="L4323" s="20">
        <v>50.460229303930845</v>
      </c>
      <c r="M4323" s="53">
        <v>52.796036261998545</v>
      </c>
    </row>
    <row r="4324" spans="1:13" x14ac:dyDescent="0.35">
      <c r="A4324" s="19" t="str">
        <f>B2178&amp;C4324&amp;D4324</f>
        <v>DISTRIBUCION VOLUMEN X CRITERIO (kg ó litros)Platos Base HuevosT.ESPAÑA</v>
      </c>
      <c r="B4324" s="19">
        <v>0</v>
      </c>
      <c r="C4324" s="19" t="s">
        <v>254</v>
      </c>
      <c r="D4324" s="19" t="s">
        <v>36</v>
      </c>
      <c r="E4324" s="20">
        <v>100</v>
      </c>
      <c r="F4324" s="20">
        <v>100</v>
      </c>
      <c r="G4324" s="20">
        <v>100</v>
      </c>
      <c r="H4324" s="20">
        <v>100</v>
      </c>
      <c r="I4324" s="20">
        <v>100</v>
      </c>
      <c r="J4324" s="20">
        <v>100</v>
      </c>
      <c r="K4324" s="20">
        <v>100</v>
      </c>
      <c r="L4324" s="20">
        <v>100</v>
      </c>
      <c r="M4324" s="53">
        <v>100</v>
      </c>
    </row>
    <row r="4325" spans="1:13" x14ac:dyDescent="0.35">
      <c r="A4325" s="19" t="str">
        <f>B2178&amp;C4324&amp;D4325</f>
        <v>DISTRIBUCION VOLUMEN X CRITERIO (kg ó litros)Platos Base HuevosBCN AM</v>
      </c>
      <c r="B4325" s="19">
        <v>0</v>
      </c>
      <c r="C4325" s="19">
        <v>0</v>
      </c>
      <c r="D4325" s="19" t="s">
        <v>1</v>
      </c>
      <c r="E4325" s="20">
        <v>6.1062701949605129</v>
      </c>
      <c r="F4325" s="20">
        <v>8.2734275595017177</v>
      </c>
      <c r="G4325" s="20">
        <v>9.1656902739228236</v>
      </c>
      <c r="H4325" s="20">
        <v>7.1561306037316585</v>
      </c>
      <c r="I4325" s="20">
        <v>6.8987516382876963</v>
      </c>
      <c r="J4325" s="20">
        <v>9.706631764574885</v>
      </c>
      <c r="K4325" s="20">
        <v>8.9253840966514932</v>
      </c>
      <c r="L4325" s="20">
        <v>7.9543077063957117</v>
      </c>
      <c r="M4325" s="53">
        <v>7.2377873470700047</v>
      </c>
    </row>
    <row r="4326" spans="1:13" x14ac:dyDescent="0.35">
      <c r="A4326" s="19" t="str">
        <f>B2178&amp;C4324&amp;D4326</f>
        <v>DISTRIBUCION VOLUMEN X CRITERIO (kg ó litros)Platos Base HuevosREST.CAT ARAGON</v>
      </c>
      <c r="B4326" s="19">
        <v>0</v>
      </c>
      <c r="C4326" s="19">
        <v>0</v>
      </c>
      <c r="D4326" s="19" t="s">
        <v>2</v>
      </c>
      <c r="E4326" s="20">
        <v>8.9934455671672762</v>
      </c>
      <c r="F4326" s="20">
        <v>12.028809716254676</v>
      </c>
      <c r="G4326" s="20">
        <v>10.928041748500307</v>
      </c>
      <c r="H4326" s="20">
        <v>8.1371804546723698</v>
      </c>
      <c r="I4326" s="20">
        <v>9.5716935685360056</v>
      </c>
      <c r="J4326" s="20">
        <v>13.478909066227171</v>
      </c>
      <c r="K4326" s="20">
        <v>11.595526051259618</v>
      </c>
      <c r="L4326" s="20">
        <v>13.258881406401382</v>
      </c>
      <c r="M4326" s="53">
        <v>15.595385050406843</v>
      </c>
    </row>
    <row r="4327" spans="1:13" x14ac:dyDescent="0.35">
      <c r="A4327" s="19" t="str">
        <f>B2178&amp;C4324&amp;D4327</f>
        <v>DISTRIBUCION VOLUMEN X CRITERIO (kg ó litros)Platos Base HuevosLEVANTE</v>
      </c>
      <c r="B4327" s="19">
        <v>0</v>
      </c>
      <c r="C4327" s="19">
        <v>0</v>
      </c>
      <c r="D4327" s="19" t="s">
        <v>3</v>
      </c>
      <c r="E4327" s="20">
        <v>19.042038027458446</v>
      </c>
      <c r="F4327" s="20">
        <v>14.713141587395345</v>
      </c>
      <c r="G4327" s="20">
        <v>16.073300316205632</v>
      </c>
      <c r="H4327" s="20">
        <v>18.255664188588096</v>
      </c>
      <c r="I4327" s="20">
        <v>19.069178922338562</v>
      </c>
      <c r="J4327" s="20">
        <v>15.924452393074645</v>
      </c>
      <c r="K4327" s="20">
        <v>16.212537063004547</v>
      </c>
      <c r="L4327" s="20">
        <v>17.43891023069521</v>
      </c>
      <c r="M4327" s="53">
        <v>15.976730657899299</v>
      </c>
    </row>
    <row r="4328" spans="1:13" x14ac:dyDescent="0.35">
      <c r="A4328" s="19" t="str">
        <f>B2178&amp;C4324&amp;D4328</f>
        <v>DISTRIBUCION VOLUMEN X CRITERIO (kg ó litros)Platos Base HuevosANDALUCIA</v>
      </c>
      <c r="B4328" s="19">
        <v>0</v>
      </c>
      <c r="C4328" s="19">
        <v>0</v>
      </c>
      <c r="D4328" s="19" t="s">
        <v>4</v>
      </c>
      <c r="E4328" s="20">
        <v>16.45160723919318</v>
      </c>
      <c r="F4328" s="20">
        <v>15.994529302290678</v>
      </c>
      <c r="G4328" s="20">
        <v>16.006077176615204</v>
      </c>
      <c r="H4328" s="20">
        <v>17.845043106548808</v>
      </c>
      <c r="I4328" s="20">
        <v>17.450025266437283</v>
      </c>
      <c r="J4328" s="20">
        <v>15.523004652516187</v>
      </c>
      <c r="K4328" s="20">
        <v>14.836015282939377</v>
      </c>
      <c r="L4328" s="20">
        <v>14.944015549493963</v>
      </c>
      <c r="M4328" s="53">
        <v>16.160799155402568</v>
      </c>
    </row>
    <row r="4329" spans="1:13" x14ac:dyDescent="0.35">
      <c r="A4329" s="19" t="str">
        <f>B2178&amp;C4324&amp;D4329</f>
        <v>DISTRIBUCION VOLUMEN X CRITERIO (kg ó litros)Platos Base HuevosMDD AM</v>
      </c>
      <c r="B4329" s="19">
        <v>0</v>
      </c>
      <c r="C4329" s="19">
        <v>0</v>
      </c>
      <c r="D4329" s="19" t="s">
        <v>5</v>
      </c>
      <c r="E4329" s="20">
        <v>11.999609931771118</v>
      </c>
      <c r="F4329" s="20">
        <v>18.065909573508275</v>
      </c>
      <c r="G4329" s="20">
        <v>16.411545619284112</v>
      </c>
      <c r="H4329" s="20">
        <v>14.207300032813693</v>
      </c>
      <c r="I4329" s="20">
        <v>14.733849427548652</v>
      </c>
      <c r="J4329" s="20">
        <v>16.811264159301928</v>
      </c>
      <c r="K4329" s="20">
        <v>16.48340234810739</v>
      </c>
      <c r="L4329" s="20">
        <v>16.026087813798757</v>
      </c>
      <c r="M4329" s="53">
        <v>14.55084323890746</v>
      </c>
    </row>
    <row r="4330" spans="1:13" x14ac:dyDescent="0.35">
      <c r="A4330" s="19" t="str">
        <f>B2178&amp;C4324&amp;D4330</f>
        <v>DISTRIBUCION VOLUMEN X CRITERIO (kg ó litros)Platos Base HuevosRTO CENTRO</v>
      </c>
      <c r="B4330" s="19">
        <v>0</v>
      </c>
      <c r="C4330" s="19">
        <v>0</v>
      </c>
      <c r="D4330" s="19" t="s">
        <v>6</v>
      </c>
      <c r="E4330" s="20">
        <v>18.599461066554728</v>
      </c>
      <c r="F4330" s="20">
        <v>14.752009899347296</v>
      </c>
      <c r="G4330" s="20">
        <v>11.552958094958795</v>
      </c>
      <c r="H4330" s="20">
        <v>13.350282823403001</v>
      </c>
      <c r="I4330" s="20">
        <v>10.672712316310035</v>
      </c>
      <c r="J4330" s="20">
        <v>9.6947167886013723</v>
      </c>
      <c r="K4330" s="20">
        <v>10.094719471054573</v>
      </c>
      <c r="L4330" s="20">
        <v>11.578815617276533</v>
      </c>
      <c r="M4330" s="53">
        <v>10.523799263353379</v>
      </c>
    </row>
    <row r="4331" spans="1:13" x14ac:dyDescent="0.35">
      <c r="A4331" s="19" t="str">
        <f>B2178&amp;C4324&amp;D4331</f>
        <v>DISTRIBUCION VOLUMEN X CRITERIO (kg ó litros)Platos Base HuevosNORTE-CENTRO</v>
      </c>
      <c r="B4331" s="19">
        <v>0</v>
      </c>
      <c r="C4331" s="19">
        <v>0</v>
      </c>
      <c r="D4331" s="19" t="s">
        <v>7</v>
      </c>
      <c r="E4331" s="20">
        <v>12.615553475381638</v>
      </c>
      <c r="F4331" s="20">
        <v>8.8383535913289784</v>
      </c>
      <c r="G4331" s="20">
        <v>11.496793720838779</v>
      </c>
      <c r="H4331" s="20">
        <v>13.826473538723194</v>
      </c>
      <c r="I4331" s="20">
        <v>12.325399074669743</v>
      </c>
      <c r="J4331" s="20">
        <v>12.298672791008645</v>
      </c>
      <c r="K4331" s="20">
        <v>12.716370148791242</v>
      </c>
      <c r="L4331" s="20">
        <v>11.660079048976289</v>
      </c>
      <c r="M4331" s="53">
        <v>13.171644873796634</v>
      </c>
    </row>
    <row r="4332" spans="1:13" x14ac:dyDescent="0.35">
      <c r="A4332" s="19" t="str">
        <f>B2178&amp;C4324&amp;D4332</f>
        <v>DISTRIBUCION VOLUMEN X CRITERIO (kg ó litros)Platos Base HuevosNOROESTE</v>
      </c>
      <c r="B4332" s="19">
        <v>0</v>
      </c>
      <c r="C4332" s="19">
        <v>0</v>
      </c>
      <c r="D4332" s="19" t="s">
        <v>8</v>
      </c>
      <c r="E4332" s="20">
        <v>6.1920152973635636</v>
      </c>
      <c r="F4332" s="20">
        <v>7.3338155687867088</v>
      </c>
      <c r="G4332" s="20">
        <v>8.3655944590866866</v>
      </c>
      <c r="H4332" s="20">
        <v>7.2219227707089235</v>
      </c>
      <c r="I4332" s="20">
        <v>9.2783921491262173</v>
      </c>
      <c r="J4332" s="20">
        <v>6.5623471229790358</v>
      </c>
      <c r="K4332" s="20">
        <v>9.1360407167896049</v>
      </c>
      <c r="L4332" s="20">
        <v>7.1389013529614562</v>
      </c>
      <c r="M4332" s="53">
        <v>6.7830091269411517</v>
      </c>
    </row>
    <row r="4333" spans="1:13" x14ac:dyDescent="0.35">
      <c r="A4333" s="19" t="str">
        <f>B2178&amp;C4324&amp;D4333</f>
        <v>DISTRIBUCION VOLUMEN X CRITERIO (kg ó litros)Platos Base Huevos&lt;2MIL</v>
      </c>
      <c r="B4333" s="19">
        <v>0</v>
      </c>
      <c r="C4333" s="19">
        <v>0</v>
      </c>
      <c r="D4333" s="19" t="s">
        <v>9</v>
      </c>
      <c r="E4333" s="20">
        <v>5.9189977378705159</v>
      </c>
      <c r="F4333" s="20">
        <v>4.895167324309452</v>
      </c>
      <c r="G4333" s="20">
        <v>5.1753650847906174</v>
      </c>
      <c r="H4333" s="20">
        <v>4.3603758224054419</v>
      </c>
      <c r="I4333" s="20">
        <v>5.2317170584706263</v>
      </c>
      <c r="J4333" s="20">
        <v>5.9338801687978577</v>
      </c>
      <c r="K4333" s="20">
        <v>4.1277578356822548</v>
      </c>
      <c r="L4333" s="20">
        <v>2.9613402302527621</v>
      </c>
      <c r="M4333" s="53">
        <v>2.6251070375726955</v>
      </c>
    </row>
    <row r="4334" spans="1:13" x14ac:dyDescent="0.35">
      <c r="A4334" s="19" t="str">
        <f>B2178&amp;C4324&amp;D4334</f>
        <v>DISTRIBUCION VOLUMEN X CRITERIO (kg ó litros)Platos Base Huevos2-5MIL</v>
      </c>
      <c r="B4334" s="19">
        <v>0</v>
      </c>
      <c r="C4334" s="19">
        <v>0</v>
      </c>
      <c r="D4334" s="19" t="s">
        <v>10</v>
      </c>
      <c r="E4334" s="20">
        <v>5.8373066088459469</v>
      </c>
      <c r="F4334" s="20">
        <v>4.7427199102289821</v>
      </c>
      <c r="G4334" s="20">
        <v>6.4047818552158198</v>
      </c>
      <c r="H4334" s="20">
        <v>6.2489900059816357</v>
      </c>
      <c r="I4334" s="20">
        <v>5.5880896056126934</v>
      </c>
      <c r="J4334" s="20">
        <v>4.6158287543581453</v>
      </c>
      <c r="K4334" s="20">
        <v>5.0548051882681637</v>
      </c>
      <c r="L4334" s="20">
        <v>4.0583239596736149</v>
      </c>
      <c r="M4334" s="53">
        <v>5.1570749686573807</v>
      </c>
    </row>
    <row r="4335" spans="1:13" x14ac:dyDescent="0.35">
      <c r="A4335" s="19" t="str">
        <f>B2178&amp;C4324&amp;D4335</f>
        <v>DISTRIBUCION VOLUMEN X CRITERIO (kg ó litros)Platos Base Huevos5-10MIL</v>
      </c>
      <c r="B4335" s="19">
        <v>0</v>
      </c>
      <c r="C4335" s="19">
        <v>0</v>
      </c>
      <c r="D4335" s="19" t="s">
        <v>11</v>
      </c>
      <c r="E4335" s="20">
        <v>6.9448887496399578</v>
      </c>
      <c r="F4335" s="20">
        <v>7.0998552472365555</v>
      </c>
      <c r="G4335" s="20">
        <v>7.2149917268924435</v>
      </c>
      <c r="H4335" s="20">
        <v>8.2094859033137304</v>
      </c>
      <c r="I4335" s="20">
        <v>6.1420673710655533</v>
      </c>
      <c r="J4335" s="20">
        <v>7.9522783137112887</v>
      </c>
      <c r="K4335" s="20">
        <v>6.3771529158258522</v>
      </c>
      <c r="L4335" s="20">
        <v>8.6290528693224413</v>
      </c>
      <c r="M4335" s="53">
        <v>10.143911594280759</v>
      </c>
    </row>
    <row r="4336" spans="1:13" x14ac:dyDescent="0.35">
      <c r="A4336" s="19" t="str">
        <f>B2178&amp;C4324&amp;D4336</f>
        <v>DISTRIBUCION VOLUMEN X CRITERIO (kg ó litros)Platos Base Huevos10-30MIL</v>
      </c>
      <c r="B4336" s="19">
        <v>0</v>
      </c>
      <c r="C4336" s="19">
        <v>0</v>
      </c>
      <c r="D4336" s="19" t="s">
        <v>12</v>
      </c>
      <c r="E4336" s="20">
        <v>14.715319548104592</v>
      </c>
      <c r="F4336" s="20">
        <v>16.27682596557656</v>
      </c>
      <c r="G4336" s="20">
        <v>15.145973337096786</v>
      </c>
      <c r="H4336" s="20">
        <v>18.591130392290857</v>
      </c>
      <c r="I4336" s="20">
        <v>17.530393718903763</v>
      </c>
      <c r="J4336" s="20">
        <v>16.219058538549135</v>
      </c>
      <c r="K4336" s="20">
        <v>17.786840677600654</v>
      </c>
      <c r="L4336" s="20">
        <v>17.65220411179299</v>
      </c>
      <c r="M4336" s="53">
        <v>19.468428349798792</v>
      </c>
    </row>
    <row r="4337" spans="1:13" x14ac:dyDescent="0.35">
      <c r="A4337" s="19" t="str">
        <f>B2178&amp;C4324&amp;D4337</f>
        <v>DISTRIBUCION VOLUMEN X CRITERIO (kg ó litros)Platos Base Huevos30-100MIL</v>
      </c>
      <c r="B4337" s="19">
        <v>0</v>
      </c>
      <c r="C4337" s="19">
        <v>0</v>
      </c>
      <c r="D4337" s="19" t="s">
        <v>13</v>
      </c>
      <c r="E4337" s="20">
        <v>21.587905288905883</v>
      </c>
      <c r="F4337" s="20">
        <v>19.166055930651062</v>
      </c>
      <c r="G4337" s="20">
        <v>22.700993823753585</v>
      </c>
      <c r="H4337" s="20">
        <v>22.523540066460022</v>
      </c>
      <c r="I4337" s="20">
        <v>22.709821745266233</v>
      </c>
      <c r="J4337" s="20">
        <v>17.116314386706222</v>
      </c>
      <c r="K4337" s="20">
        <v>23.669640550523457</v>
      </c>
      <c r="L4337" s="20">
        <v>22.785511550883072</v>
      </c>
      <c r="M4337" s="53">
        <v>22.659845110313864</v>
      </c>
    </row>
    <row r="4338" spans="1:13" x14ac:dyDescent="0.35">
      <c r="A4338" s="19" t="str">
        <f>B2178&amp;C4324&amp;D4338</f>
        <v>DISTRIBUCION VOLUMEN X CRITERIO (kg ó litros)Platos Base Huevos100-200MIL</v>
      </c>
      <c r="B4338" s="19">
        <v>0</v>
      </c>
      <c r="C4338" s="19">
        <v>0</v>
      </c>
      <c r="D4338" s="19" t="s">
        <v>14</v>
      </c>
      <c r="E4338" s="20">
        <v>11.015528663510306</v>
      </c>
      <c r="F4338" s="20">
        <v>10.682874334827904</v>
      </c>
      <c r="G4338" s="20">
        <v>10.42906349819005</v>
      </c>
      <c r="H4338" s="20">
        <v>8.3222968500096215</v>
      </c>
      <c r="I4338" s="20">
        <v>12.066589068364467</v>
      </c>
      <c r="J4338" s="20">
        <v>12.480394198509551</v>
      </c>
      <c r="K4338" s="20">
        <v>11.837943531057732</v>
      </c>
      <c r="L4338" s="20">
        <v>11.868641512467033</v>
      </c>
      <c r="M4338" s="53">
        <v>10.380553729441219</v>
      </c>
    </row>
    <row r="4339" spans="1:13" x14ac:dyDescent="0.35">
      <c r="A4339" s="19" t="str">
        <f>B2178&amp;C4324&amp;D4339</f>
        <v>DISTRIBUCION VOLUMEN X CRITERIO (kg ó litros)Platos Base Huevos200-500MIL</v>
      </c>
      <c r="B4339" s="19">
        <v>0</v>
      </c>
      <c r="C4339" s="19">
        <v>0</v>
      </c>
      <c r="D4339" s="19" t="s">
        <v>15</v>
      </c>
      <c r="E4339" s="20">
        <v>18.006522498937777</v>
      </c>
      <c r="F4339" s="20">
        <v>17.205572546453858</v>
      </c>
      <c r="G4339" s="20">
        <v>14.325220118658857</v>
      </c>
      <c r="H4339" s="20">
        <v>12.926283601505872</v>
      </c>
      <c r="I4339" s="20">
        <v>11.890976673008151</v>
      </c>
      <c r="J4339" s="20">
        <v>12.784903567296061</v>
      </c>
      <c r="K4339" s="20">
        <v>12.907485788461409</v>
      </c>
      <c r="L4339" s="20">
        <v>13.820983067149278</v>
      </c>
      <c r="M4339" s="53">
        <v>12.79178233630914</v>
      </c>
    </row>
    <row r="4340" spans="1:13" x14ac:dyDescent="0.35">
      <c r="A4340" s="19" t="str">
        <f>B2178&amp;C4324&amp;D4340</f>
        <v>DISTRIBUCION VOLUMEN X CRITERIO (kg ó litros)Platos Base Huevos&gt;500MIL</v>
      </c>
      <c r="B4340" s="19">
        <v>0</v>
      </c>
      <c r="C4340" s="19">
        <v>0</v>
      </c>
      <c r="D4340" s="19" t="s">
        <v>16</v>
      </c>
      <c r="E4340" s="20">
        <v>15.973533771937268</v>
      </c>
      <c r="F4340" s="20">
        <v>19.930925014688484</v>
      </c>
      <c r="G4340" s="20">
        <v>18.603613313449465</v>
      </c>
      <c r="H4340" s="20">
        <v>18.817890353837523</v>
      </c>
      <c r="I4340" s="20">
        <v>18.840343222388086</v>
      </c>
      <c r="J4340" s="20">
        <v>22.897342234438348</v>
      </c>
      <c r="K4340" s="20">
        <v>18.23837148486809</v>
      </c>
      <c r="L4340" s="20">
        <v>18.223940230717592</v>
      </c>
      <c r="M4340" s="53">
        <v>16.773295054332461</v>
      </c>
    </row>
    <row r="4341" spans="1:13" x14ac:dyDescent="0.35">
      <c r="A4341" s="19" t="str">
        <f>B2178&amp;C4324&amp;D4341</f>
        <v>DISTRIBUCION VOLUMEN X CRITERIO (kg ó litros)Platos Base HuevosDE 15 A 19 AÑOS</v>
      </c>
      <c r="B4341" s="19">
        <v>0</v>
      </c>
      <c r="C4341" s="19">
        <v>0</v>
      </c>
      <c r="D4341" s="19" t="s">
        <v>39</v>
      </c>
      <c r="E4341" s="20">
        <v>9.3509863020709467</v>
      </c>
      <c r="F4341" s="20">
        <v>5.0071464673823947</v>
      </c>
      <c r="G4341" s="20">
        <v>4.6696666971863543</v>
      </c>
      <c r="H4341" s="20">
        <v>4.5797203524681018</v>
      </c>
      <c r="I4341" s="20">
        <v>0.53029913806906581</v>
      </c>
      <c r="J4341" s="20">
        <v>1.8701157430304698</v>
      </c>
      <c r="K4341" s="20">
        <v>0.85823505011185619</v>
      </c>
      <c r="L4341" s="20">
        <v>1.0965882763667878</v>
      </c>
      <c r="M4341" s="53">
        <v>1.3987980522378221</v>
      </c>
    </row>
    <row r="4342" spans="1:13" x14ac:dyDescent="0.35">
      <c r="A4342" s="19" t="str">
        <f>B2178&amp;C4324&amp;D4342</f>
        <v>DISTRIBUCION VOLUMEN X CRITERIO (kg ó litros)Platos Base HuevosDE 20 A 24 AÑOS</v>
      </c>
      <c r="B4342" s="19">
        <v>0</v>
      </c>
      <c r="C4342" s="19">
        <v>0</v>
      </c>
      <c r="D4342" s="19" t="s">
        <v>40</v>
      </c>
      <c r="E4342" s="20">
        <v>3.2401175374471811</v>
      </c>
      <c r="F4342" s="20">
        <v>2.0704684534365132</v>
      </c>
      <c r="G4342" s="20">
        <v>3.1850566117350225</v>
      </c>
      <c r="H4342" s="20">
        <v>2.4349738303961788</v>
      </c>
      <c r="I4342" s="20">
        <v>4.1689750299683173</v>
      </c>
      <c r="J4342" s="20">
        <v>2.6063814173251525</v>
      </c>
      <c r="K4342" s="20">
        <v>3.0481201054687586</v>
      </c>
      <c r="L4342" s="20">
        <v>4.8698112030778491</v>
      </c>
      <c r="M4342" s="53">
        <v>4.8364715733947916</v>
      </c>
    </row>
    <row r="4343" spans="1:13" x14ac:dyDescent="0.35">
      <c r="A4343" s="19" t="str">
        <f>B2178&amp;C4324&amp;D4343</f>
        <v>DISTRIBUCION VOLUMEN X CRITERIO (kg ó litros)Platos Base HuevosDE 25 A 34 AÑOS</v>
      </c>
      <c r="B4343" s="19">
        <v>0</v>
      </c>
      <c r="C4343" s="19">
        <v>0</v>
      </c>
      <c r="D4343" s="19" t="s">
        <v>41</v>
      </c>
      <c r="E4343" s="20">
        <v>9.477785661184484</v>
      </c>
      <c r="F4343" s="20">
        <v>10.530423339565843</v>
      </c>
      <c r="G4343" s="20">
        <v>11.647731746959719</v>
      </c>
      <c r="H4343" s="20">
        <v>10.893926666991707</v>
      </c>
      <c r="I4343" s="20">
        <v>9.3379901789142039</v>
      </c>
      <c r="J4343" s="20">
        <v>8.4793317207499541</v>
      </c>
      <c r="K4343" s="20">
        <v>8.9016806921934073</v>
      </c>
      <c r="L4343" s="20">
        <v>10.428380612866633</v>
      </c>
      <c r="M4343" s="53">
        <v>8.2475538225506941</v>
      </c>
    </row>
    <row r="4344" spans="1:13" x14ac:dyDescent="0.35">
      <c r="A4344" s="19" t="str">
        <f>B2178&amp;C4324&amp;D4344</f>
        <v>DISTRIBUCION VOLUMEN X CRITERIO (kg ó litros)Platos Base HuevosDE 35 A 49 AÑOS</v>
      </c>
      <c r="B4344" s="19">
        <v>0</v>
      </c>
      <c r="C4344" s="19">
        <v>0</v>
      </c>
      <c r="D4344" s="19" t="s">
        <v>42</v>
      </c>
      <c r="E4344" s="20">
        <v>24.291865881167368</v>
      </c>
      <c r="F4344" s="20">
        <v>28.099863764604976</v>
      </c>
      <c r="G4344" s="20">
        <v>25.113072344999164</v>
      </c>
      <c r="H4344" s="20">
        <v>26.57166235506601</v>
      </c>
      <c r="I4344" s="20">
        <v>24.545780783545702</v>
      </c>
      <c r="J4344" s="20">
        <v>23.950969815755442</v>
      </c>
      <c r="K4344" s="20">
        <v>25.04498832484084</v>
      </c>
      <c r="L4344" s="20">
        <v>24.434748562415688</v>
      </c>
      <c r="M4344" s="53">
        <v>23.25630823864795</v>
      </c>
    </row>
    <row r="4345" spans="1:13" x14ac:dyDescent="0.35">
      <c r="A4345" s="19" t="str">
        <f>B2178&amp;C4324&amp;D4345</f>
        <v>DISTRIBUCION VOLUMEN X CRITERIO (kg ó litros)Platos Base HuevosDE 50 A 59 AÑOS</v>
      </c>
      <c r="B4345" s="19">
        <v>0</v>
      </c>
      <c r="C4345" s="19">
        <v>0</v>
      </c>
      <c r="D4345" s="19" t="s">
        <v>43</v>
      </c>
      <c r="E4345" s="20">
        <v>25.407643070907188</v>
      </c>
      <c r="F4345" s="20">
        <v>27.325467004381309</v>
      </c>
      <c r="G4345" s="20">
        <v>24.884324626960318</v>
      </c>
      <c r="H4345" s="20">
        <v>26.008931954010805</v>
      </c>
      <c r="I4345" s="20">
        <v>28.563424240553744</v>
      </c>
      <c r="J4345" s="20">
        <v>30.25652435141221</v>
      </c>
      <c r="K4345" s="20">
        <v>29.001402248464153</v>
      </c>
      <c r="L4345" s="20">
        <v>27.410528081763729</v>
      </c>
      <c r="M4345" s="53">
        <v>29.493895104953875</v>
      </c>
    </row>
    <row r="4346" spans="1:13" x14ac:dyDescent="0.35">
      <c r="A4346" s="19" t="str">
        <f>B2178&amp;C4324&amp;D4346</f>
        <v>DISTRIBUCION VOLUMEN X CRITERIO (kg ó litros)Platos Base HuevosDE 60 A 75 AÑOS</v>
      </c>
      <c r="B4346" s="19">
        <v>0</v>
      </c>
      <c r="C4346" s="19">
        <v>0</v>
      </c>
      <c r="D4346" s="19" t="s">
        <v>44</v>
      </c>
      <c r="E4346" s="20">
        <v>28.231604909651587</v>
      </c>
      <c r="F4346" s="20">
        <v>26.9666278939095</v>
      </c>
      <c r="G4346" s="20">
        <v>30.500149069993153</v>
      </c>
      <c r="H4346" s="20">
        <v>29.510778338523728</v>
      </c>
      <c r="I4346" s="20">
        <v>32.853527403127124</v>
      </c>
      <c r="J4346" s="20">
        <v>32.8366775799309</v>
      </c>
      <c r="K4346" s="20">
        <v>33.145570004359811</v>
      </c>
      <c r="L4346" s="20">
        <v>31.759939973187691</v>
      </c>
      <c r="M4346" s="53">
        <v>32.766972042575581</v>
      </c>
    </row>
    <row r="4347" spans="1:13" x14ac:dyDescent="0.35">
      <c r="A4347" s="19" t="str">
        <f>B2178&amp;C4324&amp;D4347</f>
        <v>DISTRIBUCION VOLUMEN X CRITERIO (kg ó litros)Platos Base HuevosNIVEL ALTO</v>
      </c>
      <c r="B4347" s="19">
        <v>0</v>
      </c>
      <c r="C4347" s="19">
        <v>0</v>
      </c>
      <c r="D4347" s="19" t="s">
        <v>256</v>
      </c>
      <c r="E4347" s="20">
        <v>28.283810498342298</v>
      </c>
      <c r="F4347" s="20">
        <v>23.806320558062055</v>
      </c>
      <c r="G4347" s="20">
        <v>28.353653021440046</v>
      </c>
      <c r="H4347" s="20">
        <v>26.666669858308094</v>
      </c>
      <c r="I4347" s="20">
        <v>27.079745884492063</v>
      </c>
      <c r="J4347" s="20">
        <v>20.88893909732451</v>
      </c>
      <c r="K4347" s="20">
        <v>29.539280380056514</v>
      </c>
      <c r="L4347" s="20">
        <v>24.222986038632207</v>
      </c>
      <c r="M4347" s="53">
        <v>27.98846943460666</v>
      </c>
    </row>
    <row r="4348" spans="1:13" x14ac:dyDescent="0.35">
      <c r="A4348" s="19" t="str">
        <f>B2178&amp;C4324&amp;D4348</f>
        <v>DISTRIBUCION VOLUMEN X CRITERIO (kg ó litros)Platos Base HuevosNIVEL MEDIO ALTO</v>
      </c>
      <c r="B4348" s="19">
        <v>0</v>
      </c>
      <c r="C4348" s="19">
        <v>0</v>
      </c>
      <c r="D4348" s="19" t="s">
        <v>257</v>
      </c>
      <c r="E4348" s="20">
        <v>13.561750956678868</v>
      </c>
      <c r="F4348" s="20">
        <v>17.310191587181098</v>
      </c>
      <c r="G4348" s="20">
        <v>14.208953001500143</v>
      </c>
      <c r="H4348" s="20">
        <v>14.484351266635468</v>
      </c>
      <c r="I4348" s="20">
        <v>15.470512521301155</v>
      </c>
      <c r="J4348" s="20">
        <v>18.60239049503987</v>
      </c>
      <c r="K4348" s="20">
        <v>16.960191453513005</v>
      </c>
      <c r="L4348" s="20">
        <v>16.136571591470837</v>
      </c>
      <c r="M4348" s="53">
        <v>17.707396979192808</v>
      </c>
    </row>
    <row r="4349" spans="1:13" x14ac:dyDescent="0.35">
      <c r="A4349" s="19" t="str">
        <f>B2178&amp;C4324&amp;D4349</f>
        <v>DISTRIBUCION VOLUMEN X CRITERIO (kg ó litros)Platos Base HuevosNIVEL MEDIO</v>
      </c>
      <c r="B4349" s="19">
        <v>0</v>
      </c>
      <c r="C4349" s="19">
        <v>0</v>
      </c>
      <c r="D4349" s="19" t="s">
        <v>258</v>
      </c>
      <c r="E4349" s="20">
        <v>28.038863462171413</v>
      </c>
      <c r="F4349" s="20">
        <v>26.828086492646463</v>
      </c>
      <c r="G4349" s="20">
        <v>27.331642317300179</v>
      </c>
      <c r="H4349" s="20">
        <v>27.597545719384474</v>
      </c>
      <c r="I4349" s="20">
        <v>28.135153972313958</v>
      </c>
      <c r="J4349" s="20">
        <v>25.496265274205982</v>
      </c>
      <c r="K4349" s="20">
        <v>24.278213950642574</v>
      </c>
      <c r="L4349" s="20">
        <v>25.746115650954472</v>
      </c>
      <c r="M4349" s="53">
        <v>25.481585277335984</v>
      </c>
    </row>
    <row r="4350" spans="1:13" x14ac:dyDescent="0.35">
      <c r="A4350" s="19" t="str">
        <f>B2178&amp;C4324&amp;D4350</f>
        <v>DISTRIBUCION VOLUMEN X CRITERIO (kg ó litros)Platos Base HuevosNIVEL MEDIO BAJO</v>
      </c>
      <c r="B4350" s="19">
        <v>0</v>
      </c>
      <c r="C4350" s="19">
        <v>0</v>
      </c>
      <c r="D4350" s="19" t="s">
        <v>259</v>
      </c>
      <c r="E4350" s="20">
        <v>12.226814929145617</v>
      </c>
      <c r="F4350" s="20">
        <v>12.358827946775023</v>
      </c>
      <c r="G4350" s="20">
        <v>11.982514805535571</v>
      </c>
      <c r="H4350" s="20">
        <v>13.079854639290362</v>
      </c>
      <c r="I4350" s="20">
        <v>13.471125301598667</v>
      </c>
      <c r="J4350" s="20">
        <v>14.569266790376858</v>
      </c>
      <c r="K4350" s="20">
        <v>12.401502120008022</v>
      </c>
      <c r="L4350" s="20">
        <v>13.324004691061905</v>
      </c>
      <c r="M4350" s="53">
        <v>13.348234800416325</v>
      </c>
    </row>
    <row r="4351" spans="1:13" x14ac:dyDescent="0.35">
      <c r="A4351" s="19" t="str">
        <f>B2178&amp;C4324&amp;D4351</f>
        <v>DISTRIBUCION VOLUMEN X CRITERIO (kg ó litros)Platos Base HuevosHOMBRE</v>
      </c>
      <c r="B4351" s="19">
        <v>0</v>
      </c>
      <c r="C4351" s="19">
        <v>0</v>
      </c>
      <c r="D4351" s="19" t="s">
        <v>21</v>
      </c>
      <c r="E4351" s="20">
        <v>54.65377985715557</v>
      </c>
      <c r="F4351" s="20">
        <v>50.365759688956558</v>
      </c>
      <c r="G4351" s="20">
        <v>51.845998910495261</v>
      </c>
      <c r="H4351" s="20">
        <v>53.758143981790973</v>
      </c>
      <c r="I4351" s="20">
        <v>53.150117624297252</v>
      </c>
      <c r="J4351" s="20">
        <v>51.714579069524227</v>
      </c>
      <c r="K4351" s="20">
        <v>47.869556363033382</v>
      </c>
      <c r="L4351" s="20">
        <v>50.427008814348383</v>
      </c>
      <c r="M4351" s="53">
        <v>46.699264273292719</v>
      </c>
    </row>
    <row r="4352" spans="1:13" x14ac:dyDescent="0.35">
      <c r="A4352" s="19" t="str">
        <f>B2178&amp;C4324&amp;D4352</f>
        <v>DISTRIBUCION VOLUMEN X CRITERIO (kg ó litros)Platos Base HuevosMUJER</v>
      </c>
      <c r="B4352" s="19">
        <v>0</v>
      </c>
      <c r="C4352" s="19">
        <v>0</v>
      </c>
      <c r="D4352" s="19" t="s">
        <v>22</v>
      </c>
      <c r="E4352" s="20">
        <v>45.346222532206674</v>
      </c>
      <c r="F4352" s="20">
        <v>49.63423548119323</v>
      </c>
      <c r="G4352" s="20">
        <v>48.154007598035548</v>
      </c>
      <c r="H4352" s="20">
        <v>46.241853576205813</v>
      </c>
      <c r="I4352" s="20">
        <v>46.849881643979664</v>
      </c>
      <c r="J4352" s="20">
        <v>48.28542202258447</v>
      </c>
      <c r="K4352" s="20">
        <v>52.130437519786035</v>
      </c>
      <c r="L4352" s="20">
        <v>49.572988886390725</v>
      </c>
      <c r="M4352" s="53">
        <v>53.30073329494256</v>
      </c>
    </row>
    <row r="4353" spans="1:13" x14ac:dyDescent="0.35">
      <c r="A4353" s="19" t="str">
        <f>B4353&amp;C4353&amp;D4353</f>
        <v>CONSUMO PER CAPITA (kg ó litros por individuo).T.Alimentos TOTAL INGT.ESPAÑA</v>
      </c>
      <c r="B4353" s="19" t="s">
        <v>122</v>
      </c>
      <c r="C4353" s="19" t="s">
        <v>176</v>
      </c>
      <c r="D4353" s="19" t="s">
        <v>36</v>
      </c>
      <c r="E4353" s="20">
        <v>9.8650913814334462</v>
      </c>
      <c r="F4353" s="20">
        <v>10.250411612649241</v>
      </c>
      <c r="G4353" s="20">
        <v>14.551004848282792</v>
      </c>
      <c r="H4353" s="20">
        <v>10.117187786106941</v>
      </c>
      <c r="I4353" s="20">
        <v>10.096561879152404</v>
      </c>
      <c r="J4353" s="20">
        <v>10.507219223257689</v>
      </c>
      <c r="K4353" s="20">
        <v>15.013728391635604</v>
      </c>
      <c r="L4353" s="20">
        <v>10.156946629480846</v>
      </c>
      <c r="M4353" s="53">
        <v>10.10636598414961</v>
      </c>
    </row>
    <row r="4354" spans="1:13" x14ac:dyDescent="0.35">
      <c r="A4354" s="19" t="str">
        <f>B4353&amp;C4353&amp;D4354</f>
        <v>CONSUMO PER CAPITA (kg ó litros por individuo).T.Alimentos TOTAL INGBCN AM</v>
      </c>
      <c r="B4354" s="19">
        <v>0</v>
      </c>
      <c r="C4354" s="19">
        <v>0</v>
      </c>
      <c r="D4354" s="19" t="s">
        <v>1</v>
      </c>
      <c r="E4354" s="20">
        <v>9.1807743264302779</v>
      </c>
      <c r="F4354" s="20">
        <v>9.890789823139098</v>
      </c>
      <c r="G4354" s="20">
        <v>13.899032505517171</v>
      </c>
      <c r="H4354" s="20">
        <v>8.8355258816691702</v>
      </c>
      <c r="I4354" s="20">
        <v>8.2621234749264794</v>
      </c>
      <c r="J4354" s="20">
        <v>9.6489396566366228</v>
      </c>
      <c r="K4354" s="20">
        <v>15.349793982117529</v>
      </c>
      <c r="L4354" s="20">
        <v>10.100435508964381</v>
      </c>
      <c r="M4354" s="53">
        <v>9.0363159344540058</v>
      </c>
    </row>
    <row r="4355" spans="1:13" x14ac:dyDescent="0.35">
      <c r="A4355" s="19" t="str">
        <f>B4353&amp;C4353&amp;D4355</f>
        <v>CONSUMO PER CAPITA (kg ó litros por individuo).T.Alimentos TOTAL INGREST.CAT ARAGON</v>
      </c>
      <c r="B4355" s="19">
        <v>0</v>
      </c>
      <c r="C4355" s="19">
        <v>0</v>
      </c>
      <c r="D4355" s="19" t="s">
        <v>2</v>
      </c>
      <c r="E4355" s="20">
        <v>9.4250816647716675</v>
      </c>
      <c r="F4355" s="20">
        <v>9.941653675086318</v>
      </c>
      <c r="G4355" s="20">
        <v>14.267219412597322</v>
      </c>
      <c r="H4355" s="20">
        <v>8.810351792892595</v>
      </c>
      <c r="I4355" s="20">
        <v>10.077398729501368</v>
      </c>
      <c r="J4355" s="20">
        <v>9.9217710800089343</v>
      </c>
      <c r="K4355" s="20">
        <v>15.14538852435652</v>
      </c>
      <c r="L4355" s="20">
        <v>10.308568955356323</v>
      </c>
      <c r="M4355" s="53">
        <v>9.7844140507850721</v>
      </c>
    </row>
    <row r="4356" spans="1:13" x14ac:dyDescent="0.35">
      <c r="A4356" s="19" t="str">
        <f>B4353&amp;C4353&amp;D4356</f>
        <v>CONSUMO PER CAPITA (kg ó litros por individuo).T.Alimentos TOTAL INGLEVANTE</v>
      </c>
      <c r="B4356" s="19">
        <v>0</v>
      </c>
      <c r="C4356" s="19">
        <v>0</v>
      </c>
      <c r="D4356" s="19" t="s">
        <v>3</v>
      </c>
      <c r="E4356" s="20">
        <v>10.389750342568229</v>
      </c>
      <c r="F4356" s="20">
        <v>10.89651749088646</v>
      </c>
      <c r="G4356" s="20">
        <v>15.928340137096423</v>
      </c>
      <c r="H4356" s="20">
        <v>11.041354200628936</v>
      </c>
      <c r="I4356" s="20">
        <v>10.736652780169877</v>
      </c>
      <c r="J4356" s="20">
        <v>11.462747973156091</v>
      </c>
      <c r="K4356" s="20">
        <v>16.107453798191163</v>
      </c>
      <c r="L4356" s="20">
        <v>10.744266585697252</v>
      </c>
      <c r="M4356" s="53">
        <v>10.773240283975879</v>
      </c>
    </row>
    <row r="4357" spans="1:13" x14ac:dyDescent="0.35">
      <c r="A4357" s="19" t="str">
        <f>B4353&amp;C4353&amp;D4357</f>
        <v>CONSUMO PER CAPITA (kg ó litros por individuo).T.Alimentos TOTAL INGANDALUCIA</v>
      </c>
      <c r="B4357" s="19">
        <v>0</v>
      </c>
      <c r="C4357" s="19">
        <v>0</v>
      </c>
      <c r="D4357" s="19" t="s">
        <v>4</v>
      </c>
      <c r="E4357" s="20">
        <v>9.5332232874675675</v>
      </c>
      <c r="F4357" s="20">
        <v>9.5483384276805108</v>
      </c>
      <c r="G4357" s="20">
        <v>13.432940590639621</v>
      </c>
      <c r="H4357" s="20">
        <v>10.165764449758532</v>
      </c>
      <c r="I4357" s="20">
        <v>9.8062827583667787</v>
      </c>
      <c r="J4357" s="20">
        <v>10.152029393065826</v>
      </c>
      <c r="K4357" s="20">
        <v>14.276357111000051</v>
      </c>
      <c r="L4357" s="20">
        <v>10.170536194351124</v>
      </c>
      <c r="M4357" s="53">
        <v>9.6700961640982612</v>
      </c>
    </row>
    <row r="4358" spans="1:13" x14ac:dyDescent="0.35">
      <c r="A4358" s="19" t="str">
        <f>B4353&amp;C4353&amp;D4358</f>
        <v>CONSUMO PER CAPITA (kg ó litros por individuo).T.Alimentos TOTAL INGMDD AM</v>
      </c>
      <c r="B4358" s="19">
        <v>0</v>
      </c>
      <c r="C4358" s="19">
        <v>0</v>
      </c>
      <c r="D4358" s="19" t="s">
        <v>5</v>
      </c>
      <c r="E4358" s="20">
        <v>12.090519374980641</v>
      </c>
      <c r="F4358" s="20">
        <v>13.40893440054192</v>
      </c>
      <c r="G4358" s="20">
        <v>17.627199542935159</v>
      </c>
      <c r="H4358" s="20">
        <v>12.539425089208674</v>
      </c>
      <c r="I4358" s="20">
        <v>12.624841471284133</v>
      </c>
      <c r="J4358" s="20">
        <v>14.319663601372429</v>
      </c>
      <c r="K4358" s="20">
        <v>18.010906765817001</v>
      </c>
      <c r="L4358" s="20">
        <v>12.484129383495125</v>
      </c>
      <c r="M4358" s="53">
        <v>12.602305151501092</v>
      </c>
    </row>
    <row r="4359" spans="1:13" x14ac:dyDescent="0.35">
      <c r="A4359" s="19" t="str">
        <f>B4353&amp;C4353&amp;D4359</f>
        <v>CONSUMO PER CAPITA (kg ó litros por individuo).T.Alimentos TOTAL INGRTO CENTRO</v>
      </c>
      <c r="B4359" s="19">
        <v>0</v>
      </c>
      <c r="C4359" s="19">
        <v>0</v>
      </c>
      <c r="D4359" s="19" t="s">
        <v>6</v>
      </c>
      <c r="E4359" s="20">
        <v>10.616006564895319</v>
      </c>
      <c r="F4359" s="20">
        <v>10.84424785916125</v>
      </c>
      <c r="G4359" s="20">
        <v>14.072138376567885</v>
      </c>
      <c r="H4359" s="20">
        <v>11.002086543698134</v>
      </c>
      <c r="I4359" s="20">
        <v>11.026349487639433</v>
      </c>
      <c r="J4359" s="20">
        <v>10.290364793547663</v>
      </c>
      <c r="K4359" s="20">
        <v>15.0360658912119</v>
      </c>
      <c r="L4359" s="20">
        <v>11.381677110867985</v>
      </c>
      <c r="M4359" s="53">
        <v>11.702700708857201</v>
      </c>
    </row>
    <row r="4360" spans="1:13" x14ac:dyDescent="0.35">
      <c r="A4360" s="19" t="str">
        <f>B4353&amp;C4353&amp;D4360</f>
        <v>CONSUMO PER CAPITA (kg ó litros por individuo).T.Alimentos TOTAL INGNORTE-CENTRO</v>
      </c>
      <c r="B4360" s="19">
        <v>0</v>
      </c>
      <c r="C4360" s="19">
        <v>0</v>
      </c>
      <c r="D4360" s="19" t="s">
        <v>7</v>
      </c>
      <c r="E4360" s="20">
        <v>8.9230277362738768</v>
      </c>
      <c r="F4360" s="20">
        <v>7.351901782652261</v>
      </c>
      <c r="G4360" s="20">
        <v>13.34927213428915</v>
      </c>
      <c r="H4360" s="20">
        <v>8.9728982521373783</v>
      </c>
      <c r="I4360" s="20">
        <v>8.6714895088377038</v>
      </c>
      <c r="J4360" s="20">
        <v>8.1436115066307639</v>
      </c>
      <c r="K4360" s="20">
        <v>13.201503069673024</v>
      </c>
      <c r="L4360" s="20">
        <v>8.2592739104759065</v>
      </c>
      <c r="M4360" s="53">
        <v>9.4304196019347337</v>
      </c>
    </row>
    <row r="4361" spans="1:13" x14ac:dyDescent="0.35">
      <c r="A4361" s="19" t="str">
        <f>B4353&amp;C4353&amp;D4361</f>
        <v>CONSUMO PER CAPITA (kg ó litros por individuo).T.Alimentos TOTAL INGNOROESTE</v>
      </c>
      <c r="B4361" s="19">
        <v>0</v>
      </c>
      <c r="C4361" s="19">
        <v>0</v>
      </c>
      <c r="D4361" s="19" t="s">
        <v>8</v>
      </c>
      <c r="E4361" s="20">
        <v>7.9553505272388154</v>
      </c>
      <c r="F4361" s="20">
        <v>9.2592600040298816</v>
      </c>
      <c r="G4361" s="20">
        <v>13.003244622383233</v>
      </c>
      <c r="H4361" s="20">
        <v>8.3158508720242779</v>
      </c>
      <c r="I4361" s="20">
        <v>8.3135530941559725</v>
      </c>
      <c r="J4361" s="20">
        <v>8.4467578826017711</v>
      </c>
      <c r="K4361" s="20">
        <v>11.621430130968633</v>
      </c>
      <c r="L4361" s="20">
        <v>6.1108749566008678</v>
      </c>
      <c r="M4361" s="53">
        <v>6.7051096279848235</v>
      </c>
    </row>
    <row r="4362" spans="1:13" x14ac:dyDescent="0.35">
      <c r="A4362" s="19" t="str">
        <f>B4353&amp;C4353&amp;D4362</f>
        <v>CONSUMO PER CAPITA (kg ó litros por individuo).T.Alimentos TOTAL ING&lt;2MIL</v>
      </c>
      <c r="B4362" s="19">
        <v>0</v>
      </c>
      <c r="C4362" s="19">
        <v>0</v>
      </c>
      <c r="D4362" s="19" t="s">
        <v>9</v>
      </c>
      <c r="E4362" s="20">
        <v>8.0107880474217747</v>
      </c>
      <c r="F4362" s="20">
        <v>7.4704125441082709</v>
      </c>
      <c r="G4362" s="20">
        <v>10.162129651700239</v>
      </c>
      <c r="H4362" s="20">
        <v>8.5308529325943407</v>
      </c>
      <c r="I4362" s="20">
        <v>10.507738465696239</v>
      </c>
      <c r="J4362" s="20">
        <v>9.521232308782519</v>
      </c>
      <c r="K4362" s="20">
        <v>13.524451234777798</v>
      </c>
      <c r="L4362" s="20">
        <v>9.6005600943602705</v>
      </c>
      <c r="M4362" s="53">
        <v>9.3604881472231245</v>
      </c>
    </row>
    <row r="4363" spans="1:13" x14ac:dyDescent="0.35">
      <c r="A4363" s="19" t="str">
        <f>B4353&amp;C4353&amp;D4363</f>
        <v>CONSUMO PER CAPITA (kg ó litros por individuo).T.Alimentos TOTAL ING2-5MIL</v>
      </c>
      <c r="B4363" s="19">
        <v>0</v>
      </c>
      <c r="C4363" s="19">
        <v>0</v>
      </c>
      <c r="D4363" s="19" t="s">
        <v>10</v>
      </c>
      <c r="E4363" s="20">
        <v>8.219587720841437</v>
      </c>
      <c r="F4363" s="20">
        <v>6.625177474739786</v>
      </c>
      <c r="G4363" s="20">
        <v>10.473111830770463</v>
      </c>
      <c r="H4363" s="20">
        <v>7.2228814864838071</v>
      </c>
      <c r="I4363" s="20">
        <v>6.4035854587100767</v>
      </c>
      <c r="J4363" s="20">
        <v>6.6444445744554743</v>
      </c>
      <c r="K4363" s="20">
        <v>9.0153406823992999</v>
      </c>
      <c r="L4363" s="20">
        <v>5.3399179414318425</v>
      </c>
      <c r="M4363" s="53">
        <v>5.7539482124116281</v>
      </c>
    </row>
    <row r="4364" spans="1:13" x14ac:dyDescent="0.35">
      <c r="A4364" s="19" t="str">
        <f>B4353&amp;C4353&amp;D4364</f>
        <v>CONSUMO PER CAPITA (kg ó litros por individuo).T.Alimentos TOTAL ING5-10MIL</v>
      </c>
      <c r="B4364" s="19">
        <v>0</v>
      </c>
      <c r="C4364" s="19">
        <v>0</v>
      </c>
      <c r="D4364" s="19" t="s">
        <v>11</v>
      </c>
      <c r="E4364" s="20">
        <v>9.0265064781408419</v>
      </c>
      <c r="F4364" s="20">
        <v>9.4374262863304175</v>
      </c>
      <c r="G4364" s="20">
        <v>14.20377909708791</v>
      </c>
      <c r="H4364" s="20">
        <v>9.4225103656380416</v>
      </c>
      <c r="I4364" s="20">
        <v>11.584322650247714</v>
      </c>
      <c r="J4364" s="20">
        <v>10.821277527958239</v>
      </c>
      <c r="K4364" s="20">
        <v>13.954986741879543</v>
      </c>
      <c r="L4364" s="20">
        <v>11.072049256758113</v>
      </c>
      <c r="M4364" s="53">
        <v>11.202302199333825</v>
      </c>
    </row>
    <row r="4365" spans="1:13" x14ac:dyDescent="0.35">
      <c r="A4365" s="19" t="str">
        <f>B4353&amp;C4353&amp;D4365</f>
        <v>CONSUMO PER CAPITA (kg ó litros por individuo).T.Alimentos TOTAL ING10-30MIL</v>
      </c>
      <c r="B4365" s="19">
        <v>0</v>
      </c>
      <c r="C4365" s="19">
        <v>0</v>
      </c>
      <c r="D4365" s="19" t="s">
        <v>12</v>
      </c>
      <c r="E4365" s="20">
        <v>8.8947896785962453</v>
      </c>
      <c r="F4365" s="20">
        <v>9.3414986153659214</v>
      </c>
      <c r="G4365" s="20">
        <v>14.035455468603256</v>
      </c>
      <c r="H4365" s="20">
        <v>9.5223343058024827</v>
      </c>
      <c r="I4365" s="20">
        <v>9.0710161487895142</v>
      </c>
      <c r="J4365" s="20">
        <v>10.371590209634244</v>
      </c>
      <c r="K4365" s="20">
        <v>14.775447029601136</v>
      </c>
      <c r="L4365" s="20">
        <v>10.806701329852178</v>
      </c>
      <c r="M4365" s="53">
        <v>10.322504833554989</v>
      </c>
    </row>
    <row r="4366" spans="1:13" x14ac:dyDescent="0.35">
      <c r="A4366" s="19" t="str">
        <f>B4353&amp;C4353&amp;D4366</f>
        <v>CONSUMO PER CAPITA (kg ó litros por individuo).T.Alimentos TOTAL ING30-100MIL</v>
      </c>
      <c r="B4366" s="19">
        <v>0</v>
      </c>
      <c r="C4366" s="19">
        <v>0</v>
      </c>
      <c r="D4366" s="19" t="s">
        <v>13</v>
      </c>
      <c r="E4366" s="20">
        <v>10.620676409964512</v>
      </c>
      <c r="F4366" s="20">
        <v>10.692839369936792</v>
      </c>
      <c r="G4366" s="20">
        <v>15.806180066209643</v>
      </c>
      <c r="H4366" s="20">
        <v>10.094811991094469</v>
      </c>
      <c r="I4366" s="20">
        <v>9.9336263522545689</v>
      </c>
      <c r="J4366" s="20">
        <v>10.681509085748441</v>
      </c>
      <c r="K4366" s="20">
        <v>17.298165990447217</v>
      </c>
      <c r="L4366" s="20">
        <v>10.544669278406699</v>
      </c>
      <c r="M4366" s="53">
        <v>11.276237558215325</v>
      </c>
    </row>
    <row r="4367" spans="1:13" x14ac:dyDescent="0.35">
      <c r="A4367" s="19" t="str">
        <f>B4353&amp;C4353&amp;D4367</f>
        <v>CONSUMO PER CAPITA (kg ó litros por individuo).T.Alimentos TOTAL ING100-200MIL</v>
      </c>
      <c r="B4367" s="19">
        <v>0</v>
      </c>
      <c r="C4367" s="19">
        <v>0</v>
      </c>
      <c r="D4367" s="19" t="s">
        <v>14</v>
      </c>
      <c r="E4367" s="20">
        <v>9.2147360355931962</v>
      </c>
      <c r="F4367" s="20">
        <v>9.4691904600470327</v>
      </c>
      <c r="G4367" s="20">
        <v>12.92409513158518</v>
      </c>
      <c r="H4367" s="20">
        <v>9.4715881927526659</v>
      </c>
      <c r="I4367" s="20">
        <v>9.5172667645323283</v>
      </c>
      <c r="J4367" s="20">
        <v>10.649595364240037</v>
      </c>
      <c r="K4367" s="20">
        <v>14.296837796295566</v>
      </c>
      <c r="L4367" s="20">
        <v>8.5799562398635274</v>
      </c>
      <c r="M4367" s="53">
        <v>8.815742174685953</v>
      </c>
    </row>
    <row r="4368" spans="1:13" x14ac:dyDescent="0.35">
      <c r="A4368" s="19" t="str">
        <f>B4353&amp;C4353&amp;D4368</f>
        <v>CONSUMO PER CAPITA (kg ó litros por individuo).T.Alimentos TOTAL ING200-500MIL</v>
      </c>
      <c r="B4368" s="19">
        <v>0</v>
      </c>
      <c r="C4368" s="19">
        <v>0</v>
      </c>
      <c r="D4368" s="19" t="s">
        <v>15</v>
      </c>
      <c r="E4368" s="20">
        <v>10.946593110641007</v>
      </c>
      <c r="F4368" s="20">
        <v>12.741037346365131</v>
      </c>
      <c r="G4368" s="20">
        <v>18.014406646370624</v>
      </c>
      <c r="H4368" s="20">
        <v>12.513480507473755</v>
      </c>
      <c r="I4368" s="20">
        <v>11.221452517701904</v>
      </c>
      <c r="J4368" s="20">
        <v>11.979460725506222</v>
      </c>
      <c r="K4368" s="20">
        <v>16.696748799538408</v>
      </c>
      <c r="L4368" s="20">
        <v>11.68132669145387</v>
      </c>
      <c r="M4368" s="53">
        <v>11.047265939370508</v>
      </c>
    </row>
    <row r="4369" spans="1:13" x14ac:dyDescent="0.35">
      <c r="A4369" s="19" t="str">
        <f>B4353&amp;C4353&amp;D4369</f>
        <v>CONSUMO PER CAPITA (kg ó litros por individuo).T.Alimentos TOTAL ING&gt;500MIL</v>
      </c>
      <c r="B4369" s="19">
        <v>0</v>
      </c>
      <c r="C4369" s="19">
        <v>0</v>
      </c>
      <c r="D4369" s="19" t="s">
        <v>16</v>
      </c>
      <c r="E4369" s="20">
        <v>11.213156155034465</v>
      </c>
      <c r="F4369" s="20">
        <v>11.977360564360771</v>
      </c>
      <c r="G4369" s="20">
        <v>15.095053404958396</v>
      </c>
      <c r="H4369" s="20">
        <v>11.317351259536181</v>
      </c>
      <c r="I4369" s="20">
        <v>11.496580674714274</v>
      </c>
      <c r="J4369" s="20">
        <v>10.94527707794987</v>
      </c>
      <c r="K4369" s="20">
        <v>15.009272933267411</v>
      </c>
      <c r="L4369" s="20">
        <v>10.433438798868497</v>
      </c>
      <c r="M4369" s="53">
        <v>9.8983833366223735</v>
      </c>
    </row>
    <row r="4370" spans="1:13" x14ac:dyDescent="0.35">
      <c r="A4370" s="19" t="str">
        <f>B4353&amp;C4353&amp;D4370</f>
        <v>CONSUMO PER CAPITA (kg ó litros por individuo).T.Alimentos TOTAL INGDE 15 A 19 AÑOS</v>
      </c>
      <c r="B4370" s="19">
        <v>0</v>
      </c>
      <c r="C4370" s="19">
        <v>0</v>
      </c>
      <c r="D4370" s="19" t="s">
        <v>39</v>
      </c>
      <c r="E4370" s="20">
        <v>4.7255565376904407</v>
      </c>
      <c r="F4370" s="20">
        <v>4.7098661886885269</v>
      </c>
      <c r="G4370" s="20">
        <v>6.6228402337935766</v>
      </c>
      <c r="H4370" s="20">
        <v>5.2001475435189644</v>
      </c>
      <c r="I4370" s="20">
        <v>3.3902723103852228</v>
      </c>
      <c r="J4370" s="20">
        <v>2.9574332350347246</v>
      </c>
      <c r="K4370" s="20">
        <v>5.3168216241009034</v>
      </c>
      <c r="L4370" s="20">
        <v>5.475498654303137</v>
      </c>
      <c r="M4370" s="53">
        <v>3.8553029270360462</v>
      </c>
    </row>
    <row r="4371" spans="1:13" x14ac:dyDescent="0.35">
      <c r="A4371" s="19" t="str">
        <f>B4353&amp;C4353&amp;D4371</f>
        <v>CONSUMO PER CAPITA (kg ó litros por individuo).T.Alimentos TOTAL INGDE 20 A 24 AÑOS</v>
      </c>
      <c r="B4371" s="19">
        <v>0</v>
      </c>
      <c r="C4371" s="19">
        <v>0</v>
      </c>
      <c r="D4371" s="19" t="s">
        <v>40</v>
      </c>
      <c r="E4371" s="20">
        <v>4.0714083848558733</v>
      </c>
      <c r="F4371" s="20">
        <v>3.4729159429039309</v>
      </c>
      <c r="G4371" s="20">
        <v>6.6910281693569873</v>
      </c>
      <c r="H4371" s="20">
        <v>4.7453595881968793</v>
      </c>
      <c r="I4371" s="20">
        <v>4.6805794989440548</v>
      </c>
      <c r="J4371" s="20">
        <v>3.6736422871362771</v>
      </c>
      <c r="K4371" s="20">
        <v>6.9937086109808533</v>
      </c>
      <c r="L4371" s="20">
        <v>4.6083911888284934</v>
      </c>
      <c r="M4371" s="53">
        <v>5.1913069933674425</v>
      </c>
    </row>
    <row r="4372" spans="1:13" x14ac:dyDescent="0.35">
      <c r="A4372" s="19" t="str">
        <f>B4353&amp;C4353&amp;D4372</f>
        <v>CONSUMO PER CAPITA (kg ó litros por individuo).T.Alimentos TOTAL INGDE 25 A 34 AÑOS</v>
      </c>
      <c r="B4372" s="19">
        <v>0</v>
      </c>
      <c r="C4372" s="19">
        <v>0</v>
      </c>
      <c r="D4372" s="19" t="s">
        <v>41</v>
      </c>
      <c r="E4372" s="20">
        <v>7.5784697591862153</v>
      </c>
      <c r="F4372" s="20">
        <v>7.7302931175118337</v>
      </c>
      <c r="G4372" s="20">
        <v>10.524899012539716</v>
      </c>
      <c r="H4372" s="20">
        <v>7.9230036436867453</v>
      </c>
      <c r="I4372" s="20">
        <v>6.5685729994744548</v>
      </c>
      <c r="J4372" s="20">
        <v>6.6408853243761072</v>
      </c>
      <c r="K4372" s="20">
        <v>9.8921764028372365</v>
      </c>
      <c r="L4372" s="20">
        <v>6.8698585310338283</v>
      </c>
      <c r="M4372" s="53">
        <v>6.1858730019543495</v>
      </c>
    </row>
    <row r="4373" spans="1:13" x14ac:dyDescent="0.35">
      <c r="A4373" s="19" t="str">
        <f>B4353&amp;C4353&amp;D4373</f>
        <v>CONSUMO PER CAPITA (kg ó litros por individuo).T.Alimentos TOTAL INGDE 35 A 49 AÑOS</v>
      </c>
      <c r="B4373" s="19">
        <v>0</v>
      </c>
      <c r="C4373" s="19">
        <v>0</v>
      </c>
      <c r="D4373" s="19" t="s">
        <v>42</v>
      </c>
      <c r="E4373" s="20">
        <v>8.8567741312721697</v>
      </c>
      <c r="F4373" s="20">
        <v>9.4828004683481613</v>
      </c>
      <c r="G4373" s="20">
        <v>12.913634603602363</v>
      </c>
      <c r="H4373" s="20">
        <v>9.1697544104431454</v>
      </c>
      <c r="I4373" s="20">
        <v>9.0531484499562715</v>
      </c>
      <c r="J4373" s="20">
        <v>9.4820889693537858</v>
      </c>
      <c r="K4373" s="20">
        <v>13.415844819447376</v>
      </c>
      <c r="L4373" s="20">
        <v>9.4400378305528161</v>
      </c>
      <c r="M4373" s="53">
        <v>8.7312162863734883</v>
      </c>
    </row>
    <row r="4374" spans="1:13" x14ac:dyDescent="0.35">
      <c r="A4374" s="19" t="str">
        <f>B4353&amp;C4353&amp;D4374</f>
        <v>CONSUMO PER CAPITA (kg ó litros por individuo).T.Alimentos TOTAL INGDE 50 A 59 AÑOS</v>
      </c>
      <c r="B4374" s="19">
        <v>0</v>
      </c>
      <c r="C4374" s="19">
        <v>0</v>
      </c>
      <c r="D4374" s="19" t="s">
        <v>43</v>
      </c>
      <c r="E4374" s="20">
        <v>12.523438646067451</v>
      </c>
      <c r="F4374" s="20">
        <v>12.728203395544476</v>
      </c>
      <c r="G4374" s="20">
        <v>18.196067222136218</v>
      </c>
      <c r="H4374" s="20">
        <v>13.118485006224443</v>
      </c>
      <c r="I4374" s="20">
        <v>13.715943620752354</v>
      </c>
      <c r="J4374" s="20">
        <v>14.996267903915864</v>
      </c>
      <c r="K4374" s="20">
        <v>20.439201404654156</v>
      </c>
      <c r="L4374" s="20">
        <v>12.884123821697447</v>
      </c>
      <c r="M4374" s="53">
        <v>12.701285541503117</v>
      </c>
    </row>
    <row r="4375" spans="1:13" x14ac:dyDescent="0.35">
      <c r="A4375" s="19" t="str">
        <f>B4353&amp;C4353&amp;D4375</f>
        <v>CONSUMO PER CAPITA (kg ó litros por individuo).T.Alimentos TOTAL INGDE 60 A 75 AÑOS</v>
      </c>
      <c r="B4375" s="19">
        <v>0</v>
      </c>
      <c r="C4375" s="19">
        <v>0</v>
      </c>
      <c r="D4375" s="19" t="s">
        <v>44</v>
      </c>
      <c r="E4375" s="20">
        <v>13.530558952893866</v>
      </c>
      <c r="F4375" s="20">
        <v>14.323355266605756</v>
      </c>
      <c r="G4375" s="20">
        <v>20.726266122654014</v>
      </c>
      <c r="H4375" s="20">
        <v>13.170125086008307</v>
      </c>
      <c r="I4375" s="20">
        <v>14.118026194784061</v>
      </c>
      <c r="J4375" s="20">
        <v>14.654279718577246</v>
      </c>
      <c r="K4375" s="20">
        <v>20.86080147143295</v>
      </c>
      <c r="L4375" s="20">
        <v>13.823700758044707</v>
      </c>
      <c r="M4375" s="53">
        <v>15.34160928907669</v>
      </c>
    </row>
    <row r="4376" spans="1:13" x14ac:dyDescent="0.35">
      <c r="A4376" s="19" t="str">
        <f>B4353&amp;C4353&amp;D4376</f>
        <v>CONSUMO PER CAPITA (kg ó litros por individuo).T.Alimentos TOTAL INGNIVEL ALTO</v>
      </c>
      <c r="B4376" s="19">
        <v>0</v>
      </c>
      <c r="C4376" s="19">
        <v>0</v>
      </c>
      <c r="D4376" s="19" t="s">
        <v>256</v>
      </c>
      <c r="E4376" s="20">
        <v>11.584142201920113</v>
      </c>
      <c r="F4376" s="20">
        <v>11.545648523097746</v>
      </c>
      <c r="G4376" s="20">
        <v>16.123793348813162</v>
      </c>
      <c r="H4376" s="20">
        <v>10.986761879497017</v>
      </c>
      <c r="I4376" s="20">
        <v>11.142873268954837</v>
      </c>
      <c r="J4376" s="20">
        <v>10.958345044449448</v>
      </c>
      <c r="K4376" s="20">
        <v>17.577494650221578</v>
      </c>
      <c r="L4376" s="20">
        <v>10.663629883441439</v>
      </c>
      <c r="M4376" s="53">
        <v>11.176763450501641</v>
      </c>
    </row>
    <row r="4377" spans="1:13" x14ac:dyDescent="0.35">
      <c r="A4377" s="19" t="str">
        <f>B4353&amp;C4353&amp;D4377</f>
        <v>CONSUMO PER CAPITA (kg ó litros por individuo).T.Alimentos TOTAL INGNIVEL MEDIO ALTO</v>
      </c>
      <c r="B4377" s="19">
        <v>0</v>
      </c>
      <c r="C4377" s="19">
        <v>0</v>
      </c>
      <c r="D4377" s="19" t="s">
        <v>257</v>
      </c>
      <c r="E4377" s="20">
        <v>9.6567559531914515</v>
      </c>
      <c r="F4377" s="20">
        <v>9.7285612559474473</v>
      </c>
      <c r="G4377" s="20">
        <v>13.575686075351998</v>
      </c>
      <c r="H4377" s="20">
        <v>9.4889082637295168</v>
      </c>
      <c r="I4377" s="20">
        <v>9.4292245469155702</v>
      </c>
      <c r="J4377" s="20">
        <v>10.448505733113381</v>
      </c>
      <c r="K4377" s="20">
        <v>15.330640648432</v>
      </c>
      <c r="L4377" s="20">
        <v>10.804978668469994</v>
      </c>
      <c r="M4377" s="53">
        <v>10.552138283002428</v>
      </c>
    </row>
    <row r="4378" spans="1:13" x14ac:dyDescent="0.35">
      <c r="A4378" s="19" t="str">
        <f>B4353&amp;C4353&amp;D4378</f>
        <v>CONSUMO PER CAPITA (kg ó litros por individuo).T.Alimentos TOTAL INGNIVEL MEDIO</v>
      </c>
      <c r="B4378" s="19">
        <v>0</v>
      </c>
      <c r="C4378" s="19">
        <v>0</v>
      </c>
      <c r="D4378" s="19" t="s">
        <v>258</v>
      </c>
      <c r="E4378" s="20">
        <v>9.6278928739682197</v>
      </c>
      <c r="F4378" s="20">
        <v>10.209117369950309</v>
      </c>
      <c r="G4378" s="20">
        <v>15.908957125303365</v>
      </c>
      <c r="H4378" s="20">
        <v>10.83469200022726</v>
      </c>
      <c r="I4378" s="20">
        <v>10.245342043909773</v>
      </c>
      <c r="J4378" s="20">
        <v>10.839361540507605</v>
      </c>
      <c r="K4378" s="20">
        <v>15.268686824064051</v>
      </c>
      <c r="L4378" s="20">
        <v>10.150319014221955</v>
      </c>
      <c r="M4378" s="53">
        <v>10.82331442496754</v>
      </c>
    </row>
    <row r="4379" spans="1:13" x14ac:dyDescent="0.35">
      <c r="A4379" s="19" t="str">
        <f>B4353&amp;C4353&amp;D4379</f>
        <v>CONSUMO PER CAPITA (kg ó litros por individuo).T.Alimentos TOTAL INGNIVEL MEDIO BAJO</v>
      </c>
      <c r="B4379" s="19">
        <v>0</v>
      </c>
      <c r="C4379" s="19">
        <v>0</v>
      </c>
      <c r="D4379" s="19" t="s">
        <v>259</v>
      </c>
      <c r="E4379" s="20">
        <v>9.5431848859598212</v>
      </c>
      <c r="F4379" s="20">
        <v>8.8650187439572772</v>
      </c>
      <c r="G4379" s="20">
        <v>13.50012251449288</v>
      </c>
      <c r="H4379" s="20">
        <v>9.9866588506997829</v>
      </c>
      <c r="I4379" s="20">
        <v>10.255564764569167</v>
      </c>
      <c r="J4379" s="20">
        <v>9.9784412600647947</v>
      </c>
      <c r="K4379" s="20">
        <v>13.114780016021641</v>
      </c>
      <c r="L4379" s="20">
        <v>10.243499460816929</v>
      </c>
      <c r="M4379" s="53">
        <v>9.6570345965104014</v>
      </c>
    </row>
    <row r="4380" spans="1:13" x14ac:dyDescent="0.35">
      <c r="A4380" s="19" t="str">
        <f>B4353&amp;C4353&amp;D4380</f>
        <v>CONSUMO PER CAPITA (kg ó litros por individuo).T.Alimentos TOTAL INGHOMBRE</v>
      </c>
      <c r="B4380" s="19">
        <v>0</v>
      </c>
      <c r="C4380" s="19">
        <v>0</v>
      </c>
      <c r="D4380" s="19" t="s">
        <v>21</v>
      </c>
      <c r="E4380" s="20">
        <v>9.7493373320672987</v>
      </c>
      <c r="F4380" s="20">
        <v>10.438840261406982</v>
      </c>
      <c r="G4380" s="20">
        <v>14.764624700156105</v>
      </c>
      <c r="H4380" s="20">
        <v>10.049185157279464</v>
      </c>
      <c r="I4380" s="20">
        <v>10.249566658923557</v>
      </c>
      <c r="J4380" s="20">
        <v>10.421565170382561</v>
      </c>
      <c r="K4380" s="20">
        <v>14.955819111350552</v>
      </c>
      <c r="L4380" s="20">
        <v>10.358458310997323</v>
      </c>
      <c r="M4380" s="53">
        <v>9.8708562519006549</v>
      </c>
    </row>
    <row r="4381" spans="1:13" x14ac:dyDescent="0.35">
      <c r="A4381" s="19" t="str">
        <f>B4353&amp;C4353&amp;D4381</f>
        <v>CONSUMO PER CAPITA (kg ó litros por individuo).T.Alimentos TOTAL INGMUJER</v>
      </c>
      <c r="B4381" s="19">
        <v>0</v>
      </c>
      <c r="C4381" s="19">
        <v>0</v>
      </c>
      <c r="D4381" s="19" t="s">
        <v>22</v>
      </c>
      <c r="E4381" s="20">
        <v>9.9794652065988565</v>
      </c>
      <c r="F4381" s="20">
        <v>10.064231731046535</v>
      </c>
      <c r="G4381" s="20">
        <v>14.33992232773593</v>
      </c>
      <c r="H4381" s="20">
        <v>10.184376633800177</v>
      </c>
      <c r="I4381" s="20">
        <v>9.9455029575126641</v>
      </c>
      <c r="J4381" s="20">
        <v>10.591789433710121</v>
      </c>
      <c r="K4381" s="20">
        <v>15.070920570183022</v>
      </c>
      <c r="L4381" s="20">
        <v>9.9580351738316804</v>
      </c>
      <c r="M4381" s="53">
        <v>10.339439168499329</v>
      </c>
    </row>
    <row r="4382" spans="1:13" x14ac:dyDescent="0.35">
      <c r="A4382" s="19" t="str">
        <f>B4353&amp;C4382&amp;D4382</f>
        <v>CONSUMO PER CAPITA (kg ó litros por individuo).T.Carne Ing.T.ESPAÑA</v>
      </c>
      <c r="B4382" s="19">
        <v>0</v>
      </c>
      <c r="C4382" s="19" t="s">
        <v>126</v>
      </c>
      <c r="D4382" s="19" t="s">
        <v>36</v>
      </c>
      <c r="E4382" s="20">
        <v>1.5851194870127014</v>
      </c>
      <c r="F4382" s="20">
        <v>1.6291524213931223</v>
      </c>
      <c r="G4382" s="20">
        <v>2.278842002231189</v>
      </c>
      <c r="H4382" s="20">
        <v>1.679668812941024</v>
      </c>
      <c r="I4382" s="20">
        <v>1.6429131060677942</v>
      </c>
      <c r="J4382" s="20">
        <v>1.7096551349066271</v>
      </c>
      <c r="K4382" s="20">
        <v>2.4794079036964036</v>
      </c>
      <c r="L4382" s="20">
        <v>1.7322933379764107</v>
      </c>
      <c r="M4382" s="53">
        <v>1.6780772712061385</v>
      </c>
    </row>
    <row r="4383" spans="1:13" x14ac:dyDescent="0.35">
      <c r="A4383" s="19" t="str">
        <f>B4353&amp;C4382&amp;D4383</f>
        <v>CONSUMO PER CAPITA (kg ó litros por individuo).T.Carne Ing.BCN AM</v>
      </c>
      <c r="B4383" s="19">
        <v>0</v>
      </c>
      <c r="C4383" s="19">
        <v>0</v>
      </c>
      <c r="D4383" s="19" t="s">
        <v>1</v>
      </c>
      <c r="E4383" s="20">
        <v>1.2094226460548325</v>
      </c>
      <c r="F4383" s="20">
        <v>1.6734334143866443</v>
      </c>
      <c r="G4383" s="20">
        <v>1.9661774458362453</v>
      </c>
      <c r="H4383" s="20">
        <v>1.2828540402426092</v>
      </c>
      <c r="I4383" s="20">
        <v>1.1328128365860808</v>
      </c>
      <c r="J4383" s="20">
        <v>1.4675296673297156</v>
      </c>
      <c r="K4383" s="20">
        <v>2.6088643695576188</v>
      </c>
      <c r="L4383" s="20">
        <v>1.6930000272646557</v>
      </c>
      <c r="M4383" s="53">
        <v>1.4254392810652008</v>
      </c>
    </row>
    <row r="4384" spans="1:13" x14ac:dyDescent="0.35">
      <c r="A4384" s="19" t="str">
        <f>B4353&amp;C4382&amp;D4384</f>
        <v>CONSUMO PER CAPITA (kg ó litros por individuo).T.Carne Ing.REST.CAT ARAGON</v>
      </c>
      <c r="B4384" s="19">
        <v>0</v>
      </c>
      <c r="C4384" s="19">
        <v>0</v>
      </c>
      <c r="D4384" s="19" t="s">
        <v>2</v>
      </c>
      <c r="E4384" s="20">
        <v>1.4518937255776581</v>
      </c>
      <c r="F4384" s="20">
        <v>1.5611147144509343</v>
      </c>
      <c r="G4384" s="20">
        <v>2.0551514966651285</v>
      </c>
      <c r="H4384" s="20">
        <v>1.4587003285706588</v>
      </c>
      <c r="I4384" s="20">
        <v>1.6916909724580236</v>
      </c>
      <c r="J4384" s="20">
        <v>1.6824941463764109</v>
      </c>
      <c r="K4384" s="20">
        <v>2.3947858053581497</v>
      </c>
      <c r="L4384" s="20">
        <v>1.7156586201462996</v>
      </c>
      <c r="M4384" s="53">
        <v>1.6955445517932395</v>
      </c>
    </row>
    <row r="4385" spans="1:13" x14ac:dyDescent="0.35">
      <c r="A4385" s="19" t="str">
        <f>B4353&amp;C4382&amp;D4385</f>
        <v>CONSUMO PER CAPITA (kg ó litros por individuo).T.Carne Ing.LEVANTE</v>
      </c>
      <c r="B4385" s="19">
        <v>0</v>
      </c>
      <c r="C4385" s="19">
        <v>0</v>
      </c>
      <c r="D4385" s="19" t="s">
        <v>3</v>
      </c>
      <c r="E4385" s="20">
        <v>1.4912187211109822</v>
      </c>
      <c r="F4385" s="20">
        <v>1.6403463553350557</v>
      </c>
      <c r="G4385" s="20">
        <v>2.3585423885520371</v>
      </c>
      <c r="H4385" s="20">
        <v>1.7089710310358508</v>
      </c>
      <c r="I4385" s="20">
        <v>1.6236883351339118</v>
      </c>
      <c r="J4385" s="20">
        <v>1.8808142140952571</v>
      </c>
      <c r="K4385" s="20">
        <v>2.6920983803714207</v>
      </c>
      <c r="L4385" s="20">
        <v>1.7242607165728738</v>
      </c>
      <c r="M4385" s="53">
        <v>1.7307539622729882</v>
      </c>
    </row>
    <row r="4386" spans="1:13" x14ac:dyDescent="0.35">
      <c r="A4386" s="19" t="str">
        <f>B4353&amp;C4382&amp;D4386</f>
        <v>CONSUMO PER CAPITA (kg ó litros por individuo).T.Carne Ing.ANDALUCIA</v>
      </c>
      <c r="B4386" s="19">
        <v>0</v>
      </c>
      <c r="C4386" s="19">
        <v>0</v>
      </c>
      <c r="D4386" s="19" t="s">
        <v>4</v>
      </c>
      <c r="E4386" s="20">
        <v>1.7018125261877712</v>
      </c>
      <c r="F4386" s="20">
        <v>1.4518805640280725</v>
      </c>
      <c r="G4386" s="20">
        <v>2.2361772035517142</v>
      </c>
      <c r="H4386" s="20">
        <v>1.7792242226076895</v>
      </c>
      <c r="I4386" s="20">
        <v>1.7488615192340291</v>
      </c>
      <c r="J4386" s="20">
        <v>1.6777453783119556</v>
      </c>
      <c r="K4386" s="20">
        <v>2.3213571960008443</v>
      </c>
      <c r="L4386" s="20">
        <v>1.8025159991593935</v>
      </c>
      <c r="M4386" s="53">
        <v>1.7438300650383181</v>
      </c>
    </row>
    <row r="4387" spans="1:13" x14ac:dyDescent="0.35">
      <c r="A4387" s="19" t="str">
        <f>B4353&amp;C4382&amp;D4387</f>
        <v>CONSUMO PER CAPITA (kg ó litros por individuo).T.Carne Ing.MDD AM</v>
      </c>
      <c r="B4387" s="19">
        <v>0</v>
      </c>
      <c r="C4387" s="19">
        <v>0</v>
      </c>
      <c r="D4387" s="19" t="s">
        <v>5</v>
      </c>
      <c r="E4387" s="20">
        <v>2.0112128024155429</v>
      </c>
      <c r="F4387" s="20">
        <v>2.2609653873527868</v>
      </c>
      <c r="G4387" s="20">
        <v>2.9913260760805036</v>
      </c>
      <c r="H4387" s="20">
        <v>2.0721569295618116</v>
      </c>
      <c r="I4387" s="20">
        <v>2.053995290074015</v>
      </c>
      <c r="J4387" s="20">
        <v>2.3183408661559231</v>
      </c>
      <c r="K4387" s="20">
        <v>3.1724679744563096</v>
      </c>
      <c r="L4387" s="20">
        <v>2.1471791231405448</v>
      </c>
      <c r="M4387" s="53">
        <v>2.0910755009995867</v>
      </c>
    </row>
    <row r="4388" spans="1:13" x14ac:dyDescent="0.35">
      <c r="A4388" s="19" t="str">
        <f>B4353&amp;C4382&amp;D4388</f>
        <v>CONSUMO PER CAPITA (kg ó litros por individuo).T.Carne Ing.RTO CENTRO</v>
      </c>
      <c r="B4388" s="19">
        <v>0</v>
      </c>
      <c r="C4388" s="19">
        <v>0</v>
      </c>
      <c r="D4388" s="19" t="s">
        <v>6</v>
      </c>
      <c r="E4388" s="20">
        <v>1.8530559127930299</v>
      </c>
      <c r="F4388" s="20">
        <v>1.7961218033426301</v>
      </c>
      <c r="G4388" s="20">
        <v>2.3586033237488087</v>
      </c>
      <c r="H4388" s="20">
        <v>1.9828095088088433</v>
      </c>
      <c r="I4388" s="20">
        <v>1.906922211706582</v>
      </c>
      <c r="J4388" s="20">
        <v>1.7164386660683628</v>
      </c>
      <c r="K4388" s="20">
        <v>2.5979654868661792</v>
      </c>
      <c r="L4388" s="20">
        <v>2.2762218646528933</v>
      </c>
      <c r="M4388" s="53">
        <v>1.9630204027228899</v>
      </c>
    </row>
    <row r="4389" spans="1:13" x14ac:dyDescent="0.35">
      <c r="A4389" s="19" t="str">
        <f>B4353&amp;C4382&amp;D4389</f>
        <v>CONSUMO PER CAPITA (kg ó litros por individuo).T.Carne Ing.NORTE-CENTRO</v>
      </c>
      <c r="B4389" s="19">
        <v>0</v>
      </c>
      <c r="C4389" s="19">
        <v>0</v>
      </c>
      <c r="D4389" s="19" t="s">
        <v>7</v>
      </c>
      <c r="E4389" s="20">
        <v>1.4108378292882189</v>
      </c>
      <c r="F4389" s="20">
        <v>1.1267751852275676</v>
      </c>
      <c r="G4389" s="20">
        <v>1.9410952721554458</v>
      </c>
      <c r="H4389" s="20">
        <v>1.4528907518373173</v>
      </c>
      <c r="I4389" s="20">
        <v>1.3553111935497648</v>
      </c>
      <c r="J4389" s="20">
        <v>1.3360355338113925</v>
      </c>
      <c r="K4389" s="20">
        <v>2.0908478333289304</v>
      </c>
      <c r="L4389" s="20">
        <v>1.300627221582936</v>
      </c>
      <c r="M4389" s="53">
        <v>1.3972847866529832</v>
      </c>
    </row>
    <row r="4390" spans="1:13" x14ac:dyDescent="0.35">
      <c r="A4390" s="19" t="str">
        <f>B4353&amp;C4382&amp;D4390</f>
        <v>CONSUMO PER CAPITA (kg ó litros por individuo).T.Carne Ing.NOROESTE</v>
      </c>
      <c r="B4390" s="19">
        <v>0</v>
      </c>
      <c r="C4390" s="19">
        <v>0</v>
      </c>
      <c r="D4390" s="19" t="s">
        <v>8</v>
      </c>
      <c r="E4390" s="20">
        <v>1.3382840220890635</v>
      </c>
      <c r="F4390" s="20">
        <v>1.4771049118394182</v>
      </c>
      <c r="G4390" s="20">
        <v>2.1051195060279611</v>
      </c>
      <c r="H4390" s="20">
        <v>1.4738211587951697</v>
      </c>
      <c r="I4390" s="20">
        <v>1.3053126578664525</v>
      </c>
      <c r="J4390" s="20">
        <v>1.2552832508964771</v>
      </c>
      <c r="K4390" s="20">
        <v>1.7003474946977808</v>
      </c>
      <c r="L4390" s="20">
        <v>0.89715393717316805</v>
      </c>
      <c r="M4390" s="53">
        <v>1.0318324927600719</v>
      </c>
    </row>
    <row r="4391" spans="1:13" x14ac:dyDescent="0.35">
      <c r="A4391" s="19" t="str">
        <f>B4353&amp;C4382&amp;D4391</f>
        <v>CONSUMO PER CAPITA (kg ó litros por individuo).T.Carne Ing.&lt;2MIL</v>
      </c>
      <c r="B4391" s="19">
        <v>0</v>
      </c>
      <c r="C4391" s="19">
        <v>0</v>
      </c>
      <c r="D4391" s="19" t="s">
        <v>9</v>
      </c>
      <c r="E4391" s="20">
        <v>1.3316134063126039</v>
      </c>
      <c r="F4391" s="20">
        <v>0.95755427788244929</v>
      </c>
      <c r="G4391" s="20">
        <v>1.4759628731890484</v>
      </c>
      <c r="H4391" s="20">
        <v>1.2840965384999998</v>
      </c>
      <c r="I4391" s="20">
        <v>1.5373555938334873</v>
      </c>
      <c r="J4391" s="20">
        <v>1.532894262979817</v>
      </c>
      <c r="K4391" s="20">
        <v>1.9876941822475926</v>
      </c>
      <c r="L4391" s="20">
        <v>1.6080709293355644</v>
      </c>
      <c r="M4391" s="53">
        <v>1.4200103353381122</v>
      </c>
    </row>
    <row r="4392" spans="1:13" x14ac:dyDescent="0.35">
      <c r="A4392" s="19" t="str">
        <f>B4353&amp;C4382&amp;D4392</f>
        <v>CONSUMO PER CAPITA (kg ó litros por individuo).T.Carne Ing.2-5MIL</v>
      </c>
      <c r="B4392" s="19">
        <v>0</v>
      </c>
      <c r="C4392" s="19">
        <v>0</v>
      </c>
      <c r="D4392" s="19" t="s">
        <v>10</v>
      </c>
      <c r="E4392" s="20">
        <v>1.4102667662994335</v>
      </c>
      <c r="F4392" s="20">
        <v>1.2097900990140849</v>
      </c>
      <c r="G4392" s="20">
        <v>1.9543329214312033</v>
      </c>
      <c r="H4392" s="20">
        <v>1.3739694671220564</v>
      </c>
      <c r="I4392" s="20">
        <v>1.1735663912580758</v>
      </c>
      <c r="J4392" s="20">
        <v>1.1973121416987975</v>
      </c>
      <c r="K4392" s="20">
        <v>1.4275208413068479</v>
      </c>
      <c r="L4392" s="20">
        <v>0.90465308525880739</v>
      </c>
      <c r="M4392" s="53">
        <v>1.0821145732561761</v>
      </c>
    </row>
    <row r="4393" spans="1:13" x14ac:dyDescent="0.35">
      <c r="A4393" s="19" t="str">
        <f>B4353&amp;C4382&amp;D4393</f>
        <v>CONSUMO PER CAPITA (kg ó litros por individuo).T.Carne Ing.5-10MIL</v>
      </c>
      <c r="B4393" s="19">
        <v>0</v>
      </c>
      <c r="C4393" s="19">
        <v>0</v>
      </c>
      <c r="D4393" s="19" t="s">
        <v>11</v>
      </c>
      <c r="E4393" s="20">
        <v>1.5468751290810652</v>
      </c>
      <c r="F4393" s="20">
        <v>1.3998668983437754</v>
      </c>
      <c r="G4393" s="20">
        <v>1.9506803682104084</v>
      </c>
      <c r="H4393" s="20">
        <v>1.4719619468027005</v>
      </c>
      <c r="I4393" s="20">
        <v>1.933610088973758</v>
      </c>
      <c r="J4393" s="20">
        <v>1.7240246729044546</v>
      </c>
      <c r="K4393" s="20">
        <v>2.149681423099735</v>
      </c>
      <c r="L4393" s="20">
        <v>2.0189087457100734</v>
      </c>
      <c r="M4393" s="53">
        <v>1.8871955727620928</v>
      </c>
    </row>
    <row r="4394" spans="1:13" x14ac:dyDescent="0.35">
      <c r="A4394" s="19" t="str">
        <f>B4353&amp;C4382&amp;D4394</f>
        <v>CONSUMO PER CAPITA (kg ó litros por individuo).T.Carne Ing.10-30MIL</v>
      </c>
      <c r="B4394" s="19">
        <v>0</v>
      </c>
      <c r="C4394" s="19">
        <v>0</v>
      </c>
      <c r="D4394" s="19" t="s">
        <v>12</v>
      </c>
      <c r="E4394" s="20">
        <v>1.4660835510160388</v>
      </c>
      <c r="F4394" s="20">
        <v>1.4637050747648532</v>
      </c>
      <c r="G4394" s="20">
        <v>2.2763153239185128</v>
      </c>
      <c r="H4394" s="20">
        <v>1.6191328086484995</v>
      </c>
      <c r="I4394" s="20">
        <v>1.5389985980528149</v>
      </c>
      <c r="J4394" s="20">
        <v>1.8010451567982935</v>
      </c>
      <c r="K4394" s="20">
        <v>2.5158515725226351</v>
      </c>
      <c r="L4394" s="20">
        <v>1.8024158219931505</v>
      </c>
      <c r="M4394" s="53">
        <v>1.6416628346060853</v>
      </c>
    </row>
    <row r="4395" spans="1:13" x14ac:dyDescent="0.35">
      <c r="A4395" s="19" t="str">
        <f>B4353&amp;C4382&amp;D4395</f>
        <v>CONSUMO PER CAPITA (kg ó litros por individuo).T.Carne Ing.30-100MIL</v>
      </c>
      <c r="B4395" s="19">
        <v>0</v>
      </c>
      <c r="C4395" s="19">
        <v>0</v>
      </c>
      <c r="D4395" s="19" t="s">
        <v>13</v>
      </c>
      <c r="E4395" s="20">
        <v>1.6450728602832076</v>
      </c>
      <c r="F4395" s="20">
        <v>1.812790350898307</v>
      </c>
      <c r="G4395" s="20">
        <v>2.577353304717183</v>
      </c>
      <c r="H4395" s="20">
        <v>1.6795654563827669</v>
      </c>
      <c r="I4395" s="20">
        <v>1.6161909151746223</v>
      </c>
      <c r="J4395" s="20">
        <v>1.7758254634844448</v>
      </c>
      <c r="K4395" s="20">
        <v>2.9469277103471092</v>
      </c>
      <c r="L4395" s="20">
        <v>1.8700596183819505</v>
      </c>
      <c r="M4395" s="53">
        <v>1.8518300333081832</v>
      </c>
    </row>
    <row r="4396" spans="1:13" x14ac:dyDescent="0.35">
      <c r="A4396" s="19" t="str">
        <f>B4353&amp;C4382&amp;D4396</f>
        <v>CONSUMO PER CAPITA (kg ó litros por individuo).T.Carne Ing.100-200MIL</v>
      </c>
      <c r="B4396" s="19">
        <v>0</v>
      </c>
      <c r="C4396" s="19">
        <v>0</v>
      </c>
      <c r="D4396" s="19" t="s">
        <v>14</v>
      </c>
      <c r="E4396" s="20">
        <v>1.4980719822550572</v>
      </c>
      <c r="F4396" s="20">
        <v>1.4756461405294838</v>
      </c>
      <c r="G4396" s="20">
        <v>2.0125030769076346</v>
      </c>
      <c r="H4396" s="20">
        <v>1.6198368933943388</v>
      </c>
      <c r="I4396" s="20">
        <v>1.4636775829549955</v>
      </c>
      <c r="J4396" s="20">
        <v>1.6200047849186479</v>
      </c>
      <c r="K4396" s="20">
        <v>2.1875832102273707</v>
      </c>
      <c r="L4396" s="20">
        <v>1.3763293866030273</v>
      </c>
      <c r="M4396" s="53">
        <v>1.6174953424932592</v>
      </c>
    </row>
    <row r="4397" spans="1:13" x14ac:dyDescent="0.35">
      <c r="A4397" s="19" t="str">
        <f>B4353&amp;C4382&amp;D4397</f>
        <v>CONSUMO PER CAPITA (kg ó litros por individuo).T.Carne Ing.200-500MIL</v>
      </c>
      <c r="B4397" s="19">
        <v>0</v>
      </c>
      <c r="C4397" s="19">
        <v>0</v>
      </c>
      <c r="D4397" s="19" t="s">
        <v>15</v>
      </c>
      <c r="E4397" s="20">
        <v>1.8879628584451411</v>
      </c>
      <c r="F4397" s="20">
        <v>2.0909117765510579</v>
      </c>
      <c r="G4397" s="20">
        <v>2.8895400811702125</v>
      </c>
      <c r="H4397" s="20">
        <v>2.2684209671689803</v>
      </c>
      <c r="I4397" s="20">
        <v>1.9228622136828513</v>
      </c>
      <c r="J4397" s="20">
        <v>1.9178655106651519</v>
      </c>
      <c r="K4397" s="20">
        <v>2.7876419728975712</v>
      </c>
      <c r="L4397" s="20">
        <v>2.096486587790702</v>
      </c>
      <c r="M4397" s="53">
        <v>1.9861533501328397</v>
      </c>
    </row>
    <row r="4398" spans="1:13" x14ac:dyDescent="0.35">
      <c r="A4398" s="19" t="str">
        <f>B4353&amp;C4382&amp;D4398</f>
        <v>CONSUMO PER CAPITA (kg ó litros por individuo).T.Carne Ing.&gt;500MIL</v>
      </c>
      <c r="B4398" s="19">
        <v>0</v>
      </c>
      <c r="C4398" s="19">
        <v>0</v>
      </c>
      <c r="D4398" s="19" t="s">
        <v>16</v>
      </c>
      <c r="E4398" s="20">
        <v>1.6295831360942128</v>
      </c>
      <c r="F4398" s="20">
        <v>1.8210463997631285</v>
      </c>
      <c r="G4398" s="20">
        <v>2.1600007065392202</v>
      </c>
      <c r="H4398" s="20">
        <v>1.6827859739623359</v>
      </c>
      <c r="I4398" s="20">
        <v>1.7701948258961746</v>
      </c>
      <c r="J4398" s="20">
        <v>1.6864144143763244</v>
      </c>
      <c r="K4398" s="20">
        <v>2.5554361692367245</v>
      </c>
      <c r="L4398" s="20">
        <v>1.6636514378794787</v>
      </c>
      <c r="M4398" s="53">
        <v>1.5205416157399569</v>
      </c>
    </row>
    <row r="4399" spans="1:13" x14ac:dyDescent="0.35">
      <c r="A4399" s="19" t="str">
        <f>B4353&amp;C4382&amp;D4399</f>
        <v>CONSUMO PER CAPITA (kg ó litros por individuo).T.Carne Ing.DE 15 A 19 AÑOS</v>
      </c>
      <c r="B4399" s="19">
        <v>0</v>
      </c>
      <c r="C4399" s="19">
        <v>0</v>
      </c>
      <c r="D4399" s="19" t="s">
        <v>39</v>
      </c>
      <c r="E4399" s="20">
        <v>1.0173457145377325</v>
      </c>
      <c r="F4399" s="20">
        <v>0.81696888398218026</v>
      </c>
      <c r="G4399" s="20">
        <v>1.3419718057911205</v>
      </c>
      <c r="H4399" s="20">
        <v>1.1444262573820232</v>
      </c>
      <c r="I4399" s="20">
        <v>0.6701482608317636</v>
      </c>
      <c r="J4399" s="20">
        <v>0.58697922008125603</v>
      </c>
      <c r="K4399" s="20">
        <v>1.1028626426260819</v>
      </c>
      <c r="L4399" s="20">
        <v>1.101939395108166</v>
      </c>
      <c r="M4399" s="53">
        <v>0.74373756921833212</v>
      </c>
    </row>
    <row r="4400" spans="1:13" x14ac:dyDescent="0.35">
      <c r="A4400" s="19" t="str">
        <f>B4353&amp;C4382&amp;D4400</f>
        <v>CONSUMO PER CAPITA (kg ó litros por individuo).T.Carne Ing.DE 20 A 24 AÑOS</v>
      </c>
      <c r="B4400" s="19">
        <v>0</v>
      </c>
      <c r="C4400" s="19">
        <v>0</v>
      </c>
      <c r="D4400" s="19" t="s">
        <v>40</v>
      </c>
      <c r="E4400" s="20">
        <v>0.8299213236074009</v>
      </c>
      <c r="F4400" s="20">
        <v>0.6624580446187337</v>
      </c>
      <c r="G4400" s="20">
        <v>1.3651348839911503</v>
      </c>
      <c r="H4400" s="20">
        <v>1.04797216024753</v>
      </c>
      <c r="I4400" s="20">
        <v>0.88864891344373653</v>
      </c>
      <c r="J4400" s="20">
        <v>0.70933568562467164</v>
      </c>
      <c r="K4400" s="20">
        <v>1.654562694115935</v>
      </c>
      <c r="L4400" s="20">
        <v>1.054827973004306</v>
      </c>
      <c r="M4400" s="53">
        <v>1.0887026392947849</v>
      </c>
    </row>
    <row r="4401" spans="1:13" x14ac:dyDescent="0.35">
      <c r="A4401" s="19" t="str">
        <f>B4353&amp;C4382&amp;D4401</f>
        <v>CONSUMO PER CAPITA (kg ó litros por individuo).T.Carne Ing.DE 25 A 34 AÑOS</v>
      </c>
      <c r="B4401" s="19">
        <v>0</v>
      </c>
      <c r="C4401" s="19">
        <v>0</v>
      </c>
      <c r="D4401" s="19" t="s">
        <v>41</v>
      </c>
      <c r="E4401" s="20">
        <v>1.5154180811135225</v>
      </c>
      <c r="F4401" s="20">
        <v>1.4920143784897737</v>
      </c>
      <c r="G4401" s="20">
        <v>2.0389502877880652</v>
      </c>
      <c r="H4401" s="20">
        <v>1.6180027918793205</v>
      </c>
      <c r="I4401" s="20">
        <v>1.3001940596654502</v>
      </c>
      <c r="J4401" s="20">
        <v>1.3010244434492397</v>
      </c>
      <c r="K4401" s="20">
        <v>2.0192388931872145</v>
      </c>
      <c r="L4401" s="20">
        <v>1.3751592738686995</v>
      </c>
      <c r="M4401" s="53">
        <v>1.2544108572797659</v>
      </c>
    </row>
    <row r="4402" spans="1:13" x14ac:dyDescent="0.35">
      <c r="A4402" s="19" t="str">
        <f>B4353&amp;C4382&amp;D4402</f>
        <v>CONSUMO PER CAPITA (kg ó litros por individuo).T.Carne Ing.DE 35 A 49 AÑOS</v>
      </c>
      <c r="B4402" s="19">
        <v>0</v>
      </c>
      <c r="C4402" s="19">
        <v>0</v>
      </c>
      <c r="D4402" s="19" t="s">
        <v>42</v>
      </c>
      <c r="E4402" s="20">
        <v>1.6134507027359244</v>
      </c>
      <c r="F4402" s="20">
        <v>1.7141694696652163</v>
      </c>
      <c r="G4402" s="20">
        <v>2.3083585819578896</v>
      </c>
      <c r="H4402" s="20">
        <v>1.6627502230331759</v>
      </c>
      <c r="I4402" s="20">
        <v>1.660824128477475</v>
      </c>
      <c r="J4402" s="20">
        <v>1.7887758140206618</v>
      </c>
      <c r="K4402" s="20">
        <v>2.4480972908183434</v>
      </c>
      <c r="L4402" s="20">
        <v>1.7872530750590201</v>
      </c>
      <c r="M4402" s="53">
        <v>1.7411324992893813</v>
      </c>
    </row>
    <row r="4403" spans="1:13" x14ac:dyDescent="0.35">
      <c r="A4403" s="19" t="str">
        <f>B4353&amp;C4382&amp;D4403</f>
        <v>CONSUMO PER CAPITA (kg ó litros por individuo).T.Carne Ing.DE 50 A 59 AÑOS</v>
      </c>
      <c r="B4403" s="19">
        <v>0</v>
      </c>
      <c r="C4403" s="19">
        <v>0</v>
      </c>
      <c r="D4403" s="19" t="s">
        <v>43</v>
      </c>
      <c r="E4403" s="20">
        <v>2.0326115187008891</v>
      </c>
      <c r="F4403" s="20">
        <v>1.9977423075930918</v>
      </c>
      <c r="G4403" s="20">
        <v>2.9148672493355381</v>
      </c>
      <c r="H4403" s="20">
        <v>2.2048157417629342</v>
      </c>
      <c r="I4403" s="20">
        <v>2.2987267048471858</v>
      </c>
      <c r="J4403" s="20">
        <v>2.4049311779156439</v>
      </c>
      <c r="K4403" s="20">
        <v>3.2848871685091532</v>
      </c>
      <c r="L4403" s="20">
        <v>2.1281542064325363</v>
      </c>
      <c r="M4403" s="53">
        <v>2.041379120781821</v>
      </c>
    </row>
    <row r="4404" spans="1:13" x14ac:dyDescent="0.35">
      <c r="A4404" s="19" t="str">
        <f>B4353&amp;C4382&amp;D4404</f>
        <v>CONSUMO PER CAPITA (kg ó litros por individuo).T.Carne Ing.DE 60 A 75 AÑOS</v>
      </c>
      <c r="B4404" s="19">
        <v>0</v>
      </c>
      <c r="C4404" s="19">
        <v>0</v>
      </c>
      <c r="D4404" s="19" t="s">
        <v>44</v>
      </c>
      <c r="E4404" s="20">
        <v>1.5939997145912588</v>
      </c>
      <c r="F4404" s="20">
        <v>1.8106528043930401</v>
      </c>
      <c r="G4404" s="20">
        <v>2.3881668623657153</v>
      </c>
      <c r="H4404" s="20">
        <v>1.6302569699241822</v>
      </c>
      <c r="I4404" s="20">
        <v>1.7872809729912249</v>
      </c>
      <c r="J4404" s="20">
        <v>1.9022940809564555</v>
      </c>
      <c r="K4404" s="20">
        <v>2.7731566032479718</v>
      </c>
      <c r="L4404" s="20">
        <v>1.9369197378725544</v>
      </c>
      <c r="M4404" s="53">
        <v>2.0146863224357645</v>
      </c>
    </row>
    <row r="4405" spans="1:13" x14ac:dyDescent="0.35">
      <c r="A4405" s="19" t="str">
        <f>B4353&amp;C4382&amp;D4405</f>
        <v>CONSUMO PER CAPITA (kg ó litros por individuo).T.Carne Ing.NIVEL ALTO</v>
      </c>
      <c r="B4405" s="19">
        <v>0</v>
      </c>
      <c r="C4405" s="19">
        <v>0</v>
      </c>
      <c r="D4405" s="19" t="s">
        <v>256</v>
      </c>
      <c r="E4405" s="20">
        <v>1.832178681590884</v>
      </c>
      <c r="F4405" s="20">
        <v>1.984784821383355</v>
      </c>
      <c r="G4405" s="20">
        <v>2.5354072916637809</v>
      </c>
      <c r="H4405" s="20">
        <v>1.8658880390635404</v>
      </c>
      <c r="I4405" s="20">
        <v>1.9095514144443551</v>
      </c>
      <c r="J4405" s="20">
        <v>1.8253378948307353</v>
      </c>
      <c r="K4405" s="20">
        <v>2.9934714762046815</v>
      </c>
      <c r="L4405" s="20">
        <v>1.9725822095042083</v>
      </c>
      <c r="M4405" s="53">
        <v>1.9714020088231035</v>
      </c>
    </row>
    <row r="4406" spans="1:13" x14ac:dyDescent="0.35">
      <c r="A4406" s="19" t="str">
        <f>B4353&amp;C4382&amp;D4406</f>
        <v>CONSUMO PER CAPITA (kg ó litros por individuo).T.Carne Ing.NIVEL MEDIO ALTO</v>
      </c>
      <c r="B4406" s="19">
        <v>0</v>
      </c>
      <c r="C4406" s="19">
        <v>0</v>
      </c>
      <c r="D4406" s="19" t="s">
        <v>257</v>
      </c>
      <c r="E4406" s="20">
        <v>1.5549059804279006</v>
      </c>
      <c r="F4406" s="20">
        <v>1.5017743387523272</v>
      </c>
      <c r="G4406" s="20">
        <v>2.1482899569807907</v>
      </c>
      <c r="H4406" s="20">
        <v>1.4773641977327923</v>
      </c>
      <c r="I4406" s="20">
        <v>1.5468343078970153</v>
      </c>
      <c r="J4406" s="20">
        <v>1.6624406772235574</v>
      </c>
      <c r="K4406" s="20">
        <v>2.6523266484542987</v>
      </c>
      <c r="L4406" s="20">
        <v>1.8818980063845223</v>
      </c>
      <c r="M4406" s="53">
        <v>1.8138703269903487</v>
      </c>
    </row>
    <row r="4407" spans="1:13" x14ac:dyDescent="0.35">
      <c r="A4407" s="19" t="str">
        <f>B4353&amp;C4382&amp;D4407</f>
        <v>CONSUMO PER CAPITA (kg ó litros por individuo).T.Carne Ing.NIVEL MEDIO</v>
      </c>
      <c r="B4407" s="19">
        <v>0</v>
      </c>
      <c r="C4407" s="19">
        <v>0</v>
      </c>
      <c r="D4407" s="19" t="s">
        <v>258</v>
      </c>
      <c r="E4407" s="20">
        <v>1.6706452601111259</v>
      </c>
      <c r="F4407" s="20">
        <v>1.6467207984086494</v>
      </c>
      <c r="G4407" s="20">
        <v>2.4973299921129879</v>
      </c>
      <c r="H4407" s="20">
        <v>1.836563745543111</v>
      </c>
      <c r="I4407" s="20">
        <v>1.6608776545513066</v>
      </c>
      <c r="J4407" s="20">
        <v>1.8228594267521838</v>
      </c>
      <c r="K4407" s="20">
        <v>2.5480352851004295</v>
      </c>
      <c r="L4407" s="20">
        <v>1.7497172294184711</v>
      </c>
      <c r="M4407" s="53">
        <v>1.7871476690110741</v>
      </c>
    </row>
    <row r="4408" spans="1:13" x14ac:dyDescent="0.35">
      <c r="A4408" s="19" t="str">
        <f>B4353&amp;C4382&amp;D4408</f>
        <v>CONSUMO PER CAPITA (kg ó litros por individuo).T.Carne Ing.NIVEL MEDIO BAJO</v>
      </c>
      <c r="B4408" s="19">
        <v>0</v>
      </c>
      <c r="C4408" s="19">
        <v>0</v>
      </c>
      <c r="D4408" s="19" t="s">
        <v>259</v>
      </c>
      <c r="E4408" s="20">
        <v>1.4963934647300252</v>
      </c>
      <c r="F4408" s="20">
        <v>1.2625371479349379</v>
      </c>
      <c r="G4408" s="20">
        <v>2.1349462282856941</v>
      </c>
      <c r="H4408" s="20">
        <v>1.6863338387136539</v>
      </c>
      <c r="I4408" s="20">
        <v>1.6569852457689433</v>
      </c>
      <c r="J4408" s="20">
        <v>1.6746489143284884</v>
      </c>
      <c r="K4408" s="20">
        <v>2.1329831638422529</v>
      </c>
      <c r="L4408" s="20">
        <v>1.6603988696089771</v>
      </c>
      <c r="M4408" s="53">
        <v>1.6658347053665843</v>
      </c>
    </row>
    <row r="4409" spans="1:13" x14ac:dyDescent="0.35">
      <c r="A4409" s="19" t="str">
        <f>B4353&amp;C4382&amp;D4409</f>
        <v>CONSUMO PER CAPITA (kg ó litros por individuo).T.Carne Ing.HOMBRE</v>
      </c>
      <c r="B4409" s="19">
        <v>0</v>
      </c>
      <c r="C4409" s="19">
        <v>0</v>
      </c>
      <c r="D4409" s="19" t="s">
        <v>21</v>
      </c>
      <c r="E4409" s="20">
        <v>1.4809991217241201</v>
      </c>
      <c r="F4409" s="20">
        <v>1.6221710035577985</v>
      </c>
      <c r="G4409" s="20">
        <v>2.2055555447847341</v>
      </c>
      <c r="H4409" s="20">
        <v>1.5756975531908857</v>
      </c>
      <c r="I4409" s="20">
        <v>1.6285776353579455</v>
      </c>
      <c r="J4409" s="20">
        <v>1.6564956083886091</v>
      </c>
      <c r="K4409" s="20">
        <v>2.43137328020173</v>
      </c>
      <c r="L4409" s="20">
        <v>1.756160740105023</v>
      </c>
      <c r="M4409" s="53">
        <v>1.6044859083817768</v>
      </c>
    </row>
    <row r="4410" spans="1:13" x14ac:dyDescent="0.35">
      <c r="A4410" s="19" t="str">
        <f>B4353&amp;C4382&amp;D4410</f>
        <v>CONSUMO PER CAPITA (kg ó litros por individuo).T.Carne Ing.MUJER</v>
      </c>
      <c r="B4410" s="19">
        <v>0</v>
      </c>
      <c r="C4410" s="19">
        <v>0</v>
      </c>
      <c r="D4410" s="19" t="s">
        <v>22</v>
      </c>
      <c r="E4410" s="20">
        <v>1.6879988672300412</v>
      </c>
      <c r="F4410" s="20">
        <v>1.636049130188528</v>
      </c>
      <c r="G4410" s="20">
        <v>2.3512549537447271</v>
      </c>
      <c r="H4410" s="20">
        <v>1.7824010609556302</v>
      </c>
      <c r="I4410" s="20">
        <v>1.6570608189461526</v>
      </c>
      <c r="J4410" s="20">
        <v>1.762112253332486</v>
      </c>
      <c r="K4410" s="20">
        <v>2.5267736650368371</v>
      </c>
      <c r="L4410" s="20">
        <v>1.7087560265776722</v>
      </c>
      <c r="M4410" s="53">
        <v>1.7508925829550381</v>
      </c>
    </row>
    <row r="4411" spans="1:13" x14ac:dyDescent="0.35">
      <c r="A4411" s="19" t="str">
        <f>B4353&amp;C4411&amp;D4411</f>
        <v>CONSUMO PER CAPITA (kg ó litros por individuo)T.Carne Fresca IngT.ESPAÑA</v>
      </c>
      <c r="B4411" s="19">
        <v>0</v>
      </c>
      <c r="C4411" s="19" t="s">
        <v>127</v>
      </c>
      <c r="D4411" s="19" t="s">
        <v>36</v>
      </c>
      <c r="E4411" s="20">
        <v>1.407713819001839</v>
      </c>
      <c r="F4411" s="20">
        <v>1.4488653593508136</v>
      </c>
      <c r="G4411" s="20">
        <v>2.0243384695721627</v>
      </c>
      <c r="H4411" s="20">
        <v>1.4840820025863615</v>
      </c>
      <c r="I4411" s="20">
        <v>1.4547279772961237</v>
      </c>
      <c r="J4411" s="20">
        <v>1.5160411733417196</v>
      </c>
      <c r="K4411" s="20">
        <v>2.1970602071219791</v>
      </c>
      <c r="L4411" s="20">
        <v>1.5288566015565679</v>
      </c>
      <c r="M4411" s="53">
        <v>1.4887099483758863</v>
      </c>
    </row>
    <row r="4412" spans="1:13" x14ac:dyDescent="0.35">
      <c r="A4412" s="19" t="str">
        <f>B4353&amp;C4411&amp;D4412</f>
        <v>CONSUMO PER CAPITA (kg ó litros por individuo)T.Carne Fresca IngBCN AM</v>
      </c>
      <c r="B4412" s="19">
        <v>0</v>
      </c>
      <c r="C4412" s="19">
        <v>0</v>
      </c>
      <c r="D4412" s="19" t="s">
        <v>1</v>
      </c>
      <c r="E4412" s="20">
        <v>1.0513281929893552</v>
      </c>
      <c r="F4412" s="20">
        <v>1.4615138072142613</v>
      </c>
      <c r="G4412" s="20">
        <v>1.7068047607544568</v>
      </c>
      <c r="H4412" s="20">
        <v>1.0747744300082867</v>
      </c>
      <c r="I4412" s="20">
        <v>0.95570880836613903</v>
      </c>
      <c r="J4412" s="20">
        <v>1.2347039687951913</v>
      </c>
      <c r="K4412" s="20">
        <v>2.2484048941969994</v>
      </c>
      <c r="L4412" s="20">
        <v>1.4090258034826719</v>
      </c>
      <c r="M4412" s="53">
        <v>1.194004212892126</v>
      </c>
    </row>
    <row r="4413" spans="1:13" x14ac:dyDescent="0.35">
      <c r="A4413" s="19" t="str">
        <f>B4353&amp;C4411&amp;D4413</f>
        <v>CONSUMO PER CAPITA (kg ó litros por individuo)T.Carne Fresca IngREST.CAT ARAGON</v>
      </c>
      <c r="B4413" s="19">
        <v>0</v>
      </c>
      <c r="C4413" s="19">
        <v>0</v>
      </c>
      <c r="D4413" s="19" t="s">
        <v>2</v>
      </c>
      <c r="E4413" s="20">
        <v>1.2985650674834854</v>
      </c>
      <c r="F4413" s="20">
        <v>1.3958003363094376</v>
      </c>
      <c r="G4413" s="20">
        <v>1.8581253161421902</v>
      </c>
      <c r="H4413" s="20">
        <v>1.3009411932555233</v>
      </c>
      <c r="I4413" s="20">
        <v>1.5336111539140909</v>
      </c>
      <c r="J4413" s="20">
        <v>1.5360541803184073</v>
      </c>
      <c r="K4413" s="20">
        <v>2.111227474367471</v>
      </c>
      <c r="L4413" s="20">
        <v>1.5159535987141772</v>
      </c>
      <c r="M4413" s="53">
        <v>1.5146627193425288</v>
      </c>
    </row>
    <row r="4414" spans="1:13" x14ac:dyDescent="0.35">
      <c r="A4414" s="19" t="str">
        <f>B4353&amp;C4411&amp;D4414</f>
        <v>CONSUMO PER CAPITA (kg ó litros por individuo)T.Carne Fresca IngLEVANTE</v>
      </c>
      <c r="B4414" s="19">
        <v>0</v>
      </c>
      <c r="C4414" s="19">
        <v>0</v>
      </c>
      <c r="D4414" s="19" t="s">
        <v>3</v>
      </c>
      <c r="E4414" s="20">
        <v>1.279694395913219</v>
      </c>
      <c r="F4414" s="20">
        <v>1.4561038463139859</v>
      </c>
      <c r="G4414" s="20">
        <v>2.0757909175048903</v>
      </c>
      <c r="H4414" s="20">
        <v>1.4738581197208398</v>
      </c>
      <c r="I4414" s="20">
        <v>1.4259644442196171</v>
      </c>
      <c r="J4414" s="20">
        <v>1.6605709781340194</v>
      </c>
      <c r="K4414" s="20">
        <v>2.3714923375090944</v>
      </c>
      <c r="L4414" s="20">
        <v>1.4621401860642769</v>
      </c>
      <c r="M4414" s="53">
        <v>1.5176107829153038</v>
      </c>
    </row>
    <row r="4415" spans="1:13" x14ac:dyDescent="0.35">
      <c r="A4415" s="19" t="str">
        <f>B4353&amp;C4411&amp;D4415</f>
        <v>CONSUMO PER CAPITA (kg ó litros por individuo)T.Carne Fresca IngANDALUCIA</v>
      </c>
      <c r="B4415" s="19">
        <v>0</v>
      </c>
      <c r="C4415" s="19">
        <v>0</v>
      </c>
      <c r="D4415" s="19" t="s">
        <v>4</v>
      </c>
      <c r="E4415" s="20">
        <v>1.4963633438363237</v>
      </c>
      <c r="F4415" s="20">
        <v>1.269738185067695</v>
      </c>
      <c r="G4415" s="20">
        <v>1.9405910269950728</v>
      </c>
      <c r="H4415" s="20">
        <v>1.5710236001104199</v>
      </c>
      <c r="I4415" s="20">
        <v>1.544646304001305</v>
      </c>
      <c r="J4415" s="20">
        <v>1.4864886216625759</v>
      </c>
      <c r="K4415" s="20">
        <v>2.0324297204014043</v>
      </c>
      <c r="L4415" s="20">
        <v>1.5883251968066527</v>
      </c>
      <c r="M4415" s="53">
        <v>1.5370298163598366</v>
      </c>
    </row>
    <row r="4416" spans="1:13" x14ac:dyDescent="0.35">
      <c r="A4416" s="19" t="str">
        <f>B4353&amp;C4411&amp;D4416</f>
        <v>CONSUMO PER CAPITA (kg ó litros por individuo)T.Carne Fresca IngMDD AM</v>
      </c>
      <c r="B4416" s="19">
        <v>0</v>
      </c>
      <c r="C4416" s="19">
        <v>0</v>
      </c>
      <c r="D4416" s="19" t="s">
        <v>5</v>
      </c>
      <c r="E4416" s="20">
        <v>1.8247934451227599</v>
      </c>
      <c r="F4416" s="20">
        <v>2.0092878592776064</v>
      </c>
      <c r="G4416" s="20">
        <v>2.7217345621836069</v>
      </c>
      <c r="H4416" s="20">
        <v>1.8797260726364959</v>
      </c>
      <c r="I4416" s="20">
        <v>1.8313543254711524</v>
      </c>
      <c r="J4416" s="20">
        <v>2.0502109419822707</v>
      </c>
      <c r="K4416" s="20">
        <v>2.8839587639022968</v>
      </c>
      <c r="L4416" s="20">
        <v>1.9267664385658023</v>
      </c>
      <c r="M4416" s="53">
        <v>1.8826949444535301</v>
      </c>
    </row>
    <row r="4417" spans="1:13" x14ac:dyDescent="0.35">
      <c r="A4417" s="19" t="str">
        <f>B4353&amp;C4411&amp;D4417</f>
        <v>CONSUMO PER CAPITA (kg ó litros por individuo)T.Carne Fresca IngRTO CENTRO</v>
      </c>
      <c r="B4417" s="19">
        <v>0</v>
      </c>
      <c r="C4417" s="19">
        <v>0</v>
      </c>
      <c r="D4417" s="19" t="s">
        <v>6</v>
      </c>
      <c r="E4417" s="20">
        <v>1.6566486944814742</v>
      </c>
      <c r="F4417" s="20">
        <v>1.6048944403254568</v>
      </c>
      <c r="G4417" s="20">
        <v>2.0924415169421073</v>
      </c>
      <c r="H4417" s="20">
        <v>1.7514494759822936</v>
      </c>
      <c r="I4417" s="20">
        <v>1.6693732547908908</v>
      </c>
      <c r="J4417" s="20">
        <v>1.5126766381909011</v>
      </c>
      <c r="K4417" s="20">
        <v>2.3222710601375507</v>
      </c>
      <c r="L4417" s="20">
        <v>2.1000812781964733</v>
      </c>
      <c r="M4417" s="53">
        <v>1.7732124428181044</v>
      </c>
    </row>
    <row r="4418" spans="1:13" x14ac:dyDescent="0.35">
      <c r="A4418" s="19" t="str">
        <f>B4353&amp;C4411&amp;D4418</f>
        <v>CONSUMO PER CAPITA (kg ó litros por individuo)T.Carne Fresca IngNORTE-CENTRO</v>
      </c>
      <c r="B4418" s="19">
        <v>0</v>
      </c>
      <c r="C4418" s="19">
        <v>0</v>
      </c>
      <c r="D4418" s="19" t="s">
        <v>7</v>
      </c>
      <c r="E4418" s="20">
        <v>1.2611127847769537</v>
      </c>
      <c r="F4418" s="20">
        <v>1.0059039195794297</v>
      </c>
      <c r="G4418" s="20">
        <v>1.7198630642079222</v>
      </c>
      <c r="H4418" s="20">
        <v>1.295740353201829</v>
      </c>
      <c r="I4418" s="20">
        <v>1.1899858798236045</v>
      </c>
      <c r="J4418" s="20">
        <v>1.2043071241292476</v>
      </c>
      <c r="K4418" s="20">
        <v>1.8636152413386486</v>
      </c>
      <c r="L4418" s="20">
        <v>1.1734300379409257</v>
      </c>
      <c r="M4418" s="53">
        <v>1.2460658658064889</v>
      </c>
    </row>
    <row r="4419" spans="1:13" x14ac:dyDescent="0.35">
      <c r="A4419" s="19" t="str">
        <f>B4353&amp;C4411&amp;D4419</f>
        <v>CONSUMO PER CAPITA (kg ó litros por individuo)T.Carne Fresca IngNOROESTE</v>
      </c>
      <c r="B4419" s="19">
        <v>0</v>
      </c>
      <c r="C4419" s="19">
        <v>0</v>
      </c>
      <c r="D4419" s="19" t="s">
        <v>8</v>
      </c>
      <c r="E4419" s="20">
        <v>1.2331880326456679</v>
      </c>
      <c r="F4419" s="20">
        <v>1.374304012432036</v>
      </c>
      <c r="G4419" s="20">
        <v>1.9143396242603723</v>
      </c>
      <c r="H4419" s="20">
        <v>1.3269432545138422</v>
      </c>
      <c r="I4419" s="20">
        <v>1.1949064483965055</v>
      </c>
      <c r="J4419" s="20">
        <v>1.1316609989474147</v>
      </c>
      <c r="K4419" s="20">
        <v>1.5291070625617003</v>
      </c>
      <c r="L4419" s="20">
        <v>0.817205550213563</v>
      </c>
      <c r="M4419" s="53">
        <v>0.94723042483684328</v>
      </c>
    </row>
    <row r="4420" spans="1:13" x14ac:dyDescent="0.35">
      <c r="A4420" s="19" t="str">
        <f>B4353&amp;C4411&amp;D4420</f>
        <v>CONSUMO PER CAPITA (kg ó litros por individuo)T.Carne Fresca Ing&lt;2MIL</v>
      </c>
      <c r="B4420" s="19">
        <v>0</v>
      </c>
      <c r="C4420" s="19">
        <v>0</v>
      </c>
      <c r="D4420" s="19" t="s">
        <v>9</v>
      </c>
      <c r="E4420" s="20">
        <v>1.1187346971590371</v>
      </c>
      <c r="F4420" s="20">
        <v>0.82136570846369339</v>
      </c>
      <c r="G4420" s="20">
        <v>1.2911971578244672</v>
      </c>
      <c r="H4420" s="20">
        <v>1.1587972271746063</v>
      </c>
      <c r="I4420" s="20">
        <v>1.4144663735764902</v>
      </c>
      <c r="J4420" s="20">
        <v>1.3975549863862544</v>
      </c>
      <c r="K4420" s="20">
        <v>1.7986883974654804</v>
      </c>
      <c r="L4420" s="20">
        <v>1.5254783054434955</v>
      </c>
      <c r="M4420" s="53">
        <v>1.3174580728002405</v>
      </c>
    </row>
    <row r="4421" spans="1:13" x14ac:dyDescent="0.35">
      <c r="A4421" s="19" t="str">
        <f>B4353&amp;C4411&amp;D4421</f>
        <v>CONSUMO PER CAPITA (kg ó litros por individuo)T.Carne Fresca Ing2-5MIL</v>
      </c>
      <c r="B4421" s="19">
        <v>0</v>
      </c>
      <c r="C4421" s="19">
        <v>0</v>
      </c>
      <c r="D4421" s="19" t="s">
        <v>10</v>
      </c>
      <c r="E4421" s="20">
        <v>1.28481062592256</v>
      </c>
      <c r="F4421" s="20">
        <v>1.0781451798051702</v>
      </c>
      <c r="G4421" s="20">
        <v>1.7237008202694803</v>
      </c>
      <c r="H4421" s="20">
        <v>1.2356656904071772</v>
      </c>
      <c r="I4421" s="20">
        <v>1.0775366715550616</v>
      </c>
      <c r="J4421" s="20">
        <v>1.0685204830156594</v>
      </c>
      <c r="K4421" s="20">
        <v>1.2866425741547172</v>
      </c>
      <c r="L4421" s="20">
        <v>0.83069526839887708</v>
      </c>
      <c r="M4421" s="53">
        <v>0.95011957541133141</v>
      </c>
    </row>
    <row r="4422" spans="1:13" x14ac:dyDescent="0.35">
      <c r="A4422" s="19" t="str">
        <f>B4353&amp;C4411&amp;D4422</f>
        <v>CONSUMO PER CAPITA (kg ó litros por individuo)T.Carne Fresca Ing5-10MIL</v>
      </c>
      <c r="B4422" s="19">
        <v>0</v>
      </c>
      <c r="C4422" s="19">
        <v>0</v>
      </c>
      <c r="D4422" s="19" t="s">
        <v>11</v>
      </c>
      <c r="E4422" s="20">
        <v>1.3637063635791848</v>
      </c>
      <c r="F4422" s="20">
        <v>1.2446947828197792</v>
      </c>
      <c r="G4422" s="20">
        <v>1.7004705096766284</v>
      </c>
      <c r="H4422" s="20">
        <v>1.2720183694688287</v>
      </c>
      <c r="I4422" s="20">
        <v>1.776947021788017</v>
      </c>
      <c r="J4422" s="20">
        <v>1.5431055097017194</v>
      </c>
      <c r="K4422" s="20">
        <v>1.8898712497801746</v>
      </c>
      <c r="L4422" s="20">
        <v>1.8062568979179303</v>
      </c>
      <c r="M4422" s="53">
        <v>1.697395910819381</v>
      </c>
    </row>
    <row r="4423" spans="1:13" x14ac:dyDescent="0.35">
      <c r="A4423" s="19" t="str">
        <f>B4353&amp;C4411&amp;D4423</f>
        <v>CONSUMO PER CAPITA (kg ó litros por individuo)T.Carne Fresca Ing10-30MIL</v>
      </c>
      <c r="B4423" s="19">
        <v>0</v>
      </c>
      <c r="C4423" s="19">
        <v>0</v>
      </c>
      <c r="D4423" s="19" t="s">
        <v>12</v>
      </c>
      <c r="E4423" s="20">
        <v>1.2957270375032894</v>
      </c>
      <c r="F4423" s="20">
        <v>1.3097996983658706</v>
      </c>
      <c r="G4423" s="20">
        <v>2.0355161786266018</v>
      </c>
      <c r="H4423" s="20">
        <v>1.4382972223288624</v>
      </c>
      <c r="I4423" s="20">
        <v>1.3625428129236503</v>
      </c>
      <c r="J4423" s="20">
        <v>1.5992063384878483</v>
      </c>
      <c r="K4423" s="20">
        <v>2.2066437546396891</v>
      </c>
      <c r="L4423" s="20">
        <v>1.5845828067407983</v>
      </c>
      <c r="M4423" s="53">
        <v>1.4305115582106978</v>
      </c>
    </row>
    <row r="4424" spans="1:13" x14ac:dyDescent="0.35">
      <c r="A4424" s="19" t="str">
        <f>B4353&amp;C4411&amp;D4424</f>
        <v>CONSUMO PER CAPITA (kg ó litros por individuo)T.Carne Fresca Ing30-100MIL</v>
      </c>
      <c r="B4424" s="19">
        <v>0</v>
      </c>
      <c r="C4424" s="19">
        <v>0</v>
      </c>
      <c r="D4424" s="19" t="s">
        <v>13</v>
      </c>
      <c r="E4424" s="20">
        <v>1.4619641013280391</v>
      </c>
      <c r="F4424" s="20">
        <v>1.6199995921786181</v>
      </c>
      <c r="G4424" s="20">
        <v>2.3109671744951323</v>
      </c>
      <c r="H4424" s="20">
        <v>1.4628508569595262</v>
      </c>
      <c r="I4424" s="20">
        <v>1.4067903761415679</v>
      </c>
      <c r="J4424" s="20">
        <v>1.5860479007666766</v>
      </c>
      <c r="K4424" s="20">
        <v>2.6165487788414215</v>
      </c>
      <c r="L4424" s="20">
        <v>1.63503771481134</v>
      </c>
      <c r="M4424" s="53">
        <v>1.6480413227308057</v>
      </c>
    </row>
    <row r="4425" spans="1:13" x14ac:dyDescent="0.35">
      <c r="A4425" s="19" t="str">
        <f>B4353&amp;C4411&amp;D4425</f>
        <v>CONSUMO PER CAPITA (kg ó litros por individuo)T.Carne Fresca Ing100-200MIL</v>
      </c>
      <c r="B4425" s="19">
        <v>0</v>
      </c>
      <c r="C4425" s="19">
        <v>0</v>
      </c>
      <c r="D4425" s="19" t="s">
        <v>14</v>
      </c>
      <c r="E4425" s="20">
        <v>1.2975599694689552</v>
      </c>
      <c r="F4425" s="20">
        <v>1.2595672395286359</v>
      </c>
      <c r="G4425" s="20">
        <v>1.7232665138368999</v>
      </c>
      <c r="H4425" s="20">
        <v>1.3849798034029404</v>
      </c>
      <c r="I4425" s="20">
        <v>1.2353734201078561</v>
      </c>
      <c r="J4425" s="20">
        <v>1.3982877622981245</v>
      </c>
      <c r="K4425" s="20">
        <v>1.870508058470461</v>
      </c>
      <c r="L4425" s="20">
        <v>1.1353549260445808</v>
      </c>
      <c r="M4425" s="53">
        <v>1.4036167073551145</v>
      </c>
    </row>
    <row r="4426" spans="1:13" x14ac:dyDescent="0.35">
      <c r="A4426" s="19" t="str">
        <f>B4353&amp;C4411&amp;D4426</f>
        <v>CONSUMO PER CAPITA (kg ó litros por individuo)T.Carne Fresca Ing200-500MIL</v>
      </c>
      <c r="B4426" s="19">
        <v>0</v>
      </c>
      <c r="C4426" s="19">
        <v>0</v>
      </c>
      <c r="D4426" s="19" t="s">
        <v>15</v>
      </c>
      <c r="E4426" s="20">
        <v>1.7068661748724947</v>
      </c>
      <c r="F4426" s="20">
        <v>1.8946888621572591</v>
      </c>
      <c r="G4426" s="20">
        <v>2.6005061831579352</v>
      </c>
      <c r="H4426" s="20">
        <v>2.0190664455082747</v>
      </c>
      <c r="I4426" s="20">
        <v>1.7173536298007503</v>
      </c>
      <c r="J4426" s="20">
        <v>1.7330333795822486</v>
      </c>
      <c r="K4426" s="20">
        <v>2.4939048176811873</v>
      </c>
      <c r="L4426" s="20">
        <v>1.8805489538224913</v>
      </c>
      <c r="M4426" s="53">
        <v>1.7784002439069118</v>
      </c>
    </row>
    <row r="4427" spans="1:13" x14ac:dyDescent="0.35">
      <c r="A4427" s="19" t="str">
        <f>B4353&amp;C4411&amp;D4427</f>
        <v>CONSUMO PER CAPITA (kg ó litros por individuo)T.Carne Fresca Ing&gt;500MIL</v>
      </c>
      <c r="B4427" s="19">
        <v>0</v>
      </c>
      <c r="C4427" s="19">
        <v>0</v>
      </c>
      <c r="D4427" s="19" t="s">
        <v>16</v>
      </c>
      <c r="E4427" s="20">
        <v>1.4628276317640838</v>
      </c>
      <c r="F4427" s="20">
        <v>1.6147080888875813</v>
      </c>
      <c r="G4427" s="20">
        <v>1.9169352737726451</v>
      </c>
      <c r="H4427" s="20">
        <v>1.5175958594860592</v>
      </c>
      <c r="I4427" s="20">
        <v>1.5590823088607562</v>
      </c>
      <c r="J4427" s="20">
        <v>1.4563468070055827</v>
      </c>
      <c r="K4427" s="20">
        <v>2.2931879495667107</v>
      </c>
      <c r="L4427" s="20">
        <v>1.4592338006152556</v>
      </c>
      <c r="M4427" s="53">
        <v>1.3498880662901493</v>
      </c>
    </row>
    <row r="4428" spans="1:13" x14ac:dyDescent="0.35">
      <c r="A4428" s="19" t="str">
        <f>B4353&amp;C4411&amp;D4428</f>
        <v>CONSUMO PER CAPITA (kg ó litros por individuo)T.Carne Fresca IngDE 15 A 19 AÑOS</v>
      </c>
      <c r="B4428" s="19">
        <v>0</v>
      </c>
      <c r="C4428" s="19">
        <v>0</v>
      </c>
      <c r="D4428" s="19" t="s">
        <v>39</v>
      </c>
      <c r="E4428" s="20">
        <v>0.91498204933003979</v>
      </c>
      <c r="F4428" s="20">
        <v>0.72160939885706399</v>
      </c>
      <c r="G4428" s="20">
        <v>1.1720570857661663</v>
      </c>
      <c r="H4428" s="20">
        <v>0.97333187582878089</v>
      </c>
      <c r="I4428" s="20">
        <v>0.61086779174587225</v>
      </c>
      <c r="J4428" s="20">
        <v>0.49526424401222147</v>
      </c>
      <c r="K4428" s="20">
        <v>0.99435249011572979</v>
      </c>
      <c r="L4428" s="20">
        <v>0.97341511657243462</v>
      </c>
      <c r="M4428" s="53">
        <v>0.701420391725599</v>
      </c>
    </row>
    <row r="4429" spans="1:13" x14ac:dyDescent="0.35">
      <c r="A4429" s="19" t="str">
        <f>B4353&amp;C4411&amp;D4429</f>
        <v>CONSUMO PER CAPITA (kg ó litros por individuo)T.Carne Fresca IngDE 20 A 24 AÑOS</v>
      </c>
      <c r="B4429" s="19">
        <v>0</v>
      </c>
      <c r="C4429" s="19">
        <v>0</v>
      </c>
      <c r="D4429" s="19" t="s">
        <v>40</v>
      </c>
      <c r="E4429" s="20">
        <v>0.74408463126824609</v>
      </c>
      <c r="F4429" s="20">
        <v>0.59297530843965618</v>
      </c>
      <c r="G4429" s="20">
        <v>1.182757764308928</v>
      </c>
      <c r="H4429" s="20">
        <v>0.94042732739143264</v>
      </c>
      <c r="I4429" s="20">
        <v>0.78127672389071112</v>
      </c>
      <c r="J4429" s="20">
        <v>0.62713994136359708</v>
      </c>
      <c r="K4429" s="20">
        <v>1.4692575845321165</v>
      </c>
      <c r="L4429" s="20">
        <v>0.9640739739471198</v>
      </c>
      <c r="M4429" s="53">
        <v>0.95792837298994205</v>
      </c>
    </row>
    <row r="4430" spans="1:13" x14ac:dyDescent="0.35">
      <c r="A4430" s="19" t="str">
        <f>B4353&amp;C4411&amp;D4430</f>
        <v>CONSUMO PER CAPITA (kg ó litros por individuo)T.Carne Fresca IngDE 25 A 34 AÑOS</v>
      </c>
      <c r="B4430" s="19">
        <v>0</v>
      </c>
      <c r="C4430" s="19">
        <v>0</v>
      </c>
      <c r="D4430" s="19" t="s">
        <v>41</v>
      </c>
      <c r="E4430" s="20">
        <v>1.3525693688637705</v>
      </c>
      <c r="F4430" s="20">
        <v>1.3077062610158481</v>
      </c>
      <c r="G4430" s="20">
        <v>1.8350187319914486</v>
      </c>
      <c r="H4430" s="20">
        <v>1.4610063469250327</v>
      </c>
      <c r="I4430" s="20">
        <v>1.1284535762348145</v>
      </c>
      <c r="J4430" s="20">
        <v>1.1586920863453922</v>
      </c>
      <c r="K4430" s="20">
        <v>1.8158461363480756</v>
      </c>
      <c r="L4430" s="20">
        <v>1.2369881882563771</v>
      </c>
      <c r="M4430" s="53">
        <v>1.0859267213523791</v>
      </c>
    </row>
    <row r="4431" spans="1:13" x14ac:dyDescent="0.35">
      <c r="A4431" s="19" t="str">
        <f>B4353&amp;C4411&amp;D4431</f>
        <v>CONSUMO PER CAPITA (kg ó litros por individuo)T.Carne Fresca IngDE 35 A 49 AÑOS</v>
      </c>
      <c r="B4431" s="19">
        <v>0</v>
      </c>
      <c r="C4431" s="19">
        <v>0</v>
      </c>
      <c r="D4431" s="19" t="s">
        <v>42</v>
      </c>
      <c r="E4431" s="20">
        <v>1.4377163730213629</v>
      </c>
      <c r="F4431" s="20">
        <v>1.5270665029250534</v>
      </c>
      <c r="G4431" s="20">
        <v>2.0578364831808877</v>
      </c>
      <c r="H4431" s="20">
        <v>1.4766601167072511</v>
      </c>
      <c r="I4431" s="20">
        <v>1.4623078493420758</v>
      </c>
      <c r="J4431" s="20">
        <v>1.5977933050100663</v>
      </c>
      <c r="K4431" s="20">
        <v>2.1662486283742153</v>
      </c>
      <c r="L4431" s="20">
        <v>1.5906285144309311</v>
      </c>
      <c r="M4431" s="53">
        <v>1.566586169879963</v>
      </c>
    </row>
    <row r="4432" spans="1:13" x14ac:dyDescent="0.35">
      <c r="A4432" s="19" t="str">
        <f>B4353&amp;C4411&amp;D4432</f>
        <v>CONSUMO PER CAPITA (kg ó litros por individuo)T.Carne Fresca IngDE 50 A 59 AÑOS</v>
      </c>
      <c r="B4432" s="19">
        <v>0</v>
      </c>
      <c r="C4432" s="19">
        <v>0</v>
      </c>
      <c r="D4432" s="19" t="s">
        <v>43</v>
      </c>
      <c r="E4432" s="20">
        <v>1.7968826884943028</v>
      </c>
      <c r="F4432" s="20">
        <v>1.7810191664019108</v>
      </c>
      <c r="G4432" s="20">
        <v>2.5711521569516789</v>
      </c>
      <c r="H4432" s="20">
        <v>1.9341798510789285</v>
      </c>
      <c r="I4432" s="20">
        <v>2.0380037705070841</v>
      </c>
      <c r="J4432" s="20">
        <v>2.1451026175707213</v>
      </c>
      <c r="K4432" s="20">
        <v>2.9263902487081714</v>
      </c>
      <c r="L4432" s="20">
        <v>1.8904453610294263</v>
      </c>
      <c r="M4432" s="53">
        <v>1.7862937946065576</v>
      </c>
    </row>
    <row r="4433" spans="1:13" x14ac:dyDescent="0.35">
      <c r="A4433" s="19" t="str">
        <f>B4353&amp;C4411&amp;D4433</f>
        <v>CONSUMO PER CAPITA (kg ó litros por individuo)T.Carne Fresca IngDE 60 A 75 AÑOS</v>
      </c>
      <c r="B4433" s="19">
        <v>0</v>
      </c>
      <c r="C4433" s="19">
        <v>0</v>
      </c>
      <c r="D4433" s="19" t="s">
        <v>44</v>
      </c>
      <c r="E4433" s="20">
        <v>1.4067037629104597</v>
      </c>
      <c r="F4433" s="20">
        <v>1.6156353656997637</v>
      </c>
      <c r="G4433" s="20">
        <v>2.1275456598229576</v>
      </c>
      <c r="H4433" s="20">
        <v>1.430026605525955</v>
      </c>
      <c r="I4433" s="20">
        <v>1.6014271305581349</v>
      </c>
      <c r="J4433" s="20">
        <v>1.6665079772575222</v>
      </c>
      <c r="K4433" s="20">
        <v>2.4250420338743459</v>
      </c>
      <c r="L4433" s="20">
        <v>1.657522925052618</v>
      </c>
      <c r="M4433" s="53">
        <v>1.7883093467454914</v>
      </c>
    </row>
    <row r="4434" spans="1:13" x14ac:dyDescent="0.35">
      <c r="A4434" s="19" t="str">
        <f>B4353&amp;C4411&amp;D4434</f>
        <v>CONSUMO PER CAPITA (kg ó litros por individuo)T.Carne Fresca IngNIVEL ALTO</v>
      </c>
      <c r="B4434" s="19">
        <v>0</v>
      </c>
      <c r="C4434" s="19">
        <v>0</v>
      </c>
      <c r="D4434" s="19" t="s">
        <v>256</v>
      </c>
      <c r="E4434" s="20">
        <v>1.6398649182722624</v>
      </c>
      <c r="F4434" s="20">
        <v>1.7593247524151796</v>
      </c>
      <c r="G4434" s="20">
        <v>2.2595320459249337</v>
      </c>
      <c r="H4434" s="20">
        <v>1.6385712424591847</v>
      </c>
      <c r="I4434" s="20">
        <v>1.6851952626825348</v>
      </c>
      <c r="J4434" s="20">
        <v>1.6195291748117442</v>
      </c>
      <c r="K4434" s="20">
        <v>2.653861745089551</v>
      </c>
      <c r="L4434" s="20">
        <v>1.745788611764119</v>
      </c>
      <c r="M4434" s="53">
        <v>1.7528506802528703</v>
      </c>
    </row>
    <row r="4435" spans="1:13" x14ac:dyDescent="0.35">
      <c r="A4435" s="19" t="str">
        <f>B4353&amp;C4411&amp;D4435</f>
        <v>CONSUMO PER CAPITA (kg ó litros por individuo)T.Carne Fresca IngNIVEL MEDIO ALTO</v>
      </c>
      <c r="B4435" s="19">
        <v>0</v>
      </c>
      <c r="C4435" s="19">
        <v>0</v>
      </c>
      <c r="D4435" s="19" t="s">
        <v>257</v>
      </c>
      <c r="E4435" s="20">
        <v>1.3763604309119575</v>
      </c>
      <c r="F4435" s="20">
        <v>1.3384269517244141</v>
      </c>
      <c r="G4435" s="20">
        <v>1.9444281781092672</v>
      </c>
      <c r="H4435" s="20">
        <v>1.3129119722938019</v>
      </c>
      <c r="I4435" s="20">
        <v>1.3932270209239452</v>
      </c>
      <c r="J4435" s="20">
        <v>1.4507170942657617</v>
      </c>
      <c r="K4435" s="20">
        <v>2.3607679195882945</v>
      </c>
      <c r="L4435" s="20">
        <v>1.6692396102049303</v>
      </c>
      <c r="M4435" s="53">
        <v>1.6254515938348424</v>
      </c>
    </row>
    <row r="4436" spans="1:13" x14ac:dyDescent="0.35">
      <c r="A4436" s="19" t="str">
        <f>B4353&amp;C4411&amp;D4436</f>
        <v>CONSUMO PER CAPITA (kg ó litros por individuo)T.Carne Fresca IngNIVEL MEDIO</v>
      </c>
      <c r="B4436" s="19">
        <v>0</v>
      </c>
      <c r="C4436" s="19">
        <v>0</v>
      </c>
      <c r="D4436" s="19" t="s">
        <v>258</v>
      </c>
      <c r="E4436" s="20">
        <v>1.4604793111241601</v>
      </c>
      <c r="F4436" s="20">
        <v>1.4434400724826346</v>
      </c>
      <c r="G4436" s="20">
        <v>2.2080380873297178</v>
      </c>
      <c r="H4436" s="20">
        <v>1.6081216341361246</v>
      </c>
      <c r="I4436" s="20">
        <v>1.4543876192526439</v>
      </c>
      <c r="J4436" s="20">
        <v>1.6245337116750909</v>
      </c>
      <c r="K4436" s="20">
        <v>2.2552090579941777</v>
      </c>
      <c r="L4436" s="20">
        <v>1.5407896190323374</v>
      </c>
      <c r="M4436" s="53">
        <v>1.5814218617285485</v>
      </c>
    </row>
    <row r="4437" spans="1:13" x14ac:dyDescent="0.35">
      <c r="A4437" s="19" t="str">
        <f>B4353&amp;C4411&amp;D4437</f>
        <v>CONSUMO PER CAPITA (kg ó litros por individuo)T.Carne Fresca IngNIVEL MEDIO BAJO</v>
      </c>
      <c r="B4437" s="19">
        <v>0</v>
      </c>
      <c r="C4437" s="19">
        <v>0</v>
      </c>
      <c r="D4437" s="19" t="s">
        <v>259</v>
      </c>
      <c r="E4437" s="20">
        <v>1.3313916229583296</v>
      </c>
      <c r="F4437" s="20">
        <v>1.1247144043143762</v>
      </c>
      <c r="G4437" s="20">
        <v>1.8794079825475472</v>
      </c>
      <c r="H4437" s="20">
        <v>1.5068086575320991</v>
      </c>
      <c r="I4437" s="20">
        <v>1.4718744868719893</v>
      </c>
      <c r="J4437" s="20">
        <v>1.4890952112865397</v>
      </c>
      <c r="K4437" s="20">
        <v>1.8623283569021809</v>
      </c>
      <c r="L4437" s="20">
        <v>1.4478781799206548</v>
      </c>
      <c r="M4437" s="53">
        <v>1.483103177192447</v>
      </c>
    </row>
    <row r="4438" spans="1:13" x14ac:dyDescent="0.35">
      <c r="A4438" s="19" t="str">
        <f>B4353&amp;C4411&amp;D4438</f>
        <v>CONSUMO PER CAPITA (kg ó litros por individuo)T.Carne Fresca IngHOMBRE</v>
      </c>
      <c r="B4438" s="19">
        <v>0</v>
      </c>
      <c r="C4438" s="19">
        <v>0</v>
      </c>
      <c r="D4438" s="19" t="s">
        <v>21</v>
      </c>
      <c r="E4438" s="20">
        <v>1.3137526889672573</v>
      </c>
      <c r="F4438" s="20">
        <v>1.4456124494857665</v>
      </c>
      <c r="G4438" s="20">
        <v>1.9766267779059374</v>
      </c>
      <c r="H4438" s="20">
        <v>1.3943422204556739</v>
      </c>
      <c r="I4438" s="20">
        <v>1.4442445499426599</v>
      </c>
      <c r="J4438" s="20">
        <v>1.4602176116517731</v>
      </c>
      <c r="K4438" s="20">
        <v>2.1513672705526821</v>
      </c>
      <c r="L4438" s="20">
        <v>1.5552102674612993</v>
      </c>
      <c r="M4438" s="53">
        <v>1.4416790895043601</v>
      </c>
    </row>
    <row r="4439" spans="1:13" x14ac:dyDescent="0.35">
      <c r="A4439" s="19" t="str">
        <f>B4353&amp;C4411&amp;D4439</f>
        <v>CONSUMO PER CAPITA (kg ó litros por individuo)T.Carne Fresca IngMUJER</v>
      </c>
      <c r="B4439" s="19">
        <v>0</v>
      </c>
      <c r="C4439" s="19">
        <v>0</v>
      </c>
      <c r="D4439" s="19" t="s">
        <v>22</v>
      </c>
      <c r="E4439" s="20">
        <v>1.5005547812029876</v>
      </c>
      <c r="F4439" s="20">
        <v>1.4520796048961706</v>
      </c>
      <c r="G4439" s="20">
        <v>2.0714815210333364</v>
      </c>
      <c r="H4439" s="20">
        <v>1.5727520605713246</v>
      </c>
      <c r="I4439" s="20">
        <v>1.4650735823011447</v>
      </c>
      <c r="J4439" s="20">
        <v>1.5711262249673033</v>
      </c>
      <c r="K4439" s="20">
        <v>2.2421171022191753</v>
      </c>
      <c r="L4439" s="20">
        <v>1.5028680594051371</v>
      </c>
      <c r="M4439" s="53">
        <v>1.5352432533479221</v>
      </c>
    </row>
    <row r="4440" spans="1:13" x14ac:dyDescent="0.35">
      <c r="A4440" s="19" t="str">
        <f>B4353&amp;C4440&amp;D4440</f>
        <v>CONSUMO PER CAPITA (kg ó litros por individuo)Ternera Ing.T.ESPAÑA</v>
      </c>
      <c r="B4440" s="19">
        <v>0</v>
      </c>
      <c r="C4440" s="19" t="s">
        <v>128</v>
      </c>
      <c r="D4440" s="19" t="s">
        <v>36</v>
      </c>
      <c r="E4440" s="20">
        <v>0.48455312727401656</v>
      </c>
      <c r="F4440" s="20">
        <v>0.46889797327082539</v>
      </c>
      <c r="G4440" s="20">
        <v>0.68849125931721367</v>
      </c>
      <c r="H4440" s="20">
        <v>0.51032336728962691</v>
      </c>
      <c r="I4440" s="20">
        <v>0.49810931214034176</v>
      </c>
      <c r="J4440" s="20">
        <v>0.52100716646436429</v>
      </c>
      <c r="K4440" s="20">
        <v>0.75509218387976274</v>
      </c>
      <c r="L4440" s="20">
        <v>0.5225534883631886</v>
      </c>
      <c r="M4440" s="53">
        <v>0.51844844809702018</v>
      </c>
    </row>
    <row r="4441" spans="1:13" x14ac:dyDescent="0.35">
      <c r="A4441" s="19" t="str">
        <f>B4353&amp;C4440&amp;D4441</f>
        <v>CONSUMO PER CAPITA (kg ó litros por individuo)Ternera Ing.BCN AM</v>
      </c>
      <c r="B4441" s="19">
        <v>0</v>
      </c>
      <c r="C4441" s="19">
        <v>0</v>
      </c>
      <c r="D4441" s="19" t="s">
        <v>1</v>
      </c>
      <c r="E4441" s="20">
        <v>0.31791064747051057</v>
      </c>
      <c r="F4441" s="20">
        <v>0.34200501821434687</v>
      </c>
      <c r="G4441" s="20">
        <v>0.58520236792349623</v>
      </c>
      <c r="H4441" s="20">
        <v>0.35780976772430878</v>
      </c>
      <c r="I4441" s="20">
        <v>0.31390367735798258</v>
      </c>
      <c r="J4441" s="20">
        <v>0.3523190210457085</v>
      </c>
      <c r="K4441" s="20">
        <v>0.78468561578812823</v>
      </c>
      <c r="L4441" s="20">
        <v>0.48062381041767016</v>
      </c>
      <c r="M4441" s="53">
        <v>0.3607251173135706</v>
      </c>
    </row>
    <row r="4442" spans="1:13" x14ac:dyDescent="0.35">
      <c r="A4442" s="19" t="str">
        <f>B4353&amp;C4440&amp;D4442</f>
        <v>CONSUMO PER CAPITA (kg ó litros por individuo)Ternera Ing.REST.CAT ARAGON</v>
      </c>
      <c r="B4442" s="19">
        <v>0</v>
      </c>
      <c r="C4442" s="19">
        <v>0</v>
      </c>
      <c r="D4442" s="19" t="s">
        <v>2</v>
      </c>
      <c r="E4442" s="20">
        <v>0.34779831091282321</v>
      </c>
      <c r="F4442" s="20">
        <v>0.37440780641517435</v>
      </c>
      <c r="G4442" s="20">
        <v>0.4792903306803869</v>
      </c>
      <c r="H4442" s="20">
        <v>0.41229125473516604</v>
      </c>
      <c r="I4442" s="20">
        <v>0.42296675177361054</v>
      </c>
      <c r="J4442" s="20">
        <v>0.47523724913174131</v>
      </c>
      <c r="K4442" s="20">
        <v>0.5956613980785378</v>
      </c>
      <c r="L4442" s="20">
        <v>0.46880388207798857</v>
      </c>
      <c r="M4442" s="53">
        <v>0.41213998852924821</v>
      </c>
    </row>
    <row r="4443" spans="1:13" x14ac:dyDescent="0.35">
      <c r="A4443" s="19" t="str">
        <f>B4353&amp;C4440&amp;D4443</f>
        <v>CONSUMO PER CAPITA (kg ó litros por individuo)Ternera Ing.LEVANTE</v>
      </c>
      <c r="B4443" s="19">
        <v>0</v>
      </c>
      <c r="C4443" s="19">
        <v>0</v>
      </c>
      <c r="D4443" s="19" t="s">
        <v>3</v>
      </c>
      <c r="E4443" s="20">
        <v>0.46325138794702858</v>
      </c>
      <c r="F4443" s="20">
        <v>0.52360144391480623</v>
      </c>
      <c r="G4443" s="20">
        <v>0.77409429021237497</v>
      </c>
      <c r="H4443" s="20">
        <v>0.58608955243965943</v>
      </c>
      <c r="I4443" s="20">
        <v>0.5357515012659263</v>
      </c>
      <c r="J4443" s="20">
        <v>0.64293198453957245</v>
      </c>
      <c r="K4443" s="20">
        <v>0.80624515084506831</v>
      </c>
      <c r="L4443" s="20">
        <v>0.56578545850050055</v>
      </c>
      <c r="M4443" s="53">
        <v>0.58846636027025978</v>
      </c>
    </row>
    <row r="4444" spans="1:13" x14ac:dyDescent="0.35">
      <c r="A4444" s="19" t="str">
        <f>B4353&amp;C4440&amp;D4444</f>
        <v>CONSUMO PER CAPITA (kg ó litros por individuo)Ternera Ing.ANDALUCIA</v>
      </c>
      <c r="B4444" s="19">
        <v>0</v>
      </c>
      <c r="C4444" s="19">
        <v>0</v>
      </c>
      <c r="D4444" s="19" t="s">
        <v>4</v>
      </c>
      <c r="E4444" s="20">
        <v>0.47636454458988331</v>
      </c>
      <c r="F4444" s="20">
        <v>0.36163959155026987</v>
      </c>
      <c r="G4444" s="20">
        <v>0.63591311494459291</v>
      </c>
      <c r="H4444" s="20">
        <v>0.39407449720258148</v>
      </c>
      <c r="I4444" s="20">
        <v>0.42327838545684149</v>
      </c>
      <c r="J4444" s="20">
        <v>0.44304967676859536</v>
      </c>
      <c r="K4444" s="20">
        <v>0.66123734165937842</v>
      </c>
      <c r="L4444" s="20">
        <v>0.44652235381357086</v>
      </c>
      <c r="M4444" s="53">
        <v>0.44223726064969593</v>
      </c>
    </row>
    <row r="4445" spans="1:13" x14ac:dyDescent="0.35">
      <c r="A4445" s="19" t="str">
        <f>B4353&amp;C4440&amp;D4445</f>
        <v>CONSUMO PER CAPITA (kg ó litros por individuo)Ternera Ing.MDD AM</v>
      </c>
      <c r="B4445" s="19">
        <v>0</v>
      </c>
      <c r="C4445" s="19">
        <v>0</v>
      </c>
      <c r="D4445" s="19" t="s">
        <v>5</v>
      </c>
      <c r="E4445" s="20">
        <v>0.68079966923234603</v>
      </c>
      <c r="F4445" s="20">
        <v>0.74853212011153258</v>
      </c>
      <c r="G4445" s="20">
        <v>0.99374487302526504</v>
      </c>
      <c r="H4445" s="20">
        <v>0.72602831113745903</v>
      </c>
      <c r="I4445" s="20">
        <v>0.71114295076804479</v>
      </c>
      <c r="J4445" s="20">
        <v>0.76704901505377032</v>
      </c>
      <c r="K4445" s="20">
        <v>1.0156865483340738</v>
      </c>
      <c r="L4445" s="20">
        <v>0.6829250640199569</v>
      </c>
      <c r="M4445" s="53">
        <v>0.74124944687766348</v>
      </c>
    </row>
    <row r="4446" spans="1:13" x14ac:dyDescent="0.35">
      <c r="A4446" s="19" t="str">
        <f>B4353&amp;C4440&amp;D4446</f>
        <v>CONSUMO PER CAPITA (kg ó litros por individuo)Ternera Ing.RTO CENTRO</v>
      </c>
      <c r="B4446" s="19">
        <v>0</v>
      </c>
      <c r="C4446" s="19">
        <v>0</v>
      </c>
      <c r="D4446" s="19" t="s">
        <v>6</v>
      </c>
      <c r="E4446" s="20">
        <v>0.67599906487258821</v>
      </c>
      <c r="F4446" s="20">
        <v>0.572049069080798</v>
      </c>
      <c r="G4446" s="20">
        <v>0.71228303508994495</v>
      </c>
      <c r="H4446" s="20">
        <v>0.64744188002115932</v>
      </c>
      <c r="I4446" s="20">
        <v>0.62330576707309482</v>
      </c>
      <c r="J4446" s="20">
        <v>0.60561488456541168</v>
      </c>
      <c r="K4446" s="20">
        <v>0.83280438122044353</v>
      </c>
      <c r="L4446" s="20">
        <v>0.72791985344702825</v>
      </c>
      <c r="M4446" s="53">
        <v>0.68943508099068718</v>
      </c>
    </row>
    <row r="4447" spans="1:13" x14ac:dyDescent="0.35">
      <c r="A4447" s="19" t="str">
        <f>B4353&amp;C4440&amp;D4447</f>
        <v>CONSUMO PER CAPITA (kg ó litros por individuo)Ternera Ing.NORTE-CENTRO</v>
      </c>
      <c r="B4447" s="19">
        <v>0</v>
      </c>
      <c r="C4447" s="19">
        <v>0</v>
      </c>
      <c r="D4447" s="19" t="s">
        <v>7</v>
      </c>
      <c r="E4447" s="20">
        <v>0.46388088418057127</v>
      </c>
      <c r="F4447" s="20">
        <v>0.40979494049371673</v>
      </c>
      <c r="G4447" s="20">
        <v>0.66079213890187438</v>
      </c>
      <c r="H4447" s="20">
        <v>0.53431923257252567</v>
      </c>
      <c r="I4447" s="20">
        <v>0.48763908962183361</v>
      </c>
      <c r="J4447" s="20">
        <v>0.44590292154103855</v>
      </c>
      <c r="K4447" s="20">
        <v>0.82894503541604492</v>
      </c>
      <c r="L4447" s="20">
        <v>0.51020021149001971</v>
      </c>
      <c r="M4447" s="53">
        <v>0.60086698189054333</v>
      </c>
    </row>
    <row r="4448" spans="1:13" x14ac:dyDescent="0.35">
      <c r="A4448" s="19" t="str">
        <f>B4353&amp;C4440&amp;D4448</f>
        <v>CONSUMO PER CAPITA (kg ó litros por individuo)Ternera Ing.NOROESTE</v>
      </c>
      <c r="B4448" s="19">
        <v>0</v>
      </c>
      <c r="C4448" s="19">
        <v>0</v>
      </c>
      <c r="D4448" s="19" t="s">
        <v>8</v>
      </c>
      <c r="E4448" s="20">
        <v>0.44193746923751842</v>
      </c>
      <c r="F4448" s="20">
        <v>0.42682051725867043</v>
      </c>
      <c r="G4448" s="20">
        <v>0.6250275600416979</v>
      </c>
      <c r="H4448" s="20">
        <v>0.45583189490625342</v>
      </c>
      <c r="I4448" s="20">
        <v>0.46639056126754658</v>
      </c>
      <c r="J4448" s="20">
        <v>0.35031771461180372</v>
      </c>
      <c r="K4448" s="20">
        <v>0.53514353421356597</v>
      </c>
      <c r="L4448" s="20">
        <v>0.29485906395087769</v>
      </c>
      <c r="M4448" s="53">
        <v>0.28268235547384907</v>
      </c>
    </row>
    <row r="4449" spans="1:13" x14ac:dyDescent="0.35">
      <c r="A4449" s="19" t="str">
        <f>B4353&amp;C4440&amp;D4449</f>
        <v>CONSUMO PER CAPITA (kg ó litros por individuo)Ternera Ing.&lt;2MIL</v>
      </c>
      <c r="B4449" s="19">
        <v>0</v>
      </c>
      <c r="C4449" s="19">
        <v>0</v>
      </c>
      <c r="D4449" s="19" t="s">
        <v>9</v>
      </c>
      <c r="E4449" s="20">
        <v>0.41304604215048507</v>
      </c>
      <c r="F4449" s="20">
        <v>0.26474483635514068</v>
      </c>
      <c r="G4449" s="20">
        <v>0.35610161942184598</v>
      </c>
      <c r="H4449" s="20">
        <v>0.31504701759405179</v>
      </c>
      <c r="I4449" s="20">
        <v>0.54201590186593196</v>
      </c>
      <c r="J4449" s="20">
        <v>0.47466328224994137</v>
      </c>
      <c r="K4449" s="20">
        <v>0.74705871844554761</v>
      </c>
      <c r="L4449" s="20">
        <v>0.50967065068630213</v>
      </c>
      <c r="M4449" s="53">
        <v>0.37185742146948009</v>
      </c>
    </row>
    <row r="4450" spans="1:13" x14ac:dyDescent="0.35">
      <c r="A4450" s="19" t="str">
        <f>B4353&amp;C4440&amp;D4450</f>
        <v>CONSUMO PER CAPITA (kg ó litros por individuo)Ternera Ing.2-5MIL</v>
      </c>
      <c r="B4450" s="19">
        <v>0</v>
      </c>
      <c r="C4450" s="19">
        <v>0</v>
      </c>
      <c r="D4450" s="19" t="s">
        <v>10</v>
      </c>
      <c r="E4450" s="20">
        <v>0.37450531786622299</v>
      </c>
      <c r="F4450" s="20">
        <v>0.32934764934539079</v>
      </c>
      <c r="G4450" s="20">
        <v>0.50615319642197443</v>
      </c>
      <c r="H4450" s="20">
        <v>0.36007940511691577</v>
      </c>
      <c r="I4450" s="20">
        <v>0.29413907040485587</v>
      </c>
      <c r="J4450" s="20">
        <v>0.4015853994191001</v>
      </c>
      <c r="K4450" s="20">
        <v>0.41026418014449451</v>
      </c>
      <c r="L4450" s="20">
        <v>0.29296015920636453</v>
      </c>
      <c r="M4450" s="53">
        <v>0.35638935430815466</v>
      </c>
    </row>
    <row r="4451" spans="1:13" x14ac:dyDescent="0.35">
      <c r="A4451" s="19" t="str">
        <f>B4353&amp;C4440&amp;D4451</f>
        <v>CONSUMO PER CAPITA (kg ó litros por individuo)Ternera Ing.5-10MIL</v>
      </c>
      <c r="B4451" s="19">
        <v>0</v>
      </c>
      <c r="C4451" s="19">
        <v>0</v>
      </c>
      <c r="D4451" s="19" t="s">
        <v>11</v>
      </c>
      <c r="E4451" s="20">
        <v>0.44850751164947439</v>
      </c>
      <c r="F4451" s="20">
        <v>0.34674347937864886</v>
      </c>
      <c r="G4451" s="20">
        <v>0.56741229900957824</v>
      </c>
      <c r="H4451" s="20">
        <v>0.4242840112968847</v>
      </c>
      <c r="I4451" s="20">
        <v>0.56630145307217705</v>
      </c>
      <c r="J4451" s="20">
        <v>0.43243903043599996</v>
      </c>
      <c r="K4451" s="20">
        <v>0.59764058536860909</v>
      </c>
      <c r="L4451" s="20">
        <v>0.51082033375562919</v>
      </c>
      <c r="M4451" s="53">
        <v>0.45095402408258806</v>
      </c>
    </row>
    <row r="4452" spans="1:13" x14ac:dyDescent="0.35">
      <c r="A4452" s="19" t="str">
        <f>B4353&amp;C4440&amp;D4452</f>
        <v>CONSUMO PER CAPITA (kg ó litros por individuo)Ternera Ing.10-30MIL</v>
      </c>
      <c r="B4452" s="19">
        <v>0</v>
      </c>
      <c r="C4452" s="19">
        <v>0</v>
      </c>
      <c r="D4452" s="19" t="s">
        <v>12</v>
      </c>
      <c r="E4452" s="20">
        <v>0.39489331753382051</v>
      </c>
      <c r="F4452" s="20">
        <v>0.37537302272356748</v>
      </c>
      <c r="G4452" s="20">
        <v>0.65736873313406052</v>
      </c>
      <c r="H4452" s="20">
        <v>0.48338486061348834</v>
      </c>
      <c r="I4452" s="20">
        <v>0.43255855313039654</v>
      </c>
      <c r="J4452" s="20">
        <v>0.54571803696552568</v>
      </c>
      <c r="K4452" s="20">
        <v>0.78507885231393126</v>
      </c>
      <c r="L4452" s="20">
        <v>0.54553821051795204</v>
      </c>
      <c r="M4452" s="53">
        <v>0.50960425236981965</v>
      </c>
    </row>
    <row r="4453" spans="1:13" x14ac:dyDescent="0.35">
      <c r="A4453" s="19" t="str">
        <f>B4353&amp;C4440&amp;D4453</f>
        <v>CONSUMO PER CAPITA (kg ó litros por individuo)Ternera Ing.30-100MIL</v>
      </c>
      <c r="B4453" s="19">
        <v>0</v>
      </c>
      <c r="C4453" s="19">
        <v>0</v>
      </c>
      <c r="D4453" s="19" t="s">
        <v>13</v>
      </c>
      <c r="E4453" s="20">
        <v>0.526769332124013</v>
      </c>
      <c r="F4453" s="20">
        <v>0.56867803342976031</v>
      </c>
      <c r="G4453" s="20">
        <v>0.8163870057326662</v>
      </c>
      <c r="H4453" s="20">
        <v>0.52316828163079909</v>
      </c>
      <c r="I4453" s="20">
        <v>0.52657898527636759</v>
      </c>
      <c r="J4453" s="20">
        <v>0.58065386912579708</v>
      </c>
      <c r="K4453" s="20">
        <v>0.89637139479853523</v>
      </c>
      <c r="L4453" s="20">
        <v>0.59734454689881022</v>
      </c>
      <c r="M4453" s="53">
        <v>0.57573427418645318</v>
      </c>
    </row>
    <row r="4454" spans="1:13" x14ac:dyDescent="0.35">
      <c r="A4454" s="19" t="str">
        <f>B4353&amp;C4440&amp;D4454</f>
        <v>CONSUMO PER CAPITA (kg ó litros por individuo)Ternera Ing.100-200MIL</v>
      </c>
      <c r="B4454" s="19">
        <v>0</v>
      </c>
      <c r="C4454" s="19">
        <v>0</v>
      </c>
      <c r="D4454" s="19" t="s">
        <v>14</v>
      </c>
      <c r="E4454" s="20">
        <v>0.41799328837031763</v>
      </c>
      <c r="F4454" s="20">
        <v>0.44806262672114222</v>
      </c>
      <c r="G4454" s="20">
        <v>0.58532478769716922</v>
      </c>
      <c r="H4454" s="20">
        <v>0.49395937637792076</v>
      </c>
      <c r="I4454" s="20">
        <v>0.4330185131130907</v>
      </c>
      <c r="J4454" s="20">
        <v>0.51803560736779086</v>
      </c>
      <c r="K4454" s="20">
        <v>0.69930210274190685</v>
      </c>
      <c r="L4454" s="20">
        <v>0.37085704271269465</v>
      </c>
      <c r="M4454" s="53">
        <v>0.46681860532376585</v>
      </c>
    </row>
    <row r="4455" spans="1:13" x14ac:dyDescent="0.35">
      <c r="A4455" s="19" t="str">
        <f>B4353&amp;C4440&amp;D4455</f>
        <v>CONSUMO PER CAPITA (kg ó litros por individuo)Ternera Ing.200-500MIL</v>
      </c>
      <c r="B4455" s="19">
        <v>0</v>
      </c>
      <c r="C4455" s="19">
        <v>0</v>
      </c>
      <c r="D4455" s="19" t="s">
        <v>15</v>
      </c>
      <c r="E4455" s="20">
        <v>0.67988284025243073</v>
      </c>
      <c r="F4455" s="20">
        <v>0.60571954525000937</v>
      </c>
      <c r="G4455" s="20">
        <v>0.92509997058279547</v>
      </c>
      <c r="H4455" s="20">
        <v>0.68631821590016495</v>
      </c>
      <c r="I4455" s="20">
        <v>0.63998496988685505</v>
      </c>
      <c r="J4455" s="20">
        <v>0.59769761592870574</v>
      </c>
      <c r="K4455" s="20">
        <v>0.84324310860973284</v>
      </c>
      <c r="L4455" s="20">
        <v>0.6548572475194081</v>
      </c>
      <c r="M4455" s="53">
        <v>0.67059473736321917</v>
      </c>
    </row>
    <row r="4456" spans="1:13" x14ac:dyDescent="0.35">
      <c r="A4456" s="19" t="str">
        <f>B4353&amp;C4440&amp;D4456</f>
        <v>CONSUMO PER CAPITA (kg ó litros por individuo)Ternera Ing.&gt;500MIL</v>
      </c>
      <c r="B4456" s="19">
        <v>0</v>
      </c>
      <c r="C4456" s="19">
        <v>0</v>
      </c>
      <c r="D4456" s="19" t="s">
        <v>16</v>
      </c>
      <c r="E4456" s="20">
        <v>0.5014067766414434</v>
      </c>
      <c r="F4456" s="20">
        <v>0.53705275092711979</v>
      </c>
      <c r="G4456" s="20">
        <v>0.6856308095385597</v>
      </c>
      <c r="H4456" s="20">
        <v>0.56507248206422778</v>
      </c>
      <c r="I4456" s="20">
        <v>0.50078486995762606</v>
      </c>
      <c r="J4456" s="20">
        <v>0.47240444206239757</v>
      </c>
      <c r="K4456" s="20">
        <v>0.73067882442742538</v>
      </c>
      <c r="L4456" s="20">
        <v>0.50191040887351723</v>
      </c>
      <c r="M4456" s="53">
        <v>0.51659859370072769</v>
      </c>
    </row>
    <row r="4457" spans="1:13" x14ac:dyDescent="0.35">
      <c r="A4457" s="19" t="str">
        <f>B4353&amp;C4440&amp;D4457</f>
        <v>CONSUMO PER CAPITA (kg ó litros por individuo)Ternera Ing.DE 15 A 19 AÑOS</v>
      </c>
      <c r="B4457" s="19">
        <v>0</v>
      </c>
      <c r="C4457" s="19">
        <v>0</v>
      </c>
      <c r="D4457" s="19" t="s">
        <v>39</v>
      </c>
      <c r="E4457" s="20">
        <v>0.45286403866081476</v>
      </c>
      <c r="F4457" s="20">
        <v>0.2849229105223765</v>
      </c>
      <c r="G4457" s="20">
        <v>0.47677306129553254</v>
      </c>
      <c r="H4457" s="20">
        <v>0.39958490758366161</v>
      </c>
      <c r="I4457" s="20">
        <v>0.23212926920271137</v>
      </c>
      <c r="J4457" s="20">
        <v>0.20002833273035606</v>
      </c>
      <c r="K4457" s="20">
        <v>0.37966040953431596</v>
      </c>
      <c r="L4457" s="20">
        <v>0.33825395659924001</v>
      </c>
      <c r="M4457" s="53">
        <v>0.19811683969986638</v>
      </c>
    </row>
    <row r="4458" spans="1:13" x14ac:dyDescent="0.35">
      <c r="A4458" s="19" t="str">
        <f>B4353&amp;C4440&amp;D4458</f>
        <v>CONSUMO PER CAPITA (kg ó litros por individuo)Ternera Ing.DE 20 A 24 AÑOS</v>
      </c>
      <c r="B4458" s="19">
        <v>0</v>
      </c>
      <c r="C4458" s="19">
        <v>0</v>
      </c>
      <c r="D4458" s="19" t="s">
        <v>40</v>
      </c>
      <c r="E4458" s="20">
        <v>0.30128254072966243</v>
      </c>
      <c r="F4458" s="20">
        <v>0.20141506947745036</v>
      </c>
      <c r="G4458" s="20">
        <v>0.52804284128596812</v>
      </c>
      <c r="H4458" s="20">
        <v>0.36785082106431338</v>
      </c>
      <c r="I4458" s="20">
        <v>0.35584069655530742</v>
      </c>
      <c r="J4458" s="20">
        <v>0.19839573597523752</v>
      </c>
      <c r="K4458" s="20">
        <v>0.50519996020596702</v>
      </c>
      <c r="L4458" s="20">
        <v>0.37462787569265621</v>
      </c>
      <c r="M4458" s="53">
        <v>0.35139151042691213</v>
      </c>
    </row>
    <row r="4459" spans="1:13" x14ac:dyDescent="0.35">
      <c r="A4459" s="19" t="str">
        <f>B4353&amp;C4440&amp;D4459</f>
        <v>CONSUMO PER CAPITA (kg ó litros por individuo)Ternera Ing.DE 25 A 34 AÑOS</v>
      </c>
      <c r="B4459" s="19">
        <v>0</v>
      </c>
      <c r="C4459" s="19">
        <v>0</v>
      </c>
      <c r="D4459" s="19" t="s">
        <v>41</v>
      </c>
      <c r="E4459" s="20">
        <v>0.50097655523399487</v>
      </c>
      <c r="F4459" s="20">
        <v>0.4748777324916118</v>
      </c>
      <c r="G4459" s="20">
        <v>0.6787738995628565</v>
      </c>
      <c r="H4459" s="20">
        <v>0.49742151588487493</v>
      </c>
      <c r="I4459" s="20">
        <v>0.43850149459273985</v>
      </c>
      <c r="J4459" s="20">
        <v>0.46539812506120537</v>
      </c>
      <c r="K4459" s="20">
        <v>0.65115314217821418</v>
      </c>
      <c r="L4459" s="20">
        <v>0.42069718510563819</v>
      </c>
      <c r="M4459" s="53">
        <v>0.43076503645990322</v>
      </c>
    </row>
    <row r="4460" spans="1:13" x14ac:dyDescent="0.35">
      <c r="A4460" s="19" t="str">
        <f>B4353&amp;C4440&amp;D4460</f>
        <v>CONSUMO PER CAPITA (kg ó litros por individuo)Ternera Ing.DE 35 A 49 AÑOS</v>
      </c>
      <c r="B4460" s="19">
        <v>0</v>
      </c>
      <c r="C4460" s="19">
        <v>0</v>
      </c>
      <c r="D4460" s="19" t="s">
        <v>42</v>
      </c>
      <c r="E4460" s="20">
        <v>0.46866453398211588</v>
      </c>
      <c r="F4460" s="20">
        <v>0.50838015936903846</v>
      </c>
      <c r="G4460" s="20">
        <v>0.68899816883875231</v>
      </c>
      <c r="H4460" s="20">
        <v>0.54131645408877249</v>
      </c>
      <c r="I4460" s="20">
        <v>0.49345929411835393</v>
      </c>
      <c r="J4460" s="20">
        <v>0.56689146149312741</v>
      </c>
      <c r="K4460" s="20">
        <v>0.76264194359269311</v>
      </c>
      <c r="L4460" s="20">
        <v>0.52625296188754456</v>
      </c>
      <c r="M4460" s="53">
        <v>0.53605138593838397</v>
      </c>
    </row>
    <row r="4461" spans="1:13" x14ac:dyDescent="0.35">
      <c r="A4461" s="19" t="str">
        <f>B4353&amp;C4440&amp;D4461</f>
        <v>CONSUMO PER CAPITA (kg ó litros por individuo)Ternera Ing.DE 50 A 59 AÑOS</v>
      </c>
      <c r="B4461" s="19">
        <v>0</v>
      </c>
      <c r="C4461" s="19">
        <v>0</v>
      </c>
      <c r="D4461" s="19" t="s">
        <v>43</v>
      </c>
      <c r="E4461" s="20">
        <v>0.64057665207682901</v>
      </c>
      <c r="F4461" s="20">
        <v>0.5952080714901774</v>
      </c>
      <c r="G4461" s="20">
        <v>0.95830341294583843</v>
      </c>
      <c r="H4461" s="20">
        <v>0.64371349465048244</v>
      </c>
      <c r="I4461" s="20">
        <v>0.67695703170025701</v>
      </c>
      <c r="J4461" s="20">
        <v>0.75483863408437457</v>
      </c>
      <c r="K4461" s="20">
        <v>0.97356318691505561</v>
      </c>
      <c r="L4461" s="20">
        <v>0.6766745993076646</v>
      </c>
      <c r="M4461" s="53">
        <v>0.64518327600494263</v>
      </c>
    </row>
    <row r="4462" spans="1:13" x14ac:dyDescent="0.35">
      <c r="A4462" s="19" t="str">
        <f>B4353&amp;C4440&amp;D4462</f>
        <v>CONSUMO PER CAPITA (kg ó litros por individuo)Ternera Ing.DE 60 A 75 AÑOS</v>
      </c>
      <c r="B4462" s="19">
        <v>0</v>
      </c>
      <c r="C4462" s="19">
        <v>0</v>
      </c>
      <c r="D4462" s="19" t="s">
        <v>44</v>
      </c>
      <c r="E4462" s="20">
        <v>0.42225216273421584</v>
      </c>
      <c r="F4462" s="20">
        <v>0.43740165211490989</v>
      </c>
      <c r="G4462" s="20">
        <v>0.57039073477989732</v>
      </c>
      <c r="H4462" s="20">
        <v>0.43745879579765112</v>
      </c>
      <c r="I4462" s="20">
        <v>0.50971441800969985</v>
      </c>
      <c r="J4462" s="20">
        <v>0.48892043340426122</v>
      </c>
      <c r="K4462" s="20">
        <v>0.80983873978159271</v>
      </c>
      <c r="L4462" s="20">
        <v>0.54843383388107603</v>
      </c>
      <c r="M4462" s="53">
        <v>0.59052947429036395</v>
      </c>
    </row>
    <row r="4463" spans="1:13" x14ac:dyDescent="0.35">
      <c r="A4463" s="19" t="str">
        <f>B4353&amp;C4440&amp;D4463</f>
        <v>CONSUMO PER CAPITA (kg ó litros por individuo)Ternera Ing.NIVEL ALTO</v>
      </c>
      <c r="B4463" s="19">
        <v>0</v>
      </c>
      <c r="C4463" s="19">
        <v>0</v>
      </c>
      <c r="D4463" s="19" t="s">
        <v>256</v>
      </c>
      <c r="E4463" s="20">
        <v>0.50142188519109143</v>
      </c>
      <c r="F4463" s="20">
        <v>0.58539274100912542</v>
      </c>
      <c r="G4463" s="20">
        <v>0.72768604081072608</v>
      </c>
      <c r="H4463" s="20">
        <v>0.59386933263526531</v>
      </c>
      <c r="I4463" s="20">
        <v>0.56970778734666672</v>
      </c>
      <c r="J4463" s="20">
        <v>0.56211305654969013</v>
      </c>
      <c r="K4463" s="20">
        <v>0.91881756978695917</v>
      </c>
      <c r="L4463" s="20">
        <v>0.61386354263174181</v>
      </c>
      <c r="M4463" s="53">
        <v>0.65241908103000601</v>
      </c>
    </row>
    <row r="4464" spans="1:13" x14ac:dyDescent="0.35">
      <c r="A4464" s="19" t="str">
        <f>B4353&amp;C4440&amp;D4464</f>
        <v>CONSUMO PER CAPITA (kg ó litros por individuo)Ternera Ing.NIVEL MEDIO ALTO</v>
      </c>
      <c r="B4464" s="19">
        <v>0</v>
      </c>
      <c r="C4464" s="19">
        <v>0</v>
      </c>
      <c r="D4464" s="19" t="s">
        <v>257</v>
      </c>
      <c r="E4464" s="20">
        <v>0.47319943729746328</v>
      </c>
      <c r="F4464" s="20">
        <v>0.49160877341651432</v>
      </c>
      <c r="G4464" s="20">
        <v>0.73333213228735372</v>
      </c>
      <c r="H4464" s="20">
        <v>0.49041548470570284</v>
      </c>
      <c r="I4464" s="20">
        <v>0.51658352974392252</v>
      </c>
      <c r="J4464" s="20">
        <v>0.50999204028208067</v>
      </c>
      <c r="K4464" s="20">
        <v>0.75878866091074548</v>
      </c>
      <c r="L4464" s="20">
        <v>0.50069350155684511</v>
      </c>
      <c r="M4464" s="53">
        <v>0.54666632997087494</v>
      </c>
    </row>
    <row r="4465" spans="1:13" x14ac:dyDescent="0.35">
      <c r="A4465" s="19" t="str">
        <f>B4353&amp;C4440&amp;D4465</f>
        <v>CONSUMO PER CAPITA (kg ó litros por individuo)Ternera Ing.NIVEL MEDIO</v>
      </c>
      <c r="B4465" s="19">
        <v>0</v>
      </c>
      <c r="C4465" s="19">
        <v>0</v>
      </c>
      <c r="D4465" s="19" t="s">
        <v>258</v>
      </c>
      <c r="E4465" s="20">
        <v>0.56430374401651551</v>
      </c>
      <c r="F4465" s="20">
        <v>0.46007745994855365</v>
      </c>
      <c r="G4465" s="20">
        <v>0.76838986881715254</v>
      </c>
      <c r="H4465" s="20">
        <v>0.52425763869767716</v>
      </c>
      <c r="I4465" s="20">
        <v>0.51172819946233195</v>
      </c>
      <c r="J4465" s="20">
        <v>0.56414486355893856</v>
      </c>
      <c r="K4465" s="20">
        <v>0.77923793212752235</v>
      </c>
      <c r="L4465" s="20">
        <v>0.56900223652383175</v>
      </c>
      <c r="M4465" s="53">
        <v>0.55129230943806107</v>
      </c>
    </row>
    <row r="4466" spans="1:13" x14ac:dyDescent="0.35">
      <c r="A4466" s="19" t="str">
        <f>B4353&amp;C4440&amp;D4466</f>
        <v>CONSUMO PER CAPITA (kg ó litros por individuo)Ternera Ing.NIVEL MEDIO BAJO</v>
      </c>
      <c r="B4466" s="19">
        <v>0</v>
      </c>
      <c r="C4466" s="19">
        <v>0</v>
      </c>
      <c r="D4466" s="19" t="s">
        <v>259</v>
      </c>
      <c r="E4466" s="20">
        <v>0.44207317176192062</v>
      </c>
      <c r="F4466" s="20">
        <v>0.3170925188232519</v>
      </c>
      <c r="G4466" s="20">
        <v>0.71232899803022542</v>
      </c>
      <c r="H4466" s="20">
        <v>0.47891781405558831</v>
      </c>
      <c r="I4466" s="20">
        <v>0.50158371679440694</v>
      </c>
      <c r="J4466" s="20">
        <v>0.53759079043156333</v>
      </c>
      <c r="K4466" s="20">
        <v>0.6999172219502402</v>
      </c>
      <c r="L4466" s="20">
        <v>0.51745499836163567</v>
      </c>
      <c r="M4466" s="53">
        <v>0.50806069747744464</v>
      </c>
    </row>
    <row r="4467" spans="1:13" x14ac:dyDescent="0.35">
      <c r="A4467" s="19" t="str">
        <f>B4353&amp;C4440&amp;D4467</f>
        <v>CONSUMO PER CAPITA (kg ó litros por individuo)Ternera Ing.HOMBRE</v>
      </c>
      <c r="B4467" s="19">
        <v>0</v>
      </c>
      <c r="C4467" s="19">
        <v>0</v>
      </c>
      <c r="D4467" s="19" t="s">
        <v>21</v>
      </c>
      <c r="E4467" s="20">
        <v>0.47792923634929008</v>
      </c>
      <c r="F4467" s="20">
        <v>0.46608731213116017</v>
      </c>
      <c r="G4467" s="20">
        <v>0.70265653422774843</v>
      </c>
      <c r="H4467" s="20">
        <v>0.50081963122741102</v>
      </c>
      <c r="I4467" s="20">
        <v>0.50649633528509297</v>
      </c>
      <c r="J4467" s="20">
        <v>0.50484589501108657</v>
      </c>
      <c r="K4467" s="20">
        <v>0.72797470488340188</v>
      </c>
      <c r="L4467" s="20">
        <v>0.54861332570735499</v>
      </c>
      <c r="M4467" s="53">
        <v>0.49196120077703881</v>
      </c>
    </row>
    <row r="4468" spans="1:13" x14ac:dyDescent="0.35">
      <c r="A4468" s="19" t="str">
        <f>B4353&amp;C4440&amp;D4468</f>
        <v>CONSUMO PER CAPITA (kg ó litros por individuo)Ternera Ing.MUJER</v>
      </c>
      <c r="B4468" s="19">
        <v>0</v>
      </c>
      <c r="C4468" s="19">
        <v>0</v>
      </c>
      <c r="D4468" s="19" t="s">
        <v>22</v>
      </c>
      <c r="E4468" s="20">
        <v>0.49109835988483008</v>
      </c>
      <c r="F4468" s="20">
        <v>0.47167508750776393</v>
      </c>
      <c r="G4468" s="20">
        <v>0.67449480571974185</v>
      </c>
      <c r="H4468" s="20">
        <v>0.51971367381114808</v>
      </c>
      <c r="I4468" s="20">
        <v>0.48983288730442237</v>
      </c>
      <c r="J4468" s="20">
        <v>0.5369551122528512</v>
      </c>
      <c r="K4468" s="20">
        <v>0.78183226785457893</v>
      </c>
      <c r="L4468" s="20">
        <v>0.49685471743767962</v>
      </c>
      <c r="M4468" s="53">
        <v>0.54465631781146584</v>
      </c>
    </row>
    <row r="4469" spans="1:13" x14ac:dyDescent="0.35">
      <c r="A4469" s="19" t="str">
        <f>B4353&amp;C4469&amp;D4469</f>
        <v>CONSUMO PER CAPITA (kg ó litros por individuo)Pollo Ing.T.ESPAÑA</v>
      </c>
      <c r="B4469" s="19">
        <v>0</v>
      </c>
      <c r="C4469" s="19" t="s">
        <v>129</v>
      </c>
      <c r="D4469" s="19" t="s">
        <v>36</v>
      </c>
      <c r="E4469" s="20">
        <v>0.53682386018627737</v>
      </c>
      <c r="F4469" s="20">
        <v>0.5711788517833577</v>
      </c>
      <c r="G4469" s="20">
        <v>0.77611801805673264</v>
      </c>
      <c r="H4469" s="20">
        <v>0.54132787460438869</v>
      </c>
      <c r="I4469" s="20">
        <v>0.53533502012509571</v>
      </c>
      <c r="J4469" s="20">
        <v>0.55774947886740733</v>
      </c>
      <c r="K4469" s="20">
        <v>0.8490544068826994</v>
      </c>
      <c r="L4469" s="20">
        <v>0.58188037875393261</v>
      </c>
      <c r="M4469" s="53">
        <v>0.57066806497263478</v>
      </c>
    </row>
    <row r="4470" spans="1:13" x14ac:dyDescent="0.35">
      <c r="A4470" s="19" t="str">
        <f>B4353&amp;C4469&amp;D4470</f>
        <v>CONSUMO PER CAPITA (kg ó litros por individuo)Pollo Ing.BCN AM</v>
      </c>
      <c r="B4470" s="19">
        <v>0</v>
      </c>
      <c r="C4470" s="19">
        <v>0</v>
      </c>
      <c r="D4470" s="19" t="s">
        <v>1</v>
      </c>
      <c r="E4470" s="20">
        <v>0.45448049161741283</v>
      </c>
      <c r="F4470" s="20">
        <v>0.62729581272182056</v>
      </c>
      <c r="G4470" s="20">
        <v>0.62926786156987324</v>
      </c>
      <c r="H4470" s="20">
        <v>0.34975305296609405</v>
      </c>
      <c r="I4470" s="20">
        <v>0.32061004944583121</v>
      </c>
      <c r="J4470" s="20">
        <v>0.5142572439167945</v>
      </c>
      <c r="K4470" s="20">
        <v>0.9421125306712298</v>
      </c>
      <c r="L4470" s="20">
        <v>0.52250285606388036</v>
      </c>
      <c r="M4470" s="53">
        <v>0.5301379962939422</v>
      </c>
    </row>
    <row r="4471" spans="1:13" x14ac:dyDescent="0.35">
      <c r="A4471" s="19" t="str">
        <f>B4353&amp;C4469&amp;D4471</f>
        <v>CONSUMO PER CAPITA (kg ó litros por individuo)Pollo Ing.REST.CAT ARAGON</v>
      </c>
      <c r="B4471" s="19">
        <v>0</v>
      </c>
      <c r="C4471" s="19">
        <v>0</v>
      </c>
      <c r="D4471" s="19" t="s">
        <v>2</v>
      </c>
      <c r="E4471" s="20">
        <v>0.52591037895131931</v>
      </c>
      <c r="F4471" s="20">
        <v>0.54636168315240397</v>
      </c>
      <c r="G4471" s="20">
        <v>0.63602971738065328</v>
      </c>
      <c r="H4471" s="20">
        <v>0.40826165535315428</v>
      </c>
      <c r="I4471" s="20">
        <v>0.58187038588316065</v>
      </c>
      <c r="J4471" s="20">
        <v>0.56466418564805243</v>
      </c>
      <c r="K4471" s="20">
        <v>0.83733887587126055</v>
      </c>
      <c r="L4471" s="20">
        <v>0.53560562232715436</v>
      </c>
      <c r="M4471" s="53">
        <v>0.60009014985486353</v>
      </c>
    </row>
    <row r="4472" spans="1:13" x14ac:dyDescent="0.35">
      <c r="A4472" s="19" t="str">
        <f>B4353&amp;C4469&amp;D4472</f>
        <v>CONSUMO PER CAPITA (kg ó litros por individuo)Pollo Ing.LEVANTE</v>
      </c>
      <c r="B4472" s="19">
        <v>0</v>
      </c>
      <c r="C4472" s="19">
        <v>0</v>
      </c>
      <c r="D4472" s="19" t="s">
        <v>3</v>
      </c>
      <c r="E4472" s="20">
        <v>0.47495178695842183</v>
      </c>
      <c r="F4472" s="20">
        <v>0.55860039332080635</v>
      </c>
      <c r="G4472" s="20">
        <v>0.8023693890913971</v>
      </c>
      <c r="H4472" s="20">
        <v>0.46091302740589868</v>
      </c>
      <c r="I4472" s="20">
        <v>0.4549675158196797</v>
      </c>
      <c r="J4472" s="20">
        <v>0.5420679515203356</v>
      </c>
      <c r="K4472" s="20">
        <v>0.98209532993138093</v>
      </c>
      <c r="L4472" s="20">
        <v>0.5333836786362316</v>
      </c>
      <c r="M4472" s="53">
        <v>0.50885248147664131</v>
      </c>
    </row>
    <row r="4473" spans="1:13" x14ac:dyDescent="0.35">
      <c r="A4473" s="19" t="str">
        <f>B4353&amp;C4469&amp;D4473</f>
        <v>CONSUMO PER CAPITA (kg ó litros por individuo)Pollo Ing.ANDALUCIA</v>
      </c>
      <c r="B4473" s="19">
        <v>0</v>
      </c>
      <c r="C4473" s="19">
        <v>0</v>
      </c>
      <c r="D4473" s="19" t="s">
        <v>4</v>
      </c>
      <c r="E4473" s="20">
        <v>0.5660985649713729</v>
      </c>
      <c r="F4473" s="20">
        <v>0.51284287546620855</v>
      </c>
      <c r="G4473" s="20">
        <v>0.7333121494639081</v>
      </c>
      <c r="H4473" s="20">
        <v>0.71980497911330288</v>
      </c>
      <c r="I4473" s="20">
        <v>0.64917720039543048</v>
      </c>
      <c r="J4473" s="20">
        <v>0.59480937398779354</v>
      </c>
      <c r="K4473" s="20">
        <v>0.80765295838998152</v>
      </c>
      <c r="L4473" s="20">
        <v>0.64950299393042965</v>
      </c>
      <c r="M4473" s="53">
        <v>0.705753086070396</v>
      </c>
    </row>
    <row r="4474" spans="1:13" x14ac:dyDescent="0.35">
      <c r="A4474" s="19" t="str">
        <f>B4353&amp;C4469&amp;D4474</f>
        <v>CONSUMO PER CAPITA (kg ó litros por individuo)Pollo Ing.MDD AM</v>
      </c>
      <c r="B4474" s="19">
        <v>0</v>
      </c>
      <c r="C4474" s="19">
        <v>0</v>
      </c>
      <c r="D4474" s="19" t="s">
        <v>5</v>
      </c>
      <c r="E4474" s="20">
        <v>0.69535830995861225</v>
      </c>
      <c r="F4474" s="20">
        <v>0.83226771882093042</v>
      </c>
      <c r="G4474" s="20">
        <v>1.214322943484387</v>
      </c>
      <c r="H4474" s="20">
        <v>0.71974996402168256</v>
      </c>
      <c r="I4474" s="20">
        <v>0.73798397517776659</v>
      </c>
      <c r="J4474" s="20">
        <v>0.84887799303749878</v>
      </c>
      <c r="K4474" s="20">
        <v>1.0948409304141851</v>
      </c>
      <c r="L4474" s="20">
        <v>0.73875881247104358</v>
      </c>
      <c r="M4474" s="53">
        <v>0.70348757274527929</v>
      </c>
    </row>
    <row r="4475" spans="1:13" x14ac:dyDescent="0.35">
      <c r="A4475" s="19" t="str">
        <f>B4353&amp;C4469&amp;D4475</f>
        <v>CONSUMO PER CAPITA (kg ó litros por individuo)Pollo Ing.RTO CENTRO</v>
      </c>
      <c r="B4475" s="19">
        <v>0</v>
      </c>
      <c r="C4475" s="19">
        <v>0</v>
      </c>
      <c r="D4475" s="19" t="s">
        <v>6</v>
      </c>
      <c r="E4475" s="20">
        <v>0.62368913232433432</v>
      </c>
      <c r="F4475" s="20">
        <v>0.70659205408852033</v>
      </c>
      <c r="G4475" s="20">
        <v>0.90441940093548412</v>
      </c>
      <c r="H4475" s="20">
        <v>0.64762405328862971</v>
      </c>
      <c r="I4475" s="20">
        <v>0.62912156822682541</v>
      </c>
      <c r="J4475" s="20">
        <v>0.49837506887011879</v>
      </c>
      <c r="K4475" s="20">
        <v>0.89490687199269148</v>
      </c>
      <c r="L4475" s="20">
        <v>0.9273788812456254</v>
      </c>
      <c r="M4475" s="53">
        <v>0.67028755561789377</v>
      </c>
    </row>
    <row r="4476" spans="1:13" x14ac:dyDescent="0.35">
      <c r="A4476" s="19" t="str">
        <f>B4353&amp;C4469&amp;D4476</f>
        <v>CONSUMO PER CAPITA (kg ó litros por individuo)Pollo Ing.NORTE-CENTRO</v>
      </c>
      <c r="B4476" s="19">
        <v>0</v>
      </c>
      <c r="C4476" s="19">
        <v>0</v>
      </c>
      <c r="D4476" s="19" t="s">
        <v>7</v>
      </c>
      <c r="E4476" s="20">
        <v>0.46404200835592957</v>
      </c>
      <c r="F4476" s="20">
        <v>0.2735722804485704</v>
      </c>
      <c r="G4476" s="20">
        <v>0.58737919555024143</v>
      </c>
      <c r="H4476" s="20">
        <v>0.34315710026794694</v>
      </c>
      <c r="I4476" s="20">
        <v>0.35290041751751933</v>
      </c>
      <c r="J4476" s="20">
        <v>0.34627754167196606</v>
      </c>
      <c r="K4476" s="20">
        <v>0.56607242540970126</v>
      </c>
      <c r="L4476" s="20">
        <v>0.33453227187588114</v>
      </c>
      <c r="M4476" s="53">
        <v>0.32069181093654792</v>
      </c>
    </row>
    <row r="4477" spans="1:13" x14ac:dyDescent="0.35">
      <c r="A4477" s="19" t="str">
        <f>B4353&amp;C4469&amp;D4477</f>
        <v>CONSUMO PER CAPITA (kg ó litros por individuo)Pollo Ing.NOROESTE</v>
      </c>
      <c r="B4477" s="19">
        <v>0</v>
      </c>
      <c r="C4477" s="19">
        <v>0</v>
      </c>
      <c r="D4477" s="19" t="s">
        <v>8</v>
      </c>
      <c r="E4477" s="20">
        <v>0.42943657208029923</v>
      </c>
      <c r="F4477" s="20">
        <v>0.48282629938708321</v>
      </c>
      <c r="G4477" s="20">
        <v>0.59857329029942696</v>
      </c>
      <c r="H4477" s="20">
        <v>0.49962455813814677</v>
      </c>
      <c r="I4477" s="20">
        <v>0.36373275395696714</v>
      </c>
      <c r="J4477" s="20">
        <v>0.39003239421916347</v>
      </c>
      <c r="K4477" s="20">
        <v>0.5083751831964437</v>
      </c>
      <c r="L4477" s="20">
        <v>0.29545118099810747</v>
      </c>
      <c r="M4477" s="53">
        <v>0.32310051941228307</v>
      </c>
    </row>
    <row r="4478" spans="1:13" x14ac:dyDescent="0.35">
      <c r="A4478" s="19" t="str">
        <f>B4353&amp;C4469&amp;D4478</f>
        <v>CONSUMO PER CAPITA (kg ó litros por individuo)Pollo Ing.&lt;2MIL</v>
      </c>
      <c r="B4478" s="19">
        <v>0</v>
      </c>
      <c r="C4478" s="19">
        <v>0</v>
      </c>
      <c r="D4478" s="19" t="s">
        <v>9</v>
      </c>
      <c r="E4478" s="20">
        <v>0.41493582162412973</v>
      </c>
      <c r="F4478" s="20">
        <v>0.30910332016115488</v>
      </c>
      <c r="G4478" s="20">
        <v>0.43163414022778313</v>
      </c>
      <c r="H4478" s="20">
        <v>0.37008557024870958</v>
      </c>
      <c r="I4478" s="20">
        <v>0.41296164825118592</v>
      </c>
      <c r="J4478" s="20">
        <v>0.46656816963790121</v>
      </c>
      <c r="K4478" s="20">
        <v>0.55956006458206464</v>
      </c>
      <c r="L4478" s="20">
        <v>0.46468081781702997</v>
      </c>
      <c r="M4478" s="53">
        <v>0.38792054853635699</v>
      </c>
    </row>
    <row r="4479" spans="1:13" x14ac:dyDescent="0.35">
      <c r="A4479" s="19" t="str">
        <f>B4353&amp;C4469&amp;D4479</f>
        <v>CONSUMO PER CAPITA (kg ó litros por individuo)Pollo Ing.2-5MIL</v>
      </c>
      <c r="B4479" s="19">
        <v>0</v>
      </c>
      <c r="C4479" s="19">
        <v>0</v>
      </c>
      <c r="D4479" s="19" t="s">
        <v>10</v>
      </c>
      <c r="E4479" s="20">
        <v>0.41591756829006049</v>
      </c>
      <c r="F4479" s="20">
        <v>0.34658251793992678</v>
      </c>
      <c r="G4479" s="20">
        <v>0.65350493429715584</v>
      </c>
      <c r="H4479" s="20">
        <v>0.38050633959475033</v>
      </c>
      <c r="I4479" s="20">
        <v>0.35223343287576453</v>
      </c>
      <c r="J4479" s="20">
        <v>0.32735849652338295</v>
      </c>
      <c r="K4479" s="20">
        <v>0.47936270933189923</v>
      </c>
      <c r="L4479" s="20">
        <v>0.27830590642973435</v>
      </c>
      <c r="M4479" s="53">
        <v>0.32828244636732523</v>
      </c>
    </row>
    <row r="4480" spans="1:13" x14ac:dyDescent="0.35">
      <c r="A4480" s="19" t="str">
        <f>B4353&amp;C4469&amp;D4480</f>
        <v>CONSUMO PER CAPITA (kg ó litros por individuo)Pollo Ing.5-10MIL</v>
      </c>
      <c r="B4480" s="19">
        <v>0</v>
      </c>
      <c r="C4480" s="19">
        <v>0</v>
      </c>
      <c r="D4480" s="19" t="s">
        <v>11</v>
      </c>
      <c r="E4480" s="20">
        <v>0.43706985658932507</v>
      </c>
      <c r="F4480" s="20">
        <v>0.36108161322115051</v>
      </c>
      <c r="G4480" s="20">
        <v>0.53596478333988995</v>
      </c>
      <c r="H4480" s="20">
        <v>0.43693278690732462</v>
      </c>
      <c r="I4480" s="20">
        <v>0.57813919342249409</v>
      </c>
      <c r="J4480" s="20">
        <v>0.50476268155397219</v>
      </c>
      <c r="K4480" s="20">
        <v>0.69186103960431422</v>
      </c>
      <c r="L4480" s="20">
        <v>0.72373264089183931</v>
      </c>
      <c r="M4480" s="53">
        <v>0.76995110488373397</v>
      </c>
    </row>
    <row r="4481" spans="1:13" x14ac:dyDescent="0.35">
      <c r="A4481" s="19" t="str">
        <f>B4353&amp;C4469&amp;D4481</f>
        <v>CONSUMO PER CAPITA (kg ó litros por individuo)Pollo Ing.10-30MIL</v>
      </c>
      <c r="B4481" s="19">
        <v>0</v>
      </c>
      <c r="C4481" s="19">
        <v>0</v>
      </c>
      <c r="D4481" s="19" t="s">
        <v>12</v>
      </c>
      <c r="E4481" s="20">
        <v>0.5413621418304787</v>
      </c>
      <c r="F4481" s="20">
        <v>0.56167084440877257</v>
      </c>
      <c r="G4481" s="20">
        <v>0.79333847100584387</v>
      </c>
      <c r="H4481" s="20">
        <v>0.53426208359356631</v>
      </c>
      <c r="I4481" s="20">
        <v>0.5079116551606907</v>
      </c>
      <c r="J4481" s="20">
        <v>0.58820168844824416</v>
      </c>
      <c r="K4481" s="20">
        <v>0.83122206030977253</v>
      </c>
      <c r="L4481" s="20">
        <v>0.64569305485549222</v>
      </c>
      <c r="M4481" s="53">
        <v>0.51940100948490053</v>
      </c>
    </row>
    <row r="4482" spans="1:13" x14ac:dyDescent="0.35">
      <c r="A4482" s="19" t="str">
        <f>B4353&amp;C4469&amp;D4482</f>
        <v>CONSUMO PER CAPITA (kg ó litros por individuo)Pollo Ing.30-100MIL</v>
      </c>
      <c r="B4482" s="19">
        <v>0</v>
      </c>
      <c r="C4482" s="19">
        <v>0</v>
      </c>
      <c r="D4482" s="19" t="s">
        <v>13</v>
      </c>
      <c r="E4482" s="20">
        <v>0.56946647562856523</v>
      </c>
      <c r="F4482" s="20">
        <v>0.68195717843268555</v>
      </c>
      <c r="G4482" s="20">
        <v>0.9430803351594772</v>
      </c>
      <c r="H4482" s="20">
        <v>0.57723380664459356</v>
      </c>
      <c r="I4482" s="20">
        <v>0.53222899659754352</v>
      </c>
      <c r="J4482" s="20">
        <v>0.64777335456710683</v>
      </c>
      <c r="K4482" s="20">
        <v>1.0601309855515624</v>
      </c>
      <c r="L4482" s="20">
        <v>0.65582811139533992</v>
      </c>
      <c r="M4482" s="53">
        <v>0.69180802737383973</v>
      </c>
    </row>
    <row r="4483" spans="1:13" x14ac:dyDescent="0.35">
      <c r="A4483" s="19" t="str">
        <f>B4353&amp;C4469&amp;D4483</f>
        <v>CONSUMO PER CAPITA (kg ó litros por individuo)Pollo Ing.100-200MIL</v>
      </c>
      <c r="B4483" s="19">
        <v>0</v>
      </c>
      <c r="C4483" s="19">
        <v>0</v>
      </c>
      <c r="D4483" s="19" t="s">
        <v>14</v>
      </c>
      <c r="E4483" s="20">
        <v>0.48464879071469941</v>
      </c>
      <c r="F4483" s="20">
        <v>0.36452164579263036</v>
      </c>
      <c r="G4483" s="20">
        <v>0.54861691049721673</v>
      </c>
      <c r="H4483" s="20">
        <v>0.4444720047219991</v>
      </c>
      <c r="I4483" s="20">
        <v>0.41235157453762372</v>
      </c>
      <c r="J4483" s="20">
        <v>0.44614632388862524</v>
      </c>
      <c r="K4483" s="20">
        <v>0.5749772138382494</v>
      </c>
      <c r="L4483" s="20">
        <v>0.36112675566291152</v>
      </c>
      <c r="M4483" s="53">
        <v>0.60144375467757172</v>
      </c>
    </row>
    <row r="4484" spans="1:13" x14ac:dyDescent="0.35">
      <c r="A4484" s="19" t="str">
        <f>B4353&amp;C4469&amp;D4484</f>
        <v>CONSUMO PER CAPITA (kg ó litros por individuo)Pollo Ing.200-500MIL</v>
      </c>
      <c r="B4484" s="19">
        <v>0</v>
      </c>
      <c r="C4484" s="19">
        <v>0</v>
      </c>
      <c r="D4484" s="19" t="s">
        <v>15</v>
      </c>
      <c r="E4484" s="20">
        <v>0.67430284084818048</v>
      </c>
      <c r="F4484" s="20">
        <v>0.86027488368539096</v>
      </c>
      <c r="G4484" s="20">
        <v>1.0839656076848179</v>
      </c>
      <c r="H4484" s="20">
        <v>0.84787743638317303</v>
      </c>
      <c r="I4484" s="20">
        <v>0.70339358407431796</v>
      </c>
      <c r="J4484" s="20">
        <v>0.65699624693513825</v>
      </c>
      <c r="K4484" s="20">
        <v>1.0189129998633584</v>
      </c>
      <c r="L4484" s="20">
        <v>0.78159135384516265</v>
      </c>
      <c r="M4484" s="53">
        <v>0.67502312514728569</v>
      </c>
    </row>
    <row r="4485" spans="1:13" x14ac:dyDescent="0.35">
      <c r="A4485" s="19" t="str">
        <f>B4353&amp;C4469&amp;D4485</f>
        <v>CONSUMO PER CAPITA (kg ó litros por individuo)Pollo Ing.&gt;500MIL</v>
      </c>
      <c r="B4485" s="19">
        <v>0</v>
      </c>
      <c r="C4485" s="19">
        <v>0</v>
      </c>
      <c r="D4485" s="19" t="s">
        <v>16</v>
      </c>
      <c r="E4485" s="20">
        <v>0.55446151693105605</v>
      </c>
      <c r="F4485" s="20">
        <v>0.62414967165042712</v>
      </c>
      <c r="G4485" s="20">
        <v>0.73033531336668422</v>
      </c>
      <c r="H4485" s="20">
        <v>0.49725283670998888</v>
      </c>
      <c r="I4485" s="20">
        <v>0.61357307601780087</v>
      </c>
      <c r="J4485" s="20">
        <v>0.55864390053806934</v>
      </c>
      <c r="K4485" s="20">
        <v>0.97312279397339529</v>
      </c>
      <c r="L4485" s="20">
        <v>0.50066271235238102</v>
      </c>
      <c r="M4485" s="53">
        <v>0.43826272930587024</v>
      </c>
    </row>
    <row r="4486" spans="1:13" x14ac:dyDescent="0.35">
      <c r="A4486" s="19" t="str">
        <f>B4353&amp;C4469&amp;D4486</f>
        <v>CONSUMO PER CAPITA (kg ó litros por individuo)Pollo Ing.DE 15 A 19 AÑOS</v>
      </c>
      <c r="B4486" s="19">
        <v>0</v>
      </c>
      <c r="C4486" s="19">
        <v>0</v>
      </c>
      <c r="D4486" s="19" t="s">
        <v>39</v>
      </c>
      <c r="E4486" s="20">
        <v>0.36729163551944555</v>
      </c>
      <c r="F4486" s="20">
        <v>0.29935605251917596</v>
      </c>
      <c r="G4486" s="20">
        <v>0.5957582756718921</v>
      </c>
      <c r="H4486" s="20">
        <v>0.42631824056927131</v>
      </c>
      <c r="I4486" s="20">
        <v>0.2589246759008047</v>
      </c>
      <c r="J4486" s="20">
        <v>0.17590060280774286</v>
      </c>
      <c r="K4486" s="20">
        <v>0.54616872855345466</v>
      </c>
      <c r="L4486" s="20">
        <v>0.47706120830524257</v>
      </c>
      <c r="M4486" s="53">
        <v>0.41177328956540948</v>
      </c>
    </row>
    <row r="4487" spans="1:13" x14ac:dyDescent="0.35">
      <c r="A4487" s="19" t="str">
        <f>B4353&amp;C4469&amp;D4487</f>
        <v>CONSUMO PER CAPITA (kg ó litros por individuo)Pollo Ing.DE 20 A 24 AÑOS</v>
      </c>
      <c r="B4487" s="19">
        <v>0</v>
      </c>
      <c r="C4487" s="19">
        <v>0</v>
      </c>
      <c r="D4487" s="19" t="s">
        <v>40</v>
      </c>
      <c r="E4487" s="20">
        <v>0.36086388546553128</v>
      </c>
      <c r="F4487" s="20">
        <v>0.27924753680248332</v>
      </c>
      <c r="G4487" s="20">
        <v>0.49478847301259121</v>
      </c>
      <c r="H4487" s="20">
        <v>0.49980929051522471</v>
      </c>
      <c r="I4487" s="20">
        <v>0.34533250958164713</v>
      </c>
      <c r="J4487" s="20">
        <v>0.3253001751126342</v>
      </c>
      <c r="K4487" s="20">
        <v>0.71496098825583176</v>
      </c>
      <c r="L4487" s="20">
        <v>0.42963834041349508</v>
      </c>
      <c r="M4487" s="53">
        <v>0.47196064835017942</v>
      </c>
    </row>
    <row r="4488" spans="1:13" x14ac:dyDescent="0.35">
      <c r="A4488" s="19" t="str">
        <f>B4353&amp;C4469&amp;D4488</f>
        <v>CONSUMO PER CAPITA (kg ó litros por individuo)Pollo Ing.DE 25 A 34 AÑOS</v>
      </c>
      <c r="B4488" s="19">
        <v>0</v>
      </c>
      <c r="C4488" s="19">
        <v>0</v>
      </c>
      <c r="D4488" s="19" t="s">
        <v>41</v>
      </c>
      <c r="E4488" s="20">
        <v>0.58616235038459397</v>
      </c>
      <c r="F4488" s="20">
        <v>0.58856913073585493</v>
      </c>
      <c r="G4488" s="20">
        <v>0.81077669342101011</v>
      </c>
      <c r="H4488" s="20">
        <v>0.68111175800055135</v>
      </c>
      <c r="I4488" s="20">
        <v>0.4782536197284234</v>
      </c>
      <c r="J4488" s="20">
        <v>0.44296417767728136</v>
      </c>
      <c r="K4488" s="20">
        <v>0.79350848504222582</v>
      </c>
      <c r="L4488" s="20">
        <v>0.52847437894033111</v>
      </c>
      <c r="M4488" s="53">
        <v>0.40548745477836051</v>
      </c>
    </row>
    <row r="4489" spans="1:13" x14ac:dyDescent="0.35">
      <c r="A4489" s="19" t="str">
        <f>B4353&amp;C4469&amp;D4489</f>
        <v>CONSUMO PER CAPITA (kg ó litros por individuo)Pollo Ing.DE 35 A 49 AÑOS</v>
      </c>
      <c r="B4489" s="19">
        <v>0</v>
      </c>
      <c r="C4489" s="19">
        <v>0</v>
      </c>
      <c r="D4489" s="19" t="s">
        <v>42</v>
      </c>
      <c r="E4489" s="20">
        <v>0.64621271182777518</v>
      </c>
      <c r="F4489" s="20">
        <v>0.70823872487385531</v>
      </c>
      <c r="G4489" s="20">
        <v>0.89468873985618946</v>
      </c>
      <c r="H4489" s="20">
        <v>0.57619701303187276</v>
      </c>
      <c r="I4489" s="20">
        <v>0.64316219728984492</v>
      </c>
      <c r="J4489" s="20">
        <v>0.68480284664184399</v>
      </c>
      <c r="K4489" s="20">
        <v>0.95238084081295649</v>
      </c>
      <c r="L4489" s="20">
        <v>0.75852146649260066</v>
      </c>
      <c r="M4489" s="53">
        <v>0.71880631134100637</v>
      </c>
    </row>
    <row r="4490" spans="1:13" x14ac:dyDescent="0.35">
      <c r="A4490" s="19" t="str">
        <f>B4353&amp;C4469&amp;D4490</f>
        <v>CONSUMO PER CAPITA (kg ó litros por individuo)Pollo Ing.DE 50 A 59 AÑOS</v>
      </c>
      <c r="B4490" s="19">
        <v>0</v>
      </c>
      <c r="C4490" s="19">
        <v>0</v>
      </c>
      <c r="D4490" s="19" t="s">
        <v>43</v>
      </c>
      <c r="E4490" s="20">
        <v>0.6458321473073898</v>
      </c>
      <c r="F4490" s="20">
        <v>0.6543194263205987</v>
      </c>
      <c r="G4490" s="20">
        <v>0.87755741617604899</v>
      </c>
      <c r="H4490" s="20">
        <v>0.69176205056784612</v>
      </c>
      <c r="I4490" s="20">
        <v>0.72275779385987104</v>
      </c>
      <c r="J4490" s="20">
        <v>0.76692640500764353</v>
      </c>
      <c r="K4490" s="20">
        <v>1.0752379974474695</v>
      </c>
      <c r="L4490" s="20">
        <v>0.66232688942755857</v>
      </c>
      <c r="M4490" s="53">
        <v>0.64928418458620774</v>
      </c>
    </row>
    <row r="4491" spans="1:13" x14ac:dyDescent="0.35">
      <c r="A4491" s="19" t="str">
        <f>B4353&amp;C4469&amp;D4491</f>
        <v>CONSUMO PER CAPITA (kg ó litros por individuo)Pollo Ing.DE 60 A 75 AÑOS</v>
      </c>
      <c r="B4491" s="19">
        <v>0</v>
      </c>
      <c r="C4491" s="19">
        <v>0</v>
      </c>
      <c r="D4491" s="19" t="s">
        <v>44</v>
      </c>
      <c r="E4491" s="20">
        <v>0.37121141287669979</v>
      </c>
      <c r="F4491" s="20">
        <v>0.47681322816113247</v>
      </c>
      <c r="G4491" s="20">
        <v>0.64887864269207085</v>
      </c>
      <c r="H4491" s="20">
        <v>0.32422852767096683</v>
      </c>
      <c r="I4491" s="20">
        <v>0.41359031390979012</v>
      </c>
      <c r="J4491" s="20">
        <v>0.47360569430580696</v>
      </c>
      <c r="K4491" s="20">
        <v>0.69000900598472825</v>
      </c>
      <c r="L4491" s="20">
        <v>0.40032348109827959</v>
      </c>
      <c r="M4491" s="53">
        <v>0.50398052690144834</v>
      </c>
    </row>
    <row r="4492" spans="1:13" x14ac:dyDescent="0.35">
      <c r="A4492" s="19" t="str">
        <f>B4353&amp;C4469&amp;D4492</f>
        <v>CONSUMO PER CAPITA (kg ó litros por individuo)Pollo Ing.NIVEL ALTO</v>
      </c>
      <c r="B4492" s="19">
        <v>0</v>
      </c>
      <c r="C4492" s="19">
        <v>0</v>
      </c>
      <c r="D4492" s="19" t="s">
        <v>256</v>
      </c>
      <c r="E4492" s="20">
        <v>0.61584014053973624</v>
      </c>
      <c r="F4492" s="20">
        <v>0.67614912078045952</v>
      </c>
      <c r="G4492" s="20">
        <v>0.80693879908410859</v>
      </c>
      <c r="H4492" s="20">
        <v>0.53983548055545827</v>
      </c>
      <c r="I4492" s="20">
        <v>0.63934552576769255</v>
      </c>
      <c r="J4492" s="20">
        <v>0.59016613868397327</v>
      </c>
      <c r="K4492" s="20">
        <v>0.98059314913157036</v>
      </c>
      <c r="L4492" s="20">
        <v>0.67139226260371376</v>
      </c>
      <c r="M4492" s="53">
        <v>0.62134119177924085</v>
      </c>
    </row>
    <row r="4493" spans="1:13" x14ac:dyDescent="0.35">
      <c r="A4493" s="19" t="str">
        <f>B4353&amp;C4469&amp;D4493</f>
        <v>CONSUMO PER CAPITA (kg ó litros por individuo)Pollo Ing.NIVEL MEDIO ALTO</v>
      </c>
      <c r="B4493" s="19">
        <v>0</v>
      </c>
      <c r="C4493" s="19">
        <v>0</v>
      </c>
      <c r="D4493" s="19" t="s">
        <v>257</v>
      </c>
      <c r="E4493" s="20">
        <v>0.51288318299088698</v>
      </c>
      <c r="F4493" s="20">
        <v>0.48457508074410777</v>
      </c>
      <c r="G4493" s="20">
        <v>0.73901085962446922</v>
      </c>
      <c r="H4493" s="20">
        <v>0.45783862356076277</v>
      </c>
      <c r="I4493" s="20">
        <v>0.4999484226762913</v>
      </c>
      <c r="J4493" s="20">
        <v>0.53844449519356552</v>
      </c>
      <c r="K4493" s="20">
        <v>1.0134536665321965</v>
      </c>
      <c r="L4493" s="20">
        <v>0.72421874048462798</v>
      </c>
      <c r="M4493" s="53">
        <v>0.72286411617560997</v>
      </c>
    </row>
    <row r="4494" spans="1:13" x14ac:dyDescent="0.35">
      <c r="A4494" s="19" t="str">
        <f>B4353&amp;C4469&amp;D4494</f>
        <v>CONSUMO PER CAPITA (kg ó litros por individuo)Pollo Ing.NIVEL MEDIO</v>
      </c>
      <c r="B4494" s="19">
        <v>0</v>
      </c>
      <c r="C4494" s="19">
        <v>0</v>
      </c>
      <c r="D4494" s="19" t="s">
        <v>258</v>
      </c>
      <c r="E4494" s="20">
        <v>0.5423743521131883</v>
      </c>
      <c r="F4494" s="20">
        <v>0.55354337337928694</v>
      </c>
      <c r="G4494" s="20">
        <v>0.8591981399615165</v>
      </c>
      <c r="H4494" s="20">
        <v>0.6236097899427383</v>
      </c>
      <c r="I4494" s="20">
        <v>0.51374989075579314</v>
      </c>
      <c r="J4494" s="20">
        <v>0.62552447462364957</v>
      </c>
      <c r="K4494" s="20">
        <v>0.85331912623653849</v>
      </c>
      <c r="L4494" s="20">
        <v>0.53861653160277856</v>
      </c>
      <c r="M4494" s="53">
        <v>0.56319287489462699</v>
      </c>
    </row>
    <row r="4495" spans="1:13" x14ac:dyDescent="0.35">
      <c r="A4495" s="19" t="str">
        <f>B4353&amp;C4469&amp;D4495</f>
        <v>CONSUMO PER CAPITA (kg ó litros por individuo)Pollo Ing.NIVEL MEDIO BAJO</v>
      </c>
      <c r="B4495" s="19">
        <v>0</v>
      </c>
      <c r="C4495" s="19">
        <v>0</v>
      </c>
      <c r="D4495" s="19" t="s">
        <v>259</v>
      </c>
      <c r="E4495" s="20">
        <v>0.49855398935133532</v>
      </c>
      <c r="F4495" s="20">
        <v>0.44973468914858195</v>
      </c>
      <c r="G4495" s="20">
        <v>0.62740900956819301</v>
      </c>
      <c r="H4495" s="20">
        <v>0.59183096761016185</v>
      </c>
      <c r="I4495" s="20">
        <v>0.52719430579577942</v>
      </c>
      <c r="J4495" s="20">
        <v>0.56607933839271662</v>
      </c>
      <c r="K4495" s="20">
        <v>0.65616352242688158</v>
      </c>
      <c r="L4495" s="20">
        <v>0.516086073007754</v>
      </c>
      <c r="M4495" s="53">
        <v>0.56848175343650342</v>
      </c>
    </row>
    <row r="4496" spans="1:13" x14ac:dyDescent="0.35">
      <c r="A4496" s="19" t="str">
        <f>B4353&amp;C4469&amp;D4496</f>
        <v>CONSUMO PER CAPITA (kg ó litros por individuo)Pollo Ing.HOMBRE</v>
      </c>
      <c r="B4496" s="19">
        <v>0</v>
      </c>
      <c r="C4496" s="19">
        <v>0</v>
      </c>
      <c r="D4496" s="19" t="s">
        <v>21</v>
      </c>
      <c r="E4496" s="20">
        <v>0.43181179561630523</v>
      </c>
      <c r="F4496" s="20">
        <v>0.53216636846187459</v>
      </c>
      <c r="G4496" s="20">
        <v>0.69281831443092101</v>
      </c>
      <c r="H4496" s="20">
        <v>0.41967248580110383</v>
      </c>
      <c r="I4496" s="20">
        <v>0.45028513262050968</v>
      </c>
      <c r="J4496" s="20">
        <v>0.47665430101627881</v>
      </c>
      <c r="K4496" s="20">
        <v>0.76334279539518668</v>
      </c>
      <c r="L4496" s="20">
        <v>0.52842028010070707</v>
      </c>
      <c r="M4496" s="53">
        <v>0.52179111422980273</v>
      </c>
    </row>
    <row r="4497" spans="1:13" x14ac:dyDescent="0.35">
      <c r="A4497" s="19" t="str">
        <f>B4353&amp;C4469&amp;D4497</f>
        <v>CONSUMO PER CAPITA (kg ó litros por individuo)Pollo Ing.MUJER</v>
      </c>
      <c r="B4497" s="19">
        <v>0</v>
      </c>
      <c r="C4497" s="19">
        <v>0</v>
      </c>
      <c r="D4497" s="19" t="s">
        <v>22</v>
      </c>
      <c r="E4497" s="20">
        <v>0.64058478192792778</v>
      </c>
      <c r="F4497" s="20">
        <v>0.60972621010177364</v>
      </c>
      <c r="G4497" s="20">
        <v>0.85842396020263034</v>
      </c>
      <c r="H4497" s="20">
        <v>0.66153322475781617</v>
      </c>
      <c r="I4497" s="20">
        <v>0.61926286420486032</v>
      </c>
      <c r="J4497" s="20">
        <v>0.63777317906088538</v>
      </c>
      <c r="K4497" s="20">
        <v>0.93357274732770179</v>
      </c>
      <c r="L4497" s="20">
        <v>0.63459951420781602</v>
      </c>
      <c r="M4497" s="53">
        <v>0.6190290215492229</v>
      </c>
    </row>
    <row r="4498" spans="1:13" x14ac:dyDescent="0.35">
      <c r="A4498" s="19" t="str">
        <f>B4353&amp;C4498&amp;D4498</f>
        <v>CONSUMO PER CAPITA (kg ó litros por individuo)Porcino Ing.T.ESPAÑA</v>
      </c>
      <c r="B4498" s="19">
        <v>0</v>
      </c>
      <c r="C4498" s="19" t="s">
        <v>130</v>
      </c>
      <c r="D4498" s="19" t="s">
        <v>36</v>
      </c>
      <c r="E4498" s="20">
        <v>0.19098102562003985</v>
      </c>
      <c r="F4498" s="20">
        <v>0.19671166212759036</v>
      </c>
      <c r="G4498" s="20">
        <v>0.30081500602491967</v>
      </c>
      <c r="H4498" s="20">
        <v>0.21004461751816922</v>
      </c>
      <c r="I4498" s="20">
        <v>0.22601924768019471</v>
      </c>
      <c r="J4498" s="20">
        <v>0.21880786365052121</v>
      </c>
      <c r="K4498" s="20">
        <v>0.31546845898616549</v>
      </c>
      <c r="L4498" s="20">
        <v>0.22884165400162881</v>
      </c>
      <c r="M4498" s="53">
        <v>0.21814768124593886</v>
      </c>
    </row>
    <row r="4499" spans="1:13" x14ac:dyDescent="0.35">
      <c r="A4499" s="19" t="str">
        <f>B4353&amp;C4498&amp;D4499</f>
        <v>CONSUMO PER CAPITA (kg ó litros por individuo)Porcino Ing.BCN AM</v>
      </c>
      <c r="B4499" s="19">
        <v>0</v>
      </c>
      <c r="C4499" s="19">
        <v>0</v>
      </c>
      <c r="D4499" s="19" t="s">
        <v>1</v>
      </c>
      <c r="E4499" s="20">
        <v>0.16724549316222403</v>
      </c>
      <c r="F4499" s="20">
        <v>0.23889146849833226</v>
      </c>
      <c r="G4499" s="20">
        <v>0.25704890052645796</v>
      </c>
      <c r="H4499" s="20">
        <v>0.20332952605009078</v>
      </c>
      <c r="I4499" s="20">
        <v>0.14803418721697276</v>
      </c>
      <c r="J4499" s="20">
        <v>0.17639648652532666</v>
      </c>
      <c r="K4499" s="20">
        <v>0.28358907590644089</v>
      </c>
      <c r="L4499" s="20">
        <v>0.18876424082685289</v>
      </c>
      <c r="M4499" s="53">
        <v>0.16105141103204579</v>
      </c>
    </row>
    <row r="4500" spans="1:13" x14ac:dyDescent="0.35">
      <c r="A4500" s="19" t="str">
        <f>B4353&amp;C4498&amp;D4500</f>
        <v>CONSUMO PER CAPITA (kg ó litros por individuo)Porcino Ing.REST.CAT ARAGON</v>
      </c>
      <c r="B4500" s="19">
        <v>0</v>
      </c>
      <c r="C4500" s="19">
        <v>0</v>
      </c>
      <c r="D4500" s="19" t="s">
        <v>2</v>
      </c>
      <c r="E4500" s="20">
        <v>0.13651119801453726</v>
      </c>
      <c r="F4500" s="20">
        <v>0.15068017885741036</v>
      </c>
      <c r="G4500" s="20">
        <v>0.34472973267605833</v>
      </c>
      <c r="H4500" s="20">
        <v>0.18341715732739627</v>
      </c>
      <c r="I4500" s="20">
        <v>0.21045708582223951</v>
      </c>
      <c r="J4500" s="20">
        <v>0.18262336521825778</v>
      </c>
      <c r="K4500" s="20">
        <v>0.33418480849488741</v>
      </c>
      <c r="L4500" s="20">
        <v>0.23081324878885456</v>
      </c>
      <c r="M4500" s="53">
        <v>0.19226556243464202</v>
      </c>
    </row>
    <row r="4501" spans="1:13" x14ac:dyDescent="0.35">
      <c r="A4501" s="19" t="str">
        <f>B4353&amp;C4498&amp;D4501</f>
        <v>CONSUMO PER CAPITA (kg ó litros por individuo)Porcino Ing.LEVANTE</v>
      </c>
      <c r="B4501" s="19">
        <v>0</v>
      </c>
      <c r="C4501" s="19">
        <v>0</v>
      </c>
      <c r="D4501" s="19" t="s">
        <v>3</v>
      </c>
      <c r="E4501" s="20">
        <v>0.16287421079860465</v>
      </c>
      <c r="F4501" s="20">
        <v>0.15280490906654512</v>
      </c>
      <c r="G4501" s="20">
        <v>0.25128855146862056</v>
      </c>
      <c r="H4501" s="20">
        <v>0.19691867057018847</v>
      </c>
      <c r="I4501" s="20">
        <v>0.19680880642992082</v>
      </c>
      <c r="J4501" s="20">
        <v>0.238491478858815</v>
      </c>
      <c r="K4501" s="20">
        <v>0.28260612347052222</v>
      </c>
      <c r="L4501" s="20">
        <v>0.18269896528846968</v>
      </c>
      <c r="M4501" s="53">
        <v>0.21899035583864948</v>
      </c>
    </row>
    <row r="4502" spans="1:13" x14ac:dyDescent="0.35">
      <c r="A4502" s="19" t="str">
        <f>B4353&amp;C4498&amp;D4502</f>
        <v>CONSUMO PER CAPITA (kg ó litros por individuo)Porcino Ing.ANDALUCIA</v>
      </c>
      <c r="B4502" s="19">
        <v>0</v>
      </c>
      <c r="C4502" s="19">
        <v>0</v>
      </c>
      <c r="D4502" s="19" t="s">
        <v>4</v>
      </c>
      <c r="E4502" s="20">
        <v>0.26621644155418606</v>
      </c>
      <c r="F4502" s="20">
        <v>0.26809411238226311</v>
      </c>
      <c r="G4502" s="20">
        <v>0.40432879764677165</v>
      </c>
      <c r="H4502" s="20">
        <v>0.30749625706015438</v>
      </c>
      <c r="I4502" s="20">
        <v>0.31989947499241428</v>
      </c>
      <c r="J4502" s="20">
        <v>0.29820258208677242</v>
      </c>
      <c r="K4502" s="20">
        <v>0.39250412591228567</v>
      </c>
      <c r="L4502" s="20">
        <v>0.3397172267880717</v>
      </c>
      <c r="M4502" s="53">
        <v>0.25572176738881536</v>
      </c>
    </row>
    <row r="4503" spans="1:13" x14ac:dyDescent="0.35">
      <c r="A4503" s="19" t="str">
        <f>B4353&amp;C4498&amp;D4503</f>
        <v>CONSUMO PER CAPITA (kg ó litros por individuo)Porcino Ing.MDD AM</v>
      </c>
      <c r="B4503" s="19">
        <v>0</v>
      </c>
      <c r="C4503" s="19">
        <v>0</v>
      </c>
      <c r="D4503" s="19" t="s">
        <v>5</v>
      </c>
      <c r="E4503" s="20">
        <v>0.19884937586214282</v>
      </c>
      <c r="F4503" s="20">
        <v>0.17430706462114451</v>
      </c>
      <c r="G4503" s="20">
        <v>0.22896825778145527</v>
      </c>
      <c r="H4503" s="20">
        <v>0.17592580432140079</v>
      </c>
      <c r="I4503" s="20">
        <v>0.19277273487605992</v>
      </c>
      <c r="J4503" s="20">
        <v>0.17205526777921698</v>
      </c>
      <c r="K4503" s="20">
        <v>0.32371818363064597</v>
      </c>
      <c r="L4503" s="20">
        <v>0.20788609000120495</v>
      </c>
      <c r="M4503" s="53">
        <v>0.22021040676732276</v>
      </c>
    </row>
    <row r="4504" spans="1:13" x14ac:dyDescent="0.35">
      <c r="A4504" s="19" t="str">
        <f>B4353&amp;C4498&amp;D4504</f>
        <v>CONSUMO PER CAPITA (kg ó litros por individuo)Porcino Ing.RTO CENTRO</v>
      </c>
      <c r="B4504" s="19">
        <v>0</v>
      </c>
      <c r="C4504" s="19">
        <v>0</v>
      </c>
      <c r="D4504" s="19" t="s">
        <v>6</v>
      </c>
      <c r="E4504" s="20">
        <v>0.15061667912690727</v>
      </c>
      <c r="F4504" s="20">
        <v>0.19384686457218059</v>
      </c>
      <c r="G4504" s="20">
        <v>0.24937749521912581</v>
      </c>
      <c r="H4504" s="20">
        <v>0.17363623633938799</v>
      </c>
      <c r="I4504" s="20">
        <v>0.25952017138039751</v>
      </c>
      <c r="J4504" s="20">
        <v>0.24562015557611561</v>
      </c>
      <c r="K4504" s="20">
        <v>0.35430291868503855</v>
      </c>
      <c r="L4504" s="20">
        <v>0.24563632418783415</v>
      </c>
      <c r="M4504" s="53">
        <v>0.26591683850026776</v>
      </c>
    </row>
    <row r="4505" spans="1:13" x14ac:dyDescent="0.35">
      <c r="A4505" s="19" t="str">
        <f>B4353&amp;C4498&amp;D4505</f>
        <v>CONSUMO PER CAPITA (kg ó litros por individuo)Porcino Ing.NORTE-CENTRO</v>
      </c>
      <c r="B4505" s="19">
        <v>0</v>
      </c>
      <c r="C4505" s="19">
        <v>0</v>
      </c>
      <c r="D4505" s="19" t="s">
        <v>7</v>
      </c>
      <c r="E4505" s="20">
        <v>0.152128737020955</v>
      </c>
      <c r="F4505" s="20">
        <v>0.11323508443287902</v>
      </c>
      <c r="G4505" s="20">
        <v>0.21052886270308266</v>
      </c>
      <c r="H4505" s="20">
        <v>0.16361122220748092</v>
      </c>
      <c r="I4505" s="20">
        <v>0.17422469681281863</v>
      </c>
      <c r="J4505" s="20">
        <v>0.13495153522867309</v>
      </c>
      <c r="K4505" s="20">
        <v>0.18255349151106667</v>
      </c>
      <c r="L4505" s="20">
        <v>0.16353152112439823</v>
      </c>
      <c r="M4505" s="53">
        <v>0.15613657545205531</v>
      </c>
    </row>
    <row r="4506" spans="1:13" x14ac:dyDescent="0.35">
      <c r="A4506" s="19" t="str">
        <f>B4353&amp;C4498&amp;D4506</f>
        <v>CONSUMO PER CAPITA (kg ó litros por individuo)Porcino Ing.NOROESTE</v>
      </c>
      <c r="B4506" s="19">
        <v>0</v>
      </c>
      <c r="C4506" s="19">
        <v>0</v>
      </c>
      <c r="D4506" s="19" t="s">
        <v>8</v>
      </c>
      <c r="E4506" s="20">
        <v>0.24483016958310996</v>
      </c>
      <c r="F4506" s="20">
        <v>0.2565784388567004</v>
      </c>
      <c r="G4506" s="20">
        <v>0.38813095090967364</v>
      </c>
      <c r="H4506" s="20">
        <v>0.19480808710770506</v>
      </c>
      <c r="I4506" s="20">
        <v>0.2368195212203518</v>
      </c>
      <c r="J4506" s="20">
        <v>0.23006926374575842</v>
      </c>
      <c r="K4506" s="20">
        <v>0.28872155018847756</v>
      </c>
      <c r="L4506" s="20">
        <v>0.17880510105675812</v>
      </c>
      <c r="M4506" s="53">
        <v>0.24138060753746782</v>
      </c>
    </row>
    <row r="4507" spans="1:13" x14ac:dyDescent="0.35">
      <c r="A4507" s="19" t="str">
        <f>B4353&amp;C4498&amp;D4507</f>
        <v>CONSUMO PER CAPITA (kg ó litros por individuo)Porcino Ing.&lt;2MIL</v>
      </c>
      <c r="B4507" s="19">
        <v>0</v>
      </c>
      <c r="C4507" s="19">
        <v>0</v>
      </c>
      <c r="D4507" s="19" t="s">
        <v>9</v>
      </c>
      <c r="E4507" s="20">
        <v>0.13657016131118252</v>
      </c>
      <c r="F4507" s="20">
        <v>0.13253339944020132</v>
      </c>
      <c r="G4507" s="20">
        <v>0.28474337885364309</v>
      </c>
      <c r="H4507" s="20">
        <v>0.23032283807170439</v>
      </c>
      <c r="I4507" s="20">
        <v>0.32567690227870294</v>
      </c>
      <c r="J4507" s="20">
        <v>0.31071644980288821</v>
      </c>
      <c r="K4507" s="20">
        <v>0.3429008709519612</v>
      </c>
      <c r="L4507" s="20">
        <v>0.33196820817509953</v>
      </c>
      <c r="M4507" s="53">
        <v>0.38067356433526922</v>
      </c>
    </row>
    <row r="4508" spans="1:13" x14ac:dyDescent="0.35">
      <c r="A4508" s="19" t="str">
        <f>B4353&amp;C4498&amp;D4508</f>
        <v>CONSUMO PER CAPITA (kg ó litros por individuo)Porcino Ing.2-5MIL</v>
      </c>
      <c r="B4508" s="19">
        <v>0</v>
      </c>
      <c r="C4508" s="19">
        <v>0</v>
      </c>
      <c r="D4508" s="19" t="s">
        <v>10</v>
      </c>
      <c r="E4508" s="20">
        <v>0.19559416120029957</v>
      </c>
      <c r="F4508" s="20">
        <v>0.18388724615905178</v>
      </c>
      <c r="G4508" s="20">
        <v>0.30125969175349371</v>
      </c>
      <c r="H4508" s="20">
        <v>0.2140596004502229</v>
      </c>
      <c r="I4508" s="20">
        <v>0.26065923674223651</v>
      </c>
      <c r="J4508" s="20">
        <v>0.16284180363000691</v>
      </c>
      <c r="K4508" s="20">
        <v>0.19981702295597797</v>
      </c>
      <c r="L4508" s="20">
        <v>0.17177957452329895</v>
      </c>
      <c r="M4508" s="53">
        <v>0.13737563639304518</v>
      </c>
    </row>
    <row r="4509" spans="1:13" x14ac:dyDescent="0.35">
      <c r="A4509" s="19" t="str">
        <f>B4353&amp;C4498&amp;D4509</f>
        <v>CONSUMO PER CAPITA (kg ó litros por individuo)Porcino Ing.5-10MIL</v>
      </c>
      <c r="B4509" s="19">
        <v>0</v>
      </c>
      <c r="C4509" s="19">
        <v>0</v>
      </c>
      <c r="D4509" s="19" t="s">
        <v>11</v>
      </c>
      <c r="E4509" s="20">
        <v>0.22422467884546751</v>
      </c>
      <c r="F4509" s="20">
        <v>0.26460168789135086</v>
      </c>
      <c r="G4509" s="20">
        <v>0.35501985426871013</v>
      </c>
      <c r="H4509" s="20">
        <v>0.24742795434391124</v>
      </c>
      <c r="I4509" s="20">
        <v>0.31877818686006992</v>
      </c>
      <c r="J4509" s="20">
        <v>0.29664110080311523</v>
      </c>
      <c r="K4509" s="20">
        <v>0.38080225728887562</v>
      </c>
      <c r="L4509" s="20">
        <v>0.35697589524906687</v>
      </c>
      <c r="M4509" s="53">
        <v>0.21054906107672744</v>
      </c>
    </row>
    <row r="4510" spans="1:13" x14ac:dyDescent="0.35">
      <c r="A4510" s="19" t="str">
        <f>B4353&amp;C4498&amp;D4510</f>
        <v>CONSUMO PER CAPITA (kg ó litros por individuo)Porcino Ing.10-30MIL</v>
      </c>
      <c r="B4510" s="19">
        <v>0</v>
      </c>
      <c r="C4510" s="19">
        <v>0</v>
      </c>
      <c r="D4510" s="19" t="s">
        <v>12</v>
      </c>
      <c r="E4510" s="20">
        <v>0.20470473351161003</v>
      </c>
      <c r="F4510" s="20">
        <v>0.20056290527792103</v>
      </c>
      <c r="G4510" s="20">
        <v>0.36120433591387058</v>
      </c>
      <c r="H4510" s="20">
        <v>0.22306385592410005</v>
      </c>
      <c r="I4510" s="20">
        <v>0.23875352229884889</v>
      </c>
      <c r="J4510" s="20">
        <v>0.24336642360989091</v>
      </c>
      <c r="K4510" s="20">
        <v>0.34151792455367486</v>
      </c>
      <c r="L4510" s="20">
        <v>0.21290735511797076</v>
      </c>
      <c r="M4510" s="53">
        <v>0.24218772590883564</v>
      </c>
    </row>
    <row r="4511" spans="1:13" x14ac:dyDescent="0.35">
      <c r="A4511" s="19" t="str">
        <f>B4353&amp;C4498&amp;D4511</f>
        <v>CONSUMO PER CAPITA (kg ó litros por individuo)Porcino Ing.30-100MIL</v>
      </c>
      <c r="B4511" s="19">
        <v>0</v>
      </c>
      <c r="C4511" s="19">
        <v>0</v>
      </c>
      <c r="D4511" s="19" t="s">
        <v>13</v>
      </c>
      <c r="E4511" s="20">
        <v>0.19972463929807963</v>
      </c>
      <c r="F4511" s="20">
        <v>0.20757998159544044</v>
      </c>
      <c r="G4511" s="20">
        <v>0.32043964484144494</v>
      </c>
      <c r="H4511" s="20">
        <v>0.17697971773790916</v>
      </c>
      <c r="I4511" s="20">
        <v>0.16702868646663338</v>
      </c>
      <c r="J4511" s="20">
        <v>0.1731072252265716</v>
      </c>
      <c r="K4511" s="20">
        <v>0.34006691109367915</v>
      </c>
      <c r="L4511" s="20">
        <v>0.22449414718972061</v>
      </c>
      <c r="M4511" s="53">
        <v>0.21873346392000637</v>
      </c>
    </row>
    <row r="4512" spans="1:13" x14ac:dyDescent="0.35">
      <c r="A4512" s="19" t="str">
        <f>B4353&amp;C4498&amp;D4512</f>
        <v>CONSUMO PER CAPITA (kg ó litros por individuo)Porcino Ing.100-200MIL</v>
      </c>
      <c r="B4512" s="19">
        <v>0</v>
      </c>
      <c r="C4512" s="19">
        <v>0</v>
      </c>
      <c r="D4512" s="19" t="s">
        <v>14</v>
      </c>
      <c r="E4512" s="20">
        <v>0.17842258540215439</v>
      </c>
      <c r="F4512" s="20">
        <v>0.14897963158574279</v>
      </c>
      <c r="G4512" s="20">
        <v>0.27942934214099757</v>
      </c>
      <c r="H4512" s="20">
        <v>0.18690166125695976</v>
      </c>
      <c r="I4512" s="20">
        <v>0.21521783308619924</v>
      </c>
      <c r="J4512" s="20">
        <v>0.19180157058430175</v>
      </c>
      <c r="K4512" s="20">
        <v>0.30540830937490088</v>
      </c>
      <c r="L4512" s="20">
        <v>0.15992054607426659</v>
      </c>
      <c r="M4512" s="53">
        <v>0.15360975038164898</v>
      </c>
    </row>
    <row r="4513" spans="1:13" x14ac:dyDescent="0.35">
      <c r="A4513" s="19" t="str">
        <f>B4353&amp;C4498&amp;D4513</f>
        <v>CONSUMO PER CAPITA (kg ó litros por individuo)Porcino Ing.200-500MIL</v>
      </c>
      <c r="B4513" s="19">
        <v>0</v>
      </c>
      <c r="C4513" s="19">
        <v>0</v>
      </c>
      <c r="D4513" s="19" t="s">
        <v>15</v>
      </c>
      <c r="E4513" s="20">
        <v>0.14938988403665865</v>
      </c>
      <c r="F4513" s="20">
        <v>0.167974810092406</v>
      </c>
      <c r="G4513" s="20">
        <v>0.29082042348605858</v>
      </c>
      <c r="H4513" s="20">
        <v>0.20996006366810871</v>
      </c>
      <c r="I4513" s="20">
        <v>0.19017997595415653</v>
      </c>
      <c r="J4513" s="20">
        <v>0.22519496248337981</v>
      </c>
      <c r="K4513" s="20">
        <v>0.28669136696942449</v>
      </c>
      <c r="L4513" s="20">
        <v>0.20901737224564887</v>
      </c>
      <c r="M4513" s="53">
        <v>0.20863314339061956</v>
      </c>
    </row>
    <row r="4514" spans="1:13" x14ac:dyDescent="0.35">
      <c r="A4514" s="19" t="str">
        <f>B4353&amp;C4498&amp;D4514</f>
        <v>CONSUMO PER CAPITA (kg ó litros por individuo)Porcino Ing.&gt;500MIL</v>
      </c>
      <c r="B4514" s="19">
        <v>0</v>
      </c>
      <c r="C4514" s="19">
        <v>0</v>
      </c>
      <c r="D4514" s="19" t="s">
        <v>16</v>
      </c>
      <c r="E4514" s="20">
        <v>0.20550816093800489</v>
      </c>
      <c r="F4514" s="20">
        <v>0.22274250690502087</v>
      </c>
      <c r="G4514" s="20">
        <v>0.21092309064502598</v>
      </c>
      <c r="H4514" s="20">
        <v>0.22357285644900213</v>
      </c>
      <c r="I4514" s="20">
        <v>0.224554733770368</v>
      </c>
      <c r="J4514" s="20">
        <v>0.21236534444206409</v>
      </c>
      <c r="K4514" s="20">
        <v>0.28803558470910484</v>
      </c>
      <c r="L4514" s="20">
        <v>0.23271176831207743</v>
      </c>
      <c r="M4514" s="53">
        <v>0.21715597710821613</v>
      </c>
    </row>
    <row r="4515" spans="1:13" x14ac:dyDescent="0.35">
      <c r="A4515" s="19" t="str">
        <f>B4353&amp;C4498&amp;D4515</f>
        <v>CONSUMO PER CAPITA (kg ó litros por individuo)Porcino Ing.DE 15 A 19 AÑOS</v>
      </c>
      <c r="B4515" s="19">
        <v>0</v>
      </c>
      <c r="C4515" s="19">
        <v>0</v>
      </c>
      <c r="D4515" s="19" t="s">
        <v>39</v>
      </c>
      <c r="E4515" s="20">
        <v>6.3981250133562165E-2</v>
      </c>
      <c r="F4515" s="20">
        <v>9.4456017172564188E-2</v>
      </c>
      <c r="G4515" s="20">
        <v>7.6584377296472606E-2</v>
      </c>
      <c r="H4515" s="20">
        <v>2.9435572591638946E-2</v>
      </c>
      <c r="I4515" s="20">
        <v>9.0528442693010316E-2</v>
      </c>
      <c r="J4515" s="20">
        <v>4.8787265130340998E-2</v>
      </c>
      <c r="K4515" s="20">
        <v>4.2814661615656432E-2</v>
      </c>
      <c r="L4515" s="20">
        <v>8.8889987687706631E-2</v>
      </c>
      <c r="M4515" s="53">
        <v>6.2978344379885365E-2</v>
      </c>
    </row>
    <row r="4516" spans="1:13" x14ac:dyDescent="0.35">
      <c r="A4516" s="19" t="str">
        <f>B4353&amp;C4498&amp;D4516</f>
        <v>CONSUMO PER CAPITA (kg ó litros por individuo)Porcino Ing.DE 20 A 24 AÑOS</v>
      </c>
      <c r="B4516" s="19">
        <v>0</v>
      </c>
      <c r="C4516" s="19">
        <v>0</v>
      </c>
      <c r="D4516" s="19" t="s">
        <v>40</v>
      </c>
      <c r="E4516" s="20">
        <v>3.0092989100947824E-2</v>
      </c>
      <c r="F4516" s="20">
        <v>5.5731742135254572E-2</v>
      </c>
      <c r="G4516" s="20">
        <v>0.10402257406208032</v>
      </c>
      <c r="H4516" s="20">
        <v>4.6486461524673027E-2</v>
      </c>
      <c r="I4516" s="20">
        <v>6.9487695002339755E-2</v>
      </c>
      <c r="J4516" s="20">
        <v>6.0481795325436495E-2</v>
      </c>
      <c r="K4516" s="20">
        <v>0.1135199718590657</v>
      </c>
      <c r="L4516" s="20">
        <v>9.1166481140005404E-2</v>
      </c>
      <c r="M4516" s="53">
        <v>3.3030974151325866E-2</v>
      </c>
    </row>
    <row r="4517" spans="1:13" x14ac:dyDescent="0.35">
      <c r="A4517" s="19" t="str">
        <f>B4353&amp;C4498&amp;D4517</f>
        <v>CONSUMO PER CAPITA (kg ó litros por individuo)Porcino Ing.DE 25 A 34 AÑOS</v>
      </c>
      <c r="B4517" s="19">
        <v>0</v>
      </c>
      <c r="C4517" s="19">
        <v>0</v>
      </c>
      <c r="D4517" s="19" t="s">
        <v>41</v>
      </c>
      <c r="E4517" s="20">
        <v>0.12689447553390795</v>
      </c>
      <c r="F4517" s="20">
        <v>0.128180767332778</v>
      </c>
      <c r="G4517" s="20">
        <v>0.17890286693991284</v>
      </c>
      <c r="H4517" s="20">
        <v>0.14756156245235683</v>
      </c>
      <c r="I4517" s="20">
        <v>0.1193995268966544</v>
      </c>
      <c r="J4517" s="20">
        <v>0.10510824469893314</v>
      </c>
      <c r="K4517" s="20">
        <v>0.18445488600075957</v>
      </c>
      <c r="L4517" s="20">
        <v>0.16297043385344262</v>
      </c>
      <c r="M4517" s="53">
        <v>0.12411261459477786</v>
      </c>
    </row>
    <row r="4518" spans="1:13" x14ac:dyDescent="0.35">
      <c r="A4518" s="19" t="str">
        <f>B4353&amp;C4498&amp;D4518</f>
        <v>CONSUMO PER CAPITA (kg ó litros por individuo)Porcino Ing.DE 35 A 49 AÑOS</v>
      </c>
      <c r="B4518" s="19">
        <v>0</v>
      </c>
      <c r="C4518" s="19">
        <v>0</v>
      </c>
      <c r="D4518" s="19" t="s">
        <v>42</v>
      </c>
      <c r="E4518" s="20">
        <v>0.15606941539196895</v>
      </c>
      <c r="F4518" s="20">
        <v>0.17216382849540784</v>
      </c>
      <c r="G4518" s="20">
        <v>0.28276506713512295</v>
      </c>
      <c r="H4518" s="20">
        <v>0.20446968560365</v>
      </c>
      <c r="I4518" s="20">
        <v>0.19895783664891439</v>
      </c>
      <c r="J4518" s="20">
        <v>0.16537177228407918</v>
      </c>
      <c r="K4518" s="20">
        <v>0.25619135792479975</v>
      </c>
      <c r="L4518" s="20">
        <v>0.16259857044024253</v>
      </c>
      <c r="M4518" s="53">
        <v>0.1608309214578254</v>
      </c>
    </row>
    <row r="4519" spans="1:13" x14ac:dyDescent="0.35">
      <c r="A4519" s="19" t="str">
        <f>B4353&amp;C4498&amp;D4519</f>
        <v>CONSUMO PER CAPITA (kg ó litros por individuo)Porcino Ing.DE 50 A 59 AÑOS</v>
      </c>
      <c r="B4519" s="19">
        <v>0</v>
      </c>
      <c r="C4519" s="19">
        <v>0</v>
      </c>
      <c r="D4519" s="19" t="s">
        <v>43</v>
      </c>
      <c r="E4519" s="20">
        <v>0.24909090302719583</v>
      </c>
      <c r="F4519" s="20">
        <v>0.23621994203830191</v>
      </c>
      <c r="G4519" s="20">
        <v>0.3687519976224361</v>
      </c>
      <c r="H4519" s="20">
        <v>0.24887678686667858</v>
      </c>
      <c r="I4519" s="20">
        <v>0.2768600970406454</v>
      </c>
      <c r="J4519" s="20">
        <v>0.31378980661543809</v>
      </c>
      <c r="K4519" s="20">
        <v>0.46024198456819032</v>
      </c>
      <c r="L4519" s="20">
        <v>0.32035307603539942</v>
      </c>
      <c r="M4519" s="53">
        <v>0.29873119218512184</v>
      </c>
    </row>
    <row r="4520" spans="1:13" x14ac:dyDescent="0.35">
      <c r="A4520" s="19" t="str">
        <f>B4353&amp;C4498&amp;D4520</f>
        <v>CONSUMO PER CAPITA (kg ó litros por individuo)Porcino Ing.DE 60 A 75 AÑOS</v>
      </c>
      <c r="B4520" s="19">
        <v>0</v>
      </c>
      <c r="C4520" s="19">
        <v>0</v>
      </c>
      <c r="D4520" s="19" t="s">
        <v>44</v>
      </c>
      <c r="E4520" s="20">
        <v>0.31116714698879783</v>
      </c>
      <c r="F4520" s="20">
        <v>0.30922593060637327</v>
      </c>
      <c r="G4520" s="20">
        <v>0.46685669928679047</v>
      </c>
      <c r="H4520" s="20">
        <v>0.32491181648851691</v>
      </c>
      <c r="I4520" s="20">
        <v>0.37042040816926919</v>
      </c>
      <c r="J4520" s="20">
        <v>0.37384927667581558</v>
      </c>
      <c r="K4520" s="20">
        <v>0.48962127712353459</v>
      </c>
      <c r="L4520" s="20">
        <v>0.35774813195595845</v>
      </c>
      <c r="M4520" s="53">
        <v>0.38002477854825395</v>
      </c>
    </row>
    <row r="4521" spans="1:13" x14ac:dyDescent="0.35">
      <c r="A4521" s="19" t="str">
        <f>B4353&amp;C4498&amp;D4521</f>
        <v>CONSUMO PER CAPITA (kg ó litros por individuo)Porcino Ing.NIVEL ALTO</v>
      </c>
      <c r="B4521" s="19">
        <v>0</v>
      </c>
      <c r="C4521" s="19">
        <v>0</v>
      </c>
      <c r="D4521" s="19" t="s">
        <v>256</v>
      </c>
      <c r="E4521" s="20">
        <v>0.22286838289635927</v>
      </c>
      <c r="F4521" s="20">
        <v>0.23998405754757909</v>
      </c>
      <c r="G4521" s="20">
        <v>0.37192738408319481</v>
      </c>
      <c r="H4521" s="20">
        <v>0.24035028045131432</v>
      </c>
      <c r="I4521" s="20">
        <v>0.27003901716127215</v>
      </c>
      <c r="J4521" s="20">
        <v>0.22705605598287332</v>
      </c>
      <c r="K4521" s="20">
        <v>0.38223642770594446</v>
      </c>
      <c r="L4521" s="20">
        <v>0.24566655671129933</v>
      </c>
      <c r="M4521" s="53">
        <v>0.21871200357762113</v>
      </c>
    </row>
    <row r="4522" spans="1:13" x14ac:dyDescent="0.35">
      <c r="A4522" s="19" t="str">
        <f>B4353&amp;C4498&amp;D4522</f>
        <v>CONSUMO PER CAPITA (kg ó litros por individuo)Porcino Ing.NIVEL MEDIO ALTO</v>
      </c>
      <c r="B4522" s="19">
        <v>0</v>
      </c>
      <c r="C4522" s="19">
        <v>0</v>
      </c>
      <c r="D4522" s="19" t="s">
        <v>257</v>
      </c>
      <c r="E4522" s="20">
        <v>0.18903208134209729</v>
      </c>
      <c r="F4522" s="20">
        <v>0.17070894116276214</v>
      </c>
      <c r="G4522" s="20">
        <v>0.23720374772363165</v>
      </c>
      <c r="H4522" s="20">
        <v>0.1755604352650276</v>
      </c>
      <c r="I4522" s="20">
        <v>0.20047533384441255</v>
      </c>
      <c r="J4522" s="20">
        <v>0.15309663605121415</v>
      </c>
      <c r="K4522" s="20">
        <v>0.26674885102040036</v>
      </c>
      <c r="L4522" s="20">
        <v>0.2119527437376551</v>
      </c>
      <c r="M4522" s="53">
        <v>0.19456317465275008</v>
      </c>
    </row>
    <row r="4523" spans="1:13" x14ac:dyDescent="0.35">
      <c r="A4523" s="19" t="str">
        <f>B4353&amp;C4498&amp;D4523</f>
        <v>CONSUMO PER CAPITA (kg ó litros por individuo)Porcino Ing.NIVEL MEDIO</v>
      </c>
      <c r="B4523" s="19">
        <v>0</v>
      </c>
      <c r="C4523" s="19">
        <v>0</v>
      </c>
      <c r="D4523" s="19" t="s">
        <v>258</v>
      </c>
      <c r="E4523" s="20">
        <v>0.19512604246288423</v>
      </c>
      <c r="F4523" s="20">
        <v>0.21875306767882702</v>
      </c>
      <c r="G4523" s="20">
        <v>0.33756307450738454</v>
      </c>
      <c r="H4523" s="20">
        <v>0.23324162281891275</v>
      </c>
      <c r="I4523" s="20">
        <v>0.20929786249820315</v>
      </c>
      <c r="J4523" s="20">
        <v>0.22010431548031378</v>
      </c>
      <c r="K4523" s="20">
        <v>0.35394459252697952</v>
      </c>
      <c r="L4523" s="20">
        <v>0.25164239739668781</v>
      </c>
      <c r="M4523" s="53">
        <v>0.26523422281237197</v>
      </c>
    </row>
    <row r="4524" spans="1:13" x14ac:dyDescent="0.35">
      <c r="A4524" s="19" t="str">
        <f>B4353&amp;C4498&amp;D4524</f>
        <v>CONSUMO PER CAPITA (kg ó litros por individuo)Porcino Ing.NIVEL MEDIO BAJO</v>
      </c>
      <c r="B4524" s="19">
        <v>0</v>
      </c>
      <c r="C4524" s="19">
        <v>0</v>
      </c>
      <c r="D4524" s="19" t="s">
        <v>259</v>
      </c>
      <c r="E4524" s="20">
        <v>0.24820672045038925</v>
      </c>
      <c r="F4524" s="20">
        <v>0.1701965702593749</v>
      </c>
      <c r="G4524" s="20">
        <v>0.33095440274368793</v>
      </c>
      <c r="H4524" s="20">
        <v>0.23601754266237918</v>
      </c>
      <c r="I4524" s="20">
        <v>0.23841280340838736</v>
      </c>
      <c r="J4524" s="20">
        <v>0.23028270644168386</v>
      </c>
      <c r="K4524" s="20">
        <v>0.28420001703573722</v>
      </c>
      <c r="L4524" s="20">
        <v>0.25420597050018273</v>
      </c>
      <c r="M4524" s="53">
        <v>0.22293930219533212</v>
      </c>
    </row>
    <row r="4525" spans="1:13" x14ac:dyDescent="0.35">
      <c r="A4525" s="19" t="str">
        <f>B4353&amp;C4498&amp;D4525</f>
        <v>CONSUMO PER CAPITA (kg ó litros por individuo)Porcino Ing.HOMBRE</v>
      </c>
      <c r="B4525" s="19">
        <v>0</v>
      </c>
      <c r="C4525" s="19">
        <v>0</v>
      </c>
      <c r="D4525" s="19" t="s">
        <v>21</v>
      </c>
      <c r="E4525" s="20">
        <v>0.20647137005274654</v>
      </c>
      <c r="F4525" s="20">
        <v>0.22622945588197274</v>
      </c>
      <c r="G4525" s="20">
        <v>0.31337161557262611</v>
      </c>
      <c r="H4525" s="20">
        <v>0.2372915367538688</v>
      </c>
      <c r="I4525" s="20">
        <v>0.27668560038502971</v>
      </c>
      <c r="J4525" s="20">
        <v>0.24591613694850259</v>
      </c>
      <c r="K4525" s="20">
        <v>0.36261571005686266</v>
      </c>
      <c r="L4525" s="20">
        <v>0.25236190267946684</v>
      </c>
      <c r="M4525" s="53">
        <v>0.2379097189321478</v>
      </c>
    </row>
    <row r="4526" spans="1:13" x14ac:dyDescent="0.35">
      <c r="A4526" s="19" t="str">
        <f>B4353&amp;C4498&amp;D4526</f>
        <v>CONSUMO PER CAPITA (kg ó litros por individuo)Porcino Ing.MUJER</v>
      </c>
      <c r="B4526" s="19">
        <v>0</v>
      </c>
      <c r="C4526" s="19">
        <v>0</v>
      </c>
      <c r="D4526" s="19" t="s">
        <v>22</v>
      </c>
      <c r="E4526" s="20">
        <v>0.1756754877098729</v>
      </c>
      <c r="F4526" s="20">
        <v>0.16754587383194927</v>
      </c>
      <c r="G4526" s="20">
        <v>0.28840832905627767</v>
      </c>
      <c r="H4526" s="20">
        <v>0.18312242745972993</v>
      </c>
      <c r="I4526" s="20">
        <v>0.17602154776472845</v>
      </c>
      <c r="J4526" s="20">
        <v>0.19205771544392586</v>
      </c>
      <c r="K4526" s="20">
        <v>0.26897743797577184</v>
      </c>
      <c r="L4526" s="20">
        <v>0.20564737375164041</v>
      </c>
      <c r="M4526" s="53">
        <v>0.19859416298929156</v>
      </c>
    </row>
    <row r="4527" spans="1:13" x14ac:dyDescent="0.35">
      <c r="A4527" s="19" t="str">
        <f>B4353&amp;C4527&amp;D4527</f>
        <v>CONSUMO PER CAPITA (kg ó litros por individuo)Ovino Ing.T.ESPAÑA</v>
      </c>
      <c r="B4527" s="19">
        <v>0</v>
      </c>
      <c r="C4527" s="19" t="s">
        <v>131</v>
      </c>
      <c r="D4527" s="19" t="s">
        <v>36</v>
      </c>
      <c r="E4527" s="20">
        <v>4.1541634133216633E-2</v>
      </c>
      <c r="F4527" s="20">
        <v>5.9348874128460669E-2</v>
      </c>
      <c r="G4527" s="20">
        <v>6.3051024123709248E-2</v>
      </c>
      <c r="H4527" s="20">
        <v>5.3616111131184682E-2</v>
      </c>
      <c r="I4527" s="20">
        <v>5.3260675592800913E-2</v>
      </c>
      <c r="J4527" s="20">
        <v>5.6825495921981078E-2</v>
      </c>
      <c r="K4527" s="20">
        <v>7.420649009205145E-2</v>
      </c>
      <c r="L4527" s="20">
        <v>5.6905173953682039E-2</v>
      </c>
      <c r="M4527" s="53">
        <v>4.3163703578594927E-2</v>
      </c>
    </row>
    <row r="4528" spans="1:13" x14ac:dyDescent="0.35">
      <c r="A4528" s="19" t="str">
        <f>B4353&amp;C4527&amp;D4528</f>
        <v>CONSUMO PER CAPITA (kg ó litros por individuo)Ovino Ing.BCN AM</v>
      </c>
      <c r="B4528" s="19">
        <v>0</v>
      </c>
      <c r="C4528" s="19">
        <v>0</v>
      </c>
      <c r="D4528" s="19" t="s">
        <v>1</v>
      </c>
      <c r="E4528" s="20">
        <v>2.0561235689417725E-2</v>
      </c>
      <c r="F4528" s="20">
        <v>5.4613999394374606E-2</v>
      </c>
      <c r="G4528" s="20">
        <v>5.8072352760319426E-2</v>
      </c>
      <c r="H4528" s="20">
        <v>2.6958623390265661E-2</v>
      </c>
      <c r="I4528" s="20">
        <v>4.1786950576348895E-2</v>
      </c>
      <c r="J4528" s="20">
        <v>6.1279078062409523E-2</v>
      </c>
      <c r="K4528" s="20">
        <v>3.6510326369553224E-2</v>
      </c>
      <c r="L4528" s="20">
        <v>5.5606604273317407E-2</v>
      </c>
      <c r="M4528" s="53">
        <v>2.062925360694896E-2</v>
      </c>
    </row>
    <row r="4529" spans="1:13" x14ac:dyDescent="0.35">
      <c r="A4529" s="19" t="str">
        <f>B4353&amp;C4527&amp;D4529</f>
        <v>CONSUMO PER CAPITA (kg ó litros por individuo)Ovino Ing.REST.CAT ARAGON</v>
      </c>
      <c r="B4529" s="19">
        <v>0</v>
      </c>
      <c r="C4529" s="19">
        <v>0</v>
      </c>
      <c r="D4529" s="19" t="s">
        <v>2</v>
      </c>
      <c r="E4529" s="20">
        <v>8.1048162237789656E-2</v>
      </c>
      <c r="F4529" s="20">
        <v>9.5426142527592531E-2</v>
      </c>
      <c r="G4529" s="20">
        <v>0.11737738714992128</v>
      </c>
      <c r="H4529" s="20">
        <v>6.2218083028213703E-2</v>
      </c>
      <c r="I4529" s="20">
        <v>0.14798949544239789</v>
      </c>
      <c r="J4529" s="20">
        <v>5.9278548945241462E-2</v>
      </c>
      <c r="K4529" s="20">
        <v>0.1189481986963534</v>
      </c>
      <c r="L4529" s="20">
        <v>8.5047155886218653E-2</v>
      </c>
      <c r="M4529" s="53">
        <v>0.11984998770244784</v>
      </c>
    </row>
    <row r="4530" spans="1:13" x14ac:dyDescent="0.35">
      <c r="A4530" s="19" t="str">
        <f>B4353&amp;C4527&amp;D4530</f>
        <v>CONSUMO PER CAPITA (kg ó litros por individuo)Ovino Ing.LEVANTE</v>
      </c>
      <c r="B4530" s="19">
        <v>0</v>
      </c>
      <c r="C4530" s="19">
        <v>0</v>
      </c>
      <c r="D4530" s="19" t="s">
        <v>3</v>
      </c>
      <c r="E4530" s="20">
        <v>2.9523448951739202E-2</v>
      </c>
      <c r="F4530" s="20">
        <v>5.5927960963699896E-2</v>
      </c>
      <c r="G4530" s="20">
        <v>6.0234842424842498E-2</v>
      </c>
      <c r="H4530" s="20">
        <v>4.7423847249338312E-2</v>
      </c>
      <c r="I4530" s="20">
        <v>5.1997560421282722E-2</v>
      </c>
      <c r="J4530" s="20">
        <v>8.5580134804698366E-2</v>
      </c>
      <c r="K4530" s="20">
        <v>7.8870692797653616E-2</v>
      </c>
      <c r="L4530" s="20">
        <v>4.2518883068304661E-2</v>
      </c>
      <c r="M4530" s="53">
        <v>4.7775005187724352E-2</v>
      </c>
    </row>
    <row r="4531" spans="1:13" x14ac:dyDescent="0.35">
      <c r="A4531" s="19" t="str">
        <f>B4353&amp;C4527&amp;D4531</f>
        <v>CONSUMO PER CAPITA (kg ó litros por individuo)Ovino Ing.ANDALUCIA</v>
      </c>
      <c r="B4531" s="19">
        <v>0</v>
      </c>
      <c r="C4531" s="19">
        <v>0</v>
      </c>
      <c r="D4531" s="19" t="s">
        <v>4</v>
      </c>
      <c r="E4531" s="20">
        <v>1.2945052338160909E-2</v>
      </c>
      <c r="F4531" s="20">
        <v>1.6427781573155508E-2</v>
      </c>
      <c r="G4531" s="20">
        <v>2.0851253614684005E-2</v>
      </c>
      <c r="H4531" s="20">
        <v>1.7255872247043218E-2</v>
      </c>
      <c r="I4531" s="20">
        <v>1.9870856065568206E-2</v>
      </c>
      <c r="J4531" s="20">
        <v>2.5099716656761788E-2</v>
      </c>
      <c r="K4531" s="20">
        <v>4.0114118839097157E-2</v>
      </c>
      <c r="L4531" s="20">
        <v>1.1454166908258902E-2</v>
      </c>
      <c r="M4531" s="53">
        <v>1.0680898333589855E-2</v>
      </c>
    </row>
    <row r="4532" spans="1:13" x14ac:dyDescent="0.35">
      <c r="A4532" s="19" t="str">
        <f>B4353&amp;C4527&amp;D4532</f>
        <v>CONSUMO PER CAPITA (kg ó litros por individuo)Ovino Ing.MDD AM</v>
      </c>
      <c r="B4532" s="19">
        <v>0</v>
      </c>
      <c r="C4532" s="19">
        <v>0</v>
      </c>
      <c r="D4532" s="19" t="s">
        <v>5</v>
      </c>
      <c r="E4532" s="20">
        <v>7.7930224890248423E-2</v>
      </c>
      <c r="F4532" s="20">
        <v>8.5437619228256767E-2</v>
      </c>
      <c r="G4532" s="20">
        <v>6.14656590624231E-2</v>
      </c>
      <c r="H4532" s="20">
        <v>8.1620468650536987E-2</v>
      </c>
      <c r="I4532" s="20">
        <v>4.6985412978935666E-2</v>
      </c>
      <c r="J4532" s="20">
        <v>4.6801967260108226E-2</v>
      </c>
      <c r="K4532" s="20">
        <v>9.1321111105534078E-2</v>
      </c>
      <c r="L4532" s="20">
        <v>0.12523211802889206</v>
      </c>
      <c r="M4532" s="53">
        <v>4.6188382004748105E-2</v>
      </c>
    </row>
    <row r="4533" spans="1:13" x14ac:dyDescent="0.35">
      <c r="A4533" s="19" t="str">
        <f>B4353&amp;C4527&amp;D4533</f>
        <v>CONSUMO PER CAPITA (kg ó litros por individuo)Ovino Ing.RTO CENTRO</v>
      </c>
      <c r="B4533" s="19">
        <v>0</v>
      </c>
      <c r="C4533" s="19">
        <v>0</v>
      </c>
      <c r="D4533" s="19" t="s">
        <v>6</v>
      </c>
      <c r="E4533" s="20">
        <v>3.855134090301636E-2</v>
      </c>
      <c r="F4533" s="20">
        <v>3.1812707482470268E-2</v>
      </c>
      <c r="G4533" s="20">
        <v>7.9614953104512512E-2</v>
      </c>
      <c r="H4533" s="20">
        <v>9.0243080887910859E-2</v>
      </c>
      <c r="I4533" s="20">
        <v>4.7763241139302755E-2</v>
      </c>
      <c r="J4533" s="20">
        <v>4.1711023563350907E-2</v>
      </c>
      <c r="K4533" s="20">
        <v>9.3669813143677297E-2</v>
      </c>
      <c r="L4533" s="20">
        <v>8.9227112520575913E-2</v>
      </c>
      <c r="M4533" s="53">
        <v>3.8821286760094796E-2</v>
      </c>
    </row>
    <row r="4534" spans="1:13" x14ac:dyDescent="0.35">
      <c r="A4534" s="19" t="str">
        <f>B4353&amp;C4527&amp;D4534</f>
        <v>CONSUMO PER CAPITA (kg ó litros por individuo)Ovino Ing.NORTE-CENTRO</v>
      </c>
      <c r="B4534" s="19">
        <v>0</v>
      </c>
      <c r="C4534" s="19">
        <v>0</v>
      </c>
      <c r="D4534" s="19" t="s">
        <v>7</v>
      </c>
      <c r="E4534" s="20">
        <v>6.9208618283987625E-2</v>
      </c>
      <c r="F4534" s="20">
        <v>0.10499780336262976</v>
      </c>
      <c r="G4534" s="20">
        <v>7.7645950448816559E-2</v>
      </c>
      <c r="H4534" s="20">
        <v>8.4809420843499614E-2</v>
      </c>
      <c r="I4534" s="20">
        <v>5.0802177607856262E-2</v>
      </c>
      <c r="J4534" s="20">
        <v>0.12901795213318382</v>
      </c>
      <c r="K4534" s="20">
        <v>0.11657321064914153</v>
      </c>
      <c r="L4534" s="20">
        <v>5.8048255614636578E-2</v>
      </c>
      <c r="M4534" s="53">
        <v>4.4708411985029554E-2</v>
      </c>
    </row>
    <row r="4535" spans="1:13" x14ac:dyDescent="0.35">
      <c r="A4535" s="19" t="str">
        <f>B4353&amp;C4527&amp;D4535</f>
        <v>CONSUMO PER CAPITA (kg ó litros por individuo)Ovino Ing.NOROESTE</v>
      </c>
      <c r="B4535" s="19">
        <v>0</v>
      </c>
      <c r="C4535" s="19">
        <v>0</v>
      </c>
      <c r="D4535" s="19" t="s">
        <v>8</v>
      </c>
      <c r="E4535" s="20">
        <v>1.2587173980748875E-2</v>
      </c>
      <c r="F4535" s="20">
        <v>5.8549232510146938E-2</v>
      </c>
      <c r="G4535" s="20">
        <v>5.9373438979190458E-2</v>
      </c>
      <c r="H4535" s="20">
        <v>4.9566636349011234E-2</v>
      </c>
      <c r="I4535" s="20">
        <v>2.0657682808190372E-2</v>
      </c>
      <c r="J4535" s="20">
        <v>2.5689988498899845E-2</v>
      </c>
      <c r="K4535" s="20">
        <v>2.6000303803116173E-2</v>
      </c>
      <c r="L4535" s="20">
        <v>7.406676136601691E-3</v>
      </c>
      <c r="M4535" s="53">
        <v>1.6956277364106973E-2</v>
      </c>
    </row>
    <row r="4536" spans="1:13" x14ac:dyDescent="0.35">
      <c r="A4536" s="19" t="str">
        <f>B4353&amp;C4527&amp;D4536</f>
        <v>CONSUMO PER CAPITA (kg ó litros por individuo)Ovino Ing.&lt;2MIL</v>
      </c>
      <c r="B4536" s="19">
        <v>0</v>
      </c>
      <c r="C4536" s="19">
        <v>0</v>
      </c>
      <c r="D4536" s="19" t="s">
        <v>9</v>
      </c>
      <c r="E4536" s="20">
        <v>5.9654871499839716E-2</v>
      </c>
      <c r="F4536" s="20">
        <v>4.1126014567327028E-2</v>
      </c>
      <c r="G4536" s="20">
        <v>0.12635199521165633</v>
      </c>
      <c r="H4536" s="20">
        <v>7.3381573846776876E-2</v>
      </c>
      <c r="I4536" s="20">
        <v>1.5455647545767625E-2</v>
      </c>
      <c r="J4536" s="20">
        <v>3.0199564904496587E-2</v>
      </c>
      <c r="K4536" s="20">
        <v>7.4395656000264029E-2</v>
      </c>
      <c r="L4536" s="20">
        <v>0.13952233642098569</v>
      </c>
      <c r="M4536" s="53">
        <v>0.14213517937184322</v>
      </c>
    </row>
    <row r="4537" spans="1:13" x14ac:dyDescent="0.35">
      <c r="A4537" s="19" t="str">
        <f>B4353&amp;C4527&amp;D4537</f>
        <v>CONSUMO PER CAPITA (kg ó litros por individuo)Ovino Ing.2-5MIL</v>
      </c>
      <c r="B4537" s="19">
        <v>0</v>
      </c>
      <c r="C4537" s="19">
        <v>0</v>
      </c>
      <c r="D4537" s="19" t="s">
        <v>10</v>
      </c>
      <c r="E4537" s="20">
        <v>4.900616188844438E-2</v>
      </c>
      <c r="F4537" s="20">
        <v>8.0040856003204694E-2</v>
      </c>
      <c r="G4537" s="20">
        <v>2.5312854066268868E-2</v>
      </c>
      <c r="H4537" s="20">
        <v>7.7595786271764944E-2</v>
      </c>
      <c r="I4537" s="20">
        <v>3.6512157974462285E-2</v>
      </c>
      <c r="J4537" s="20">
        <v>3.2853730333908746E-2</v>
      </c>
      <c r="K4537" s="20">
        <v>3.6467171785534276E-2</v>
      </c>
      <c r="L4537" s="20">
        <v>1.9511621134233281E-2</v>
      </c>
      <c r="M4537" s="53">
        <v>2.7786555232352027E-3</v>
      </c>
    </row>
    <row r="4538" spans="1:13" x14ac:dyDescent="0.35">
      <c r="A4538" s="19" t="str">
        <f>B4353&amp;C4527&amp;D4538</f>
        <v>CONSUMO PER CAPITA (kg ó litros por individuo)Ovino Ing.5-10MIL</v>
      </c>
      <c r="B4538" s="19">
        <v>0</v>
      </c>
      <c r="C4538" s="19">
        <v>0</v>
      </c>
      <c r="D4538" s="19" t="s">
        <v>11</v>
      </c>
      <c r="E4538" s="20">
        <v>0.10575570129639514</v>
      </c>
      <c r="F4538" s="20">
        <v>6.3580653538716558E-2</v>
      </c>
      <c r="G4538" s="20">
        <v>6.5493081329297917E-2</v>
      </c>
      <c r="H4538" s="20">
        <v>2.6283033050968022E-2</v>
      </c>
      <c r="I4538" s="20">
        <v>0.18593192490722393</v>
      </c>
      <c r="J4538" s="20">
        <v>0.19082562414538884</v>
      </c>
      <c r="K4538" s="20">
        <v>6.1669502907917402E-2</v>
      </c>
      <c r="L4538" s="20">
        <v>6.8126809588509724E-2</v>
      </c>
      <c r="M4538" s="53">
        <v>7.2060480906628047E-2</v>
      </c>
    </row>
    <row r="4539" spans="1:13" x14ac:dyDescent="0.35">
      <c r="A4539" s="19" t="str">
        <f>B4353&amp;C4527&amp;D4539</f>
        <v>CONSUMO PER CAPITA (kg ó litros por individuo)Ovino Ing.10-30MIL</v>
      </c>
      <c r="B4539" s="19">
        <v>0</v>
      </c>
      <c r="C4539" s="19">
        <v>0</v>
      </c>
      <c r="D4539" s="19" t="s">
        <v>12</v>
      </c>
      <c r="E4539" s="20">
        <v>2.3421436754072336E-2</v>
      </c>
      <c r="F4539" s="20">
        <v>4.7810513327987761E-2</v>
      </c>
      <c r="G4539" s="20">
        <v>4.3141388812540843E-2</v>
      </c>
      <c r="H4539" s="20">
        <v>4.9194649310030071E-2</v>
      </c>
      <c r="I4539" s="20">
        <v>4.3718409751941724E-2</v>
      </c>
      <c r="J4539" s="20">
        <v>2.6758153271296693E-2</v>
      </c>
      <c r="K4539" s="20">
        <v>7.7224694145757791E-2</v>
      </c>
      <c r="L4539" s="20">
        <v>2.0558149311439958E-2</v>
      </c>
      <c r="M4539" s="53">
        <v>3.9845555085393218E-2</v>
      </c>
    </row>
    <row r="4540" spans="1:13" x14ac:dyDescent="0.35">
      <c r="A4540" s="19" t="str">
        <f>B4353&amp;C4527&amp;D4540</f>
        <v>CONSUMO PER CAPITA (kg ó litros por individuo)Ovino Ing.30-100MIL</v>
      </c>
      <c r="B4540" s="19">
        <v>0</v>
      </c>
      <c r="C4540" s="19">
        <v>0</v>
      </c>
      <c r="D4540" s="19" t="s">
        <v>13</v>
      </c>
      <c r="E4540" s="20">
        <v>2.0017753962685559E-2</v>
      </c>
      <c r="F4540" s="20">
        <v>2.287607179864257E-2</v>
      </c>
      <c r="G4540" s="20">
        <v>5.2379968060095122E-2</v>
      </c>
      <c r="H4540" s="20">
        <v>4.5502700089978441E-2</v>
      </c>
      <c r="I4540" s="20">
        <v>3.2779210134870576E-2</v>
      </c>
      <c r="J4540" s="20">
        <v>3.1382315230646982E-2</v>
      </c>
      <c r="K4540" s="20">
        <v>7.6832405385456298E-2</v>
      </c>
      <c r="L4540" s="20">
        <v>4.5011304352149388E-2</v>
      </c>
      <c r="M4540" s="53">
        <v>3.2283557779744787E-2</v>
      </c>
    </row>
    <row r="4541" spans="1:13" x14ac:dyDescent="0.35">
      <c r="A4541" s="19" t="str">
        <f>B4353&amp;C4527&amp;D4541</f>
        <v>CONSUMO PER CAPITA (kg ó litros por individuo)Ovino Ing.100-200MIL</v>
      </c>
      <c r="B4541" s="19">
        <v>0</v>
      </c>
      <c r="C4541" s="19">
        <v>0</v>
      </c>
      <c r="D4541" s="19" t="s">
        <v>14</v>
      </c>
      <c r="E4541" s="20">
        <v>3.7505183834590859E-2</v>
      </c>
      <c r="F4541" s="20">
        <v>0.10983538689263919</v>
      </c>
      <c r="G4541" s="20">
        <v>6.7839492445553665E-2</v>
      </c>
      <c r="H4541" s="20">
        <v>2.707137471232323E-2</v>
      </c>
      <c r="I4541" s="20">
        <v>2.9810221696948639E-2</v>
      </c>
      <c r="J4541" s="20">
        <v>4.5162194353518453E-2</v>
      </c>
      <c r="K4541" s="20">
        <v>3.2626063878662417E-2</v>
      </c>
      <c r="L4541" s="20">
        <v>8.3150023255505454E-2</v>
      </c>
      <c r="M4541" s="53">
        <v>2.7953714779683822E-2</v>
      </c>
    </row>
    <row r="4542" spans="1:13" x14ac:dyDescent="0.35">
      <c r="A4542" s="19" t="str">
        <f>B4353&amp;C4527&amp;D4542</f>
        <v>CONSUMO PER CAPITA (kg ó litros por individuo)Ovino Ing.200-500MIL</v>
      </c>
      <c r="B4542" s="19">
        <v>0</v>
      </c>
      <c r="C4542" s="19">
        <v>0</v>
      </c>
      <c r="D4542" s="19" t="s">
        <v>15</v>
      </c>
      <c r="E4542" s="20">
        <v>2.3527547756215773E-2</v>
      </c>
      <c r="F4542" s="20">
        <v>6.6299503622982092E-2</v>
      </c>
      <c r="G4542" s="20">
        <v>8.0977828008406721E-2</v>
      </c>
      <c r="H4542" s="20">
        <v>6.7098740861866402E-2</v>
      </c>
      <c r="I4542" s="20">
        <v>3.4870744937178788E-2</v>
      </c>
      <c r="J4542" s="20">
        <v>0.1050670231166637</v>
      </c>
      <c r="K4542" s="20">
        <v>0.10497888590385113</v>
      </c>
      <c r="L4542" s="20">
        <v>5.8127390542659738E-2</v>
      </c>
      <c r="M4542" s="53">
        <v>4.6283575858711359E-2</v>
      </c>
    </row>
    <row r="4543" spans="1:13" x14ac:dyDescent="0.35">
      <c r="A4543" s="19" t="str">
        <f>B4353&amp;C4527&amp;D4543</f>
        <v>CONSUMO PER CAPITA (kg ó litros por individuo)Ovino Ing.&gt;500MIL</v>
      </c>
      <c r="B4543" s="19">
        <v>0</v>
      </c>
      <c r="C4543" s="19">
        <v>0</v>
      </c>
      <c r="D4543" s="19" t="s">
        <v>16</v>
      </c>
      <c r="E4543" s="20">
        <v>6.295270756554526E-2</v>
      </c>
      <c r="F4543" s="20">
        <v>7.8066426011142609E-2</v>
      </c>
      <c r="G4543" s="20">
        <v>7.254198125626031E-2</v>
      </c>
      <c r="H4543" s="20">
        <v>7.0834818639303257E-2</v>
      </c>
      <c r="I4543" s="20">
        <v>7.1867967122087678E-2</v>
      </c>
      <c r="J4543" s="20">
        <v>4.5302134643294169E-2</v>
      </c>
      <c r="K4543" s="20">
        <v>9.1357464797121563E-2</v>
      </c>
      <c r="L4543" s="20">
        <v>7.3946934872085368E-2</v>
      </c>
      <c r="M4543" s="53">
        <v>3.4774765239391693E-2</v>
      </c>
    </row>
    <row r="4544" spans="1:13" x14ac:dyDescent="0.35">
      <c r="A4544" s="19" t="str">
        <f>B4353&amp;C4527&amp;D4544</f>
        <v>CONSUMO PER CAPITA (kg ó litros por individuo)Ovino Ing.DE 15 A 19 AÑOS</v>
      </c>
      <c r="B4544" s="19">
        <v>0</v>
      </c>
      <c r="C4544" s="19">
        <v>0</v>
      </c>
      <c r="D4544" s="19" t="s">
        <v>39</v>
      </c>
      <c r="E4544" s="20" t="s">
        <v>284</v>
      </c>
      <c r="F4544" s="20" t="s">
        <v>284</v>
      </c>
      <c r="G4544" s="20" t="s">
        <v>284</v>
      </c>
      <c r="H4544" s="20" t="s">
        <v>284</v>
      </c>
      <c r="I4544" s="20" t="s">
        <v>284</v>
      </c>
      <c r="J4544" s="20" t="s">
        <v>284</v>
      </c>
      <c r="K4544" s="20" t="s">
        <v>284</v>
      </c>
      <c r="L4544" s="20" t="s">
        <v>284</v>
      </c>
      <c r="M4544" s="53">
        <v>1.402735370895671E-2</v>
      </c>
    </row>
    <row r="4545" spans="1:13" x14ac:dyDescent="0.35">
      <c r="A4545" s="19" t="str">
        <f>B4353&amp;C4527&amp;D4545</f>
        <v>CONSUMO PER CAPITA (kg ó litros por individuo)Ovino Ing.DE 20 A 24 AÑOS</v>
      </c>
      <c r="B4545" s="19">
        <v>0</v>
      </c>
      <c r="C4545" s="19">
        <v>0</v>
      </c>
      <c r="D4545" s="19" t="s">
        <v>40</v>
      </c>
      <c r="E4545" s="20">
        <v>2.5054937364263161E-2</v>
      </c>
      <c r="F4545" s="20" t="s">
        <v>284</v>
      </c>
      <c r="G4545" s="20">
        <v>1.3683007058341655E-2</v>
      </c>
      <c r="H4545" s="20">
        <v>2.3044852227383649E-3</v>
      </c>
      <c r="I4545" s="20" t="s">
        <v>284</v>
      </c>
      <c r="J4545" s="20" t="s">
        <v>284</v>
      </c>
      <c r="K4545" s="20">
        <v>7.0134551347308645E-3</v>
      </c>
      <c r="L4545" s="20">
        <v>1.2669786420466811E-2</v>
      </c>
      <c r="M4545" s="53">
        <v>1.0109790928806487E-3</v>
      </c>
    </row>
    <row r="4546" spans="1:13" x14ac:dyDescent="0.35">
      <c r="A4546" s="19" t="str">
        <f>B4353&amp;C4527&amp;D4546</f>
        <v>CONSUMO PER CAPITA (kg ó litros por individuo)Ovino Ing.DE 25 A 34 AÑOS</v>
      </c>
      <c r="B4546" s="19">
        <v>0</v>
      </c>
      <c r="C4546" s="19">
        <v>0</v>
      </c>
      <c r="D4546" s="19" t="s">
        <v>41</v>
      </c>
      <c r="E4546" s="20">
        <v>6.5952654578937528E-3</v>
      </c>
      <c r="F4546" s="20">
        <v>1.7950576946796346E-2</v>
      </c>
      <c r="G4546" s="20">
        <v>6.524333892214346E-3</v>
      </c>
      <c r="H4546" s="20">
        <v>8.7875574900056035E-3</v>
      </c>
      <c r="I4546" s="20">
        <v>7.4348395394661761E-3</v>
      </c>
      <c r="J4546" s="20">
        <v>3.8306467609095229E-2</v>
      </c>
      <c r="K4546" s="20">
        <v>3.202189563044025E-2</v>
      </c>
      <c r="L4546" s="20">
        <v>5.9329271876389401E-3</v>
      </c>
      <c r="M4546" s="53">
        <v>2.8129355554469562E-2</v>
      </c>
    </row>
    <row r="4547" spans="1:13" x14ac:dyDescent="0.35">
      <c r="A4547" s="19" t="str">
        <f>B4353&amp;C4527&amp;D4547</f>
        <v>CONSUMO PER CAPITA (kg ó litros por individuo)Ovino Ing.DE 35 A 49 AÑOS</v>
      </c>
      <c r="B4547" s="19">
        <v>0</v>
      </c>
      <c r="C4547" s="19">
        <v>0</v>
      </c>
      <c r="D4547" s="19" t="s">
        <v>42</v>
      </c>
      <c r="E4547" s="20">
        <v>1.6145638950933069E-2</v>
      </c>
      <c r="F4547" s="20">
        <v>1.3026226281016214E-2</v>
      </c>
      <c r="G4547" s="20">
        <v>3.0720903404543781E-2</v>
      </c>
      <c r="H4547" s="20">
        <v>1.7953774251873382E-2</v>
      </c>
      <c r="I4547" s="20">
        <v>1.2895601983999052E-2</v>
      </c>
      <c r="J4547" s="20">
        <v>4.0833401320178771E-2</v>
      </c>
      <c r="K4547" s="20">
        <v>4.5720288660811549E-2</v>
      </c>
      <c r="L4547" s="20">
        <v>2.9597944131648082E-2</v>
      </c>
      <c r="M4547" s="53">
        <v>2.5891621686428876E-2</v>
      </c>
    </row>
    <row r="4548" spans="1:13" x14ac:dyDescent="0.35">
      <c r="A4548" s="19" t="str">
        <f>B4353&amp;C4527&amp;D4548</f>
        <v>CONSUMO PER CAPITA (kg ó litros por individuo)Ovino Ing.DE 50 A 59 AÑOS</v>
      </c>
      <c r="B4548" s="19">
        <v>0</v>
      </c>
      <c r="C4548" s="19">
        <v>0</v>
      </c>
      <c r="D4548" s="19" t="s">
        <v>43</v>
      </c>
      <c r="E4548" s="20">
        <v>5.7327361613939816E-2</v>
      </c>
      <c r="F4548" s="20">
        <v>5.6972683653208338E-2</v>
      </c>
      <c r="G4548" s="20">
        <v>6.2799335135626813E-2</v>
      </c>
      <c r="H4548" s="20">
        <v>0.10202946316039067</v>
      </c>
      <c r="I4548" s="20">
        <v>9.487140920654738E-2</v>
      </c>
      <c r="J4548" s="20">
        <v>6.934867108214543E-2</v>
      </c>
      <c r="K4548" s="20">
        <v>0.11530567795293956</v>
      </c>
      <c r="L4548" s="20">
        <v>8.3895583022478182E-2</v>
      </c>
      <c r="M4548" s="53">
        <v>4.6181281273499637E-2</v>
      </c>
    </row>
    <row r="4549" spans="1:13" x14ac:dyDescent="0.35">
      <c r="A4549" s="19" t="str">
        <f>B4353&amp;C4527&amp;D4549</f>
        <v>CONSUMO PER CAPITA (kg ó litros por individuo)Ovino Ing.DE 60 A 75 AÑOS</v>
      </c>
      <c r="B4549" s="19">
        <v>0</v>
      </c>
      <c r="C4549" s="19">
        <v>0</v>
      </c>
      <c r="D4549" s="19" t="s">
        <v>44</v>
      </c>
      <c r="E4549" s="20">
        <v>0.10010898754502509</v>
      </c>
      <c r="F4549" s="20">
        <v>0.18266444548520777</v>
      </c>
      <c r="G4549" s="20">
        <v>0.17413281640448042</v>
      </c>
      <c r="H4549" s="20">
        <v>0.11719865581392223</v>
      </c>
      <c r="I4549" s="20">
        <v>0.12882188510407025</v>
      </c>
      <c r="J4549" s="20">
        <v>0.11181018427948229</v>
      </c>
      <c r="K4549" s="20">
        <v>0.14340328198815772</v>
      </c>
      <c r="L4549" s="20">
        <v>0.13030400015576263</v>
      </c>
      <c r="M4549" s="53">
        <v>9.2414422961280759E-2</v>
      </c>
    </row>
    <row r="4550" spans="1:13" x14ac:dyDescent="0.35">
      <c r="A4550" s="19" t="str">
        <f>B4353&amp;C4527&amp;D4550</f>
        <v>CONSUMO PER CAPITA (kg ó litros por individuo)Ovino Ing.NIVEL ALTO</v>
      </c>
      <c r="B4550" s="19">
        <v>0</v>
      </c>
      <c r="C4550" s="19">
        <v>0</v>
      </c>
      <c r="D4550" s="19" t="s">
        <v>256</v>
      </c>
      <c r="E4550" s="20">
        <v>5.3032321233642932E-2</v>
      </c>
      <c r="F4550" s="20">
        <v>5.1910998688833219E-2</v>
      </c>
      <c r="G4550" s="20">
        <v>6.5771542791407317E-2</v>
      </c>
      <c r="H4550" s="20">
        <v>6.902467038963031E-2</v>
      </c>
      <c r="I4550" s="20">
        <v>3.9344704252161279E-2</v>
      </c>
      <c r="J4550" s="20">
        <v>5.7028085335004357E-2</v>
      </c>
      <c r="K4550" s="20">
        <v>9.8374725476936806E-2</v>
      </c>
      <c r="L4550" s="20">
        <v>6.1955175416130367E-2</v>
      </c>
      <c r="M4550" s="53">
        <v>7.0696734304120906E-2</v>
      </c>
    </row>
    <row r="4551" spans="1:13" x14ac:dyDescent="0.35">
      <c r="A4551" s="19" t="str">
        <f>B4353&amp;C4527&amp;D4551</f>
        <v>CONSUMO PER CAPITA (kg ó litros por individuo)Ovino Ing.NIVEL MEDIO ALTO</v>
      </c>
      <c r="B4551" s="19">
        <v>0</v>
      </c>
      <c r="C4551" s="19">
        <v>0</v>
      </c>
      <c r="D4551" s="19" t="s">
        <v>257</v>
      </c>
      <c r="E4551" s="20">
        <v>4.5448545261071012E-2</v>
      </c>
      <c r="F4551" s="20">
        <v>4.2876742985819873E-2</v>
      </c>
      <c r="G4551" s="20">
        <v>5.7769995412219326E-2</v>
      </c>
      <c r="H4551" s="20">
        <v>5.6414138587062443E-2</v>
      </c>
      <c r="I4551" s="20">
        <v>2.8939627205644625E-2</v>
      </c>
      <c r="J4551" s="20">
        <v>5.416765314635863E-2</v>
      </c>
      <c r="K4551" s="20">
        <v>7.8577194717879356E-2</v>
      </c>
      <c r="L4551" s="20">
        <v>6.2460786046495048E-2</v>
      </c>
      <c r="M4551" s="53">
        <v>2.3952870092369998E-2</v>
      </c>
    </row>
    <row r="4552" spans="1:13" x14ac:dyDescent="0.35">
      <c r="A4552" s="19" t="str">
        <f>B4353&amp;C4527&amp;D4552</f>
        <v>CONSUMO PER CAPITA (kg ó litros por individuo)Ovino Ing.NIVEL MEDIO</v>
      </c>
      <c r="B4552" s="19">
        <v>0</v>
      </c>
      <c r="C4552" s="19">
        <v>0</v>
      </c>
      <c r="D4552" s="19" t="s">
        <v>258</v>
      </c>
      <c r="E4552" s="20">
        <v>4.6641516209158865E-2</v>
      </c>
      <c r="F4552" s="20">
        <v>7.2630566698377419E-2</v>
      </c>
      <c r="G4552" s="20">
        <v>6.8622319776047019E-2</v>
      </c>
      <c r="H4552" s="20">
        <v>5.3811557354593358E-2</v>
      </c>
      <c r="I4552" s="20">
        <v>9.035160414059859E-2</v>
      </c>
      <c r="J4552" s="20">
        <v>4.7951743714718928E-2</v>
      </c>
      <c r="K4552" s="20">
        <v>7.0500903500527415E-2</v>
      </c>
      <c r="L4552" s="20">
        <v>4.2169667424794492E-2</v>
      </c>
      <c r="M4552" s="53">
        <v>4.9788584969722841E-2</v>
      </c>
    </row>
    <row r="4553" spans="1:13" x14ac:dyDescent="0.35">
      <c r="A4553" s="19" t="str">
        <f>B4353&amp;C4527&amp;D4553</f>
        <v>CONSUMO PER CAPITA (kg ó litros por individuo)Ovino Ing.NIVEL MEDIO BAJO</v>
      </c>
      <c r="B4553" s="19">
        <v>0</v>
      </c>
      <c r="C4553" s="19">
        <v>0</v>
      </c>
      <c r="D4553" s="19" t="s">
        <v>259</v>
      </c>
      <c r="E4553" s="20">
        <v>1.4430371639551668E-2</v>
      </c>
      <c r="F4553" s="20">
        <v>4.4254702271842153E-2</v>
      </c>
      <c r="G4553" s="20">
        <v>3.3663608623254494E-2</v>
      </c>
      <c r="H4553" s="20">
        <v>2.4137754592077496E-2</v>
      </c>
      <c r="I4553" s="20">
        <v>3.7114126182894489E-2</v>
      </c>
      <c r="J4553" s="20">
        <v>2.8197861077149326E-2</v>
      </c>
      <c r="K4553" s="20">
        <v>5.2471293996180467E-2</v>
      </c>
      <c r="L4553" s="20">
        <v>3.6209926554276115E-2</v>
      </c>
      <c r="M4553" s="53">
        <v>3.1653663789582176E-2</v>
      </c>
    </row>
    <row r="4554" spans="1:13" x14ac:dyDescent="0.35">
      <c r="A4554" s="19" t="str">
        <f>B4353&amp;C4527&amp;D4554</f>
        <v>CONSUMO PER CAPITA (kg ó litros por individuo)Ovino Ing.HOMBRE</v>
      </c>
      <c r="B4554" s="19">
        <v>0</v>
      </c>
      <c r="C4554" s="19">
        <v>0</v>
      </c>
      <c r="D4554" s="19" t="s">
        <v>21</v>
      </c>
      <c r="E4554" s="20">
        <v>5.3083507465514927E-2</v>
      </c>
      <c r="F4554" s="20">
        <v>8.365129150240358E-2</v>
      </c>
      <c r="G4554" s="20">
        <v>7.2951942027347283E-2</v>
      </c>
      <c r="H4554" s="20">
        <v>6.7037780299057464E-2</v>
      </c>
      <c r="I4554" s="20">
        <v>7.3848409015078414E-2</v>
      </c>
      <c r="J4554" s="20">
        <v>7.4916076697460143E-2</v>
      </c>
      <c r="K4554" s="20">
        <v>9.0304009736808563E-2</v>
      </c>
      <c r="L4554" s="20">
        <v>7.2549445232237053E-2</v>
      </c>
      <c r="M4554" s="53">
        <v>4.5182568559160016E-2</v>
      </c>
    </row>
    <row r="4555" spans="1:13" x14ac:dyDescent="0.35">
      <c r="A4555" s="19" t="str">
        <f>B4353&amp;C4527&amp;D4555</f>
        <v>CONSUMO PER CAPITA (kg ó litros por individuo)Ovino Ing.MUJER</v>
      </c>
      <c r="B4555" s="19">
        <v>0</v>
      </c>
      <c r="C4555" s="19">
        <v>0</v>
      </c>
      <c r="D4555" s="19" t="s">
        <v>22</v>
      </c>
      <c r="E4555" s="20">
        <v>3.0137296765456855E-2</v>
      </c>
      <c r="F4555" s="20">
        <v>3.5336312214938007E-2</v>
      </c>
      <c r="G4555" s="20">
        <v>5.3268208836823233E-2</v>
      </c>
      <c r="H4555" s="20">
        <v>4.0354377597920002E-2</v>
      </c>
      <c r="I4555" s="20">
        <v>3.2944585200172891E-2</v>
      </c>
      <c r="J4555" s="20">
        <v>3.8973884762028656E-2</v>
      </c>
      <c r="K4555" s="20">
        <v>5.8333026762798459E-2</v>
      </c>
      <c r="L4555" s="20">
        <v>4.1477730443335373E-2</v>
      </c>
      <c r="M4555" s="53">
        <v>4.1166137026735737E-2</v>
      </c>
    </row>
    <row r="4556" spans="1:13" x14ac:dyDescent="0.35">
      <c r="A4556" s="19" t="str">
        <f>B4353&amp;C4556&amp;D4556</f>
        <v>CONSUMO PER CAPITA (kg ó litros por individuo)Resto Carne Ing.T.ESPAÑA</v>
      </c>
      <c r="B4556" s="19">
        <v>0</v>
      </c>
      <c r="C4556" s="19" t="s">
        <v>132</v>
      </c>
      <c r="D4556" s="19" t="s">
        <v>36</v>
      </c>
      <c r="E4556" s="20">
        <v>0.1538138709839808</v>
      </c>
      <c r="F4556" s="20">
        <v>0.1527279547512865</v>
      </c>
      <c r="G4556" s="20">
        <v>0.19586326622589767</v>
      </c>
      <c r="H4556" s="20">
        <v>0.16877019911107927</v>
      </c>
      <c r="I4556" s="20">
        <v>0.14200387548986435</v>
      </c>
      <c r="J4556" s="20">
        <v>0.1616509402596093</v>
      </c>
      <c r="K4556" s="20">
        <v>0.20323903751321309</v>
      </c>
      <c r="L4556" s="20">
        <v>0.13867607975110055</v>
      </c>
      <c r="M4556" s="53">
        <v>0.13828181292947023</v>
      </c>
    </row>
    <row r="4557" spans="1:13" x14ac:dyDescent="0.35">
      <c r="A4557" s="19" t="str">
        <f>B4353&amp;C4556&amp;D4557</f>
        <v>CONSUMO PER CAPITA (kg ó litros por individuo)Resto Carne Ing.BCN AM</v>
      </c>
      <c r="B4557" s="19">
        <v>0</v>
      </c>
      <c r="C4557" s="19">
        <v>0</v>
      </c>
      <c r="D4557" s="19" t="s">
        <v>1</v>
      </c>
      <c r="E4557" s="20">
        <v>9.1130527532499658E-2</v>
      </c>
      <c r="F4557" s="20">
        <v>0.19870752762794935</v>
      </c>
      <c r="G4557" s="20">
        <v>0.17721329122839441</v>
      </c>
      <c r="H4557" s="20">
        <v>0.13692304021125565</v>
      </c>
      <c r="I4557" s="20">
        <v>0.13137361546884074</v>
      </c>
      <c r="J4557" s="20">
        <v>0.13045189333477061</v>
      </c>
      <c r="K4557" s="20">
        <v>0.20150745095824402</v>
      </c>
      <c r="L4557" s="20">
        <v>0.16152835358089934</v>
      </c>
      <c r="M4557" s="53">
        <v>0.12146042007691654</v>
      </c>
    </row>
    <row r="4558" spans="1:13" x14ac:dyDescent="0.35">
      <c r="A4558" s="19" t="str">
        <f>B4353&amp;C4556&amp;D4558</f>
        <v>CONSUMO PER CAPITA (kg ó litros por individuo)Resto Carne Ing.REST.CAT ARAGON</v>
      </c>
      <c r="B4558" s="19">
        <v>0</v>
      </c>
      <c r="C4558" s="19">
        <v>0</v>
      </c>
      <c r="D4558" s="19" t="s">
        <v>2</v>
      </c>
      <c r="E4558" s="20">
        <v>0.20729715352638217</v>
      </c>
      <c r="F4558" s="20">
        <v>0.22892455248976096</v>
      </c>
      <c r="G4558" s="20">
        <v>0.28069838616117693</v>
      </c>
      <c r="H4558" s="20">
        <v>0.23475308020225477</v>
      </c>
      <c r="I4558" s="20">
        <v>0.17032754424608954</v>
      </c>
      <c r="J4558" s="20">
        <v>0.25425086145284959</v>
      </c>
      <c r="K4558" s="20">
        <v>0.22509413981394413</v>
      </c>
      <c r="L4558" s="20">
        <v>0.19568407531950066</v>
      </c>
      <c r="M4558" s="53">
        <v>0.19031704770658381</v>
      </c>
    </row>
    <row r="4559" spans="1:13" x14ac:dyDescent="0.35">
      <c r="A4559" s="19" t="str">
        <f>B4353&amp;C4556&amp;D4559</f>
        <v>CONSUMO PER CAPITA (kg ó litros por individuo)Resto Carne Ing.LEVANTE</v>
      </c>
      <c r="B4559" s="19">
        <v>0</v>
      </c>
      <c r="C4559" s="19">
        <v>0</v>
      </c>
      <c r="D4559" s="19" t="s">
        <v>3</v>
      </c>
      <c r="E4559" s="20">
        <v>0.14909327610172177</v>
      </c>
      <c r="F4559" s="20">
        <v>0.16516930044139924</v>
      </c>
      <c r="G4559" s="20">
        <v>0.18780369051316739</v>
      </c>
      <c r="H4559" s="20">
        <v>0.18251292245156492</v>
      </c>
      <c r="I4559" s="20">
        <v>0.18643884162397276</v>
      </c>
      <c r="J4559" s="20">
        <v>0.15149956129169576</v>
      </c>
      <c r="K4559" s="20">
        <v>0.2216748294386682</v>
      </c>
      <c r="L4559" s="20">
        <v>0.13775325061147503</v>
      </c>
      <c r="M4559" s="53">
        <v>0.15352658222016499</v>
      </c>
    </row>
    <row r="4560" spans="1:13" x14ac:dyDescent="0.35">
      <c r="A4560" s="19" t="str">
        <f>B4353&amp;C4556&amp;D4560</f>
        <v>CONSUMO PER CAPITA (kg ó litros por individuo)Resto Carne Ing.ANDALUCIA</v>
      </c>
      <c r="B4560" s="19">
        <v>0</v>
      </c>
      <c r="C4560" s="19">
        <v>0</v>
      </c>
      <c r="D4560" s="19" t="s">
        <v>4</v>
      </c>
      <c r="E4560" s="20">
        <v>0.17473873509287549</v>
      </c>
      <c r="F4560" s="20">
        <v>0.11073358471845041</v>
      </c>
      <c r="G4560" s="20">
        <v>0.14618545854993095</v>
      </c>
      <c r="H4560" s="20">
        <v>0.13239195143080776</v>
      </c>
      <c r="I4560" s="20">
        <v>0.13242030861170254</v>
      </c>
      <c r="J4560" s="20">
        <v>0.12532740795945507</v>
      </c>
      <c r="K4560" s="20">
        <v>0.13092109323801174</v>
      </c>
      <c r="L4560" s="20">
        <v>0.14112833406328729</v>
      </c>
      <c r="M4560" s="53">
        <v>0.12263685020684788</v>
      </c>
    </row>
    <row r="4561" spans="1:13" x14ac:dyDescent="0.35">
      <c r="A4561" s="19" t="str">
        <f>B4353&amp;C4556&amp;D4561</f>
        <v>CONSUMO PER CAPITA (kg ó litros por individuo)Resto Carne Ing.MDD AM</v>
      </c>
      <c r="B4561" s="19">
        <v>0</v>
      </c>
      <c r="C4561" s="19">
        <v>0</v>
      </c>
      <c r="D4561" s="19" t="s">
        <v>5</v>
      </c>
      <c r="E4561" s="20">
        <v>0.17185571010129541</v>
      </c>
      <c r="F4561" s="20">
        <v>0.16874370981643985</v>
      </c>
      <c r="G4561" s="20">
        <v>0.22323306348534594</v>
      </c>
      <c r="H4561" s="20">
        <v>0.17640140822936237</v>
      </c>
      <c r="I4561" s="20">
        <v>0.14246952341146105</v>
      </c>
      <c r="J4561" s="20">
        <v>0.21542631687536987</v>
      </c>
      <c r="K4561" s="20">
        <v>0.35839144201075979</v>
      </c>
      <c r="L4561" s="20">
        <v>0.17196426027524939</v>
      </c>
      <c r="M4561" s="53">
        <v>0.17155867180985457</v>
      </c>
    </row>
    <row r="4562" spans="1:13" x14ac:dyDescent="0.35">
      <c r="A4562" s="19" t="str">
        <f>B4353&amp;C4556&amp;D4562</f>
        <v>CONSUMO PER CAPITA (kg ó litros por individuo)Resto Carne Ing.RTO CENTRO</v>
      </c>
      <c r="B4562" s="19">
        <v>0</v>
      </c>
      <c r="C4562" s="19">
        <v>0</v>
      </c>
      <c r="D4562" s="19" t="s">
        <v>6</v>
      </c>
      <c r="E4562" s="20">
        <v>0.16779221787499649</v>
      </c>
      <c r="F4562" s="20">
        <v>0.10059423853797374</v>
      </c>
      <c r="G4562" s="20">
        <v>0.14674690559538109</v>
      </c>
      <c r="H4562" s="20">
        <v>0.19250406136457271</v>
      </c>
      <c r="I4562" s="20">
        <v>0.10966229487377738</v>
      </c>
      <c r="J4562" s="20">
        <v>0.12135527789066296</v>
      </c>
      <c r="K4562" s="20">
        <v>0.14658699552422808</v>
      </c>
      <c r="L4562" s="20">
        <v>0.10991901065765036</v>
      </c>
      <c r="M4562" s="53">
        <v>0.10875164887636019</v>
      </c>
    </row>
    <row r="4563" spans="1:13" x14ac:dyDescent="0.35">
      <c r="A4563" s="19" t="str">
        <f>B4353&amp;C4556&amp;D4563</f>
        <v>CONSUMO PER CAPITA (kg ó litros por individuo)Resto Carne Ing.NORTE-CENTRO</v>
      </c>
      <c r="B4563" s="19">
        <v>0</v>
      </c>
      <c r="C4563" s="19">
        <v>0</v>
      </c>
      <c r="D4563" s="19" t="s">
        <v>7</v>
      </c>
      <c r="E4563" s="20">
        <v>0.11185255512406325</v>
      </c>
      <c r="F4563" s="20">
        <v>0.10430404739691582</v>
      </c>
      <c r="G4563" s="20">
        <v>0.18351722151956312</v>
      </c>
      <c r="H4563" s="20">
        <v>0.16984277838108477</v>
      </c>
      <c r="I4563" s="20">
        <v>0.12441955694709489</v>
      </c>
      <c r="J4563" s="20">
        <v>0.14815676919837378</v>
      </c>
      <c r="K4563" s="20">
        <v>0.16947117983427404</v>
      </c>
      <c r="L4563" s="20">
        <v>0.10711793323576141</v>
      </c>
      <c r="M4563" s="53">
        <v>0.12366231505666317</v>
      </c>
    </row>
    <row r="4564" spans="1:13" x14ac:dyDescent="0.35">
      <c r="A4564" s="19" t="str">
        <f>B4353&amp;C4556&amp;D4564</f>
        <v>CONSUMO PER CAPITA (kg ó litros por individuo)Resto Carne Ing.NOROESTE</v>
      </c>
      <c r="B4564" s="19">
        <v>0</v>
      </c>
      <c r="C4564" s="19">
        <v>0</v>
      </c>
      <c r="D4564" s="19" t="s">
        <v>8</v>
      </c>
      <c r="E4564" s="20">
        <v>0.10439701249134822</v>
      </c>
      <c r="F4564" s="20">
        <v>0.14952931288364626</v>
      </c>
      <c r="G4564" s="20">
        <v>0.24323418440403016</v>
      </c>
      <c r="H4564" s="20">
        <v>0.12711235456559489</v>
      </c>
      <c r="I4564" s="20">
        <v>0.10730579175375964</v>
      </c>
      <c r="J4564" s="20">
        <v>0.13555182604080016</v>
      </c>
      <c r="K4564" s="20">
        <v>0.17086636382192666</v>
      </c>
      <c r="L4564" s="20">
        <v>4.0683658028356308E-2</v>
      </c>
      <c r="M4564" s="53">
        <v>8.311066960978275E-2</v>
      </c>
    </row>
    <row r="4565" spans="1:13" x14ac:dyDescent="0.35">
      <c r="A4565" s="19" t="str">
        <f>B4353&amp;C4556&amp;D4565</f>
        <v>CONSUMO PER CAPITA (kg ó litros por individuo)Resto Carne Ing.&lt;2MIL</v>
      </c>
      <c r="B4565" s="19">
        <v>0</v>
      </c>
      <c r="C4565" s="19">
        <v>0</v>
      </c>
      <c r="D4565" s="19" t="s">
        <v>9</v>
      </c>
      <c r="E4565" s="20">
        <v>9.4527463551640517E-2</v>
      </c>
      <c r="F4565" s="20">
        <v>7.3858453241729058E-2</v>
      </c>
      <c r="G4565" s="20">
        <v>9.236629123456791E-2</v>
      </c>
      <c r="H4565" s="20">
        <v>0.16996037980295001</v>
      </c>
      <c r="I4565" s="20">
        <v>0.11835596246396303</v>
      </c>
      <c r="J4565" s="20">
        <v>0.11540703732574051</v>
      </c>
      <c r="K4565" s="20">
        <v>7.4772996792775367E-2</v>
      </c>
      <c r="L4565" s="20">
        <v>7.9636171251732127E-2</v>
      </c>
      <c r="M4565" s="53">
        <v>3.4871715413666932E-2</v>
      </c>
    </row>
    <row r="4566" spans="1:13" x14ac:dyDescent="0.35">
      <c r="A4566" s="19" t="str">
        <f>B4353&amp;C4556&amp;D4566</f>
        <v>CONSUMO PER CAPITA (kg ó litros por individuo)Resto Carne Ing.2-5MIL</v>
      </c>
      <c r="B4566" s="19">
        <v>0</v>
      </c>
      <c r="C4566" s="19">
        <v>0</v>
      </c>
      <c r="D4566" s="19" t="s">
        <v>10</v>
      </c>
      <c r="E4566" s="20">
        <v>0.24978782099194105</v>
      </c>
      <c r="F4566" s="20">
        <v>0.13828730243511012</v>
      </c>
      <c r="G4566" s="20">
        <v>0.23746982719003995</v>
      </c>
      <c r="H4566" s="20">
        <v>0.20342498216202978</v>
      </c>
      <c r="I4566" s="20">
        <v>0.13399311126036906</v>
      </c>
      <c r="J4566" s="20">
        <v>0.14388129719117779</v>
      </c>
      <c r="K4566" s="20">
        <v>0.16073108232582822</v>
      </c>
      <c r="L4566" s="20">
        <v>6.8138055598292085E-2</v>
      </c>
      <c r="M4566" s="53">
        <v>0.12529312427107228</v>
      </c>
    </row>
    <row r="4567" spans="1:13" x14ac:dyDescent="0.35">
      <c r="A4567" s="19" t="str">
        <f>B4353&amp;C4556&amp;D4567</f>
        <v>CONSUMO PER CAPITA (kg ó litros por individuo)Resto Carne Ing.5-10MIL</v>
      </c>
      <c r="B4567" s="19">
        <v>0</v>
      </c>
      <c r="C4567" s="19">
        <v>0</v>
      </c>
      <c r="D4567" s="19" t="s">
        <v>11</v>
      </c>
      <c r="E4567" s="20">
        <v>0.14814890169080566</v>
      </c>
      <c r="F4567" s="20">
        <v>0.20868741596143309</v>
      </c>
      <c r="G4567" s="20">
        <v>0.17658004220238888</v>
      </c>
      <c r="H4567" s="20">
        <v>0.1370905090189117</v>
      </c>
      <c r="I4567" s="20">
        <v>0.12779644323248063</v>
      </c>
      <c r="J4567" s="20">
        <v>0.11843638132797085</v>
      </c>
      <c r="K4567" s="20">
        <v>0.15789789822029984</v>
      </c>
      <c r="L4567" s="20">
        <v>0.14660161322299917</v>
      </c>
      <c r="M4567" s="53">
        <v>0.19388044935321461</v>
      </c>
    </row>
    <row r="4568" spans="1:13" x14ac:dyDescent="0.35">
      <c r="A4568" s="19" t="str">
        <f>B4353&amp;C4556&amp;D4568</f>
        <v>CONSUMO PER CAPITA (kg ó litros por individuo)Resto Carne Ing.10-30MIL</v>
      </c>
      <c r="B4568" s="19">
        <v>0</v>
      </c>
      <c r="C4568" s="19">
        <v>0</v>
      </c>
      <c r="D4568" s="19" t="s">
        <v>12</v>
      </c>
      <c r="E4568" s="20">
        <v>0.13134528430188583</v>
      </c>
      <c r="F4568" s="20">
        <v>0.12438245402177758</v>
      </c>
      <c r="G4568" s="20">
        <v>0.18046338176471233</v>
      </c>
      <c r="H4568" s="20">
        <v>0.14839179961370744</v>
      </c>
      <c r="I4568" s="20">
        <v>0.13960057335808818</v>
      </c>
      <c r="J4568" s="20">
        <v>0.19516203627243028</v>
      </c>
      <c r="K4568" s="20">
        <v>0.1716000392186634</v>
      </c>
      <c r="L4568" s="20">
        <v>0.1598863376389725</v>
      </c>
      <c r="M4568" s="53">
        <v>0.1194730162207817</v>
      </c>
    </row>
    <row r="4569" spans="1:13" x14ac:dyDescent="0.35">
      <c r="A4569" s="19" t="str">
        <f>B4353&amp;C4556&amp;D4569</f>
        <v>CONSUMO PER CAPITA (kg ó litros por individuo)Resto Carne Ing.30-100MIL</v>
      </c>
      <c r="B4569" s="19">
        <v>0</v>
      </c>
      <c r="C4569" s="19">
        <v>0</v>
      </c>
      <c r="D4569" s="19" t="s">
        <v>13</v>
      </c>
      <c r="E4569" s="20">
        <v>0.1459856850729733</v>
      </c>
      <c r="F4569" s="20">
        <v>0.13890839466969773</v>
      </c>
      <c r="G4569" s="20">
        <v>0.17868036177292018</v>
      </c>
      <c r="H4569" s="20">
        <v>0.13996627568967443</v>
      </c>
      <c r="I4569" s="20">
        <v>0.14817455522464842</v>
      </c>
      <c r="J4569" s="20">
        <v>0.15313120502032759</v>
      </c>
      <c r="K4569" s="20">
        <v>0.24314706049238366</v>
      </c>
      <c r="L4569" s="20">
        <v>0.11235953103593307</v>
      </c>
      <c r="M4569" s="53">
        <v>0.1294818686978442</v>
      </c>
    </row>
    <row r="4570" spans="1:13" x14ac:dyDescent="0.35">
      <c r="A4570" s="19" t="str">
        <f>B4353&amp;C4556&amp;D4570</f>
        <v>CONSUMO PER CAPITA (kg ó litros por individuo)Resto Carne Ing.100-200MIL</v>
      </c>
      <c r="B4570" s="19">
        <v>0</v>
      </c>
      <c r="C4570" s="19">
        <v>0</v>
      </c>
      <c r="D4570" s="19" t="s">
        <v>14</v>
      </c>
      <c r="E4570" s="20">
        <v>0.17898973175180072</v>
      </c>
      <c r="F4570" s="20">
        <v>0.1881679429865914</v>
      </c>
      <c r="G4570" s="20">
        <v>0.24205597071746407</v>
      </c>
      <c r="H4570" s="20">
        <v>0.23257530066232981</v>
      </c>
      <c r="I4570" s="20">
        <v>0.14497538438111959</v>
      </c>
      <c r="J4570" s="20">
        <v>0.19714222566564055</v>
      </c>
      <c r="K4570" s="20">
        <v>0.25819430588422415</v>
      </c>
      <c r="L4570" s="20">
        <v>0.16030068900963937</v>
      </c>
      <c r="M4570" s="53">
        <v>0.15379080589788749</v>
      </c>
    </row>
    <row r="4571" spans="1:13" x14ac:dyDescent="0.35">
      <c r="A4571" s="19" t="str">
        <f>B4353&amp;C4556&amp;D4571</f>
        <v>CONSUMO PER CAPITA (kg ó litros por individuo)Resto Carne Ing.200-500MIL</v>
      </c>
      <c r="B4571" s="19">
        <v>0</v>
      </c>
      <c r="C4571" s="19">
        <v>0</v>
      </c>
      <c r="D4571" s="19" t="s">
        <v>15</v>
      </c>
      <c r="E4571" s="20">
        <v>0.17976276196962382</v>
      </c>
      <c r="F4571" s="20">
        <v>0.19442005618354538</v>
      </c>
      <c r="G4571" s="20">
        <v>0.2196424416069484</v>
      </c>
      <c r="H4571" s="20">
        <v>0.20781160638511592</v>
      </c>
      <c r="I4571" s="20">
        <v>0.14892401956453311</v>
      </c>
      <c r="J4571" s="20">
        <v>0.1480774884924162</v>
      </c>
      <c r="K4571" s="20">
        <v>0.24007907525250499</v>
      </c>
      <c r="L4571" s="20">
        <v>0.17695521681737181</v>
      </c>
      <c r="M4571" s="53">
        <v>0.17786535860294567</v>
      </c>
    </row>
    <row r="4572" spans="1:13" x14ac:dyDescent="0.35">
      <c r="A4572" s="19" t="str">
        <f>B4353&amp;C4556&amp;D4572</f>
        <v>CONSUMO PER CAPITA (kg ó litros por individuo)Resto Carne Ing.&gt;500MIL</v>
      </c>
      <c r="B4572" s="19">
        <v>0</v>
      </c>
      <c r="C4572" s="19">
        <v>0</v>
      </c>
      <c r="D4572" s="19" t="s">
        <v>16</v>
      </c>
      <c r="E4572" s="20">
        <v>0.13849850224204394</v>
      </c>
      <c r="F4572" s="20">
        <v>0.15269693116303315</v>
      </c>
      <c r="G4572" s="20">
        <v>0.21750413085638842</v>
      </c>
      <c r="H4572" s="20">
        <v>0.1608629706251796</v>
      </c>
      <c r="I4572" s="20">
        <v>0.14830210547438144</v>
      </c>
      <c r="J4572" s="20">
        <v>0.16763086054153728</v>
      </c>
      <c r="K4572" s="20">
        <v>0.20999322706128012</v>
      </c>
      <c r="L4572" s="20">
        <v>0.1500018986112257</v>
      </c>
      <c r="M4572" s="53">
        <v>0.14309626803102929</v>
      </c>
    </row>
    <row r="4573" spans="1:13" x14ac:dyDescent="0.35">
      <c r="A4573" s="19" t="str">
        <f>B4353&amp;C4556&amp;D4573</f>
        <v>CONSUMO PER CAPITA (kg ó litros por individuo)Resto Carne Ing.DE 15 A 19 AÑOS</v>
      </c>
      <c r="B4573" s="19">
        <v>0</v>
      </c>
      <c r="C4573" s="19">
        <v>0</v>
      </c>
      <c r="D4573" s="19" t="s">
        <v>39</v>
      </c>
      <c r="E4573" s="20">
        <v>3.0845030177624192E-2</v>
      </c>
      <c r="F4573" s="20">
        <v>4.2874402023279183E-2</v>
      </c>
      <c r="G4573" s="20">
        <v>2.294104551945228E-2</v>
      </c>
      <c r="H4573" s="20">
        <v>0.11799309699026032</v>
      </c>
      <c r="I4573" s="20">
        <v>2.9285434566171258E-2</v>
      </c>
      <c r="J4573" s="20">
        <v>7.0548002543672744E-2</v>
      </c>
      <c r="K4573" s="20">
        <v>2.5708624709683648E-2</v>
      </c>
      <c r="L4573" s="20">
        <v>6.9209884319632806E-2</v>
      </c>
      <c r="M4573" s="53">
        <v>1.4524797913551164E-2</v>
      </c>
    </row>
    <row r="4574" spans="1:13" x14ac:dyDescent="0.35">
      <c r="A4574" s="19" t="str">
        <f>B4353&amp;C4556&amp;D4574</f>
        <v>CONSUMO PER CAPITA (kg ó litros por individuo)Resto Carne Ing.DE 20 A 24 AÑOS</v>
      </c>
      <c r="B4574" s="19">
        <v>0</v>
      </c>
      <c r="C4574" s="19">
        <v>0</v>
      </c>
      <c r="D4574" s="19" t="s">
        <v>40</v>
      </c>
      <c r="E4574" s="20">
        <v>2.6790144434485828E-2</v>
      </c>
      <c r="F4574" s="20">
        <v>5.6581067745016964E-2</v>
      </c>
      <c r="G4574" s="20">
        <v>4.2221258065750354E-2</v>
      </c>
      <c r="H4574" s="20">
        <v>2.3976166213729052E-2</v>
      </c>
      <c r="I4574" s="20">
        <v>1.0616047770633857E-2</v>
      </c>
      <c r="J4574" s="20">
        <v>4.2961979905749424E-2</v>
      </c>
      <c r="K4574" s="20">
        <v>0.12856332713613589</v>
      </c>
      <c r="L4574" s="20">
        <v>5.5971831332765759E-2</v>
      </c>
      <c r="M4574" s="53">
        <v>0.10053422429913782</v>
      </c>
    </row>
    <row r="4575" spans="1:13" x14ac:dyDescent="0.35">
      <c r="A4575" s="19" t="str">
        <f>B4353&amp;C4556&amp;D4575</f>
        <v>CONSUMO PER CAPITA (kg ó litros por individuo)Resto Carne Ing.DE 25 A 34 AÑOS</v>
      </c>
      <c r="B4575" s="19">
        <v>0</v>
      </c>
      <c r="C4575" s="19">
        <v>0</v>
      </c>
      <c r="D4575" s="19" t="s">
        <v>41</v>
      </c>
      <c r="E4575" s="20">
        <v>0.13194095997127911</v>
      </c>
      <c r="F4575" s="20">
        <v>9.8128112913332219E-2</v>
      </c>
      <c r="G4575" s="20">
        <v>0.16004096225567702</v>
      </c>
      <c r="H4575" s="20">
        <v>0.12612383412578843</v>
      </c>
      <c r="I4575" s="20">
        <v>8.4863959181845153E-2</v>
      </c>
      <c r="J4575" s="20">
        <v>0.10691475108240409</v>
      </c>
      <c r="K4575" s="20">
        <v>0.15470808218443721</v>
      </c>
      <c r="L4575" s="20">
        <v>0.11891322834134373</v>
      </c>
      <c r="M4575" s="53">
        <v>9.7432202460714074E-2</v>
      </c>
    </row>
    <row r="4576" spans="1:13" x14ac:dyDescent="0.35">
      <c r="A4576" s="19" t="str">
        <f>B4353&amp;C4556&amp;D4576</f>
        <v>CONSUMO PER CAPITA (kg ó litros por individuo)Resto Carne Ing.DE 35 A 49 AÑOS</v>
      </c>
      <c r="B4576" s="19">
        <v>0</v>
      </c>
      <c r="C4576" s="19">
        <v>0</v>
      </c>
      <c r="D4576" s="19" t="s">
        <v>42</v>
      </c>
      <c r="E4576" s="20">
        <v>0.15062415021229966</v>
      </c>
      <c r="F4576" s="20">
        <v>0.12525759015297527</v>
      </c>
      <c r="G4576" s="20">
        <v>0.16066367807441845</v>
      </c>
      <c r="H4576" s="20">
        <v>0.13672300685691394</v>
      </c>
      <c r="I4576" s="20">
        <v>0.11383273640118631</v>
      </c>
      <c r="J4576" s="20">
        <v>0.13989370636766565</v>
      </c>
      <c r="K4576" s="20">
        <v>0.14931422523223828</v>
      </c>
      <c r="L4576" s="20">
        <v>0.11365740932754236</v>
      </c>
      <c r="M4576" s="53">
        <v>0.12500596613577797</v>
      </c>
    </row>
    <row r="4577" spans="1:13" x14ac:dyDescent="0.35">
      <c r="A4577" s="19" t="str">
        <f>B4353&amp;C4556&amp;D4577</f>
        <v>CONSUMO PER CAPITA (kg ó litros por individuo)Resto Carne Ing.DE 50 A 59 AÑOS</v>
      </c>
      <c r="B4577" s="19">
        <v>0</v>
      </c>
      <c r="C4577" s="19">
        <v>0</v>
      </c>
      <c r="D4577" s="19" t="s">
        <v>43</v>
      </c>
      <c r="E4577" s="20">
        <v>0.20405586864263517</v>
      </c>
      <c r="F4577" s="20">
        <v>0.23829905154436209</v>
      </c>
      <c r="G4577" s="20">
        <v>0.30373992468345273</v>
      </c>
      <c r="H4577" s="20">
        <v>0.24779804692736743</v>
      </c>
      <c r="I4577" s="20">
        <v>0.26655759389850031</v>
      </c>
      <c r="J4577" s="20">
        <v>0.24019891257673134</v>
      </c>
      <c r="K4577" s="20">
        <v>0.30204103851946773</v>
      </c>
      <c r="L4577" s="20">
        <v>0.14719505243120423</v>
      </c>
      <c r="M4577" s="53">
        <v>0.14691384006593891</v>
      </c>
    </row>
    <row r="4578" spans="1:13" x14ac:dyDescent="0.35">
      <c r="A4578" s="19" t="str">
        <f>B4353&amp;C4556&amp;D4578</f>
        <v>CONSUMO PER CAPITA (kg ó litros por individuo)Resto Carne Ing.DE 60 A 75 AÑOS</v>
      </c>
      <c r="B4578" s="19">
        <v>0</v>
      </c>
      <c r="C4578" s="19">
        <v>0</v>
      </c>
      <c r="D4578" s="19" t="s">
        <v>44</v>
      </c>
      <c r="E4578" s="20">
        <v>0.20196382058078854</v>
      </c>
      <c r="F4578" s="20">
        <v>0.20953015810011785</v>
      </c>
      <c r="G4578" s="20">
        <v>0.2672866212941975</v>
      </c>
      <c r="H4578" s="20">
        <v>0.2262287681910001</v>
      </c>
      <c r="I4578" s="20">
        <v>0.17888003824565674</v>
      </c>
      <c r="J4578" s="20">
        <v>0.21832220600780386</v>
      </c>
      <c r="K4578" s="20">
        <v>0.29216989420535683</v>
      </c>
      <c r="L4578" s="20">
        <v>0.22071340579269788</v>
      </c>
      <c r="M4578" s="53">
        <v>0.22136026947497722</v>
      </c>
    </row>
    <row r="4579" spans="1:13" x14ac:dyDescent="0.35">
      <c r="A4579" s="19" t="str">
        <f>B4353&amp;C4556&amp;D4579</f>
        <v>CONSUMO PER CAPITA (kg ó litros por individuo)Resto Carne Ing.NIVEL ALTO</v>
      </c>
      <c r="B4579" s="19">
        <v>0</v>
      </c>
      <c r="C4579" s="19">
        <v>0</v>
      </c>
      <c r="D4579" s="19" t="s">
        <v>256</v>
      </c>
      <c r="E4579" s="20">
        <v>0.24670236970512344</v>
      </c>
      <c r="F4579" s="20">
        <v>0.20588790788338129</v>
      </c>
      <c r="G4579" s="20">
        <v>0.28720810673755187</v>
      </c>
      <c r="H4579" s="20">
        <v>0.19549127920526824</v>
      </c>
      <c r="I4579" s="20">
        <v>0.16675821072295563</v>
      </c>
      <c r="J4579" s="20">
        <v>0.18316591006110863</v>
      </c>
      <c r="K4579" s="20">
        <v>0.27383983692078828</v>
      </c>
      <c r="L4579" s="20">
        <v>0.15291099705087785</v>
      </c>
      <c r="M4579" s="53">
        <v>0.18968162803200797</v>
      </c>
    </row>
    <row r="4580" spans="1:13" x14ac:dyDescent="0.35">
      <c r="A4580" s="19" t="str">
        <f>B4353&amp;C4556&amp;D4580</f>
        <v>CONSUMO PER CAPITA (kg ó litros por individuo)Resto Carne Ing.NIVEL MEDIO ALTO</v>
      </c>
      <c r="B4580" s="19">
        <v>0</v>
      </c>
      <c r="C4580" s="19">
        <v>0</v>
      </c>
      <c r="D4580" s="19" t="s">
        <v>257</v>
      </c>
      <c r="E4580" s="20">
        <v>0.15579707762552625</v>
      </c>
      <c r="F4580" s="20">
        <v>0.14865729195629443</v>
      </c>
      <c r="G4580" s="20">
        <v>0.17711142412904979</v>
      </c>
      <c r="H4580" s="20">
        <v>0.13268337852637604</v>
      </c>
      <c r="I4580" s="20">
        <v>0.14728021849676887</v>
      </c>
      <c r="J4580" s="20">
        <v>0.19501602953044503</v>
      </c>
      <c r="K4580" s="20">
        <v>0.24319936191582464</v>
      </c>
      <c r="L4580" s="20">
        <v>0.16991357251627265</v>
      </c>
      <c r="M4580" s="53">
        <v>0.13740538164453808</v>
      </c>
    </row>
    <row r="4581" spans="1:13" x14ac:dyDescent="0.35">
      <c r="A4581" s="19" t="str">
        <f>B4353&amp;C4556&amp;D4581</f>
        <v>CONSUMO PER CAPITA (kg ó litros por individuo)Resto Carne Ing.NIVEL MEDIO</v>
      </c>
      <c r="B4581" s="19">
        <v>0</v>
      </c>
      <c r="C4581" s="19">
        <v>0</v>
      </c>
      <c r="D4581" s="19" t="s">
        <v>258</v>
      </c>
      <c r="E4581" s="20">
        <v>0.11203382767782467</v>
      </c>
      <c r="F4581" s="20">
        <v>0.13843555983231412</v>
      </c>
      <c r="G4581" s="20">
        <v>0.17426473471236228</v>
      </c>
      <c r="H4581" s="20">
        <v>0.17320111869643062</v>
      </c>
      <c r="I4581" s="20">
        <v>0.12926028105219139</v>
      </c>
      <c r="J4581" s="20">
        <v>0.16680834428109093</v>
      </c>
      <c r="K4581" s="20">
        <v>0.19820642011880485</v>
      </c>
      <c r="L4581" s="20">
        <v>0.1393586390216365</v>
      </c>
      <c r="M4581" s="53">
        <v>0.15191381669902948</v>
      </c>
    </row>
    <row r="4582" spans="1:13" x14ac:dyDescent="0.35">
      <c r="A4582" s="19" t="str">
        <f>B4353&amp;C4556&amp;D4582</f>
        <v>CONSUMO PER CAPITA (kg ó litros por individuo)Resto Carne Ing.NIVEL MEDIO BAJO</v>
      </c>
      <c r="B4582" s="19">
        <v>0</v>
      </c>
      <c r="C4582" s="19">
        <v>0</v>
      </c>
      <c r="D4582" s="19" t="s">
        <v>259</v>
      </c>
      <c r="E4582" s="20">
        <v>0.1281274008480846</v>
      </c>
      <c r="F4582" s="20">
        <v>0.14343597777099842</v>
      </c>
      <c r="G4582" s="20">
        <v>0.17505213661751301</v>
      </c>
      <c r="H4582" s="20">
        <v>0.17590475547440257</v>
      </c>
      <c r="I4582" s="20">
        <v>0.16756954646334338</v>
      </c>
      <c r="J4582" s="20">
        <v>0.12694435291623596</v>
      </c>
      <c r="K4582" s="20">
        <v>0.16957605271538889</v>
      </c>
      <c r="L4582" s="20">
        <v>0.12392135272811873</v>
      </c>
      <c r="M4582" s="53">
        <v>0.15196787865005978</v>
      </c>
    </row>
    <row r="4583" spans="1:13" x14ac:dyDescent="0.35">
      <c r="A4583" s="19" t="str">
        <f>B4353&amp;C4556&amp;D4583</f>
        <v>CONSUMO PER CAPITA (kg ó litros por individuo)Resto Carne Ing.HOMBRE</v>
      </c>
      <c r="B4583" s="19">
        <v>0</v>
      </c>
      <c r="C4583" s="19">
        <v>0</v>
      </c>
      <c r="D4583" s="19" t="s">
        <v>21</v>
      </c>
      <c r="E4583" s="20">
        <v>0.14445712460120086</v>
      </c>
      <c r="F4583" s="20">
        <v>0.13747785092982814</v>
      </c>
      <c r="G4583" s="20">
        <v>0.19482801806777586</v>
      </c>
      <c r="H4583" s="20">
        <v>0.16952115242764662</v>
      </c>
      <c r="I4583" s="20">
        <v>0.13692862652099166</v>
      </c>
      <c r="J4583" s="20">
        <v>0.15788518133261437</v>
      </c>
      <c r="K4583" s="20">
        <v>0.20713079885396932</v>
      </c>
      <c r="L4583" s="20">
        <v>0.15326511221681577</v>
      </c>
      <c r="M4583" s="53">
        <v>0.14483498050041599</v>
      </c>
    </row>
    <row r="4584" spans="1:13" x14ac:dyDescent="0.35">
      <c r="A4584" s="19" t="str">
        <f>B4353&amp;C4556&amp;D4584</f>
        <v>CONSUMO PER CAPITA (kg ó litros por individuo)Resto Carne Ing.MUJER</v>
      </c>
      <c r="B4584" s="19">
        <v>0</v>
      </c>
      <c r="C4584" s="19">
        <v>0</v>
      </c>
      <c r="D4584" s="19" t="s">
        <v>22</v>
      </c>
      <c r="E4584" s="20">
        <v>0.16305916916031665</v>
      </c>
      <c r="F4584" s="20">
        <v>0.16779612328078689</v>
      </c>
      <c r="G4584" s="20">
        <v>0.1968860701478817</v>
      </c>
      <c r="H4584" s="20">
        <v>0.16802810939780913</v>
      </c>
      <c r="I4584" s="20">
        <v>0.14701223671516345</v>
      </c>
      <c r="J4584" s="20">
        <v>0.16536708734684355</v>
      </c>
      <c r="K4584" s="20">
        <v>0.19940135536719292</v>
      </c>
      <c r="L4584" s="20">
        <v>0.12428930201176544</v>
      </c>
      <c r="M4584" s="53">
        <v>0.13179774578282108</v>
      </c>
    </row>
    <row r="4585" spans="1:13" x14ac:dyDescent="0.35">
      <c r="A4585" s="19" t="str">
        <f>B4353&amp;C4585&amp;D4585</f>
        <v>CONSUMO PER CAPITA (kg ó litros por individuo)Carnes Transform.IngT.ESPAÑA</v>
      </c>
      <c r="B4585" s="19">
        <v>0</v>
      </c>
      <c r="C4585" s="19" t="s">
        <v>177</v>
      </c>
      <c r="D4585" s="19" t="s">
        <v>36</v>
      </c>
      <c r="E4585" s="20">
        <v>0.17740555307802455</v>
      </c>
      <c r="F4585" s="20">
        <v>0.18028656877704979</v>
      </c>
      <c r="G4585" s="20">
        <v>0.25450351869704679</v>
      </c>
      <c r="H4585" s="20">
        <v>0.19558670612075849</v>
      </c>
      <c r="I4585" s="20">
        <v>0.18818506140938371</v>
      </c>
      <c r="J4585" s="20">
        <v>0.19361394051147507</v>
      </c>
      <c r="K4585" s="20">
        <v>0.28234781046028296</v>
      </c>
      <c r="L4585" s="20">
        <v>0.20343615586786015</v>
      </c>
      <c r="M4585" s="53">
        <v>0.1893679553028669</v>
      </c>
    </row>
    <row r="4586" spans="1:13" x14ac:dyDescent="0.35">
      <c r="A4586" s="19" t="str">
        <f>B4353&amp;C4585&amp;D4586</f>
        <v>CONSUMO PER CAPITA (kg ó litros por individuo)Carnes Transform.IngBCN AM</v>
      </c>
      <c r="B4586" s="19">
        <v>0</v>
      </c>
      <c r="C4586" s="19">
        <v>0</v>
      </c>
      <c r="D4586" s="19" t="s">
        <v>1</v>
      </c>
      <c r="E4586" s="20">
        <v>0.1580945386075866</v>
      </c>
      <c r="F4586" s="20">
        <v>0.21191931753380736</v>
      </c>
      <c r="G4586" s="20">
        <v>0.25937307829569239</v>
      </c>
      <c r="H4586" s="20">
        <v>0.2080798704845104</v>
      </c>
      <c r="I4586" s="20">
        <v>0.17710417106377677</v>
      </c>
      <c r="J4586" s="20">
        <v>0.23282608007038497</v>
      </c>
      <c r="K4586" s="20">
        <v>0.36045927644516912</v>
      </c>
      <c r="L4586" s="20">
        <v>0.28397423563126001</v>
      </c>
      <c r="M4586" s="53">
        <v>0.23143483383201638</v>
      </c>
    </row>
    <row r="4587" spans="1:13" x14ac:dyDescent="0.35">
      <c r="A4587" s="19" t="str">
        <f>B4353&amp;C4585&amp;D4587</f>
        <v>CONSUMO PER CAPITA (kg ó litros por individuo)Carnes Transform.IngREST.CAT ARAGON</v>
      </c>
      <c r="B4587" s="19">
        <v>0</v>
      </c>
      <c r="C4587" s="19">
        <v>0</v>
      </c>
      <c r="D4587" s="19" t="s">
        <v>2</v>
      </c>
      <c r="E4587" s="20">
        <v>0.15332836454991769</v>
      </c>
      <c r="F4587" s="20">
        <v>0.16531410370478081</v>
      </c>
      <c r="G4587" s="20">
        <v>0.19702613419334977</v>
      </c>
      <c r="H4587" s="20">
        <v>0.15775921985807526</v>
      </c>
      <c r="I4587" s="20">
        <v>0.1580799224829188</v>
      </c>
      <c r="J4587" s="20">
        <v>0.14644005131310073</v>
      </c>
      <c r="K4587" s="20">
        <v>0.28355815715655136</v>
      </c>
      <c r="L4587" s="20">
        <v>0.19970436569281461</v>
      </c>
      <c r="M4587" s="53">
        <v>0.18088192732886935</v>
      </c>
    </row>
    <row r="4588" spans="1:13" x14ac:dyDescent="0.35">
      <c r="A4588" s="19" t="str">
        <f>B4353&amp;C4585&amp;D4588</f>
        <v>CONSUMO PER CAPITA (kg ó litros por individuo)Carnes Transform.IngLEVANTE</v>
      </c>
      <c r="B4588" s="19">
        <v>0</v>
      </c>
      <c r="C4588" s="19">
        <v>0</v>
      </c>
      <c r="D4588" s="19" t="s">
        <v>3</v>
      </c>
      <c r="E4588" s="20">
        <v>0.21152468982925879</v>
      </c>
      <c r="F4588" s="20">
        <v>0.18424226683821684</v>
      </c>
      <c r="G4588" s="20">
        <v>0.28275170561454233</v>
      </c>
      <c r="H4588" s="20">
        <v>0.235113264285507</v>
      </c>
      <c r="I4588" s="20">
        <v>0.19772392588878229</v>
      </c>
      <c r="J4588" s="20">
        <v>0.22024315917035478</v>
      </c>
      <c r="K4588" s="20">
        <v>0.32060611925133009</v>
      </c>
      <c r="L4588" s="20">
        <v>0.26212055029163817</v>
      </c>
      <c r="M4588" s="53">
        <v>0.21314284186525098</v>
      </c>
    </row>
    <row r="4589" spans="1:13" x14ac:dyDescent="0.35">
      <c r="A4589" s="19" t="str">
        <f>B4353&amp;C4585&amp;D4589</f>
        <v>CONSUMO PER CAPITA (kg ó litros por individuo)Carnes Transform.IngANDALUCIA</v>
      </c>
      <c r="B4589" s="19">
        <v>0</v>
      </c>
      <c r="C4589" s="19">
        <v>0</v>
      </c>
      <c r="D4589" s="19" t="s">
        <v>4</v>
      </c>
      <c r="E4589" s="20">
        <v>0.20544931528181906</v>
      </c>
      <c r="F4589" s="20">
        <v>0.18214262068988932</v>
      </c>
      <c r="G4589" s="20">
        <v>0.29558646057730154</v>
      </c>
      <c r="H4589" s="20">
        <v>0.20820074124140206</v>
      </c>
      <c r="I4589" s="20">
        <v>0.20421521937582959</v>
      </c>
      <c r="J4589" s="20">
        <v>0.19125665521246285</v>
      </c>
      <c r="K4589" s="20">
        <v>0.28892763832614021</v>
      </c>
      <c r="L4589" s="20">
        <v>0.21419089019642293</v>
      </c>
      <c r="M4589" s="53">
        <v>0.20680008983191653</v>
      </c>
    </row>
    <row r="4590" spans="1:13" x14ac:dyDescent="0.35">
      <c r="A4590" s="19" t="str">
        <f>B4353&amp;C4585&amp;D4590</f>
        <v>CONSUMO PER CAPITA (kg ó litros por individuo)Carnes Transform.IngMDD AM</v>
      </c>
      <c r="B4590" s="19">
        <v>0</v>
      </c>
      <c r="C4590" s="19">
        <v>0</v>
      </c>
      <c r="D4590" s="19" t="s">
        <v>5</v>
      </c>
      <c r="E4590" s="20">
        <v>0.18641932726030458</v>
      </c>
      <c r="F4590" s="20">
        <v>0.25167743106155704</v>
      </c>
      <c r="G4590" s="20">
        <v>0.26959070502266347</v>
      </c>
      <c r="H4590" s="20">
        <v>0.19243103788990049</v>
      </c>
      <c r="I4590" s="20">
        <v>0.22264069849442614</v>
      </c>
      <c r="J4590" s="20">
        <v>0.26812981241045752</v>
      </c>
      <c r="K4590" s="20">
        <v>0.28850954338092538</v>
      </c>
      <c r="L4590" s="20">
        <v>0.22041293162060574</v>
      </c>
      <c r="M4590" s="53">
        <v>0.20838103273890443</v>
      </c>
    </row>
    <row r="4591" spans="1:13" x14ac:dyDescent="0.35">
      <c r="A4591" s="19" t="str">
        <f>B4353&amp;C4585&amp;D4591</f>
        <v>CONSUMO PER CAPITA (kg ó litros por individuo)Carnes Transform.IngRTO CENTRO</v>
      </c>
      <c r="B4591" s="19">
        <v>0</v>
      </c>
      <c r="C4591" s="19">
        <v>0</v>
      </c>
      <c r="D4591" s="19" t="s">
        <v>6</v>
      </c>
      <c r="E4591" s="20">
        <v>0.19640756474284277</v>
      </c>
      <c r="F4591" s="20">
        <v>0.19122734085967791</v>
      </c>
      <c r="G4591" s="20">
        <v>0.26616198180075895</v>
      </c>
      <c r="H4591" s="20">
        <v>0.23136038148928428</v>
      </c>
      <c r="I4591" s="20">
        <v>0.23754936654399086</v>
      </c>
      <c r="J4591" s="20">
        <v>0.20376230381272809</v>
      </c>
      <c r="K4591" s="20">
        <v>0.27569453400395777</v>
      </c>
      <c r="L4591" s="20">
        <v>0.17614048943066948</v>
      </c>
      <c r="M4591" s="53">
        <v>0.18980753108839477</v>
      </c>
    </row>
    <row r="4592" spans="1:13" x14ac:dyDescent="0.35">
      <c r="A4592" s="19" t="str">
        <f>B4353&amp;C4585&amp;D4592</f>
        <v>CONSUMO PER CAPITA (kg ó litros por individuo)Carnes Transform.IngNORTE-CENTRO</v>
      </c>
      <c r="B4592" s="19">
        <v>0</v>
      </c>
      <c r="C4592" s="19">
        <v>0</v>
      </c>
      <c r="D4592" s="19" t="s">
        <v>7</v>
      </c>
      <c r="E4592" s="20">
        <v>0.14972525788290467</v>
      </c>
      <c r="F4592" s="20">
        <v>0.12087128708968037</v>
      </c>
      <c r="G4592" s="20">
        <v>0.22123150384735374</v>
      </c>
      <c r="H4592" s="20">
        <v>0.15715056163090058</v>
      </c>
      <c r="I4592" s="20">
        <v>0.16532541274867837</v>
      </c>
      <c r="J4592" s="20">
        <v>0.13172851800996577</v>
      </c>
      <c r="K4592" s="20">
        <v>0.22723288251561266</v>
      </c>
      <c r="L4592" s="20">
        <v>0.12719714196630397</v>
      </c>
      <c r="M4592" s="53">
        <v>0.15121886799714446</v>
      </c>
    </row>
    <row r="4593" spans="1:13" x14ac:dyDescent="0.35">
      <c r="A4593" s="19" t="str">
        <f>B4353&amp;C4585&amp;D4593</f>
        <v>CONSUMO PER CAPITA (kg ó litros por individuo)Carnes Transform.IngNOROESTE</v>
      </c>
      <c r="B4593" s="19">
        <v>0</v>
      </c>
      <c r="C4593" s="19">
        <v>0</v>
      </c>
      <c r="D4593" s="19" t="s">
        <v>8</v>
      </c>
      <c r="E4593" s="20">
        <v>0.10509558086007974</v>
      </c>
      <c r="F4593" s="20">
        <v>0.10280049188918311</v>
      </c>
      <c r="G4593" s="20">
        <v>0.1907802024403274</v>
      </c>
      <c r="H4593" s="20">
        <v>0.14687767590399109</v>
      </c>
      <c r="I4593" s="20">
        <v>0.1104063554748649</v>
      </c>
      <c r="J4593" s="20">
        <v>0.12362207889575622</v>
      </c>
      <c r="K4593" s="20">
        <v>0.17124036931426864</v>
      </c>
      <c r="L4593" s="20">
        <v>7.9948403131506918E-2</v>
      </c>
      <c r="M4593" s="53">
        <v>8.4602329733929407E-2</v>
      </c>
    </row>
    <row r="4594" spans="1:13" x14ac:dyDescent="0.35">
      <c r="A4594" s="19" t="str">
        <f>B4353&amp;C4585&amp;D4594</f>
        <v>CONSUMO PER CAPITA (kg ó litros por individuo)Carnes Transform.Ing&lt;2MIL</v>
      </c>
      <c r="B4594" s="19">
        <v>0</v>
      </c>
      <c r="C4594" s="19">
        <v>0</v>
      </c>
      <c r="D4594" s="19" t="s">
        <v>9</v>
      </c>
      <c r="E4594" s="20">
        <v>0.21287910400489654</v>
      </c>
      <c r="F4594" s="20">
        <v>0.13618829306916513</v>
      </c>
      <c r="G4594" s="20">
        <v>0.18476512677229781</v>
      </c>
      <c r="H4594" s="20">
        <v>0.12529892665287165</v>
      </c>
      <c r="I4594" s="20">
        <v>0.12288964888939734</v>
      </c>
      <c r="J4594" s="20">
        <v>0.13533914996078514</v>
      </c>
      <c r="K4594" s="20">
        <v>0.18900555318003351</v>
      </c>
      <c r="L4594" s="20">
        <v>8.2593176895163531E-2</v>
      </c>
      <c r="M4594" s="53">
        <v>0.10255138182393511</v>
      </c>
    </row>
    <row r="4595" spans="1:13" x14ac:dyDescent="0.35">
      <c r="A4595" s="19" t="str">
        <f>B4353&amp;C4585&amp;D4595</f>
        <v>CONSUMO PER CAPITA (kg ó litros por individuo)Carnes Transform.Ing2-5MIL</v>
      </c>
      <c r="B4595" s="19">
        <v>0</v>
      </c>
      <c r="C4595" s="19">
        <v>0</v>
      </c>
      <c r="D4595" s="19" t="s">
        <v>10</v>
      </c>
      <c r="E4595" s="20">
        <v>0.12545578599140184</v>
      </c>
      <c r="F4595" s="20">
        <v>0.1316444369839575</v>
      </c>
      <c r="G4595" s="20">
        <v>0.23063252402207987</v>
      </c>
      <c r="H4595" s="20">
        <v>0.13830395909501553</v>
      </c>
      <c r="I4595" s="20">
        <v>9.6029685909080995E-2</v>
      </c>
      <c r="J4595" s="20">
        <v>0.12879187514979618</v>
      </c>
      <c r="K4595" s="20">
        <v>0.14087894849650578</v>
      </c>
      <c r="L4595" s="20">
        <v>7.3958150033948414E-2</v>
      </c>
      <c r="M4595" s="53">
        <v>0.13199540358135059</v>
      </c>
    </row>
    <row r="4596" spans="1:13" x14ac:dyDescent="0.35">
      <c r="A4596" s="19" t="str">
        <f>B4353&amp;C4585&amp;D4596</f>
        <v>CONSUMO PER CAPITA (kg ó litros por individuo)Carnes Transform.Ing5-10MIL</v>
      </c>
      <c r="B4596" s="19">
        <v>0</v>
      </c>
      <c r="C4596" s="19">
        <v>0</v>
      </c>
      <c r="D4596" s="19" t="s">
        <v>11</v>
      </c>
      <c r="E4596" s="20">
        <v>0.18316852253086288</v>
      </c>
      <c r="F4596" s="20">
        <v>0.15517165068650859</v>
      </c>
      <c r="G4596" s="20">
        <v>0.25021018612116208</v>
      </c>
      <c r="H4596" s="20">
        <v>0.1999441312821113</v>
      </c>
      <c r="I4596" s="20">
        <v>0.15666227705364008</v>
      </c>
      <c r="J4596" s="20">
        <v>0.18091937141332023</v>
      </c>
      <c r="K4596" s="20">
        <v>0.25981056430656885</v>
      </c>
      <c r="L4596" s="20">
        <v>0.21265111525534106</v>
      </c>
      <c r="M4596" s="53">
        <v>0.18979977788007085</v>
      </c>
    </row>
    <row r="4597" spans="1:13" x14ac:dyDescent="0.35">
      <c r="A4597" s="19" t="str">
        <f>B4353&amp;C4585&amp;D4597</f>
        <v>CONSUMO PER CAPITA (kg ó litros por individuo)Carnes Transform.Ing10-30MIL</v>
      </c>
      <c r="B4597" s="19">
        <v>0</v>
      </c>
      <c r="C4597" s="19">
        <v>0</v>
      </c>
      <c r="D4597" s="19" t="s">
        <v>12</v>
      </c>
      <c r="E4597" s="20">
        <v>0.17035659948588572</v>
      </c>
      <c r="F4597" s="20">
        <v>0.1539053937871685</v>
      </c>
      <c r="G4597" s="20">
        <v>0.2407990678876156</v>
      </c>
      <c r="H4597" s="20">
        <v>0.18083559829572865</v>
      </c>
      <c r="I4597" s="20">
        <v>0.17645574813332598</v>
      </c>
      <c r="J4597" s="20">
        <v>0.20183918571941756</v>
      </c>
      <c r="K4597" s="20">
        <v>0.3092078459469273</v>
      </c>
      <c r="L4597" s="20">
        <v>0.21783296782928369</v>
      </c>
      <c r="M4597" s="53">
        <v>0.21115104867881099</v>
      </c>
    </row>
    <row r="4598" spans="1:13" x14ac:dyDescent="0.35">
      <c r="A4598" s="19" t="str">
        <f>B4353&amp;C4585&amp;D4598</f>
        <v>CONSUMO PER CAPITA (kg ó litros por individuo)Carnes Transform.Ing30-100MIL</v>
      </c>
      <c r="B4598" s="19">
        <v>0</v>
      </c>
      <c r="C4598" s="19">
        <v>0</v>
      </c>
      <c r="D4598" s="19" t="s">
        <v>13</v>
      </c>
      <c r="E4598" s="20">
        <v>0.18310881235321344</v>
      </c>
      <c r="F4598" s="20">
        <v>0.19279067181064458</v>
      </c>
      <c r="G4598" s="20">
        <v>0.26638611547886903</v>
      </c>
      <c r="H4598" s="20">
        <v>0.21671474100863553</v>
      </c>
      <c r="I4598" s="20">
        <v>0.20940055344217867</v>
      </c>
      <c r="J4598" s="20">
        <v>0.18977744308834621</v>
      </c>
      <c r="K4598" s="20">
        <v>0.33037902254057078</v>
      </c>
      <c r="L4598" s="20">
        <v>0.23502177507402811</v>
      </c>
      <c r="M4598" s="53">
        <v>0.20378904767752365</v>
      </c>
    </row>
    <row r="4599" spans="1:13" x14ac:dyDescent="0.35">
      <c r="A4599" s="19" t="str">
        <f>B4353&amp;C4585&amp;D4599</f>
        <v>CONSUMO PER CAPITA (kg ó litros por individuo)Carnes Transform.Ing100-200MIL</v>
      </c>
      <c r="B4599" s="19">
        <v>0</v>
      </c>
      <c r="C4599" s="19">
        <v>0</v>
      </c>
      <c r="D4599" s="19" t="s">
        <v>14</v>
      </c>
      <c r="E4599" s="20">
        <v>0.20051198435050635</v>
      </c>
      <c r="F4599" s="20">
        <v>0.21607899522711188</v>
      </c>
      <c r="G4599" s="20">
        <v>0.28923649728055784</v>
      </c>
      <c r="H4599" s="20">
        <v>0.23485682690666299</v>
      </c>
      <c r="I4599" s="20">
        <v>0.22830423436288066</v>
      </c>
      <c r="J4599" s="20">
        <v>0.22171708386868136</v>
      </c>
      <c r="K4599" s="20">
        <v>0.31707545883397836</v>
      </c>
      <c r="L4599" s="20">
        <v>0.24097423430640447</v>
      </c>
      <c r="M4599" s="53">
        <v>0.21387882647090298</v>
      </c>
    </row>
    <row r="4600" spans="1:13" x14ac:dyDescent="0.35">
      <c r="A4600" s="19" t="str">
        <f>B4353&amp;C4585&amp;D4600</f>
        <v>CONSUMO PER CAPITA (kg ó litros por individuo)Carnes Transform.Ing200-500MIL</v>
      </c>
      <c r="B4600" s="19">
        <v>0</v>
      </c>
      <c r="C4600" s="19">
        <v>0</v>
      </c>
      <c r="D4600" s="19" t="s">
        <v>15</v>
      </c>
      <c r="E4600" s="20">
        <v>0.18109711408091728</v>
      </c>
      <c r="F4600" s="20">
        <v>0.19622306288726665</v>
      </c>
      <c r="G4600" s="20">
        <v>0.28903393036559649</v>
      </c>
      <c r="H4600" s="20">
        <v>0.24935478902418923</v>
      </c>
      <c r="I4600" s="20">
        <v>0.20550856212194504</v>
      </c>
      <c r="J4600" s="20">
        <v>0.18483188568525535</v>
      </c>
      <c r="K4600" s="20">
        <v>0.29373720229005729</v>
      </c>
      <c r="L4600" s="20">
        <v>0.21593806853406913</v>
      </c>
      <c r="M4600" s="53">
        <v>0.20775336176334136</v>
      </c>
    </row>
    <row r="4601" spans="1:13" x14ac:dyDescent="0.35">
      <c r="A4601" s="19" t="str">
        <f>B4353&amp;C4585&amp;D4601</f>
        <v>CONSUMO PER CAPITA (kg ó litros por individuo)Carnes Transform.Ing&gt;500MIL</v>
      </c>
      <c r="B4601" s="19">
        <v>0</v>
      </c>
      <c r="C4601" s="19">
        <v>0</v>
      </c>
      <c r="D4601" s="19" t="s">
        <v>16</v>
      </c>
      <c r="E4601" s="20">
        <v>0.16675566644507192</v>
      </c>
      <c r="F4601" s="20">
        <v>0.20633848576072564</v>
      </c>
      <c r="G4601" s="20">
        <v>0.24306549328181537</v>
      </c>
      <c r="H4601" s="20">
        <v>0.1651901493204537</v>
      </c>
      <c r="I4601" s="20">
        <v>0.21111215725312488</v>
      </c>
      <c r="J4601" s="20">
        <v>0.2300678676831755</v>
      </c>
      <c r="K4601" s="20">
        <v>0.26224815748016117</v>
      </c>
      <c r="L4601" s="20">
        <v>0.2044175842042231</v>
      </c>
      <c r="M4601" s="53">
        <v>0.17065346301321746</v>
      </c>
    </row>
    <row r="4602" spans="1:13" x14ac:dyDescent="0.35">
      <c r="A4602" s="19" t="str">
        <f>B4353&amp;C4585&amp;D4602</f>
        <v>CONSUMO PER CAPITA (kg ó litros por individuo)Carnes Transform.IngDE 15 A 19 AÑOS</v>
      </c>
      <c r="B4602" s="19">
        <v>0</v>
      </c>
      <c r="C4602" s="19">
        <v>0</v>
      </c>
      <c r="D4602" s="19" t="s">
        <v>39</v>
      </c>
      <c r="E4602" s="20">
        <v>0.10236326005361442</v>
      </c>
      <c r="F4602" s="20">
        <v>9.5359338467025781E-2</v>
      </c>
      <c r="G4602" s="20">
        <v>0.16991506511118909</v>
      </c>
      <c r="H4602" s="20">
        <v>0.17109430194683165</v>
      </c>
      <c r="I4602" s="20">
        <v>5.928076502248196E-2</v>
      </c>
      <c r="J4602" s="20">
        <v>9.1715091503541221E-2</v>
      </c>
      <c r="K4602" s="20">
        <v>0.10851010073390178</v>
      </c>
      <c r="L4602" s="20">
        <v>0.1285241528089538</v>
      </c>
      <c r="M4602" s="53">
        <v>4.2316977421071648E-2</v>
      </c>
    </row>
    <row r="4603" spans="1:13" x14ac:dyDescent="0.35">
      <c r="A4603" s="19" t="str">
        <f>B4353&amp;C4585&amp;D4603</f>
        <v>CONSUMO PER CAPITA (kg ó litros por individuo)Carnes Transform.IngDE 20 A 24 AÑOS</v>
      </c>
      <c r="B4603" s="19">
        <v>0</v>
      </c>
      <c r="C4603" s="19">
        <v>0</v>
      </c>
      <c r="D4603" s="19" t="s">
        <v>40</v>
      </c>
      <c r="E4603" s="20">
        <v>8.583703054143009E-2</v>
      </c>
      <c r="F4603" s="20">
        <v>6.9482694192602876E-2</v>
      </c>
      <c r="G4603" s="20">
        <v>0.18237716157709458</v>
      </c>
      <c r="H4603" s="20">
        <v>0.10754470198686629</v>
      </c>
      <c r="I4603" s="20">
        <v>0.10737224067112158</v>
      </c>
      <c r="J4603" s="20">
        <v>8.2195525214012008E-2</v>
      </c>
      <c r="K4603" s="20">
        <v>0.18530528541090152</v>
      </c>
      <c r="L4603" s="20">
        <v>9.0753575116746726E-2</v>
      </c>
      <c r="M4603" s="53">
        <v>0.13077420526900099</v>
      </c>
    </row>
    <row r="4604" spans="1:13" x14ac:dyDescent="0.35">
      <c r="A4604" s="19" t="str">
        <f>B4353&amp;C4585&amp;D4604</f>
        <v>CONSUMO PER CAPITA (kg ó litros por individuo)Carnes Transform.IngDE 25 A 34 AÑOS</v>
      </c>
      <c r="B4604" s="19">
        <v>0</v>
      </c>
      <c r="C4604" s="19">
        <v>0</v>
      </c>
      <c r="D4604" s="19" t="s">
        <v>41</v>
      </c>
      <c r="E4604" s="20">
        <v>0.16284838454187192</v>
      </c>
      <c r="F4604" s="20">
        <v>0.18430791653459203</v>
      </c>
      <c r="G4604" s="20">
        <v>0.20393145519384356</v>
      </c>
      <c r="H4604" s="20">
        <v>0.1569965412037386</v>
      </c>
      <c r="I4604" s="20">
        <v>0.17174040964458565</v>
      </c>
      <c r="J4604" s="20">
        <v>0.14233264037635987</v>
      </c>
      <c r="K4604" s="20">
        <v>0.20339276505412393</v>
      </c>
      <c r="L4604" s="20">
        <v>0.13817094903268101</v>
      </c>
      <c r="M4604" s="53">
        <v>0.1684839585563831</v>
      </c>
    </row>
    <row r="4605" spans="1:13" x14ac:dyDescent="0.35">
      <c r="A4605" s="19" t="str">
        <f>B4353&amp;C4585&amp;D4605</f>
        <v>CONSUMO PER CAPITA (kg ó litros por individuo)Carnes Transform.IngDE 35 A 49 AÑOS</v>
      </c>
      <c r="B4605" s="19">
        <v>0</v>
      </c>
      <c r="C4605" s="19">
        <v>0</v>
      </c>
      <c r="D4605" s="19" t="s">
        <v>42</v>
      </c>
      <c r="E4605" s="20">
        <v>0.17573446962600092</v>
      </c>
      <c r="F4605" s="20">
        <v>0.18710289432004515</v>
      </c>
      <c r="G4605" s="20">
        <v>0.25052198857059949</v>
      </c>
      <c r="H4605" s="20">
        <v>0.18609013023401044</v>
      </c>
      <c r="I4605" s="20">
        <v>0.19851658226813299</v>
      </c>
      <c r="J4605" s="20">
        <v>0.1909828106203231</v>
      </c>
      <c r="K4605" s="20">
        <v>0.28184869676369961</v>
      </c>
      <c r="L4605" s="20">
        <v>0.19662464729516496</v>
      </c>
      <c r="M4605" s="53">
        <v>0.17454620373392601</v>
      </c>
    </row>
    <row r="4606" spans="1:13" x14ac:dyDescent="0.35">
      <c r="A4606" s="19" t="str">
        <f>B4353&amp;C4585&amp;D4606</f>
        <v>CONSUMO PER CAPITA (kg ó litros por individuo)Carnes Transform.IngDE 50 A 59 AÑOS</v>
      </c>
      <c r="B4606" s="19">
        <v>0</v>
      </c>
      <c r="C4606" s="19">
        <v>0</v>
      </c>
      <c r="D4606" s="19" t="s">
        <v>43</v>
      </c>
      <c r="E4606" s="20">
        <v>0.23572871797390157</v>
      </c>
      <c r="F4606" s="20">
        <v>0.21672321590067264</v>
      </c>
      <c r="G4606" s="20">
        <v>0.34371481763377654</v>
      </c>
      <c r="H4606" s="20">
        <v>0.27063597935467082</v>
      </c>
      <c r="I4606" s="20">
        <v>0.26072290445192514</v>
      </c>
      <c r="J4606" s="20">
        <v>0.25982909229068885</v>
      </c>
      <c r="K4606" s="20">
        <v>0.3584969418902087</v>
      </c>
      <c r="L4606" s="20">
        <v>0.2377090043997038</v>
      </c>
      <c r="M4606" s="53">
        <v>0.25508559727600372</v>
      </c>
    </row>
    <row r="4607" spans="1:13" x14ac:dyDescent="0.35">
      <c r="A4607" s="19" t="str">
        <f>B4353&amp;C4585&amp;D4607</f>
        <v>CONSUMO PER CAPITA (kg ó litros por individuo)Carnes Transform.IngDE 60 A 75 AÑOS</v>
      </c>
      <c r="B4607" s="19">
        <v>0</v>
      </c>
      <c r="C4607" s="19">
        <v>0</v>
      </c>
      <c r="D4607" s="19" t="s">
        <v>44</v>
      </c>
      <c r="E4607" s="20">
        <v>0.18729604774353034</v>
      </c>
      <c r="F4607" s="20">
        <v>0.19501726169601474</v>
      </c>
      <c r="G4607" s="20">
        <v>0.26062124576942902</v>
      </c>
      <c r="H4607" s="20">
        <v>0.20023031672394634</v>
      </c>
      <c r="I4607" s="20">
        <v>0.18585378925721424</v>
      </c>
      <c r="J4607" s="20">
        <v>0.23578618223238515</v>
      </c>
      <c r="K4607" s="20">
        <v>0.34811465582442763</v>
      </c>
      <c r="L4607" s="20">
        <v>0.27939678953510083</v>
      </c>
      <c r="M4607" s="53">
        <v>0.22637725739779166</v>
      </c>
    </row>
    <row r="4608" spans="1:13" x14ac:dyDescent="0.35">
      <c r="A4608" s="19" t="str">
        <f>B4353&amp;C4585&amp;D4608</f>
        <v>CONSUMO PER CAPITA (kg ó litros por individuo)Carnes Transform.IngNIVEL ALTO</v>
      </c>
      <c r="B4608" s="19">
        <v>0</v>
      </c>
      <c r="C4608" s="19">
        <v>0</v>
      </c>
      <c r="D4608" s="19" t="s">
        <v>256</v>
      </c>
      <c r="E4608" s="20">
        <v>0.19231358778912275</v>
      </c>
      <c r="F4608" s="20">
        <v>0.22546010369362396</v>
      </c>
      <c r="G4608" s="20">
        <v>0.27587543009100218</v>
      </c>
      <c r="H4608" s="20">
        <v>0.22731685965267892</v>
      </c>
      <c r="I4608" s="20">
        <v>0.22435578137466758</v>
      </c>
      <c r="J4608" s="20">
        <v>0.20580859955425465</v>
      </c>
      <c r="K4608" s="20">
        <v>0.3396094815920776</v>
      </c>
      <c r="L4608" s="20">
        <v>0.22679339884155858</v>
      </c>
      <c r="M4608" s="53">
        <v>0.21855142527076163</v>
      </c>
    </row>
    <row r="4609" spans="1:13" x14ac:dyDescent="0.35">
      <c r="A4609" s="19" t="str">
        <f>B4353&amp;C4585&amp;D4609</f>
        <v>CONSUMO PER CAPITA (kg ó litros por individuo)Carnes Transform.IngNIVEL MEDIO ALTO</v>
      </c>
      <c r="B4609" s="19">
        <v>0</v>
      </c>
      <c r="C4609" s="19">
        <v>0</v>
      </c>
      <c r="D4609" s="19" t="s">
        <v>257</v>
      </c>
      <c r="E4609" s="20">
        <v>0.17854566364283639</v>
      </c>
      <c r="F4609" s="20">
        <v>0.16334777195625355</v>
      </c>
      <c r="G4609" s="20">
        <v>0.20386175334625115</v>
      </c>
      <c r="H4609" s="20">
        <v>0.16445218653385715</v>
      </c>
      <c r="I4609" s="20">
        <v>0.15360723362482356</v>
      </c>
      <c r="J4609" s="20">
        <v>0.21172370846864386</v>
      </c>
      <c r="K4609" s="20">
        <v>0.29155889590764134</v>
      </c>
      <c r="L4609" s="20">
        <v>0.21265888791050058</v>
      </c>
      <c r="M4609" s="53">
        <v>0.18841856034748358</v>
      </c>
    </row>
    <row r="4610" spans="1:13" x14ac:dyDescent="0.35">
      <c r="A4610" s="19" t="str">
        <f>B4353&amp;C4585&amp;D4610</f>
        <v>CONSUMO PER CAPITA (kg ó litros por individuo)Carnes Transform.IngNIVEL MEDIO</v>
      </c>
      <c r="B4610" s="19">
        <v>0</v>
      </c>
      <c r="C4610" s="19">
        <v>0</v>
      </c>
      <c r="D4610" s="19" t="s">
        <v>258</v>
      </c>
      <c r="E4610" s="20">
        <v>0.21016568691241469</v>
      </c>
      <c r="F4610" s="20">
        <v>0.20328070415608701</v>
      </c>
      <c r="G4610" s="20">
        <v>0.28929178152741247</v>
      </c>
      <c r="H4610" s="20">
        <v>0.2284420310758466</v>
      </c>
      <c r="I4610" s="20">
        <v>0.20648970135960212</v>
      </c>
      <c r="J4610" s="20">
        <v>0.1983257574026018</v>
      </c>
      <c r="K4610" s="20">
        <v>0.29282629157982737</v>
      </c>
      <c r="L4610" s="20">
        <v>0.20892759220255019</v>
      </c>
      <c r="M4610" s="53">
        <v>0.20572569779526167</v>
      </c>
    </row>
    <row r="4611" spans="1:13" x14ac:dyDescent="0.35">
      <c r="A4611" s="19" t="str">
        <f>B4353&amp;C4585&amp;D4611</f>
        <v>CONSUMO PER CAPITA (kg ó litros por individuo)Carnes Transform.IngNIVEL MEDIO BAJO</v>
      </c>
      <c r="B4611" s="19">
        <v>0</v>
      </c>
      <c r="C4611" s="19">
        <v>0</v>
      </c>
      <c r="D4611" s="19" t="s">
        <v>259</v>
      </c>
      <c r="E4611" s="20">
        <v>0.16500195012712421</v>
      </c>
      <c r="F4611" s="20">
        <v>0.13782242347008775</v>
      </c>
      <c r="G4611" s="20">
        <v>0.25553792905154021</v>
      </c>
      <c r="H4611" s="20">
        <v>0.17952506468534465</v>
      </c>
      <c r="I4611" s="20">
        <v>0.18511045335923051</v>
      </c>
      <c r="J4611" s="20">
        <v>0.18555392994681369</v>
      </c>
      <c r="K4611" s="20">
        <v>0.27065468669951959</v>
      </c>
      <c r="L4611" s="20">
        <v>0.21252064876603591</v>
      </c>
      <c r="M4611" s="53">
        <v>0.18273123817238507</v>
      </c>
    </row>
    <row r="4612" spans="1:13" x14ac:dyDescent="0.35">
      <c r="A4612" s="19" t="str">
        <f>B4353&amp;C4585&amp;D4612</f>
        <v>CONSUMO PER CAPITA (kg ó litros por individuo)Carnes Transform.IngHOMBRE</v>
      </c>
      <c r="B4612" s="19">
        <v>0</v>
      </c>
      <c r="C4612" s="19">
        <v>0</v>
      </c>
      <c r="D4612" s="19" t="s">
        <v>21</v>
      </c>
      <c r="E4612" s="20">
        <v>0.16724658451816043</v>
      </c>
      <c r="F4612" s="20">
        <v>0.1765590671641297</v>
      </c>
      <c r="G4612" s="20">
        <v>0.22892880510284605</v>
      </c>
      <c r="H4612" s="20">
        <v>0.18135487287150276</v>
      </c>
      <c r="I4612" s="20">
        <v>0.18433305000056335</v>
      </c>
      <c r="J4612" s="20">
        <v>0.19627757220156331</v>
      </c>
      <c r="K4612" s="20">
        <v>0.28000522796668254</v>
      </c>
      <c r="L4612" s="20">
        <v>0.20095033381518723</v>
      </c>
      <c r="M4612" s="53">
        <v>0.16280684931472444</v>
      </c>
    </row>
    <row r="4613" spans="1:13" x14ac:dyDescent="0.35">
      <c r="A4613" s="19" t="str">
        <f>B4353&amp;C4585&amp;D4613</f>
        <v>CONSUMO PER CAPITA (kg ó litros por individuo)Carnes Transform.IngMUJER</v>
      </c>
      <c r="B4613" s="19">
        <v>0</v>
      </c>
      <c r="C4613" s="19">
        <v>0</v>
      </c>
      <c r="D4613" s="19" t="s">
        <v>22</v>
      </c>
      <c r="E4613" s="20">
        <v>0.18744337873748002</v>
      </c>
      <c r="F4613" s="20">
        <v>0.1839695049328233</v>
      </c>
      <c r="G4613" s="20">
        <v>0.27977309070198103</v>
      </c>
      <c r="H4613" s="20">
        <v>0.20964895187605345</v>
      </c>
      <c r="I4613" s="20">
        <v>0.19198618057916578</v>
      </c>
      <c r="J4613" s="20">
        <v>0.19098549297689707</v>
      </c>
      <c r="K4613" s="20">
        <v>0.28465754831042506</v>
      </c>
      <c r="L4613" s="20">
        <v>0.20588752871550417</v>
      </c>
      <c r="M4613" s="53">
        <v>0.21564863779033044</v>
      </c>
    </row>
    <row r="4614" spans="1:13" x14ac:dyDescent="0.35">
      <c r="A4614" s="19" t="str">
        <f>B4353&amp;C4614&amp;D4614</f>
        <v>CONSUMO PER CAPITA (kg ó litros por individuo)Jamón Curado Ing.T.ESPAÑA</v>
      </c>
      <c r="B4614" s="19">
        <v>0</v>
      </c>
      <c r="C4614" s="19" t="s">
        <v>133</v>
      </c>
      <c r="D4614" s="19" t="s">
        <v>36</v>
      </c>
      <c r="E4614" s="20">
        <v>3.6922134225982707E-2</v>
      </c>
      <c r="F4614" s="20">
        <v>4.2212923300658449E-2</v>
      </c>
      <c r="G4614" s="20">
        <v>6.1721517231817645E-2</v>
      </c>
      <c r="H4614" s="20">
        <v>4.946441892199447E-2</v>
      </c>
      <c r="I4614" s="20">
        <v>4.276677413209333E-2</v>
      </c>
      <c r="J4614" s="20">
        <v>4.7245039584419925E-2</v>
      </c>
      <c r="K4614" s="20">
        <v>7.8506538712487112E-2</v>
      </c>
      <c r="L4614" s="20">
        <v>5.8041073093867745E-2</v>
      </c>
      <c r="M4614" s="53">
        <v>4.0954302503503619E-2</v>
      </c>
    </row>
    <row r="4615" spans="1:13" x14ac:dyDescent="0.35">
      <c r="A4615" s="19" t="str">
        <f>B4353&amp;C4614&amp;D4615</f>
        <v>CONSUMO PER CAPITA (kg ó litros por individuo)Jamón Curado Ing.BCN AM</v>
      </c>
      <c r="B4615" s="19">
        <v>0</v>
      </c>
      <c r="C4615" s="19">
        <v>0</v>
      </c>
      <c r="D4615" s="19" t="s">
        <v>1</v>
      </c>
      <c r="E4615" s="20">
        <v>4.1428676154045843E-2</v>
      </c>
      <c r="F4615" s="20">
        <v>4.516212787263018E-2</v>
      </c>
      <c r="G4615" s="20">
        <v>6.7998342893260871E-2</v>
      </c>
      <c r="H4615" s="20">
        <v>6.3560659623691909E-2</v>
      </c>
      <c r="I4615" s="20">
        <v>4.5123242174231248E-2</v>
      </c>
      <c r="J4615" s="20">
        <v>6.5891814699289203E-2</v>
      </c>
      <c r="K4615" s="20">
        <v>9.2907272256856396E-2</v>
      </c>
      <c r="L4615" s="20">
        <v>7.2028827069370943E-2</v>
      </c>
      <c r="M4615" s="53">
        <v>4.7414963449806551E-2</v>
      </c>
    </row>
    <row r="4616" spans="1:13" x14ac:dyDescent="0.35">
      <c r="A4616" s="19" t="str">
        <f>B4353&amp;C4614&amp;D4616</f>
        <v>CONSUMO PER CAPITA (kg ó litros por individuo)Jamón Curado Ing.REST.CAT ARAGON</v>
      </c>
      <c r="B4616" s="19">
        <v>0</v>
      </c>
      <c r="C4616" s="19">
        <v>0</v>
      </c>
      <c r="D4616" s="19" t="s">
        <v>2</v>
      </c>
      <c r="E4616" s="20">
        <v>2.3227104555931563E-2</v>
      </c>
      <c r="F4616" s="20">
        <v>4.2437672830356606E-2</v>
      </c>
      <c r="G4616" s="20">
        <v>5.1401479031306846E-2</v>
      </c>
      <c r="H4616" s="20">
        <v>3.2912097221069518E-2</v>
      </c>
      <c r="I4616" s="20">
        <v>2.2101422465012455E-2</v>
      </c>
      <c r="J4616" s="20">
        <v>3.32939987763936E-2</v>
      </c>
      <c r="K4616" s="20">
        <v>7.1942536626822415E-2</v>
      </c>
      <c r="L4616" s="20">
        <v>4.3496880907113109E-2</v>
      </c>
      <c r="M4616" s="53">
        <v>4.6798530940687401E-2</v>
      </c>
    </row>
    <row r="4617" spans="1:13" x14ac:dyDescent="0.35">
      <c r="A4617" s="19" t="str">
        <f>B4353&amp;C4614&amp;D4617</f>
        <v>CONSUMO PER CAPITA (kg ó litros por individuo)Jamón Curado Ing.LEVANTE</v>
      </c>
      <c r="B4617" s="19">
        <v>0</v>
      </c>
      <c r="C4617" s="19">
        <v>0</v>
      </c>
      <c r="D4617" s="19" t="s">
        <v>3</v>
      </c>
      <c r="E4617" s="20">
        <v>3.4124522005917465E-2</v>
      </c>
      <c r="F4617" s="20">
        <v>2.3952578478584948E-2</v>
      </c>
      <c r="G4617" s="20">
        <v>5.0901024903496572E-2</v>
      </c>
      <c r="H4617" s="20">
        <v>4.3193339361539955E-2</v>
      </c>
      <c r="I4617" s="20">
        <v>3.7058556246374656E-2</v>
      </c>
      <c r="J4617" s="20">
        <v>3.936297696871513E-2</v>
      </c>
      <c r="K4617" s="20">
        <v>6.3612032517964309E-2</v>
      </c>
      <c r="L4617" s="20">
        <v>6.7973662544125318E-2</v>
      </c>
      <c r="M4617" s="53">
        <v>4.5421122665484877E-2</v>
      </c>
    </row>
    <row r="4618" spans="1:13" x14ac:dyDescent="0.35">
      <c r="A4618" s="19" t="str">
        <f>B4353&amp;C4614&amp;D4618</f>
        <v>CONSUMO PER CAPITA (kg ó litros por individuo)Jamón Curado Ing.ANDALUCIA</v>
      </c>
      <c r="B4618" s="19">
        <v>0</v>
      </c>
      <c r="C4618" s="19">
        <v>0</v>
      </c>
      <c r="D4618" s="19" t="s">
        <v>4</v>
      </c>
      <c r="E4618" s="20">
        <v>5.1707052964139945E-2</v>
      </c>
      <c r="F4618" s="20">
        <v>4.5363390819605803E-2</v>
      </c>
      <c r="G4618" s="20">
        <v>7.4016014644604569E-2</v>
      </c>
      <c r="H4618" s="20">
        <v>5.8412993244801821E-2</v>
      </c>
      <c r="I4618" s="20">
        <v>6.4129317754486839E-2</v>
      </c>
      <c r="J4618" s="20">
        <v>5.4582724189417939E-2</v>
      </c>
      <c r="K4618" s="20">
        <v>0.10750923504372784</v>
      </c>
      <c r="L4618" s="20">
        <v>8.175303349845936E-2</v>
      </c>
      <c r="M4618" s="53">
        <v>4.6045069547180399E-2</v>
      </c>
    </row>
    <row r="4619" spans="1:13" x14ac:dyDescent="0.35">
      <c r="A4619" s="19" t="str">
        <f>B4353&amp;C4614&amp;D4619</f>
        <v>CONSUMO PER CAPITA (kg ó litros por individuo)Jamón Curado Ing.MDD AM</v>
      </c>
      <c r="B4619" s="19">
        <v>0</v>
      </c>
      <c r="C4619" s="19">
        <v>0</v>
      </c>
      <c r="D4619" s="19" t="s">
        <v>5</v>
      </c>
      <c r="E4619" s="20">
        <v>3.1888576314501045E-2</v>
      </c>
      <c r="F4619" s="20">
        <v>6.4996048687689337E-2</v>
      </c>
      <c r="G4619" s="20">
        <v>6.4109128685821179E-2</v>
      </c>
      <c r="H4619" s="20">
        <v>5.6619018898531104E-2</v>
      </c>
      <c r="I4619" s="20">
        <v>4.5367558383151409E-2</v>
      </c>
      <c r="J4619" s="20">
        <v>5.9920165702540995E-2</v>
      </c>
      <c r="K4619" s="20">
        <v>8.8301089462036644E-2</v>
      </c>
      <c r="L4619" s="20">
        <v>6.5131694487388744E-2</v>
      </c>
      <c r="M4619" s="53">
        <v>3.6272031564425808E-2</v>
      </c>
    </row>
    <row r="4620" spans="1:13" x14ac:dyDescent="0.35">
      <c r="A4620" s="19" t="str">
        <f>B4353&amp;C4614&amp;D4620</f>
        <v>CONSUMO PER CAPITA (kg ó litros por individuo)Jamón Curado Ing.RTO CENTRO</v>
      </c>
      <c r="B4620" s="19">
        <v>0</v>
      </c>
      <c r="C4620" s="19">
        <v>0</v>
      </c>
      <c r="D4620" s="19" t="s">
        <v>6</v>
      </c>
      <c r="E4620" s="20">
        <v>5.1592606798416825E-2</v>
      </c>
      <c r="F4620" s="20">
        <v>4.821890972862744E-2</v>
      </c>
      <c r="G4620" s="20">
        <v>5.6817385444686216E-2</v>
      </c>
      <c r="H4620" s="20">
        <v>5.9174338899339859E-2</v>
      </c>
      <c r="I4620" s="20">
        <v>5.1454417186077475E-2</v>
      </c>
      <c r="J4620" s="20">
        <v>5.0939003099127446E-2</v>
      </c>
      <c r="K4620" s="20">
        <v>6.3194598387933232E-2</v>
      </c>
      <c r="L4620" s="20">
        <v>4.1426331644864249E-2</v>
      </c>
      <c r="M4620" s="53">
        <v>2.8040408741920785E-2</v>
      </c>
    </row>
    <row r="4621" spans="1:13" x14ac:dyDescent="0.35">
      <c r="A4621" s="19" t="str">
        <f>B4353&amp;C4614&amp;D4621</f>
        <v>CONSUMO PER CAPITA (kg ó litros por individuo)Jamón Curado Ing.NORTE-CENTRO</v>
      </c>
      <c r="B4621" s="19">
        <v>0</v>
      </c>
      <c r="C4621" s="19">
        <v>0</v>
      </c>
      <c r="D4621" s="19" t="s">
        <v>7</v>
      </c>
      <c r="E4621" s="20">
        <v>3.2351752680489503E-2</v>
      </c>
      <c r="F4621" s="20">
        <v>4.4231388647323004E-2</v>
      </c>
      <c r="G4621" s="20">
        <v>7.6760839023381169E-2</v>
      </c>
      <c r="H4621" s="20">
        <v>4.4955080527777878E-2</v>
      </c>
      <c r="I4621" s="20">
        <v>3.9113933937233933E-2</v>
      </c>
      <c r="J4621" s="20">
        <v>5.1317399754887257E-2</v>
      </c>
      <c r="K4621" s="20">
        <v>5.7703807375760675E-2</v>
      </c>
      <c r="L4621" s="20">
        <v>3.8213004143940396E-2</v>
      </c>
      <c r="M4621" s="53">
        <v>4.0911702425614947E-2</v>
      </c>
    </row>
    <row r="4622" spans="1:13" x14ac:dyDescent="0.35">
      <c r="A4622" s="19" t="str">
        <f>B4353&amp;C4614&amp;D4622</f>
        <v>CONSUMO PER CAPITA (kg ó litros por individuo)Jamón Curado Ing.NOROESTE</v>
      </c>
      <c r="B4622" s="19">
        <v>0</v>
      </c>
      <c r="C4622" s="19">
        <v>0</v>
      </c>
      <c r="D4622" s="19" t="s">
        <v>8</v>
      </c>
      <c r="E4622" s="20">
        <v>2.0036188402820489E-2</v>
      </c>
      <c r="F4622" s="20">
        <v>2.1317793046056393E-2</v>
      </c>
      <c r="G4622" s="20">
        <v>4.718372856443994E-2</v>
      </c>
      <c r="H4622" s="20">
        <v>3.3223486284988994E-2</v>
      </c>
      <c r="I4622" s="20">
        <v>2.3007205089222677E-2</v>
      </c>
      <c r="J4622" s="20">
        <v>1.8425864379371729E-2</v>
      </c>
      <c r="K4622" s="20">
        <v>5.7248092699495108E-2</v>
      </c>
      <c r="L4622" s="20">
        <v>2.166322018675337E-2</v>
      </c>
      <c r="M4622" s="53">
        <v>2.6816838816238451E-2</v>
      </c>
    </row>
    <row r="4623" spans="1:13" x14ac:dyDescent="0.35">
      <c r="A4623" s="19" t="str">
        <f>B4353&amp;C4614&amp;D4623</f>
        <v>CONSUMO PER CAPITA (kg ó litros por individuo)Jamón Curado Ing.&lt;2MIL</v>
      </c>
      <c r="B4623" s="19">
        <v>0</v>
      </c>
      <c r="C4623" s="19">
        <v>0</v>
      </c>
      <c r="D4623" s="19" t="s">
        <v>9</v>
      </c>
      <c r="E4623" s="20">
        <v>4.8009137052745225E-2</v>
      </c>
      <c r="F4623" s="20">
        <v>3.7935107794379405E-2</v>
      </c>
      <c r="G4623" s="20">
        <v>5.5502526517959803E-2</v>
      </c>
      <c r="H4623" s="20">
        <v>4.8656151549230184E-2</v>
      </c>
      <c r="I4623" s="20">
        <v>4.1959219078026501E-2</v>
      </c>
      <c r="J4623" s="20">
        <v>4.0976338882734761E-2</v>
      </c>
      <c r="K4623" s="20">
        <v>6.8659314172538843E-2</v>
      </c>
      <c r="L4623" s="20">
        <v>2.1495678788361405E-2</v>
      </c>
      <c r="M4623" s="53">
        <v>1.2983089598283716E-2</v>
      </c>
    </row>
    <row r="4624" spans="1:13" x14ac:dyDescent="0.35">
      <c r="A4624" s="19" t="str">
        <f>B4353&amp;C4614&amp;D4624</f>
        <v>CONSUMO PER CAPITA (kg ó litros por individuo)Jamón Curado Ing.2-5MIL</v>
      </c>
      <c r="B4624" s="19">
        <v>0</v>
      </c>
      <c r="C4624" s="19">
        <v>0</v>
      </c>
      <c r="D4624" s="19" t="s">
        <v>10</v>
      </c>
      <c r="E4624" s="20">
        <v>2.0233692348781755E-2</v>
      </c>
      <c r="F4624" s="20">
        <v>2.0461140056695314E-2</v>
      </c>
      <c r="G4624" s="20">
        <v>7.2367292757069865E-2</v>
      </c>
      <c r="H4624" s="20">
        <v>2.5378877023659655E-2</v>
      </c>
      <c r="I4624" s="20">
        <v>2.9597625852776217E-2</v>
      </c>
      <c r="J4624" s="20">
        <v>2.6936552477369598E-2</v>
      </c>
      <c r="K4624" s="20">
        <v>4.1928118065706399E-2</v>
      </c>
      <c r="L4624" s="20">
        <v>1.4247497741099709E-2</v>
      </c>
      <c r="M4624" s="53">
        <v>2.3419489466398005E-2</v>
      </c>
    </row>
    <row r="4625" spans="1:13" x14ac:dyDescent="0.35">
      <c r="A4625" s="19" t="str">
        <f>B4353&amp;C4614&amp;D4625</f>
        <v>CONSUMO PER CAPITA (kg ó litros por individuo)Jamón Curado Ing.5-10MIL</v>
      </c>
      <c r="B4625" s="19">
        <v>0</v>
      </c>
      <c r="C4625" s="19">
        <v>0</v>
      </c>
      <c r="D4625" s="19" t="s">
        <v>11</v>
      </c>
      <c r="E4625" s="20">
        <v>4.2256966605241232E-2</v>
      </c>
      <c r="F4625" s="20">
        <v>3.6515081956751766E-2</v>
      </c>
      <c r="G4625" s="20">
        <v>5.3076817087413186E-2</v>
      </c>
      <c r="H4625" s="20">
        <v>4.6984180762405132E-2</v>
      </c>
      <c r="I4625" s="20">
        <v>3.074900180787735E-2</v>
      </c>
      <c r="J4625" s="20">
        <v>5.1987001896597204E-2</v>
      </c>
      <c r="K4625" s="20">
        <v>6.3033502065319408E-2</v>
      </c>
      <c r="L4625" s="20">
        <v>6.5771057462239352E-2</v>
      </c>
      <c r="M4625" s="53">
        <v>4.8221158296393694E-2</v>
      </c>
    </row>
    <row r="4626" spans="1:13" x14ac:dyDescent="0.35">
      <c r="A4626" s="19" t="str">
        <f>B4353&amp;C4614&amp;D4626</f>
        <v>CONSUMO PER CAPITA (kg ó litros por individuo)Jamón Curado Ing.10-30MIL</v>
      </c>
      <c r="B4626" s="19">
        <v>0</v>
      </c>
      <c r="C4626" s="19">
        <v>0</v>
      </c>
      <c r="D4626" s="19" t="s">
        <v>12</v>
      </c>
      <c r="E4626" s="20">
        <v>3.8154249502353424E-2</v>
      </c>
      <c r="F4626" s="20">
        <v>3.2473600472502862E-2</v>
      </c>
      <c r="G4626" s="20">
        <v>5.3272960367198127E-2</v>
      </c>
      <c r="H4626" s="20">
        <v>4.666701553837023E-2</v>
      </c>
      <c r="I4626" s="20">
        <v>5.0094092657344623E-2</v>
      </c>
      <c r="J4626" s="20">
        <v>4.1688006696822051E-2</v>
      </c>
      <c r="K4626" s="20">
        <v>7.1654035430695345E-2</v>
      </c>
      <c r="L4626" s="20">
        <v>7.068429513190759E-2</v>
      </c>
      <c r="M4626" s="53">
        <v>5.5939005961728065E-2</v>
      </c>
    </row>
    <row r="4627" spans="1:13" x14ac:dyDescent="0.35">
      <c r="A4627" s="19" t="str">
        <f>B4353&amp;C4614&amp;D4627</f>
        <v>CONSUMO PER CAPITA (kg ó litros por individuo)Jamón Curado Ing.30-100MIL</v>
      </c>
      <c r="B4627" s="19">
        <v>0</v>
      </c>
      <c r="C4627" s="19">
        <v>0</v>
      </c>
      <c r="D4627" s="19" t="s">
        <v>13</v>
      </c>
      <c r="E4627" s="20">
        <v>4.0141431385750631E-2</v>
      </c>
      <c r="F4627" s="20">
        <v>4.6744856297149695E-2</v>
      </c>
      <c r="G4627" s="20">
        <v>6.8498090191526403E-2</v>
      </c>
      <c r="H4627" s="20">
        <v>6.6976370497340523E-2</v>
      </c>
      <c r="I4627" s="20">
        <v>4.541995952948117E-2</v>
      </c>
      <c r="J4627" s="20">
        <v>4.2894947766403617E-2</v>
      </c>
      <c r="K4627" s="20">
        <v>0.1003521253597263</v>
      </c>
      <c r="L4627" s="20">
        <v>6.8816219009518009E-2</v>
      </c>
      <c r="M4627" s="53">
        <v>4.4372885616999744E-2</v>
      </c>
    </row>
    <row r="4628" spans="1:13" x14ac:dyDescent="0.35">
      <c r="A4628" s="19" t="str">
        <f>B4353&amp;C4614&amp;D4628</f>
        <v>CONSUMO PER CAPITA (kg ó litros por individuo)Jamón Curado Ing.100-200MIL</v>
      </c>
      <c r="B4628" s="19">
        <v>0</v>
      </c>
      <c r="C4628" s="19">
        <v>0</v>
      </c>
      <c r="D4628" s="19" t="s">
        <v>14</v>
      </c>
      <c r="E4628" s="20">
        <v>4.0592241429263425E-2</v>
      </c>
      <c r="F4628" s="20">
        <v>4.5409609710174777E-2</v>
      </c>
      <c r="G4628" s="20">
        <v>6.5310006779502647E-2</v>
      </c>
      <c r="H4628" s="20">
        <v>5.077374876514415E-2</v>
      </c>
      <c r="I4628" s="20">
        <v>4.3059199893363424E-2</v>
      </c>
      <c r="J4628" s="20">
        <v>4.7084919048588414E-2</v>
      </c>
      <c r="K4628" s="20">
        <v>9.8851240895950071E-2</v>
      </c>
      <c r="L4628" s="20">
        <v>6.5158220677849252E-2</v>
      </c>
      <c r="M4628" s="53">
        <v>3.9513434129993662E-2</v>
      </c>
    </row>
    <row r="4629" spans="1:13" x14ac:dyDescent="0.35">
      <c r="A4629" s="19" t="str">
        <f>B4353&amp;C4614&amp;D4629</f>
        <v>CONSUMO PER CAPITA (kg ó litros por individuo)Jamón Curado Ing.200-500MIL</v>
      </c>
      <c r="B4629" s="19">
        <v>0</v>
      </c>
      <c r="C4629" s="19">
        <v>0</v>
      </c>
      <c r="D4629" s="19" t="s">
        <v>15</v>
      </c>
      <c r="E4629" s="20">
        <v>3.0767589543357982E-2</v>
      </c>
      <c r="F4629" s="20">
        <v>4.4516457342154543E-2</v>
      </c>
      <c r="G4629" s="20">
        <v>6.3406929497571651E-2</v>
      </c>
      <c r="H4629" s="20">
        <v>4.5496260885840301E-2</v>
      </c>
      <c r="I4629" s="20">
        <v>3.6515522740476522E-2</v>
      </c>
      <c r="J4629" s="20">
        <v>3.843879602767486E-2</v>
      </c>
      <c r="K4629" s="20">
        <v>6.6300888763015139E-2</v>
      </c>
      <c r="L4629" s="20">
        <v>3.3383523397602317E-2</v>
      </c>
      <c r="M4629" s="53">
        <v>4.3665208212106399E-2</v>
      </c>
    </row>
    <row r="4630" spans="1:13" x14ac:dyDescent="0.35">
      <c r="A4630" s="19" t="str">
        <f>B4353&amp;C4614&amp;D4630</f>
        <v>CONSUMO PER CAPITA (kg ó litros por individuo)Jamón Curado Ing.&gt;500MIL</v>
      </c>
      <c r="B4630" s="19">
        <v>0</v>
      </c>
      <c r="C4630" s="19">
        <v>0</v>
      </c>
      <c r="D4630" s="19" t="s">
        <v>16</v>
      </c>
      <c r="E4630" s="20">
        <v>3.4298619686017884E-2</v>
      </c>
      <c r="F4630" s="20">
        <v>5.6069486410546016E-2</v>
      </c>
      <c r="G4630" s="20">
        <v>6.127047076303245E-2</v>
      </c>
      <c r="H4630" s="20">
        <v>4.3795184503240207E-2</v>
      </c>
      <c r="I4630" s="20">
        <v>4.735639402478848E-2</v>
      </c>
      <c r="J4630" s="20">
        <v>7.303572054467275E-2</v>
      </c>
      <c r="K4630" s="20">
        <v>8.0552357879401626E-2</v>
      </c>
      <c r="L4630" s="20">
        <v>7.1028971776124855E-2</v>
      </c>
      <c r="M4630" s="53">
        <v>3.2244487342460292E-2</v>
      </c>
    </row>
    <row r="4631" spans="1:13" x14ac:dyDescent="0.35">
      <c r="A4631" s="19" t="str">
        <f>B4353&amp;C4614&amp;D4631</f>
        <v>CONSUMO PER CAPITA (kg ó litros por individuo)Jamón Curado Ing.DE 15 A 19 AÑOS</v>
      </c>
      <c r="B4631" s="19">
        <v>0</v>
      </c>
      <c r="C4631" s="19">
        <v>0</v>
      </c>
      <c r="D4631" s="19" t="s">
        <v>39</v>
      </c>
      <c r="E4631" s="20">
        <v>1.5280804854687488E-2</v>
      </c>
      <c r="F4631" s="20">
        <v>1.5612385764075799E-2</v>
      </c>
      <c r="G4631" s="20">
        <v>3.0221632119354191E-2</v>
      </c>
      <c r="H4631" s="20">
        <v>9.8510675565548021E-3</v>
      </c>
      <c r="I4631" s="20" t="s">
        <v>284</v>
      </c>
      <c r="J4631" s="20">
        <v>1.3191629257052705E-2</v>
      </c>
      <c r="K4631" s="20" t="s">
        <v>284</v>
      </c>
      <c r="L4631" s="20">
        <v>5.9039270554287629E-3</v>
      </c>
      <c r="M4631" s="53" t="s">
        <v>284</v>
      </c>
    </row>
    <row r="4632" spans="1:13" x14ac:dyDescent="0.35">
      <c r="A4632" s="19" t="str">
        <f>B4353&amp;C4614&amp;D4632</f>
        <v>CONSUMO PER CAPITA (kg ó litros por individuo)Jamón Curado Ing.DE 20 A 24 AÑOS</v>
      </c>
      <c r="B4632" s="19">
        <v>0</v>
      </c>
      <c r="C4632" s="19">
        <v>0</v>
      </c>
      <c r="D4632" s="19" t="s">
        <v>40</v>
      </c>
      <c r="E4632" s="20">
        <v>1.2754672546249249E-2</v>
      </c>
      <c r="F4632" s="20">
        <v>2.5705660437680819E-3</v>
      </c>
      <c r="G4632" s="20">
        <v>9.8197519655866521E-3</v>
      </c>
      <c r="H4632" s="20">
        <v>6.6474868553179746E-3</v>
      </c>
      <c r="I4632" s="20">
        <v>1.7866676198882287E-2</v>
      </c>
      <c r="J4632" s="20">
        <v>1.0709792226574082E-2</v>
      </c>
      <c r="K4632" s="20">
        <v>2.8034822328001828E-2</v>
      </c>
      <c r="L4632" s="20">
        <v>1.5119665457216987E-2</v>
      </c>
      <c r="M4632" s="53">
        <v>3.0346730988384273E-2</v>
      </c>
    </row>
    <row r="4633" spans="1:13" x14ac:dyDescent="0.35">
      <c r="A4633" s="19" t="str">
        <f>B4353&amp;C4614&amp;D4633</f>
        <v>CONSUMO PER CAPITA (kg ó litros por individuo)Jamón Curado Ing.DE 25 A 34 AÑOS</v>
      </c>
      <c r="B4633" s="19">
        <v>0</v>
      </c>
      <c r="C4633" s="19">
        <v>0</v>
      </c>
      <c r="D4633" s="19" t="s">
        <v>41</v>
      </c>
      <c r="E4633" s="20">
        <v>2.1978310292451238E-2</v>
      </c>
      <c r="F4633" s="20">
        <v>2.3185525912597059E-2</v>
      </c>
      <c r="G4633" s="20">
        <v>3.0962433171039253E-2</v>
      </c>
      <c r="H4633" s="20">
        <v>2.0768257725705928E-2</v>
      </c>
      <c r="I4633" s="20">
        <v>1.6489268186397663E-2</v>
      </c>
      <c r="J4633" s="20">
        <v>1.9023562071665664E-2</v>
      </c>
      <c r="K4633" s="20">
        <v>2.71995140417629E-2</v>
      </c>
      <c r="L4633" s="20">
        <v>2.2349369388058701E-2</v>
      </c>
      <c r="M4633" s="53">
        <v>2.2167042087791328E-2</v>
      </c>
    </row>
    <row r="4634" spans="1:13" x14ac:dyDescent="0.35">
      <c r="A4634" s="19" t="str">
        <f>B4353&amp;C4614&amp;D4634</f>
        <v>CONSUMO PER CAPITA (kg ó litros por individuo)Jamón Curado Ing.DE 35 A 49 AÑOS</v>
      </c>
      <c r="B4634" s="19">
        <v>0</v>
      </c>
      <c r="C4634" s="19">
        <v>0</v>
      </c>
      <c r="D4634" s="19" t="s">
        <v>42</v>
      </c>
      <c r="E4634" s="20">
        <v>2.9267540090700369E-2</v>
      </c>
      <c r="F4634" s="20">
        <v>3.1110199553138495E-2</v>
      </c>
      <c r="G4634" s="20">
        <v>4.3282808025078945E-2</v>
      </c>
      <c r="H4634" s="20">
        <v>3.8024461296176565E-2</v>
      </c>
      <c r="I4634" s="20">
        <v>3.5934404738818954E-2</v>
      </c>
      <c r="J4634" s="20">
        <v>4.0084947741642604E-2</v>
      </c>
      <c r="K4634" s="20">
        <v>6.3589191067101827E-2</v>
      </c>
      <c r="L4634" s="20">
        <v>3.971346102941524E-2</v>
      </c>
      <c r="M4634" s="53">
        <v>2.5069001229540106E-2</v>
      </c>
    </row>
    <row r="4635" spans="1:13" x14ac:dyDescent="0.35">
      <c r="A4635" s="19" t="str">
        <f>B4353&amp;C4614&amp;D4635</f>
        <v>CONSUMO PER CAPITA (kg ó litros por individuo)Jamón Curado Ing.DE 50 A 59 AÑOS</v>
      </c>
      <c r="B4635" s="19">
        <v>0</v>
      </c>
      <c r="C4635" s="19">
        <v>0</v>
      </c>
      <c r="D4635" s="19" t="s">
        <v>43</v>
      </c>
      <c r="E4635" s="20">
        <v>4.6646698710642052E-2</v>
      </c>
      <c r="F4635" s="20">
        <v>4.8455308284814563E-2</v>
      </c>
      <c r="G4635" s="20">
        <v>9.759719487992595E-2</v>
      </c>
      <c r="H4635" s="20">
        <v>7.7607950000826278E-2</v>
      </c>
      <c r="I4635" s="20">
        <v>6.7519914184677454E-2</v>
      </c>
      <c r="J4635" s="20">
        <v>6.3237626491161242E-2</v>
      </c>
      <c r="K4635" s="20">
        <v>0.11022177084151621</v>
      </c>
      <c r="L4635" s="20">
        <v>7.2794552937376189E-2</v>
      </c>
      <c r="M4635" s="53">
        <v>6.147344752830438E-2</v>
      </c>
    </row>
    <row r="4636" spans="1:13" x14ac:dyDescent="0.35">
      <c r="A4636" s="19" t="str">
        <f>B4353&amp;C4614&amp;D4636</f>
        <v>CONSUMO PER CAPITA (kg ó litros por individuo)Jamón Curado Ing.DE 60 A 75 AÑOS</v>
      </c>
      <c r="B4636" s="19">
        <v>0</v>
      </c>
      <c r="C4636" s="19">
        <v>0</v>
      </c>
      <c r="D4636" s="19" t="s">
        <v>44</v>
      </c>
      <c r="E4636" s="20">
        <v>6.136651957600394E-2</v>
      </c>
      <c r="F4636" s="20">
        <v>8.2718167033608153E-2</v>
      </c>
      <c r="G4636" s="20">
        <v>9.8521750551067225E-2</v>
      </c>
      <c r="H4636" s="20">
        <v>8.2367441294493249E-2</v>
      </c>
      <c r="I4636" s="20">
        <v>6.6816617791351757E-2</v>
      </c>
      <c r="J4636" s="20">
        <v>8.1298443024009195E-2</v>
      </c>
      <c r="K4636" s="20">
        <v>0.1407920034549085</v>
      </c>
      <c r="L4636" s="20">
        <v>0.11926487361352607</v>
      </c>
      <c r="M4636" s="53">
        <v>7.0034646150147747E-2</v>
      </c>
    </row>
    <row r="4637" spans="1:13" x14ac:dyDescent="0.35">
      <c r="A4637" s="19" t="str">
        <f>B4353&amp;C4614&amp;D4637</f>
        <v>CONSUMO PER CAPITA (kg ó litros por individuo)Jamón Curado Ing.NIVEL ALTO</v>
      </c>
      <c r="B4637" s="19">
        <v>0</v>
      </c>
      <c r="C4637" s="19">
        <v>0</v>
      </c>
      <c r="D4637" s="19" t="s">
        <v>256</v>
      </c>
      <c r="E4637" s="20">
        <v>3.7776948094464809E-2</v>
      </c>
      <c r="F4637" s="20">
        <v>5.2455763601803623E-2</v>
      </c>
      <c r="G4637" s="20">
        <v>7.3706780123143301E-2</v>
      </c>
      <c r="H4637" s="20">
        <v>6.5986351035744475E-2</v>
      </c>
      <c r="I4637" s="20">
        <v>6.580992878656515E-2</v>
      </c>
      <c r="J4637" s="20">
        <v>5.524130972644032E-2</v>
      </c>
      <c r="K4637" s="20">
        <v>9.9054210302616366E-2</v>
      </c>
      <c r="L4637" s="20">
        <v>6.6406902317391034E-2</v>
      </c>
      <c r="M4637" s="53">
        <v>5.1270334967480763E-2</v>
      </c>
    </row>
    <row r="4638" spans="1:13" x14ac:dyDescent="0.35">
      <c r="A4638" s="19" t="str">
        <f>B4353&amp;C4614&amp;D4638</f>
        <v>CONSUMO PER CAPITA (kg ó litros por individuo)Jamón Curado Ing.NIVEL MEDIO ALTO</v>
      </c>
      <c r="B4638" s="19">
        <v>0</v>
      </c>
      <c r="C4638" s="19">
        <v>0</v>
      </c>
      <c r="D4638" s="19" t="s">
        <v>257</v>
      </c>
      <c r="E4638" s="20">
        <v>3.5079431006763605E-2</v>
      </c>
      <c r="F4638" s="20">
        <v>3.8815255333247152E-2</v>
      </c>
      <c r="G4638" s="20">
        <v>4.8744191638847051E-2</v>
      </c>
      <c r="H4638" s="20">
        <v>4.1352318357255155E-2</v>
      </c>
      <c r="I4638" s="20">
        <v>3.132564046905003E-2</v>
      </c>
      <c r="J4638" s="20">
        <v>3.6682707080822996E-2</v>
      </c>
      <c r="K4638" s="20">
        <v>7.4499280148496203E-2</v>
      </c>
      <c r="L4638" s="20">
        <v>4.5684458127283771E-2</v>
      </c>
      <c r="M4638" s="53">
        <v>4.0904402535049705E-2</v>
      </c>
    </row>
    <row r="4639" spans="1:13" x14ac:dyDescent="0.35">
      <c r="A4639" s="19" t="str">
        <f>B4353&amp;C4614&amp;D4639</f>
        <v>CONSUMO PER CAPITA (kg ó litros por individuo)Jamón Curado Ing.NIVEL MEDIO</v>
      </c>
      <c r="B4639" s="19">
        <v>0</v>
      </c>
      <c r="C4639" s="19">
        <v>0</v>
      </c>
      <c r="D4639" s="19" t="s">
        <v>258</v>
      </c>
      <c r="E4639" s="20">
        <v>4.6635938980297421E-2</v>
      </c>
      <c r="F4639" s="20">
        <v>4.4394632921820318E-2</v>
      </c>
      <c r="G4639" s="20">
        <v>6.2599164129338039E-2</v>
      </c>
      <c r="H4639" s="20">
        <v>6.2906848790330774E-2</v>
      </c>
      <c r="I4639" s="20">
        <v>3.85162911397674E-2</v>
      </c>
      <c r="J4639" s="20">
        <v>5.6230821667955531E-2</v>
      </c>
      <c r="K4639" s="20">
        <v>7.3615281125602117E-2</v>
      </c>
      <c r="L4639" s="20">
        <v>5.8797426485491903E-2</v>
      </c>
      <c r="M4639" s="53">
        <v>4.0384467483847275E-2</v>
      </c>
    </row>
    <row r="4640" spans="1:13" x14ac:dyDescent="0.35">
      <c r="A4640" s="19" t="str">
        <f>B4353&amp;C4614&amp;D4640</f>
        <v>CONSUMO PER CAPITA (kg ó litros por individuo)Jamón Curado Ing.NIVEL MEDIO BAJO</v>
      </c>
      <c r="B4640" s="19">
        <v>0</v>
      </c>
      <c r="C4640" s="19">
        <v>0</v>
      </c>
      <c r="D4640" s="19" t="s">
        <v>259</v>
      </c>
      <c r="E4640" s="20">
        <v>3.2406949238543446E-2</v>
      </c>
      <c r="F4640" s="20">
        <v>3.311037475673894E-2</v>
      </c>
      <c r="G4640" s="20">
        <v>5.9218531200625306E-2</v>
      </c>
      <c r="H4640" s="20">
        <v>3.2975101148867182E-2</v>
      </c>
      <c r="I4640" s="20">
        <v>4.2562266238428077E-2</v>
      </c>
      <c r="J4640" s="20">
        <v>5.5175640173650647E-2</v>
      </c>
      <c r="K4640" s="20">
        <v>9.3264704715556326E-2</v>
      </c>
      <c r="L4640" s="20">
        <v>6.067877394505565E-2</v>
      </c>
      <c r="M4640" s="53">
        <v>4.2627875993044281E-2</v>
      </c>
    </row>
    <row r="4641" spans="1:13" x14ac:dyDescent="0.35">
      <c r="A4641" s="19" t="str">
        <f>B4353&amp;C4614&amp;D4641</f>
        <v>CONSUMO PER CAPITA (kg ó litros por individuo)Jamón Curado Ing.HOMBRE</v>
      </c>
      <c r="B4641" s="19">
        <v>0</v>
      </c>
      <c r="C4641" s="19">
        <v>0</v>
      </c>
      <c r="D4641" s="19" t="s">
        <v>21</v>
      </c>
      <c r="E4641" s="20">
        <v>3.6239269699847178E-2</v>
      </c>
      <c r="F4641" s="20">
        <v>4.8909912414450613E-2</v>
      </c>
      <c r="G4641" s="20">
        <v>6.5273147885499636E-2</v>
      </c>
      <c r="H4641" s="20">
        <v>4.8153319806626238E-2</v>
      </c>
      <c r="I4641" s="20">
        <v>4.4846341704773342E-2</v>
      </c>
      <c r="J4641" s="20">
        <v>5.5977900799855582E-2</v>
      </c>
      <c r="K4641" s="20">
        <v>8.8773766452022701E-2</v>
      </c>
      <c r="L4641" s="20">
        <v>6.8365129148572318E-2</v>
      </c>
      <c r="M4641" s="53">
        <v>4.1916980987758312E-2</v>
      </c>
    </row>
    <row r="4642" spans="1:13" x14ac:dyDescent="0.35">
      <c r="A4642" s="19" t="str">
        <f>B4353&amp;C4614&amp;D4642</f>
        <v>CONSUMO PER CAPITA (kg ó litros por individuo)Jamón Curado Ing.MUJER</v>
      </c>
      <c r="B4642" s="19">
        <v>0</v>
      </c>
      <c r="C4642" s="19">
        <v>0</v>
      </c>
      <c r="D4642" s="19" t="s">
        <v>22</v>
      </c>
      <c r="E4642" s="20">
        <v>3.759684291789174E-2</v>
      </c>
      <c r="F4642" s="20">
        <v>3.5595790066242236E-2</v>
      </c>
      <c r="G4642" s="20">
        <v>5.8212198527006487E-2</v>
      </c>
      <c r="H4642" s="20">
        <v>5.0759850932424341E-2</v>
      </c>
      <c r="I4642" s="20">
        <v>4.0714644260545649E-2</v>
      </c>
      <c r="J4642" s="20">
        <v>3.8627530865418563E-2</v>
      </c>
      <c r="K4642" s="20">
        <v>6.8382204342777808E-2</v>
      </c>
      <c r="L4642" s="20">
        <v>4.7860114488691555E-2</v>
      </c>
      <c r="M4642" s="53">
        <v>4.0001790785598582E-2</v>
      </c>
    </row>
    <row r="4643" spans="1:13" x14ac:dyDescent="0.35">
      <c r="A4643" s="19" t="str">
        <f>B4353&amp;C4643&amp;D4643</f>
        <v>CONSUMO PER CAPITA (kg ó litros por individuo)J.Curado Normal IngT.ESPAÑA</v>
      </c>
      <c r="B4643" s="19">
        <v>0</v>
      </c>
      <c r="C4643" s="19" t="s">
        <v>178</v>
      </c>
      <c r="D4643" s="19" t="s">
        <v>36</v>
      </c>
      <c r="E4643" s="20">
        <v>2.9116620828251463E-2</v>
      </c>
      <c r="F4643" s="20">
        <v>3.2612584032933295E-2</v>
      </c>
      <c r="G4643" s="20">
        <v>4.7925043907080002E-2</v>
      </c>
      <c r="H4643" s="20">
        <v>3.9295679283025707E-2</v>
      </c>
      <c r="I4643" s="20">
        <v>3.1047780013279232E-2</v>
      </c>
      <c r="J4643" s="20">
        <v>3.4516382596821528E-2</v>
      </c>
      <c r="K4643" s="20">
        <v>5.7381470149282701E-2</v>
      </c>
      <c r="L4643" s="20">
        <v>4.0378432987585811E-2</v>
      </c>
      <c r="M4643" s="53">
        <v>2.9529911295404113E-2</v>
      </c>
    </row>
    <row r="4644" spans="1:13" x14ac:dyDescent="0.35">
      <c r="A4644" s="19" t="str">
        <f>B4353&amp;C4643&amp;D4644</f>
        <v>CONSUMO PER CAPITA (kg ó litros por individuo)J.Curado Normal IngBCN AM</v>
      </c>
      <c r="B4644" s="19">
        <v>0</v>
      </c>
      <c r="C4644" s="19">
        <v>0</v>
      </c>
      <c r="D4644" s="19" t="s">
        <v>1</v>
      </c>
      <c r="E4644" s="20">
        <v>2.5442985230883241E-2</v>
      </c>
      <c r="F4644" s="20">
        <v>3.0741732532663029E-2</v>
      </c>
      <c r="G4644" s="20">
        <v>5.0737469123708752E-2</v>
      </c>
      <c r="H4644" s="20">
        <v>4.3873022893717806E-2</v>
      </c>
      <c r="I4644" s="20">
        <v>3.2387648650109221E-2</v>
      </c>
      <c r="J4644" s="20">
        <v>4.5136545985594655E-2</v>
      </c>
      <c r="K4644" s="20">
        <v>6.9366575051007323E-2</v>
      </c>
      <c r="L4644" s="20">
        <v>5.3697593416863518E-2</v>
      </c>
      <c r="M4644" s="53">
        <v>3.3193696166449654E-2</v>
      </c>
    </row>
    <row r="4645" spans="1:13" x14ac:dyDescent="0.35">
      <c r="A4645" s="19" t="str">
        <f>B4353&amp;C4643&amp;D4645</f>
        <v>CONSUMO PER CAPITA (kg ó litros por individuo)J.Curado Normal IngREST.CAT ARAGON</v>
      </c>
      <c r="B4645" s="19">
        <v>0</v>
      </c>
      <c r="C4645" s="19">
        <v>0</v>
      </c>
      <c r="D4645" s="19" t="s">
        <v>2</v>
      </c>
      <c r="E4645" s="20">
        <v>1.5812355414375021E-2</v>
      </c>
      <c r="F4645" s="20">
        <v>3.4306210941914453E-2</v>
      </c>
      <c r="G4645" s="20">
        <v>4.0879028428300997E-2</v>
      </c>
      <c r="H4645" s="20">
        <v>2.5719426848722193E-2</v>
      </c>
      <c r="I4645" s="20">
        <v>1.4028764326261326E-2</v>
      </c>
      <c r="J4645" s="20">
        <v>2.010354454249581E-2</v>
      </c>
      <c r="K4645" s="20">
        <v>5.1294171079926378E-2</v>
      </c>
      <c r="L4645" s="20">
        <v>2.6857409857702762E-2</v>
      </c>
      <c r="M4645" s="53">
        <v>3.2435519648843572E-2</v>
      </c>
    </row>
    <row r="4646" spans="1:13" x14ac:dyDescent="0.35">
      <c r="A4646" s="19" t="str">
        <f>B4353&amp;C4643&amp;D4646</f>
        <v>CONSUMO PER CAPITA (kg ó litros por individuo)J.Curado Normal IngLEVANTE</v>
      </c>
      <c r="B4646" s="19">
        <v>0</v>
      </c>
      <c r="C4646" s="19">
        <v>0</v>
      </c>
      <c r="D4646" s="19" t="s">
        <v>3</v>
      </c>
      <c r="E4646" s="20">
        <v>2.8693453058053143E-2</v>
      </c>
      <c r="F4646" s="20">
        <v>2.0839496412857341E-2</v>
      </c>
      <c r="G4646" s="20">
        <v>4.2207601287827544E-2</v>
      </c>
      <c r="H4646" s="20">
        <v>3.6907474120991171E-2</v>
      </c>
      <c r="I4646" s="20">
        <v>2.4481341631252828E-2</v>
      </c>
      <c r="J4646" s="20">
        <v>2.5809751851642807E-2</v>
      </c>
      <c r="K4646" s="20">
        <v>4.5051449032289789E-2</v>
      </c>
      <c r="L4646" s="20">
        <v>4.7638473710665444E-2</v>
      </c>
      <c r="M4646" s="53">
        <v>2.7928991389351836E-2</v>
      </c>
    </row>
    <row r="4647" spans="1:13" x14ac:dyDescent="0.35">
      <c r="A4647" s="19" t="str">
        <f>B4353&amp;C4643&amp;D4647</f>
        <v>CONSUMO PER CAPITA (kg ó litros por individuo)J.Curado Normal IngANDALUCIA</v>
      </c>
      <c r="B4647" s="19">
        <v>0</v>
      </c>
      <c r="C4647" s="19">
        <v>0</v>
      </c>
      <c r="D4647" s="19" t="s">
        <v>4</v>
      </c>
      <c r="E4647" s="20">
        <v>4.25843125413825E-2</v>
      </c>
      <c r="F4647" s="20">
        <v>3.545340385945648E-2</v>
      </c>
      <c r="G4647" s="20">
        <v>5.3068729812499403E-2</v>
      </c>
      <c r="H4647" s="20">
        <v>4.351275930649641E-2</v>
      </c>
      <c r="I4647" s="20">
        <v>4.3134469487555505E-2</v>
      </c>
      <c r="J4647" s="20">
        <v>3.9661879341563969E-2</v>
      </c>
      <c r="K4647" s="20">
        <v>7.6526072272533829E-2</v>
      </c>
      <c r="L4647" s="20">
        <v>5.2320688854874668E-2</v>
      </c>
      <c r="M4647" s="53">
        <v>3.462096428495854E-2</v>
      </c>
    </row>
    <row r="4648" spans="1:13" x14ac:dyDescent="0.35">
      <c r="A4648" s="19" t="str">
        <f>B4353&amp;C4643&amp;D4648</f>
        <v>CONSUMO PER CAPITA (kg ó litros por individuo)J.Curado Normal IngMDD AM</v>
      </c>
      <c r="B4648" s="19">
        <v>0</v>
      </c>
      <c r="C4648" s="19">
        <v>0</v>
      </c>
      <c r="D4648" s="19" t="s">
        <v>5</v>
      </c>
      <c r="E4648" s="20">
        <v>2.5481480830645411E-2</v>
      </c>
      <c r="F4648" s="20">
        <v>5.098799238910804E-2</v>
      </c>
      <c r="G4648" s="20">
        <v>5.5517790852257491E-2</v>
      </c>
      <c r="H4648" s="20">
        <v>5.226810115566926E-2</v>
      </c>
      <c r="I4648" s="20">
        <v>3.6332298078616834E-2</v>
      </c>
      <c r="J4648" s="20">
        <v>4.6982497706211462E-2</v>
      </c>
      <c r="K4648" s="20">
        <v>6.8462750111867407E-2</v>
      </c>
      <c r="L4648" s="20">
        <v>4.8224673201065438E-2</v>
      </c>
      <c r="M4648" s="53">
        <v>2.9163141127381869E-2</v>
      </c>
    </row>
    <row r="4649" spans="1:13" x14ac:dyDescent="0.35">
      <c r="A4649" s="19" t="str">
        <f>B4353&amp;C4643&amp;D4649</f>
        <v>CONSUMO PER CAPITA (kg ó litros por individuo)J.Curado Normal IngRTO CENTRO</v>
      </c>
      <c r="B4649" s="19">
        <v>0</v>
      </c>
      <c r="C4649" s="19">
        <v>0</v>
      </c>
      <c r="D4649" s="19" t="s">
        <v>6</v>
      </c>
      <c r="E4649" s="20">
        <v>4.4961413424094286E-2</v>
      </c>
      <c r="F4649" s="20">
        <v>3.0788160835286401E-2</v>
      </c>
      <c r="G4649" s="20">
        <v>4.6158387786689951E-2</v>
      </c>
      <c r="H4649" s="20">
        <v>4.7461591113692816E-2</v>
      </c>
      <c r="I4649" s="20">
        <v>4.5049480554399057E-2</v>
      </c>
      <c r="J4649" s="20">
        <v>4.4432628391417511E-2</v>
      </c>
      <c r="K4649" s="20">
        <v>5.049403382413991E-2</v>
      </c>
      <c r="L4649" s="20">
        <v>3.4868251865757115E-2</v>
      </c>
      <c r="M4649" s="53">
        <v>2.1212080473745072E-2</v>
      </c>
    </row>
    <row r="4650" spans="1:13" x14ac:dyDescent="0.35">
      <c r="A4650" s="19" t="str">
        <f>B4353&amp;C4643&amp;D4650</f>
        <v>CONSUMO PER CAPITA (kg ó litros por individuo)J.Curado Normal IngNORTE-CENTRO</v>
      </c>
      <c r="B4650" s="19">
        <v>0</v>
      </c>
      <c r="C4650" s="19">
        <v>0</v>
      </c>
      <c r="D4650" s="19" t="s">
        <v>7</v>
      </c>
      <c r="E4650" s="20">
        <v>2.3195726216608072E-2</v>
      </c>
      <c r="F4650" s="20">
        <v>3.4124954319771465E-2</v>
      </c>
      <c r="G4650" s="20">
        <v>5.1846785927512559E-2</v>
      </c>
      <c r="H4650" s="20">
        <v>3.5407943699830781E-2</v>
      </c>
      <c r="I4650" s="20">
        <v>2.9956657378220935E-2</v>
      </c>
      <c r="J4650" s="20">
        <v>3.5961892332985093E-2</v>
      </c>
      <c r="K4650" s="20">
        <v>3.6785648556684467E-2</v>
      </c>
      <c r="L4650" s="20">
        <v>2.2421203669164624E-2</v>
      </c>
      <c r="M4650" s="53">
        <v>2.7649031409465442E-2</v>
      </c>
    </row>
    <row r="4651" spans="1:13" x14ac:dyDescent="0.35">
      <c r="A4651" s="19" t="str">
        <f>B4353&amp;C4643&amp;D4651</f>
        <v>CONSUMO PER CAPITA (kg ó litros por individuo)J.Curado Normal IngNOROESTE</v>
      </c>
      <c r="B4651" s="19">
        <v>0</v>
      </c>
      <c r="C4651" s="19">
        <v>0</v>
      </c>
      <c r="D4651" s="19" t="s">
        <v>8</v>
      </c>
      <c r="E4651" s="20">
        <v>1.7163753204544007E-2</v>
      </c>
      <c r="F4651" s="20">
        <v>1.9402242393867043E-2</v>
      </c>
      <c r="G4651" s="20">
        <v>4.0122823878133908E-2</v>
      </c>
      <c r="H4651" s="20">
        <v>2.5084083842109188E-2</v>
      </c>
      <c r="I4651" s="20">
        <v>1.7111413507775366E-2</v>
      </c>
      <c r="J4651" s="20">
        <v>1.7593644772240107E-2</v>
      </c>
      <c r="K4651" s="20">
        <v>4.4567830972711754E-2</v>
      </c>
      <c r="L4651" s="20">
        <v>1.9521524622091124E-2</v>
      </c>
      <c r="M4651" s="53">
        <v>2.401349362037479E-2</v>
      </c>
    </row>
    <row r="4652" spans="1:13" x14ac:dyDescent="0.35">
      <c r="A4652" s="19" t="str">
        <f>B4353&amp;C4643&amp;D4652</f>
        <v>CONSUMO PER CAPITA (kg ó litros por individuo)J.Curado Normal Ing&lt;2MIL</v>
      </c>
      <c r="B4652" s="19">
        <v>0</v>
      </c>
      <c r="C4652" s="19">
        <v>0</v>
      </c>
      <c r="D4652" s="19" t="s">
        <v>9</v>
      </c>
      <c r="E4652" s="20">
        <v>4.2491878743342773E-2</v>
      </c>
      <c r="F4652" s="20">
        <v>2.5466910852001968E-2</v>
      </c>
      <c r="G4652" s="20">
        <v>5.1043737186787515E-2</v>
      </c>
      <c r="H4652" s="20">
        <v>3.3533877257159075E-2</v>
      </c>
      <c r="I4652" s="20">
        <v>2.9345188185938637E-2</v>
      </c>
      <c r="J4652" s="20">
        <v>2.9132019174713475E-2</v>
      </c>
      <c r="K4652" s="20">
        <v>4.9575987841242446E-2</v>
      </c>
      <c r="L4652" s="20">
        <v>8.692518066076925E-3</v>
      </c>
      <c r="M4652" s="53">
        <v>7.8029202827508354E-3</v>
      </c>
    </row>
    <row r="4653" spans="1:13" x14ac:dyDescent="0.35">
      <c r="A4653" s="19" t="str">
        <f>B4353&amp;C4643&amp;D4653</f>
        <v>CONSUMO PER CAPITA (kg ó litros por individuo)J.Curado Normal Ing2-5MIL</v>
      </c>
      <c r="B4653" s="19">
        <v>0</v>
      </c>
      <c r="C4653" s="19">
        <v>0</v>
      </c>
      <c r="D4653" s="19" t="s">
        <v>10</v>
      </c>
      <c r="E4653" s="20">
        <v>1.4664891337742915E-2</v>
      </c>
      <c r="F4653" s="20">
        <v>1.6076388294659613E-2</v>
      </c>
      <c r="G4653" s="20">
        <v>6.013279696297455E-2</v>
      </c>
      <c r="H4653" s="20">
        <v>2.1343508037101246E-2</v>
      </c>
      <c r="I4653" s="20">
        <v>2.3483257744610124E-2</v>
      </c>
      <c r="J4653" s="20">
        <v>1.957862569663283E-2</v>
      </c>
      <c r="K4653" s="20">
        <v>3.5677747239329281E-2</v>
      </c>
      <c r="L4653" s="20">
        <v>9.0135481722366777E-3</v>
      </c>
      <c r="M4653" s="53">
        <v>1.5154663542608299E-2</v>
      </c>
    </row>
    <row r="4654" spans="1:13" x14ac:dyDescent="0.35">
      <c r="A4654" s="19" t="str">
        <f>B4353&amp;C4643&amp;D4654</f>
        <v>CONSUMO PER CAPITA (kg ó litros por individuo)J.Curado Normal Ing5-10MIL</v>
      </c>
      <c r="B4654" s="19">
        <v>0</v>
      </c>
      <c r="C4654" s="19">
        <v>0</v>
      </c>
      <c r="D4654" s="19" t="s">
        <v>11</v>
      </c>
      <c r="E4654" s="20">
        <v>3.5575772914621155E-2</v>
      </c>
      <c r="F4654" s="20">
        <v>3.2474504072380402E-2</v>
      </c>
      <c r="G4654" s="20">
        <v>3.5984282935432349E-2</v>
      </c>
      <c r="H4654" s="20">
        <v>4.3600663341251657E-2</v>
      </c>
      <c r="I4654" s="20">
        <v>1.7960442159005337E-2</v>
      </c>
      <c r="J4654" s="20">
        <v>2.5908861100599638E-2</v>
      </c>
      <c r="K4654" s="20">
        <v>4.1456608611243888E-2</v>
      </c>
      <c r="L4654" s="20">
        <v>4.1041941552167165E-2</v>
      </c>
      <c r="M4654" s="53">
        <v>2.1873414043581292E-2</v>
      </c>
    </row>
    <row r="4655" spans="1:13" x14ac:dyDescent="0.35">
      <c r="A4655" s="19" t="str">
        <f>B4353&amp;C4643&amp;D4655</f>
        <v>CONSUMO PER CAPITA (kg ó litros por individuo)J.Curado Normal Ing10-30MIL</v>
      </c>
      <c r="B4655" s="19">
        <v>0</v>
      </c>
      <c r="C4655" s="19">
        <v>0</v>
      </c>
      <c r="D4655" s="19" t="s">
        <v>12</v>
      </c>
      <c r="E4655" s="20">
        <v>2.9096269122007724E-2</v>
      </c>
      <c r="F4655" s="20">
        <v>2.5160097771434166E-2</v>
      </c>
      <c r="G4655" s="20">
        <v>3.7427271996182211E-2</v>
      </c>
      <c r="H4655" s="20">
        <v>3.5289703886952128E-2</v>
      </c>
      <c r="I4655" s="20">
        <v>3.5745615716695281E-2</v>
      </c>
      <c r="J4655" s="20">
        <v>2.5984593642703627E-2</v>
      </c>
      <c r="K4655" s="20">
        <v>4.4432176620983178E-2</v>
      </c>
      <c r="L4655" s="20">
        <v>4.6056202069040542E-2</v>
      </c>
      <c r="M4655" s="53">
        <v>3.7908981790258867E-2</v>
      </c>
    </row>
    <row r="4656" spans="1:13" x14ac:dyDescent="0.35">
      <c r="A4656" s="19" t="str">
        <f>B4353&amp;C4643&amp;D4656</f>
        <v>CONSUMO PER CAPITA (kg ó litros por individuo)J.Curado Normal Ing30-100MIL</v>
      </c>
      <c r="B4656" s="19">
        <v>0</v>
      </c>
      <c r="C4656" s="19">
        <v>0</v>
      </c>
      <c r="D4656" s="19" t="s">
        <v>13</v>
      </c>
      <c r="E4656" s="20">
        <v>3.289170649260436E-2</v>
      </c>
      <c r="F4656" s="20">
        <v>3.595553818976336E-2</v>
      </c>
      <c r="G4656" s="20">
        <v>5.5772819362195879E-2</v>
      </c>
      <c r="H4656" s="20">
        <v>5.8843578085123596E-2</v>
      </c>
      <c r="I4656" s="20">
        <v>3.4016372111608947E-2</v>
      </c>
      <c r="J4656" s="20">
        <v>2.9697836536868513E-2</v>
      </c>
      <c r="K4656" s="20">
        <v>7.8209283982832459E-2</v>
      </c>
      <c r="L4656" s="20">
        <v>5.6674941467662568E-2</v>
      </c>
      <c r="M4656" s="53">
        <v>3.7307708378293544E-2</v>
      </c>
    </row>
    <row r="4657" spans="1:13" x14ac:dyDescent="0.35">
      <c r="A4657" s="19" t="str">
        <f>B4353&amp;C4643&amp;D4657</f>
        <v>CONSUMO PER CAPITA (kg ó litros por individuo)J.Curado Normal Ing100-200MIL</v>
      </c>
      <c r="B4657" s="19">
        <v>0</v>
      </c>
      <c r="C4657" s="19">
        <v>0</v>
      </c>
      <c r="D4657" s="19" t="s">
        <v>14</v>
      </c>
      <c r="E4657" s="20">
        <v>2.6576373931408392E-2</v>
      </c>
      <c r="F4657" s="20">
        <v>3.1925829114960488E-2</v>
      </c>
      <c r="G4657" s="20">
        <v>4.4291898721231654E-2</v>
      </c>
      <c r="H4657" s="20">
        <v>3.395140573902658E-2</v>
      </c>
      <c r="I4657" s="20">
        <v>3.0988512236081824E-2</v>
      </c>
      <c r="J4657" s="20">
        <v>3.4958304408871294E-2</v>
      </c>
      <c r="K4657" s="20">
        <v>7.4497576855575579E-2</v>
      </c>
      <c r="L4657" s="20">
        <v>3.5002527220395617E-2</v>
      </c>
      <c r="M4657" s="53">
        <v>3.0285715820263345E-2</v>
      </c>
    </row>
    <row r="4658" spans="1:13" x14ac:dyDescent="0.35">
      <c r="A4658" s="19" t="str">
        <f>B4353&amp;C4643&amp;D4658</f>
        <v>CONSUMO PER CAPITA (kg ó litros por individuo)J.Curado Normal Ing200-500MIL</v>
      </c>
      <c r="B4658" s="19">
        <v>0</v>
      </c>
      <c r="C4658" s="19">
        <v>0</v>
      </c>
      <c r="D4658" s="19" t="s">
        <v>15</v>
      </c>
      <c r="E4658" s="20">
        <v>2.4520264757096191E-2</v>
      </c>
      <c r="F4658" s="20">
        <v>3.2445489687371543E-2</v>
      </c>
      <c r="G4658" s="20">
        <v>5.0791627768415532E-2</v>
      </c>
      <c r="H4658" s="20">
        <v>2.965263323081941E-2</v>
      </c>
      <c r="I4658" s="20">
        <v>2.8970655029154024E-2</v>
      </c>
      <c r="J4658" s="20">
        <v>3.1303079423828484E-2</v>
      </c>
      <c r="K4658" s="20">
        <v>4.6817078281930755E-2</v>
      </c>
      <c r="L4658" s="20">
        <v>2.3608122946231793E-2</v>
      </c>
      <c r="M4658" s="53">
        <v>3.3653037753804162E-2</v>
      </c>
    </row>
    <row r="4659" spans="1:13" x14ac:dyDescent="0.35">
      <c r="A4659" s="19" t="str">
        <f>B4353&amp;C4643&amp;D4659</f>
        <v>CONSUMO PER CAPITA (kg ó litros por individuo)J.Curado Normal Ing&gt;500MIL</v>
      </c>
      <c r="B4659" s="19">
        <v>0</v>
      </c>
      <c r="C4659" s="19">
        <v>0</v>
      </c>
      <c r="D4659" s="19" t="s">
        <v>16</v>
      </c>
      <c r="E4659" s="20">
        <v>2.7343830785515961E-2</v>
      </c>
      <c r="F4659" s="20">
        <v>4.5885902270558311E-2</v>
      </c>
      <c r="G4659" s="20">
        <v>4.9424843060321626E-2</v>
      </c>
      <c r="H4659" s="20">
        <v>3.6691670915275532E-2</v>
      </c>
      <c r="I4659" s="20">
        <v>3.3846940695338654E-2</v>
      </c>
      <c r="J4659" s="20">
        <v>6.3721646478820199E-2</v>
      </c>
      <c r="K4659" s="20">
        <v>6.1821657195193891E-2</v>
      </c>
      <c r="L4659" s="20">
        <v>5.3039394760314953E-2</v>
      </c>
      <c r="M4659" s="53">
        <v>2.3950550509534773E-2</v>
      </c>
    </row>
    <row r="4660" spans="1:13" x14ac:dyDescent="0.35">
      <c r="A4660" s="19" t="str">
        <f>B4353&amp;C4643&amp;D4660</f>
        <v>CONSUMO PER CAPITA (kg ó litros por individuo)J.Curado Normal IngDE 15 A 19 AÑOS</v>
      </c>
      <c r="B4660" s="19">
        <v>0</v>
      </c>
      <c r="C4660" s="19">
        <v>0</v>
      </c>
      <c r="D4660" s="19" t="s">
        <v>39</v>
      </c>
      <c r="E4660" s="20">
        <v>1.2931854334792253E-2</v>
      </c>
      <c r="F4660" s="20">
        <v>3.0264024507500602E-3</v>
      </c>
      <c r="G4660" s="20">
        <v>2.3736806046413917E-2</v>
      </c>
      <c r="H4660" s="20">
        <v>2.8599864053175136E-3</v>
      </c>
      <c r="I4660" s="20" t="s">
        <v>284</v>
      </c>
      <c r="J4660" s="20">
        <v>3.3738878170038867E-3</v>
      </c>
      <c r="K4660" s="20" t="s">
        <v>284</v>
      </c>
      <c r="L4660" s="20">
        <v>5.9039270554287629E-3</v>
      </c>
      <c r="M4660" s="53" t="s">
        <v>284</v>
      </c>
    </row>
    <row r="4661" spans="1:13" x14ac:dyDescent="0.35">
      <c r="A4661" s="19" t="str">
        <f>B4353&amp;C4643&amp;D4661</f>
        <v>CONSUMO PER CAPITA (kg ó litros por individuo)J.Curado Normal IngDE 20 A 24 AÑOS</v>
      </c>
      <c r="B4661" s="19">
        <v>0</v>
      </c>
      <c r="C4661" s="19">
        <v>0</v>
      </c>
      <c r="D4661" s="19" t="s">
        <v>40</v>
      </c>
      <c r="E4661" s="20">
        <v>9.5341396620234244E-3</v>
      </c>
      <c r="F4661" s="20">
        <v>1.1456122148023017E-3</v>
      </c>
      <c r="G4661" s="20">
        <v>7.9692480426900632E-3</v>
      </c>
      <c r="H4661" s="20">
        <v>5.6203838742940543E-3</v>
      </c>
      <c r="I4661" s="20">
        <v>1.7647934478434959E-2</v>
      </c>
      <c r="J4661" s="20">
        <v>1.0709792226574082E-2</v>
      </c>
      <c r="K4661" s="20">
        <v>2.3401488978470018E-2</v>
      </c>
      <c r="L4661" s="20">
        <v>1.3212577009493204E-2</v>
      </c>
      <c r="M4661" s="53">
        <v>2.3554396424386812E-2</v>
      </c>
    </row>
    <row r="4662" spans="1:13" x14ac:dyDescent="0.35">
      <c r="A4662" s="19" t="str">
        <f>B4353&amp;C4643&amp;D4662</f>
        <v>CONSUMO PER CAPITA (kg ó litros por individuo)J.Curado Normal IngDE 25 A 34 AÑOS</v>
      </c>
      <c r="B4662" s="19">
        <v>0</v>
      </c>
      <c r="C4662" s="19">
        <v>0</v>
      </c>
      <c r="D4662" s="19" t="s">
        <v>41</v>
      </c>
      <c r="E4662" s="20">
        <v>1.734067106092849E-2</v>
      </c>
      <c r="F4662" s="20">
        <v>1.8831697658273031E-2</v>
      </c>
      <c r="G4662" s="20">
        <v>2.6663426571937283E-2</v>
      </c>
      <c r="H4662" s="20">
        <v>1.7430937412506578E-2</v>
      </c>
      <c r="I4662" s="20">
        <v>1.4021783680180588E-2</v>
      </c>
      <c r="J4662" s="20">
        <v>1.396219488788745E-2</v>
      </c>
      <c r="K4662" s="20">
        <v>2.0043041783897035E-2</v>
      </c>
      <c r="L4662" s="20">
        <v>1.4352394239923688E-2</v>
      </c>
      <c r="M4662" s="53">
        <v>1.927096239674159E-2</v>
      </c>
    </row>
    <row r="4663" spans="1:13" x14ac:dyDescent="0.35">
      <c r="A4663" s="19" t="str">
        <f>B4353&amp;C4643&amp;D4663</f>
        <v>CONSUMO PER CAPITA (kg ó litros por individuo)J.Curado Normal IngDE 35 A 49 AÑOS</v>
      </c>
      <c r="B4663" s="19">
        <v>0</v>
      </c>
      <c r="C4663" s="19">
        <v>0</v>
      </c>
      <c r="D4663" s="19" t="s">
        <v>42</v>
      </c>
      <c r="E4663" s="20">
        <v>2.2657643559488246E-2</v>
      </c>
      <c r="F4663" s="20">
        <v>2.5914474087742268E-2</v>
      </c>
      <c r="G4663" s="20">
        <v>3.3773987719642323E-2</v>
      </c>
      <c r="H4663" s="20">
        <v>2.9821289100836042E-2</v>
      </c>
      <c r="I4663" s="20">
        <v>2.5815099949450835E-2</v>
      </c>
      <c r="J4663" s="20">
        <v>2.9215387476940222E-2</v>
      </c>
      <c r="K4663" s="20">
        <v>4.4486411254746214E-2</v>
      </c>
      <c r="L4663" s="20">
        <v>2.6036880370435493E-2</v>
      </c>
      <c r="M4663" s="53">
        <v>1.8075168843832562E-2</v>
      </c>
    </row>
    <row r="4664" spans="1:13" x14ac:dyDescent="0.35">
      <c r="A4664" s="19" t="str">
        <f>B4353&amp;C4643&amp;D4664</f>
        <v>CONSUMO PER CAPITA (kg ó litros por individuo)J.Curado Normal IngDE 50 A 59 AÑOS</v>
      </c>
      <c r="B4664" s="19">
        <v>0</v>
      </c>
      <c r="C4664" s="19">
        <v>0</v>
      </c>
      <c r="D4664" s="19" t="s">
        <v>43</v>
      </c>
      <c r="E4664" s="20">
        <v>3.6075922878924166E-2</v>
      </c>
      <c r="F4664" s="20">
        <v>4.0086119625460839E-2</v>
      </c>
      <c r="G4664" s="20">
        <v>7.5144650877253236E-2</v>
      </c>
      <c r="H4664" s="20">
        <v>6.3337047001340477E-2</v>
      </c>
      <c r="I4664" s="20">
        <v>5.3934060934062993E-2</v>
      </c>
      <c r="J4664" s="20">
        <v>5.1194404028516736E-2</v>
      </c>
      <c r="K4664" s="20">
        <v>7.9962615491539699E-2</v>
      </c>
      <c r="L4664" s="20">
        <v>5.7998403838598146E-2</v>
      </c>
      <c r="M4664" s="53">
        <v>4.7249173165902415E-2</v>
      </c>
    </row>
    <row r="4665" spans="1:13" x14ac:dyDescent="0.35">
      <c r="A4665" s="19" t="str">
        <f>B4353&amp;C4643&amp;D4665</f>
        <v>CONSUMO PER CAPITA (kg ó litros por individuo)J.Curado Normal IngDE 60 A 75 AÑOS</v>
      </c>
      <c r="B4665" s="19">
        <v>0</v>
      </c>
      <c r="C4665" s="19">
        <v>0</v>
      </c>
      <c r="D4665" s="19" t="s">
        <v>44</v>
      </c>
      <c r="E4665" s="20">
        <v>4.9439019949034983E-2</v>
      </c>
      <c r="F4665" s="20">
        <v>6.1541800263721233E-2</v>
      </c>
      <c r="G4665" s="20">
        <v>7.5002451322093169E-2</v>
      </c>
      <c r="H4665" s="20">
        <v>6.5277466333767187E-2</v>
      </c>
      <c r="I4665" s="20">
        <v>4.1942899535603706E-2</v>
      </c>
      <c r="J4665" s="20">
        <v>5.6176792449193456E-2</v>
      </c>
      <c r="K4665" s="20">
        <v>0.10497017472973495</v>
      </c>
      <c r="L4665" s="20">
        <v>7.8041862222056016E-2</v>
      </c>
      <c r="M4665" s="53">
        <v>4.5449428082264161E-2</v>
      </c>
    </row>
    <row r="4666" spans="1:13" x14ac:dyDescent="0.35">
      <c r="A4666" s="19" t="str">
        <f>B4353&amp;C4643&amp;D4666</f>
        <v>CONSUMO PER CAPITA (kg ó litros por individuo)J.Curado Normal IngNIVEL ALTO</v>
      </c>
      <c r="B4666" s="19">
        <v>0</v>
      </c>
      <c r="C4666" s="19">
        <v>0</v>
      </c>
      <c r="D4666" s="19" t="s">
        <v>256</v>
      </c>
      <c r="E4666" s="20">
        <v>2.9825957617991949E-2</v>
      </c>
      <c r="F4666" s="20">
        <v>3.7698491321976259E-2</v>
      </c>
      <c r="G4666" s="20">
        <v>5.9386180025741614E-2</v>
      </c>
      <c r="H4666" s="20">
        <v>4.6790735068457261E-2</v>
      </c>
      <c r="I4666" s="20">
        <v>4.6081653996278511E-2</v>
      </c>
      <c r="J4666" s="20">
        <v>3.5288174468574664E-2</v>
      </c>
      <c r="K4666" s="20">
        <v>6.8956661959202331E-2</v>
      </c>
      <c r="L4666" s="20">
        <v>3.7459584169617775E-2</v>
      </c>
      <c r="M4666" s="53">
        <v>3.4412657899662934E-2</v>
      </c>
    </row>
    <row r="4667" spans="1:13" x14ac:dyDescent="0.35">
      <c r="A4667" s="19" t="str">
        <f>B4353&amp;C4643&amp;D4667</f>
        <v>CONSUMO PER CAPITA (kg ó litros por individuo)J.Curado Normal IngNIVEL MEDIO ALTO</v>
      </c>
      <c r="B4667" s="19">
        <v>0</v>
      </c>
      <c r="C4667" s="19">
        <v>0</v>
      </c>
      <c r="D4667" s="19" t="s">
        <v>257</v>
      </c>
      <c r="E4667" s="20">
        <v>2.8538067565601396E-2</v>
      </c>
      <c r="F4667" s="20">
        <v>3.2747174629635285E-2</v>
      </c>
      <c r="G4667" s="20">
        <v>4.115322043150664E-2</v>
      </c>
      <c r="H4667" s="20">
        <v>3.3894748797018946E-2</v>
      </c>
      <c r="I4667" s="20">
        <v>2.055724545922813E-2</v>
      </c>
      <c r="J4667" s="20">
        <v>3.1969761199561193E-2</v>
      </c>
      <c r="K4667" s="20">
        <v>5.913538305683385E-2</v>
      </c>
      <c r="L4667" s="20">
        <v>3.3321848434544034E-2</v>
      </c>
      <c r="M4667" s="53">
        <v>3.2178809191288939E-2</v>
      </c>
    </row>
    <row r="4668" spans="1:13" x14ac:dyDescent="0.35">
      <c r="A4668" s="19" t="str">
        <f>B4353&amp;C4643&amp;D4668</f>
        <v>CONSUMO PER CAPITA (kg ó litros por individuo)J.Curado Normal IngNIVEL MEDIO</v>
      </c>
      <c r="B4668" s="19">
        <v>0</v>
      </c>
      <c r="C4668" s="19">
        <v>0</v>
      </c>
      <c r="D4668" s="19" t="s">
        <v>258</v>
      </c>
      <c r="E4668" s="20">
        <v>3.6482117322342085E-2</v>
      </c>
      <c r="F4668" s="20">
        <v>3.2509873207877828E-2</v>
      </c>
      <c r="G4668" s="20">
        <v>4.6304563682712345E-2</v>
      </c>
      <c r="H4668" s="20">
        <v>5.2628230512476164E-2</v>
      </c>
      <c r="I4668" s="20">
        <v>2.8141727159610132E-2</v>
      </c>
      <c r="J4668" s="20">
        <v>3.8834739962096097E-2</v>
      </c>
      <c r="K4668" s="20">
        <v>5.2257983132818396E-2</v>
      </c>
      <c r="L4668" s="20">
        <v>4.4040772201607466E-2</v>
      </c>
      <c r="M4668" s="53">
        <v>2.615903449605337E-2</v>
      </c>
    </row>
    <row r="4669" spans="1:13" x14ac:dyDescent="0.35">
      <c r="A4669" s="19" t="str">
        <f>B4353&amp;C4643&amp;D4669</f>
        <v>CONSUMO PER CAPITA (kg ó litros por individuo)J.Curado Normal IngNIVEL MEDIO BAJO</v>
      </c>
      <c r="B4669" s="19">
        <v>0</v>
      </c>
      <c r="C4669" s="19">
        <v>0</v>
      </c>
      <c r="D4669" s="19" t="s">
        <v>259</v>
      </c>
      <c r="E4669" s="20">
        <v>2.4913915146456928E-2</v>
      </c>
      <c r="F4669" s="20">
        <v>2.8011721719974236E-2</v>
      </c>
      <c r="G4669" s="20">
        <v>4.2804298260874792E-2</v>
      </c>
      <c r="H4669" s="20">
        <v>2.7032919010583755E-2</v>
      </c>
      <c r="I4669" s="20">
        <v>3.6465035738012921E-2</v>
      </c>
      <c r="J4669" s="20">
        <v>4.7402141275097037E-2</v>
      </c>
      <c r="K4669" s="20">
        <v>7.1082269305024856E-2</v>
      </c>
      <c r="L4669" s="20">
        <v>4.8053439395452563E-2</v>
      </c>
      <c r="M4669" s="53">
        <v>3.3446896497253166E-2</v>
      </c>
    </row>
    <row r="4670" spans="1:13" x14ac:dyDescent="0.35">
      <c r="A4670" s="19" t="str">
        <f>B4353&amp;C4643&amp;D4670</f>
        <v>CONSUMO PER CAPITA (kg ó litros por individuo)J.Curado Normal IngHOMBRE</v>
      </c>
      <c r="B4670" s="19">
        <v>0</v>
      </c>
      <c r="C4670" s="19">
        <v>0</v>
      </c>
      <c r="D4670" s="19" t="s">
        <v>21</v>
      </c>
      <c r="E4670" s="20">
        <v>2.9364829599774427E-2</v>
      </c>
      <c r="F4670" s="20">
        <v>3.725382014934734E-2</v>
      </c>
      <c r="G4670" s="20">
        <v>4.9938169029657302E-2</v>
      </c>
      <c r="H4670" s="20">
        <v>3.8641199495585414E-2</v>
      </c>
      <c r="I4670" s="20">
        <v>3.0255131759106012E-2</v>
      </c>
      <c r="J4670" s="20">
        <v>4.0028944857246181E-2</v>
      </c>
      <c r="K4670" s="20">
        <v>6.3248443968725351E-2</v>
      </c>
      <c r="L4670" s="20">
        <v>4.3464617139399316E-2</v>
      </c>
      <c r="M4670" s="53">
        <v>2.8015213422692226E-2</v>
      </c>
    </row>
    <row r="4671" spans="1:13" x14ac:dyDescent="0.35">
      <c r="A4671" s="19" t="str">
        <f>B4353&amp;C4643&amp;D4671</f>
        <v>CONSUMO PER CAPITA (kg ó litros por individuo)J.Curado Normal IngMUJER</v>
      </c>
      <c r="B4671" s="19">
        <v>0</v>
      </c>
      <c r="C4671" s="19">
        <v>0</v>
      </c>
      <c r="D4671" s="19" t="s">
        <v>22</v>
      </c>
      <c r="E4671" s="20">
        <v>2.8871357078124694E-2</v>
      </c>
      <c r="F4671" s="20">
        <v>2.8026710846998586E-2</v>
      </c>
      <c r="G4671" s="20">
        <v>4.5935926700481335E-2</v>
      </c>
      <c r="H4671" s="20">
        <v>3.9942359434855267E-2</v>
      </c>
      <c r="I4671" s="20">
        <v>3.182996996304812E-2</v>
      </c>
      <c r="J4671" s="20">
        <v>2.9076630692611408E-2</v>
      </c>
      <c r="K4671" s="20">
        <v>5.1596154246639936E-2</v>
      </c>
      <c r="L4671" s="20">
        <v>3.7335043317172918E-2</v>
      </c>
      <c r="M4671" s="53">
        <v>3.1028617984214014E-2</v>
      </c>
    </row>
    <row r="4672" spans="1:13" x14ac:dyDescent="0.35">
      <c r="A4672" s="19" t="str">
        <f>B4353&amp;C4672&amp;D4672</f>
        <v>CONSUMO PER CAPITA (kg ó litros por individuo)J.Iberico Ing.T.ESPAÑA</v>
      </c>
      <c r="B4672" s="19">
        <v>0</v>
      </c>
      <c r="C4672" s="19" t="s">
        <v>134</v>
      </c>
      <c r="D4672" s="19" t="s">
        <v>36</v>
      </c>
      <c r="E4672" s="20">
        <v>7.8055130390990522E-3</v>
      </c>
      <c r="F4672" s="20">
        <v>9.600338802268878E-3</v>
      </c>
      <c r="G4672" s="20">
        <v>1.3796451521772553E-2</v>
      </c>
      <c r="H4672" s="20">
        <v>1.0168728131758972E-2</v>
      </c>
      <c r="I4672" s="20">
        <v>1.1718996818592902E-2</v>
      </c>
      <c r="J4672" s="20">
        <v>1.2728657562943625E-2</v>
      </c>
      <c r="K4672" s="20">
        <v>2.112507223879671E-2</v>
      </c>
      <c r="L4672" s="20">
        <v>1.7662638192573625E-2</v>
      </c>
      <c r="M4672" s="53">
        <v>1.14243970139079E-2</v>
      </c>
    </row>
    <row r="4673" spans="1:13" x14ac:dyDescent="0.35">
      <c r="A4673" s="19" t="str">
        <f>B4353&amp;C4672&amp;D4673</f>
        <v>CONSUMO PER CAPITA (kg ó litros por individuo)J.Iberico Ing.BCN AM</v>
      </c>
      <c r="B4673" s="19">
        <v>0</v>
      </c>
      <c r="C4673" s="19">
        <v>0</v>
      </c>
      <c r="D4673" s="19" t="s">
        <v>1</v>
      </c>
      <c r="E4673" s="20">
        <v>1.5985690664309854E-2</v>
      </c>
      <c r="F4673" s="20">
        <v>1.4420379707249747E-2</v>
      </c>
      <c r="G4673" s="20">
        <v>1.7260893602164873E-2</v>
      </c>
      <c r="H4673" s="20">
        <v>1.9687640131317807E-2</v>
      </c>
      <c r="I4673" s="20">
        <v>1.273559765784899E-2</v>
      </c>
      <c r="J4673" s="20">
        <v>2.0755234999495831E-2</v>
      </c>
      <c r="K4673" s="20">
        <v>2.3540694458666332E-2</v>
      </c>
      <c r="L4673" s="20">
        <v>1.8331226502045973E-2</v>
      </c>
      <c r="M4673" s="53">
        <v>1.4221273876044625E-2</v>
      </c>
    </row>
    <row r="4674" spans="1:13" x14ac:dyDescent="0.35">
      <c r="A4674" s="19" t="str">
        <f>B4353&amp;C4672&amp;D4674</f>
        <v>CONSUMO PER CAPITA (kg ó litros por individuo)J.Iberico Ing.REST.CAT ARAGON</v>
      </c>
      <c r="B4674" s="19">
        <v>0</v>
      </c>
      <c r="C4674" s="19">
        <v>0</v>
      </c>
      <c r="D4674" s="19" t="s">
        <v>2</v>
      </c>
      <c r="E4674" s="20">
        <v>7.4147578857791325E-3</v>
      </c>
      <c r="F4674" s="20">
        <v>8.1314418814415028E-3</v>
      </c>
      <c r="G4674" s="20">
        <v>1.0522446357947151E-2</v>
      </c>
      <c r="H4674" s="20">
        <v>7.192675805736075E-3</v>
      </c>
      <c r="I4674" s="20">
        <v>8.0726609325987766E-3</v>
      </c>
      <c r="J4674" s="20">
        <v>1.3190455472100824E-2</v>
      </c>
      <c r="K4674" s="20">
        <v>2.0648373002695317E-2</v>
      </c>
      <c r="L4674" s="20">
        <v>1.6639488993416999E-2</v>
      </c>
      <c r="M4674" s="53">
        <v>1.4363002579527486E-2</v>
      </c>
    </row>
    <row r="4675" spans="1:13" x14ac:dyDescent="0.35">
      <c r="A4675" s="19" t="str">
        <f>B4353&amp;C4672&amp;D4675</f>
        <v>CONSUMO PER CAPITA (kg ó litros por individuo)J.Iberico Ing.LEVANTE</v>
      </c>
      <c r="B4675" s="19">
        <v>0</v>
      </c>
      <c r="C4675" s="19">
        <v>0</v>
      </c>
      <c r="D4675" s="19" t="s">
        <v>3</v>
      </c>
      <c r="E4675" s="20">
        <v>5.4310887261216677E-3</v>
      </c>
      <c r="F4675" s="20">
        <v>3.1130971080045714E-3</v>
      </c>
      <c r="G4675" s="20">
        <v>8.6934200524518886E-3</v>
      </c>
      <c r="H4675" s="20">
        <v>6.2858516886017081E-3</v>
      </c>
      <c r="I4675" s="20">
        <v>1.2577204959604621E-2</v>
      </c>
      <c r="J4675" s="20">
        <v>1.3553245495930202E-2</v>
      </c>
      <c r="K4675" s="20">
        <v>1.8560594708476111E-2</v>
      </c>
      <c r="L4675" s="20">
        <v>2.0335163950003995E-2</v>
      </c>
      <c r="M4675" s="53">
        <v>1.7492122561392709E-2</v>
      </c>
    </row>
    <row r="4676" spans="1:13" x14ac:dyDescent="0.35">
      <c r="A4676" s="19" t="str">
        <f>B4353&amp;C4672&amp;D4676</f>
        <v>CONSUMO PER CAPITA (kg ó litros por individuo)J.Iberico Ing.ANDALUCIA</v>
      </c>
      <c r="B4676" s="19">
        <v>0</v>
      </c>
      <c r="C4676" s="19">
        <v>0</v>
      </c>
      <c r="D4676" s="19" t="s">
        <v>4</v>
      </c>
      <c r="E4676" s="20">
        <v>9.1227580810217673E-3</v>
      </c>
      <c r="F4676" s="20">
        <v>9.909969499762113E-3</v>
      </c>
      <c r="G4676" s="20">
        <v>2.0947283142830193E-2</v>
      </c>
      <c r="H4676" s="20">
        <v>1.4900249293087168E-2</v>
      </c>
      <c r="I4676" s="20">
        <v>2.0994853665705103E-2</v>
      </c>
      <c r="J4676" s="20">
        <v>1.4920866733886148E-2</v>
      </c>
      <c r="K4676" s="20">
        <v>3.0983150389782287E-2</v>
      </c>
      <c r="L4676" s="20">
        <v>2.9432328260276641E-2</v>
      </c>
      <c r="M4676" s="53">
        <v>1.1424113305634035E-2</v>
      </c>
    </row>
    <row r="4677" spans="1:13" x14ac:dyDescent="0.35">
      <c r="A4677" s="19" t="str">
        <f>B4353&amp;C4672&amp;D4677</f>
        <v>CONSUMO PER CAPITA (kg ó litros por individuo)J.Iberico Ing.MDD AM</v>
      </c>
      <c r="B4677" s="19">
        <v>0</v>
      </c>
      <c r="C4677" s="19">
        <v>0</v>
      </c>
      <c r="D4677" s="19" t="s">
        <v>5</v>
      </c>
      <c r="E4677" s="20">
        <v>6.4070946374871068E-3</v>
      </c>
      <c r="F4677" s="20">
        <v>1.4008064976826062E-2</v>
      </c>
      <c r="G4677" s="20">
        <v>8.5913178071926923E-3</v>
      </c>
      <c r="H4677" s="20">
        <v>4.3509209231366239E-3</v>
      </c>
      <c r="I4677" s="20">
        <v>9.035271281351934E-3</v>
      </c>
      <c r="J4677" s="20">
        <v>1.2937665394261286E-2</v>
      </c>
      <c r="K4677" s="20">
        <v>1.9838331473595983E-2</v>
      </c>
      <c r="L4677" s="20">
        <v>1.6907006446911364E-2</v>
      </c>
      <c r="M4677" s="53">
        <v>7.1088892913928415E-3</v>
      </c>
    </row>
    <row r="4678" spans="1:13" x14ac:dyDescent="0.35">
      <c r="A4678" s="19" t="str">
        <f>B4353&amp;C4672&amp;D4678</f>
        <v>CONSUMO PER CAPITA (kg ó litros por individuo)J.Iberico Ing.RTO CENTRO</v>
      </c>
      <c r="B4678" s="19">
        <v>0</v>
      </c>
      <c r="C4678" s="19">
        <v>0</v>
      </c>
      <c r="D4678" s="19" t="s">
        <v>6</v>
      </c>
      <c r="E4678" s="20">
        <v>6.6312021645505747E-3</v>
      </c>
      <c r="F4678" s="20">
        <v>1.7430744475299832E-2</v>
      </c>
      <c r="G4678" s="20">
        <v>1.0659012428122363E-2</v>
      </c>
      <c r="H4678" s="20">
        <v>1.1712744912321424E-2</v>
      </c>
      <c r="I4678" s="20">
        <v>6.4049470448980178E-3</v>
      </c>
      <c r="J4678" s="20">
        <v>6.5063884096488315E-3</v>
      </c>
      <c r="K4678" s="20">
        <v>1.2700586632373391E-2</v>
      </c>
      <c r="L4678" s="20">
        <v>6.5580891727724131E-3</v>
      </c>
      <c r="M4678" s="53">
        <v>6.8283164928928915E-3</v>
      </c>
    </row>
    <row r="4679" spans="1:13" x14ac:dyDescent="0.35">
      <c r="A4679" s="19" t="str">
        <f>B4353&amp;C4672&amp;D4679</f>
        <v>CONSUMO PER CAPITA (kg ó litros por individuo)J.Iberico Ing.NORTE-CENTRO</v>
      </c>
      <c r="B4679" s="19">
        <v>0</v>
      </c>
      <c r="C4679" s="19">
        <v>0</v>
      </c>
      <c r="D4679" s="19" t="s">
        <v>7</v>
      </c>
      <c r="E4679" s="20">
        <v>9.1560276818179118E-3</v>
      </c>
      <c r="F4679" s="20">
        <v>1.0106430114759278E-2</v>
      </c>
      <c r="G4679" s="20">
        <v>2.4914067755933602E-2</v>
      </c>
      <c r="H4679" s="20">
        <v>9.5471441643350911E-3</v>
      </c>
      <c r="I4679" s="20">
        <v>9.1572648789946132E-3</v>
      </c>
      <c r="J4679" s="20">
        <v>1.5355513501747825E-2</v>
      </c>
      <c r="K4679" s="20">
        <v>2.0918169352720048E-2</v>
      </c>
      <c r="L4679" s="20">
        <v>1.5791803559209745E-2</v>
      </c>
      <c r="M4679" s="53">
        <v>1.3262678568738742E-2</v>
      </c>
    </row>
    <row r="4680" spans="1:13" x14ac:dyDescent="0.35">
      <c r="A4680" s="19" t="str">
        <f>B4353&amp;C4672&amp;D4680</f>
        <v>CONSUMO PER CAPITA (kg ó litros por individuo)J.Iberico Ing.NOROESTE</v>
      </c>
      <c r="B4680" s="19">
        <v>0</v>
      </c>
      <c r="C4680" s="19">
        <v>0</v>
      </c>
      <c r="D4680" s="19" t="s">
        <v>8</v>
      </c>
      <c r="E4680" s="20">
        <v>2.8724267479004017E-3</v>
      </c>
      <c r="F4680" s="20">
        <v>1.9155427183726195E-3</v>
      </c>
      <c r="G4680" s="20">
        <v>7.0608890757502124E-3</v>
      </c>
      <c r="H4680" s="20">
        <v>8.139389943826526E-3</v>
      </c>
      <c r="I4680" s="20">
        <v>5.8957989220246058E-3</v>
      </c>
      <c r="J4680" s="20">
        <v>8.3221998543642033E-4</v>
      </c>
      <c r="K4680" s="20">
        <v>1.2680261473542575E-2</v>
      </c>
      <c r="L4680" s="20">
        <v>2.1416976360939342E-3</v>
      </c>
      <c r="M4680" s="53">
        <v>2.8033488065787888E-3</v>
      </c>
    </row>
    <row r="4681" spans="1:13" x14ac:dyDescent="0.35">
      <c r="A4681" s="19" t="str">
        <f>B4353&amp;C4672&amp;D4681</f>
        <v>CONSUMO PER CAPITA (kg ó litros por individuo)J.Iberico Ing.&lt;2MIL</v>
      </c>
      <c r="B4681" s="19">
        <v>0</v>
      </c>
      <c r="C4681" s="19">
        <v>0</v>
      </c>
      <c r="D4681" s="19" t="s">
        <v>9</v>
      </c>
      <c r="E4681" s="20">
        <v>5.5172696980454053E-3</v>
      </c>
      <c r="F4681" s="20">
        <v>1.2468199702164274E-2</v>
      </c>
      <c r="G4681" s="20">
        <v>4.4587730243503708E-3</v>
      </c>
      <c r="H4681" s="20">
        <v>1.5122267795592973E-2</v>
      </c>
      <c r="I4681" s="20">
        <v>1.2614027068533405E-2</v>
      </c>
      <c r="J4681" s="20">
        <v>1.1844337505746604E-2</v>
      </c>
      <c r="K4681" s="20">
        <v>1.9083346736131442E-2</v>
      </c>
      <c r="L4681" s="20">
        <v>1.2803155030436183E-2</v>
      </c>
      <c r="M4681" s="53">
        <v>5.1801741366670154E-3</v>
      </c>
    </row>
    <row r="4682" spans="1:13" x14ac:dyDescent="0.35">
      <c r="A4682" s="19" t="str">
        <f>B4353&amp;C4672&amp;D4682</f>
        <v>CONSUMO PER CAPITA (kg ó litros por individuo)J.Iberico Ing.2-5MIL</v>
      </c>
      <c r="B4682" s="19">
        <v>0</v>
      </c>
      <c r="C4682" s="19">
        <v>0</v>
      </c>
      <c r="D4682" s="19" t="s">
        <v>10</v>
      </c>
      <c r="E4682" s="20">
        <v>5.5688029391052886E-3</v>
      </c>
      <c r="F4682" s="20">
        <v>4.3847590998698895E-3</v>
      </c>
      <c r="G4682" s="20">
        <v>1.2234493157769141E-2</v>
      </c>
      <c r="H4682" s="20">
        <v>4.0353677925326036E-3</v>
      </c>
      <c r="I4682" s="20">
        <v>6.1143719067358977E-3</v>
      </c>
      <c r="J4682" s="20">
        <v>7.3579107426224501E-3</v>
      </c>
      <c r="K4682" s="20">
        <v>6.250366879917011E-3</v>
      </c>
      <c r="L4682" s="20">
        <v>5.2339498880082588E-3</v>
      </c>
      <c r="M4682" s="53">
        <v>8.2648169223314243E-3</v>
      </c>
    </row>
    <row r="4683" spans="1:13" x14ac:dyDescent="0.35">
      <c r="A4683" s="19" t="str">
        <f>B4353&amp;C4672&amp;D4683</f>
        <v>CONSUMO PER CAPITA (kg ó litros por individuo)J.Iberico Ing.5-10MIL</v>
      </c>
      <c r="B4683" s="19">
        <v>0</v>
      </c>
      <c r="C4683" s="19">
        <v>0</v>
      </c>
      <c r="D4683" s="19" t="s">
        <v>11</v>
      </c>
      <c r="E4683" s="20">
        <v>6.6811940733676111E-3</v>
      </c>
      <c r="F4683" s="20">
        <v>4.0405757491368951E-3</v>
      </c>
      <c r="G4683" s="20">
        <v>1.7092556630963082E-2</v>
      </c>
      <c r="H4683" s="20">
        <v>3.3835174436952541E-3</v>
      </c>
      <c r="I4683" s="20">
        <v>1.2788564861465759E-2</v>
      </c>
      <c r="J4683" s="20">
        <v>2.6078124922485298E-2</v>
      </c>
      <c r="K4683" s="20">
        <v>2.1576904212020402E-2</v>
      </c>
      <c r="L4683" s="20">
        <v>2.4729114411615963E-2</v>
      </c>
      <c r="M4683" s="53">
        <v>2.6347751910173134E-2</v>
      </c>
    </row>
    <row r="4684" spans="1:13" x14ac:dyDescent="0.35">
      <c r="A4684" s="19" t="str">
        <f>B4353&amp;C4672&amp;D4684</f>
        <v>CONSUMO PER CAPITA (kg ó litros por individuo)J.Iberico Ing.10-30MIL</v>
      </c>
      <c r="B4684" s="19">
        <v>0</v>
      </c>
      <c r="C4684" s="19">
        <v>0</v>
      </c>
      <c r="D4684" s="19" t="s">
        <v>12</v>
      </c>
      <c r="E4684" s="20">
        <v>9.0579723538607906E-3</v>
      </c>
      <c r="F4684" s="20">
        <v>7.3135077039970372E-3</v>
      </c>
      <c r="G4684" s="20">
        <v>1.5845696220683103E-2</v>
      </c>
      <c r="H4684" s="20">
        <v>1.1377293349773217E-2</v>
      </c>
      <c r="I4684" s="20">
        <v>1.4348446017363063E-2</v>
      </c>
      <c r="J4684" s="20">
        <v>1.5703386895250391E-2</v>
      </c>
      <c r="K4684" s="20">
        <v>2.7221838177637812E-2</v>
      </c>
      <c r="L4684" s="20">
        <v>2.4628100868616408E-2</v>
      </c>
      <c r="M4684" s="53">
        <v>1.8030024321390951E-2</v>
      </c>
    </row>
    <row r="4685" spans="1:13" x14ac:dyDescent="0.35">
      <c r="A4685" s="19" t="str">
        <f>B4353&amp;C4672&amp;D4685</f>
        <v>CONSUMO PER CAPITA (kg ó litros por individuo)J.Iberico Ing.30-100MIL</v>
      </c>
      <c r="B4685" s="19">
        <v>0</v>
      </c>
      <c r="C4685" s="19">
        <v>0</v>
      </c>
      <c r="D4685" s="19" t="s">
        <v>13</v>
      </c>
      <c r="E4685" s="20">
        <v>7.2497251636593155E-3</v>
      </c>
      <c r="F4685" s="20">
        <v>1.0789331301649207E-2</v>
      </c>
      <c r="G4685" s="20">
        <v>1.2725254151000806E-2</v>
      </c>
      <c r="H4685" s="20">
        <v>8.132809806085441E-3</v>
      </c>
      <c r="I4685" s="20">
        <v>1.1403600670734721E-2</v>
      </c>
      <c r="J4685" s="20">
        <v>1.3197117857776886E-2</v>
      </c>
      <c r="K4685" s="20">
        <v>2.2142863677759569E-2</v>
      </c>
      <c r="L4685" s="20">
        <v>1.2141269023535425E-2</v>
      </c>
      <c r="M4685" s="53">
        <v>7.0651741609242457E-3</v>
      </c>
    </row>
    <row r="4686" spans="1:13" x14ac:dyDescent="0.35">
      <c r="A4686" s="19" t="str">
        <f>B4353&amp;C4672&amp;D4686</f>
        <v>CONSUMO PER CAPITA (kg ó litros por individuo)J.Iberico Ing.100-200MIL</v>
      </c>
      <c r="B4686" s="19">
        <v>0</v>
      </c>
      <c r="C4686" s="19">
        <v>0</v>
      </c>
      <c r="D4686" s="19" t="s">
        <v>14</v>
      </c>
      <c r="E4686" s="20">
        <v>1.4015869226359423E-2</v>
      </c>
      <c r="F4686" s="20">
        <v>1.3483783359816237E-2</v>
      </c>
      <c r="G4686" s="20">
        <v>2.1018112964224775E-2</v>
      </c>
      <c r="H4686" s="20">
        <v>1.6822344494050099E-2</v>
      </c>
      <c r="I4686" s="20">
        <v>1.2070683980640868E-2</v>
      </c>
      <c r="J4686" s="20">
        <v>1.2126617608183609E-2</v>
      </c>
      <c r="K4686" s="20">
        <v>2.4353669256706695E-2</v>
      </c>
      <c r="L4686" s="20">
        <v>3.01556676720721E-2</v>
      </c>
      <c r="M4686" s="53">
        <v>9.2277237547274439E-3</v>
      </c>
    </row>
    <row r="4687" spans="1:13" x14ac:dyDescent="0.35">
      <c r="A4687" s="19" t="str">
        <f>B4353&amp;C4672&amp;D4687</f>
        <v>CONSUMO PER CAPITA (kg ó litros por individuo)J.Iberico Ing.200-500MIL</v>
      </c>
      <c r="B4687" s="19">
        <v>0</v>
      </c>
      <c r="C4687" s="19">
        <v>0</v>
      </c>
      <c r="D4687" s="19" t="s">
        <v>15</v>
      </c>
      <c r="E4687" s="20">
        <v>6.2473312205835905E-3</v>
      </c>
      <c r="F4687" s="20">
        <v>1.2070981536287695E-2</v>
      </c>
      <c r="G4687" s="20">
        <v>1.2615302520264301E-2</v>
      </c>
      <c r="H4687" s="20">
        <v>1.5843632833976103E-2</v>
      </c>
      <c r="I4687" s="20">
        <v>7.5448664258305027E-3</v>
      </c>
      <c r="J4687" s="20">
        <v>7.1357221432281348E-3</v>
      </c>
      <c r="K4687" s="20">
        <v>1.9483814529157029E-2</v>
      </c>
      <c r="L4687" s="20">
        <v>9.7754102207310845E-3</v>
      </c>
      <c r="M4687" s="53">
        <v>1.0012179682951337E-2</v>
      </c>
    </row>
    <row r="4688" spans="1:13" x14ac:dyDescent="0.35">
      <c r="A4688" s="19" t="str">
        <f>B4353&amp;C4672&amp;D4688</f>
        <v>CONSUMO PER CAPITA (kg ó litros por individuo)J.Iberico Ing.&gt;500MIL</v>
      </c>
      <c r="B4688" s="19">
        <v>0</v>
      </c>
      <c r="C4688" s="19">
        <v>0</v>
      </c>
      <c r="D4688" s="19" t="s">
        <v>16</v>
      </c>
      <c r="E4688" s="20">
        <v>6.9547927888303929E-3</v>
      </c>
      <c r="F4688" s="20">
        <v>1.0183606225356809E-2</v>
      </c>
      <c r="G4688" s="20">
        <v>1.184561245890468E-2</v>
      </c>
      <c r="H4688" s="20">
        <v>7.1035259813344411E-3</v>
      </c>
      <c r="I4688" s="20">
        <v>1.3509472330245997E-2</v>
      </c>
      <c r="J4688" s="20">
        <v>9.3140675953011683E-3</v>
      </c>
      <c r="K4688" s="20">
        <v>1.8730742210660675E-2</v>
      </c>
      <c r="L4688" s="20">
        <v>1.7989592593911041E-2</v>
      </c>
      <c r="M4688" s="53">
        <v>8.2939498964330043E-3</v>
      </c>
    </row>
    <row r="4689" spans="1:13" x14ac:dyDescent="0.35">
      <c r="A4689" s="19" t="str">
        <f>B4353&amp;C4672&amp;D4689</f>
        <v>CONSUMO PER CAPITA (kg ó litros por individuo)J.Iberico Ing.DE 15 A 19 AÑOS</v>
      </c>
      <c r="B4689" s="19">
        <v>0</v>
      </c>
      <c r="C4689" s="19">
        <v>0</v>
      </c>
      <c r="D4689" s="19" t="s">
        <v>39</v>
      </c>
      <c r="E4689" s="20">
        <v>2.3489547284366971E-3</v>
      </c>
      <c r="F4689" s="20">
        <v>1.2585981050680066E-2</v>
      </c>
      <c r="G4689" s="20">
        <v>6.484828449173214E-3</v>
      </c>
      <c r="H4689" s="20">
        <v>6.9910826766903149E-3</v>
      </c>
      <c r="I4689" s="20" t="s">
        <v>284</v>
      </c>
      <c r="J4689" s="20">
        <v>9.8177377076251338E-3</v>
      </c>
      <c r="K4689" s="20" t="s">
        <v>284</v>
      </c>
      <c r="L4689" s="20" t="s">
        <v>284</v>
      </c>
      <c r="M4689" s="53" t="s">
        <v>284</v>
      </c>
    </row>
    <row r="4690" spans="1:13" x14ac:dyDescent="0.35">
      <c r="A4690" s="19" t="str">
        <f>B4353&amp;C4672&amp;D4690</f>
        <v>CONSUMO PER CAPITA (kg ó litros por individuo)J.Iberico Ing.DE 20 A 24 AÑOS</v>
      </c>
      <c r="B4690" s="19">
        <v>0</v>
      </c>
      <c r="C4690" s="19">
        <v>0</v>
      </c>
      <c r="D4690" s="19" t="s">
        <v>40</v>
      </c>
      <c r="E4690" s="20">
        <v>3.2205348106319445E-3</v>
      </c>
      <c r="F4690" s="20">
        <v>1.4249543926111911E-3</v>
      </c>
      <c r="G4690" s="20">
        <v>1.850501175076773E-3</v>
      </c>
      <c r="H4690" s="20">
        <v>1.02710476951968E-3</v>
      </c>
      <c r="I4690" s="20">
        <v>2.1874060165931984E-4</v>
      </c>
      <c r="J4690" s="20" t="s">
        <v>284</v>
      </c>
      <c r="K4690" s="20">
        <v>4.6333259570294372E-3</v>
      </c>
      <c r="L4690" s="20">
        <v>1.9070906232138934E-3</v>
      </c>
      <c r="M4690" s="53">
        <v>6.7923311760043461E-3</v>
      </c>
    </row>
    <row r="4691" spans="1:13" x14ac:dyDescent="0.35">
      <c r="A4691" s="19" t="str">
        <f>B4353&amp;C4672&amp;D4691</f>
        <v>CONSUMO PER CAPITA (kg ó litros por individuo)J.Iberico Ing.DE 25 A 34 AÑOS</v>
      </c>
      <c r="B4691" s="19">
        <v>0</v>
      </c>
      <c r="C4691" s="19">
        <v>0</v>
      </c>
      <c r="D4691" s="19" t="s">
        <v>41</v>
      </c>
      <c r="E4691" s="20">
        <v>4.6376445270202762E-3</v>
      </c>
      <c r="F4691" s="20">
        <v>4.3538175473423132E-3</v>
      </c>
      <c r="G4691" s="20">
        <v>4.2990101456396356E-3</v>
      </c>
      <c r="H4691" s="20">
        <v>3.337316130830385E-3</v>
      </c>
      <c r="I4691" s="20">
        <v>2.4674770595510711E-3</v>
      </c>
      <c r="J4691" s="20">
        <v>5.0613640620352229E-3</v>
      </c>
      <c r="K4691" s="20">
        <v>7.1564603743179273E-3</v>
      </c>
      <c r="L4691" s="20">
        <v>7.9969818517667979E-3</v>
      </c>
      <c r="M4691" s="53">
        <v>2.8960741905499502E-3</v>
      </c>
    </row>
    <row r="4692" spans="1:13" x14ac:dyDescent="0.35">
      <c r="A4692" s="19" t="str">
        <f>B4353&amp;C4672&amp;D4692</f>
        <v>CONSUMO PER CAPITA (kg ó litros por individuo)J.Iberico Ing.DE 35 A 49 AÑOS</v>
      </c>
      <c r="B4692" s="19">
        <v>0</v>
      </c>
      <c r="C4692" s="19">
        <v>0</v>
      </c>
      <c r="D4692" s="19" t="s">
        <v>42</v>
      </c>
      <c r="E4692" s="20">
        <v>6.6098919998376889E-3</v>
      </c>
      <c r="F4692" s="20">
        <v>5.1957157770843344E-3</v>
      </c>
      <c r="G4692" s="20">
        <v>9.5088061091177442E-3</v>
      </c>
      <c r="H4692" s="20">
        <v>8.2031723197338331E-3</v>
      </c>
      <c r="I4692" s="20">
        <v>1.0119295899575775E-2</v>
      </c>
      <c r="J4692" s="20">
        <v>1.0869564480575685E-2</v>
      </c>
      <c r="K4692" s="20">
        <v>1.9102785964743151E-2</v>
      </c>
      <c r="L4692" s="20">
        <v>1.3676593630951006E-2</v>
      </c>
      <c r="M4692" s="53">
        <v>6.9938361490085145E-3</v>
      </c>
    </row>
    <row r="4693" spans="1:13" x14ac:dyDescent="0.35">
      <c r="A4693" s="19" t="str">
        <f>B4353&amp;C4672&amp;D4693</f>
        <v>CONSUMO PER CAPITA (kg ó litros por individuo)J.Iberico Ing.DE 50 A 59 AÑOS</v>
      </c>
      <c r="B4693" s="19">
        <v>0</v>
      </c>
      <c r="C4693" s="19">
        <v>0</v>
      </c>
      <c r="D4693" s="19" t="s">
        <v>43</v>
      </c>
      <c r="E4693" s="20">
        <v>1.0570773303181921E-2</v>
      </c>
      <c r="F4693" s="20">
        <v>8.3691801225556309E-3</v>
      </c>
      <c r="G4693" s="20">
        <v>2.2452555865314621E-2</v>
      </c>
      <c r="H4693" s="20">
        <v>1.4270894696517248E-2</v>
      </c>
      <c r="I4693" s="20">
        <v>1.3585847179937655E-2</v>
      </c>
      <c r="J4693" s="20">
        <v>1.2043225239123344E-2</v>
      </c>
      <c r="K4693" s="20">
        <v>3.0259169310994274E-2</v>
      </c>
      <c r="L4693" s="20">
        <v>1.4796147123679382E-2</v>
      </c>
      <c r="M4693" s="53">
        <v>1.4224282335294429E-2</v>
      </c>
    </row>
    <row r="4694" spans="1:13" x14ac:dyDescent="0.35">
      <c r="A4694" s="19" t="str">
        <f>B4353&amp;C4672&amp;D4694</f>
        <v>CONSUMO PER CAPITA (kg ó litros por individuo)J.Iberico Ing.DE 60 A 75 AÑOS</v>
      </c>
      <c r="B4694" s="19">
        <v>0</v>
      </c>
      <c r="C4694" s="19">
        <v>0</v>
      </c>
      <c r="D4694" s="19" t="s">
        <v>44</v>
      </c>
      <c r="E4694" s="20">
        <v>1.1927472154513794E-2</v>
      </c>
      <c r="F4694" s="20">
        <v>2.1176345956903667E-2</v>
      </c>
      <c r="G4694" s="20">
        <v>2.3519289714439329E-2</v>
      </c>
      <c r="H4694" s="20">
        <v>1.7089968409028183E-2</v>
      </c>
      <c r="I4694" s="20">
        <v>2.4873708525420764E-2</v>
      </c>
      <c r="J4694" s="20">
        <v>2.5121683679311068E-2</v>
      </c>
      <c r="K4694" s="20">
        <v>3.5821831299686718E-2</v>
      </c>
      <c r="L4694" s="20">
        <v>4.1223037824466034E-2</v>
      </c>
      <c r="M4694" s="53">
        <v>2.4585225613061652E-2</v>
      </c>
    </row>
    <row r="4695" spans="1:13" x14ac:dyDescent="0.35">
      <c r="A4695" s="19" t="str">
        <f>B4353&amp;C4672&amp;D4695</f>
        <v>CONSUMO PER CAPITA (kg ó litros por individuo)J.Iberico Ing.NIVEL ALTO</v>
      </c>
      <c r="B4695" s="19">
        <v>0</v>
      </c>
      <c r="C4695" s="19">
        <v>0</v>
      </c>
      <c r="D4695" s="19" t="s">
        <v>256</v>
      </c>
      <c r="E4695" s="20">
        <v>7.9510012937685677E-3</v>
      </c>
      <c r="F4695" s="20">
        <v>1.4757285433620138E-2</v>
      </c>
      <c r="G4695" s="20">
        <v>1.4320607169761109E-2</v>
      </c>
      <c r="H4695" s="20">
        <v>1.919561787403409E-2</v>
      </c>
      <c r="I4695" s="20">
        <v>1.9728278131138186E-2</v>
      </c>
      <c r="J4695" s="20">
        <v>1.9953124645502664E-2</v>
      </c>
      <c r="K4695" s="20">
        <v>3.0097554173256262E-2</v>
      </c>
      <c r="L4695" s="20">
        <v>2.8947302544696196E-2</v>
      </c>
      <c r="M4695" s="53">
        <v>1.6857673384203603E-2</v>
      </c>
    </row>
    <row r="4696" spans="1:13" x14ac:dyDescent="0.35">
      <c r="A4696" s="19" t="str">
        <f>B4353&amp;C4672&amp;D4696</f>
        <v>CONSUMO PER CAPITA (kg ó litros por individuo)J.Iberico Ing.NIVEL MEDIO ALTO</v>
      </c>
      <c r="B4696" s="19">
        <v>0</v>
      </c>
      <c r="C4696" s="19">
        <v>0</v>
      </c>
      <c r="D4696" s="19" t="s">
        <v>257</v>
      </c>
      <c r="E4696" s="20">
        <v>6.5413710226565024E-3</v>
      </c>
      <c r="F4696" s="20">
        <v>6.0681045836459991E-3</v>
      </c>
      <c r="G4696" s="20">
        <v>7.5909868061676241E-3</v>
      </c>
      <c r="H4696" s="20">
        <v>7.4575711181222451E-3</v>
      </c>
      <c r="I4696" s="20">
        <v>1.0768389940731886E-2</v>
      </c>
      <c r="J4696" s="20">
        <v>4.7129383675570281E-3</v>
      </c>
      <c r="K4696" s="20">
        <v>1.5363893952388187E-2</v>
      </c>
      <c r="L4696" s="20">
        <v>1.236261537017333E-2</v>
      </c>
      <c r="M4696" s="53">
        <v>8.7255896976660974E-3</v>
      </c>
    </row>
    <row r="4697" spans="1:13" x14ac:dyDescent="0.35">
      <c r="A4697" s="19" t="str">
        <f>B4353&amp;C4672&amp;D4697</f>
        <v>CONSUMO PER CAPITA (kg ó litros por individuo)J.Iberico Ing.NIVEL MEDIO</v>
      </c>
      <c r="B4697" s="19">
        <v>0</v>
      </c>
      <c r="C4697" s="19">
        <v>0</v>
      </c>
      <c r="D4697" s="19" t="s">
        <v>258</v>
      </c>
      <c r="E4697" s="20">
        <v>1.015380715833576E-2</v>
      </c>
      <c r="F4697" s="20">
        <v>1.1884780798753233E-2</v>
      </c>
      <c r="G4697" s="20">
        <v>1.6294624828962555E-2</v>
      </c>
      <c r="H4697" s="20">
        <v>1.0278589326086947E-2</v>
      </c>
      <c r="I4697" s="20">
        <v>1.0374558338839579E-2</v>
      </c>
      <c r="J4697" s="20">
        <v>1.7396097083080809E-2</v>
      </c>
      <c r="K4697" s="20">
        <v>2.135728691471268E-2</v>
      </c>
      <c r="L4697" s="20">
        <v>1.4756649346585302E-2</v>
      </c>
      <c r="M4697" s="53">
        <v>1.4225438175007378E-2</v>
      </c>
    </row>
    <row r="4698" spans="1:13" x14ac:dyDescent="0.35">
      <c r="A4698" s="19" t="str">
        <f>B4353&amp;C4672&amp;D4698</f>
        <v>CONSUMO PER CAPITA (kg ó litros por individuo)J.Iberico Ing.NIVEL MEDIO BAJO</v>
      </c>
      <c r="B4698" s="19">
        <v>0</v>
      </c>
      <c r="C4698" s="19">
        <v>0</v>
      </c>
      <c r="D4698" s="19" t="s">
        <v>259</v>
      </c>
      <c r="E4698" s="20">
        <v>7.4930427532005706E-3</v>
      </c>
      <c r="F4698" s="20">
        <v>5.098669411271262E-3</v>
      </c>
      <c r="G4698" s="20">
        <v>1.6414242067005681E-2</v>
      </c>
      <c r="H4698" s="20">
        <v>5.9421913518617319E-3</v>
      </c>
      <c r="I4698" s="20">
        <v>6.0972159702916496E-3</v>
      </c>
      <c r="J4698" s="20">
        <v>7.7734691240566251E-3</v>
      </c>
      <c r="K4698" s="20">
        <v>2.2182478212572635E-2</v>
      </c>
      <c r="L4698" s="20">
        <v>1.2625330351850043E-2</v>
      </c>
      <c r="M4698" s="53">
        <v>9.1809671474435781E-3</v>
      </c>
    </row>
    <row r="4699" spans="1:13" x14ac:dyDescent="0.35">
      <c r="A4699" s="19" t="str">
        <f>B4353&amp;C4672&amp;D4699</f>
        <v>CONSUMO PER CAPITA (kg ó litros por individuo)J.Iberico Ing.HOMBRE</v>
      </c>
      <c r="B4699" s="19">
        <v>0</v>
      </c>
      <c r="C4699" s="19">
        <v>0</v>
      </c>
      <c r="D4699" s="19" t="s">
        <v>21</v>
      </c>
      <c r="E4699" s="20">
        <v>6.8744339793380144E-3</v>
      </c>
      <c r="F4699" s="20">
        <v>1.1656099666700191E-2</v>
      </c>
      <c r="G4699" s="20">
        <v>1.5334982706660951E-2</v>
      </c>
      <c r="H4699" s="20">
        <v>9.5121321550213512E-3</v>
      </c>
      <c r="I4699" s="20">
        <v>1.4591216409844116E-2</v>
      </c>
      <c r="J4699" s="20">
        <v>1.5948953496695149E-2</v>
      </c>
      <c r="K4699" s="20">
        <v>2.5525320956566528E-2</v>
      </c>
      <c r="L4699" s="20">
        <v>2.4900513581788627E-2</v>
      </c>
      <c r="M4699" s="53">
        <v>1.3901764672562987E-2</v>
      </c>
    </row>
    <row r="4700" spans="1:13" x14ac:dyDescent="0.35">
      <c r="A4700" s="19" t="str">
        <f>B4353&amp;C4672&amp;D4700</f>
        <v>CONSUMO PER CAPITA (kg ó litros por individuo)J.Iberico Ing.MUJER</v>
      </c>
      <c r="B4700" s="19">
        <v>0</v>
      </c>
      <c r="C4700" s="19">
        <v>0</v>
      </c>
      <c r="D4700" s="19" t="s">
        <v>22</v>
      </c>
      <c r="E4700" s="20">
        <v>8.725494651586705E-3</v>
      </c>
      <c r="F4700" s="20">
        <v>7.5690932688341527E-3</v>
      </c>
      <c r="G4700" s="20">
        <v>1.227627450632806E-2</v>
      </c>
      <c r="H4700" s="20">
        <v>1.081749112644056E-2</v>
      </c>
      <c r="I4700" s="20">
        <v>8.8846750666616552E-3</v>
      </c>
      <c r="J4700" s="20">
        <v>9.5509005970957784E-3</v>
      </c>
      <c r="K4700" s="20">
        <v>1.6786062848594723E-2</v>
      </c>
      <c r="L4700" s="20">
        <v>1.0525066448410047E-2</v>
      </c>
      <c r="M4700" s="53">
        <v>8.9731685332343301E-3</v>
      </c>
    </row>
    <row r="4701" spans="1:13" x14ac:dyDescent="0.35">
      <c r="A4701" s="19" t="str">
        <f>B4353&amp;C4701&amp;D4701</f>
        <v>CONSUMO PER CAPITA (kg ó litros por individuo)Lomo embuchado Ing.T.ESPAÑA</v>
      </c>
      <c r="B4701" s="19">
        <v>0</v>
      </c>
      <c r="C4701" s="19" t="s">
        <v>135</v>
      </c>
      <c r="D4701" s="19" t="s">
        <v>36</v>
      </c>
      <c r="E4701" s="20">
        <v>5.9130795425176073E-4</v>
      </c>
      <c r="F4701" s="20">
        <v>1.7038864019695498E-3</v>
      </c>
      <c r="G4701" s="20">
        <v>2.0704941301409596E-3</v>
      </c>
      <c r="H4701" s="20">
        <v>1.5559821525285558E-3</v>
      </c>
      <c r="I4701" s="20">
        <v>1.5150616313114721E-3</v>
      </c>
      <c r="J4701" s="20">
        <v>2.2527217418452298E-3</v>
      </c>
      <c r="K4701" s="20">
        <v>2.2347965249860575E-3</v>
      </c>
      <c r="L4701" s="20">
        <v>1.4930617651421204E-3</v>
      </c>
      <c r="M4701" s="53">
        <v>1.7650977132556381E-3</v>
      </c>
    </row>
    <row r="4702" spans="1:13" x14ac:dyDescent="0.35">
      <c r="A4702" s="19" t="str">
        <f>B4353&amp;C4701&amp;D4702</f>
        <v>CONSUMO PER CAPITA (kg ó litros por individuo)Lomo embuchado Ing.BCN AM</v>
      </c>
      <c r="B4702" s="19">
        <v>0</v>
      </c>
      <c r="C4702" s="19">
        <v>0</v>
      </c>
      <c r="D4702" s="19" t="s">
        <v>1</v>
      </c>
      <c r="E4702" s="20">
        <v>1.0622170155850099E-3</v>
      </c>
      <c r="F4702" s="20">
        <v>1.0655516557427375E-3</v>
      </c>
      <c r="G4702" s="20">
        <v>5.8443526648512326E-4</v>
      </c>
      <c r="H4702" s="20">
        <v>6.3568573195712011E-4</v>
      </c>
      <c r="I4702" s="20">
        <v>2.4515489133749283E-4</v>
      </c>
      <c r="J4702" s="20">
        <v>3.7019628068098832E-4</v>
      </c>
      <c r="K4702" s="20">
        <v>1.0493100407923119E-3</v>
      </c>
      <c r="L4702" s="20" t="s">
        <v>284</v>
      </c>
      <c r="M4702" s="53" t="s">
        <v>284</v>
      </c>
    </row>
    <row r="4703" spans="1:13" x14ac:dyDescent="0.35">
      <c r="A4703" s="19" t="str">
        <f>B4353&amp;C4701&amp;D4703</f>
        <v>CONSUMO PER CAPITA (kg ó litros por individuo)Lomo embuchado Ing.REST.CAT ARAGON</v>
      </c>
      <c r="B4703" s="19">
        <v>0</v>
      </c>
      <c r="C4703" s="19">
        <v>0</v>
      </c>
      <c r="D4703" s="19" t="s">
        <v>2</v>
      </c>
      <c r="E4703" s="20" t="s">
        <v>284</v>
      </c>
      <c r="F4703" s="20" t="s">
        <v>284</v>
      </c>
      <c r="G4703" s="20">
        <v>2.7486883229258592E-3</v>
      </c>
      <c r="H4703" s="20">
        <v>5.7107506067680374E-4</v>
      </c>
      <c r="I4703" s="20" t="s">
        <v>284</v>
      </c>
      <c r="J4703" s="20" t="s">
        <v>284</v>
      </c>
      <c r="K4703" s="20">
        <v>1.7022454398371153E-3</v>
      </c>
      <c r="L4703" s="20" t="s">
        <v>284</v>
      </c>
      <c r="M4703" s="53">
        <v>4.9794891072808627E-4</v>
      </c>
    </row>
    <row r="4704" spans="1:13" x14ac:dyDescent="0.35">
      <c r="A4704" s="19" t="str">
        <f>B4353&amp;C4701&amp;D4704</f>
        <v>CONSUMO PER CAPITA (kg ó litros por individuo)Lomo embuchado Ing.LEVANTE</v>
      </c>
      <c r="B4704" s="19">
        <v>0</v>
      </c>
      <c r="C4704" s="19">
        <v>0</v>
      </c>
      <c r="D4704" s="19" t="s">
        <v>3</v>
      </c>
      <c r="E4704" s="20">
        <v>2.3742260509537459E-4</v>
      </c>
      <c r="F4704" s="20">
        <v>9.1154549789323645E-4</v>
      </c>
      <c r="G4704" s="20">
        <v>1.2281693779727043E-4</v>
      </c>
      <c r="H4704" s="20">
        <v>7.1734063322540051E-4</v>
      </c>
      <c r="I4704" s="20">
        <v>4.8271942330715507E-3</v>
      </c>
      <c r="J4704" s="20">
        <v>3.8617569460468377E-3</v>
      </c>
      <c r="K4704" s="20">
        <v>4.1897693801269788E-3</v>
      </c>
      <c r="L4704" s="20">
        <v>2.4560684307387191E-3</v>
      </c>
      <c r="M4704" s="53">
        <v>1.4919504289033049E-3</v>
      </c>
    </row>
    <row r="4705" spans="1:13" x14ac:dyDescent="0.35">
      <c r="A4705" s="19" t="str">
        <f>B4353&amp;C4701&amp;D4705</f>
        <v>CONSUMO PER CAPITA (kg ó litros por individuo)Lomo embuchado Ing.ANDALUCIA</v>
      </c>
      <c r="B4705" s="19">
        <v>0</v>
      </c>
      <c r="C4705" s="19">
        <v>0</v>
      </c>
      <c r="D4705" s="19" t="s">
        <v>4</v>
      </c>
      <c r="E4705" s="20">
        <v>1.075310110337898E-3</v>
      </c>
      <c r="F4705" s="20">
        <v>1.3537293683153241E-3</v>
      </c>
      <c r="G4705" s="20">
        <v>2.5059543688376552E-3</v>
      </c>
      <c r="H4705" s="20">
        <v>1.3943694557895271E-3</v>
      </c>
      <c r="I4705" s="20">
        <v>1.5872724815264271E-3</v>
      </c>
      <c r="J4705" s="20">
        <v>2.5431818082555786E-3</v>
      </c>
      <c r="K4705" s="20">
        <v>2.7326869120175928E-3</v>
      </c>
      <c r="L4705" s="20">
        <v>3.1617746623271562E-3</v>
      </c>
      <c r="M4705" s="53">
        <v>2.843171560003768E-3</v>
      </c>
    </row>
    <row r="4706" spans="1:13" x14ac:dyDescent="0.35">
      <c r="A4706" s="19" t="str">
        <f>B4353&amp;C4701&amp;D4706</f>
        <v>CONSUMO PER CAPITA (kg ó litros por individuo)Lomo embuchado Ing.MDD AM</v>
      </c>
      <c r="B4706" s="19">
        <v>0</v>
      </c>
      <c r="C4706" s="19">
        <v>0</v>
      </c>
      <c r="D4706" s="19" t="s">
        <v>5</v>
      </c>
      <c r="E4706" s="20">
        <v>6.4036437015987165E-4</v>
      </c>
      <c r="F4706" s="20">
        <v>6.9259683605448286E-3</v>
      </c>
      <c r="G4706" s="20">
        <v>2.9446780837765E-4</v>
      </c>
      <c r="H4706" s="20">
        <v>1.1080485723641328E-3</v>
      </c>
      <c r="I4706" s="20">
        <v>1.9461067745171398E-3</v>
      </c>
      <c r="J4706" s="20">
        <v>1.0852810704851446E-3</v>
      </c>
      <c r="K4706" s="20">
        <v>6.2911358550357308E-4</v>
      </c>
      <c r="L4706" s="20">
        <v>8.9286849613044814E-4</v>
      </c>
      <c r="M4706" s="53">
        <v>1.5139615547223018E-3</v>
      </c>
    </row>
    <row r="4707" spans="1:13" x14ac:dyDescent="0.35">
      <c r="A4707" s="19" t="str">
        <f>B4353&amp;C4701&amp;D4707</f>
        <v>CONSUMO PER CAPITA (kg ó litros por individuo)Lomo embuchado Ing.RTO CENTRO</v>
      </c>
      <c r="B4707" s="19">
        <v>0</v>
      </c>
      <c r="C4707" s="19">
        <v>0</v>
      </c>
      <c r="D4707" s="19" t="s">
        <v>6</v>
      </c>
      <c r="E4707" s="20">
        <v>8.083091239550165E-4</v>
      </c>
      <c r="F4707" s="20">
        <v>1.31880464332613E-3</v>
      </c>
      <c r="G4707" s="20">
        <v>6.3307470003366841E-3</v>
      </c>
      <c r="H4707" s="20">
        <v>9.6837618544413863E-4</v>
      </c>
      <c r="I4707" s="20">
        <v>1.3859266498595945E-3</v>
      </c>
      <c r="J4707" s="20">
        <v>7.6367945747190151E-3</v>
      </c>
      <c r="K4707" s="20">
        <v>2.037476013628337E-3</v>
      </c>
      <c r="L4707" s="20">
        <v>1.3301700738608709E-3</v>
      </c>
      <c r="M4707" s="53">
        <v>1.0339552354429308E-3</v>
      </c>
    </row>
    <row r="4708" spans="1:13" x14ac:dyDescent="0.35">
      <c r="A4708" s="19" t="str">
        <f>B4353&amp;C4701&amp;D4708</f>
        <v>CONSUMO PER CAPITA (kg ó litros por individuo)Lomo embuchado Ing.NORTE-CENTRO</v>
      </c>
      <c r="B4708" s="19">
        <v>0</v>
      </c>
      <c r="C4708" s="19">
        <v>0</v>
      </c>
      <c r="D4708" s="19" t="s">
        <v>7</v>
      </c>
      <c r="E4708" s="20">
        <v>3.8998007189821183E-4</v>
      </c>
      <c r="F4708" s="20">
        <v>1.3452610906627453E-4</v>
      </c>
      <c r="G4708" s="20">
        <v>5.8721563042633644E-4</v>
      </c>
      <c r="H4708" s="20">
        <v>2.2327904378798206E-3</v>
      </c>
      <c r="I4708" s="20">
        <v>1.7126883914480207E-4</v>
      </c>
      <c r="J4708" s="20" t="s">
        <v>284</v>
      </c>
      <c r="K4708" s="20">
        <v>3.0705494486476816E-3</v>
      </c>
      <c r="L4708" s="20">
        <v>1.3265961062262795E-3</v>
      </c>
      <c r="M4708" s="53">
        <v>4.2885427167639635E-3</v>
      </c>
    </row>
    <row r="4709" spans="1:13" x14ac:dyDescent="0.35">
      <c r="A4709" s="19" t="str">
        <f>B4353&amp;C4701&amp;D4709</f>
        <v>CONSUMO PER CAPITA (kg ó litros por individuo)Lomo embuchado Ing.NOROESTE</v>
      </c>
      <c r="B4709" s="19">
        <v>0</v>
      </c>
      <c r="C4709" s="19">
        <v>0</v>
      </c>
      <c r="D4709" s="19" t="s">
        <v>8</v>
      </c>
      <c r="E4709" s="20">
        <v>3.8223572473680592E-4</v>
      </c>
      <c r="F4709" s="20">
        <v>1.3621536493929986E-3</v>
      </c>
      <c r="G4709" s="20">
        <v>4.6545165337362323E-3</v>
      </c>
      <c r="H4709" s="20">
        <v>6.3528945847013433E-3</v>
      </c>
      <c r="I4709" s="20" t="s">
        <v>284</v>
      </c>
      <c r="J4709" s="20">
        <v>2.3258079388062021E-3</v>
      </c>
      <c r="K4709" s="20">
        <v>1.4200238472326496E-3</v>
      </c>
      <c r="L4709" s="20">
        <v>1.0368249735038331E-3</v>
      </c>
      <c r="M4709" s="53">
        <v>2.126825602193831E-3</v>
      </c>
    </row>
    <row r="4710" spans="1:13" x14ac:dyDescent="0.35">
      <c r="A4710" s="19" t="str">
        <f>B4353&amp;C4701&amp;D4710</f>
        <v>CONSUMO PER CAPITA (kg ó litros por individuo)Lomo embuchado Ing.&lt;2MIL</v>
      </c>
      <c r="B4710" s="19">
        <v>0</v>
      </c>
      <c r="C4710" s="19">
        <v>0</v>
      </c>
      <c r="D4710" s="19" t="s">
        <v>9</v>
      </c>
      <c r="E4710" s="20" t="s">
        <v>284</v>
      </c>
      <c r="F4710" s="20" t="s">
        <v>284</v>
      </c>
      <c r="G4710" s="20">
        <v>5.0566909959549279E-3</v>
      </c>
      <c r="H4710" s="20" t="s">
        <v>284</v>
      </c>
      <c r="I4710" s="20" t="s">
        <v>284</v>
      </c>
      <c r="J4710" s="20" t="s">
        <v>284</v>
      </c>
      <c r="K4710" s="20" t="s">
        <v>284</v>
      </c>
      <c r="L4710" s="20" t="s">
        <v>284</v>
      </c>
      <c r="M4710" s="53">
        <v>3.3175872402510485E-3</v>
      </c>
    </row>
    <row r="4711" spans="1:13" x14ac:dyDescent="0.35">
      <c r="A4711" s="19" t="str">
        <f>B4353&amp;C4701&amp;D4711</f>
        <v>CONSUMO PER CAPITA (kg ó litros por individuo)Lomo embuchado Ing.2-5MIL</v>
      </c>
      <c r="B4711" s="19">
        <v>0</v>
      </c>
      <c r="C4711" s="19">
        <v>0</v>
      </c>
      <c r="D4711" s="19" t="s">
        <v>10</v>
      </c>
      <c r="E4711" s="20" t="s">
        <v>284</v>
      </c>
      <c r="F4711" s="20" t="s">
        <v>284</v>
      </c>
      <c r="G4711" s="20" t="s">
        <v>284</v>
      </c>
      <c r="H4711" s="20" t="s">
        <v>284</v>
      </c>
      <c r="I4711" s="20">
        <v>2.4071652755908938E-4</v>
      </c>
      <c r="J4711" s="20">
        <v>5.2474666988868411E-4</v>
      </c>
      <c r="K4711" s="20" t="s">
        <v>284</v>
      </c>
      <c r="L4711" s="20" t="s">
        <v>284</v>
      </c>
      <c r="M4711" s="53" t="s">
        <v>284</v>
      </c>
    </row>
    <row r="4712" spans="1:13" x14ac:dyDescent="0.35">
      <c r="A4712" s="19" t="str">
        <f>B4353&amp;C4701&amp;D4712</f>
        <v>CONSUMO PER CAPITA (kg ó litros por individuo)Lomo embuchado Ing.5-10MIL</v>
      </c>
      <c r="B4712" s="19">
        <v>0</v>
      </c>
      <c r="C4712" s="19">
        <v>0</v>
      </c>
      <c r="D4712" s="19" t="s">
        <v>11</v>
      </c>
      <c r="E4712" s="20" t="s">
        <v>284</v>
      </c>
      <c r="F4712" s="20" t="s">
        <v>284</v>
      </c>
      <c r="G4712" s="20">
        <v>2.3022654923425249E-4</v>
      </c>
      <c r="H4712" s="20">
        <v>1.8422878494992151E-4</v>
      </c>
      <c r="I4712" s="20">
        <v>6.4026946972335868E-4</v>
      </c>
      <c r="J4712" s="20">
        <v>4.0533098062319769E-4</v>
      </c>
      <c r="K4712" s="20">
        <v>1.8619942344924635E-3</v>
      </c>
      <c r="L4712" s="20">
        <v>1.8943268780322389E-3</v>
      </c>
      <c r="M4712" s="53">
        <v>7.2485889727061088E-4</v>
      </c>
    </row>
    <row r="4713" spans="1:13" x14ac:dyDescent="0.35">
      <c r="A4713" s="19" t="str">
        <f>B4353&amp;C4701&amp;D4713</f>
        <v>CONSUMO PER CAPITA (kg ó litros por individuo)Lomo embuchado Ing.10-30MIL</v>
      </c>
      <c r="B4713" s="19">
        <v>0</v>
      </c>
      <c r="C4713" s="19">
        <v>0</v>
      </c>
      <c r="D4713" s="19" t="s">
        <v>12</v>
      </c>
      <c r="E4713" s="20">
        <v>1.1760627301978571E-3</v>
      </c>
      <c r="F4713" s="20">
        <v>1.9016063001192961E-3</v>
      </c>
      <c r="G4713" s="20">
        <v>2.3435183539917272E-3</v>
      </c>
      <c r="H4713" s="20">
        <v>2.3377157713109619E-3</v>
      </c>
      <c r="I4713" s="20">
        <v>1.408049250751536E-3</v>
      </c>
      <c r="J4713" s="20">
        <v>3.8481426628775434E-3</v>
      </c>
      <c r="K4713" s="20">
        <v>4.3848680692880025E-3</v>
      </c>
      <c r="L4713" s="20">
        <v>3.6802628239332711E-3</v>
      </c>
      <c r="M4713" s="53">
        <v>2.7302917134722315E-3</v>
      </c>
    </row>
    <row r="4714" spans="1:13" x14ac:dyDescent="0.35">
      <c r="A4714" s="19" t="str">
        <f>B4353&amp;C4701&amp;D4714</f>
        <v>CONSUMO PER CAPITA (kg ó litros por individuo)Lomo embuchado Ing.30-100MIL</v>
      </c>
      <c r="B4714" s="19">
        <v>0</v>
      </c>
      <c r="C4714" s="19">
        <v>0</v>
      </c>
      <c r="D4714" s="19" t="s">
        <v>13</v>
      </c>
      <c r="E4714" s="20">
        <v>4.329194257163312E-4</v>
      </c>
      <c r="F4714" s="20">
        <v>6.7546536562862317E-4</v>
      </c>
      <c r="G4714" s="20">
        <v>2.8304154300871475E-3</v>
      </c>
      <c r="H4714" s="20">
        <v>8.5976427020182376E-4</v>
      </c>
      <c r="I4714" s="20">
        <v>1.8555005334579958E-3</v>
      </c>
      <c r="J4714" s="20">
        <v>3.8338540103557859E-3</v>
      </c>
      <c r="K4714" s="20">
        <v>2.0940834453318652E-3</v>
      </c>
      <c r="L4714" s="20">
        <v>1.6580036209242911E-3</v>
      </c>
      <c r="M4714" s="53">
        <v>2.2018760322922476E-3</v>
      </c>
    </row>
    <row r="4715" spans="1:13" x14ac:dyDescent="0.35">
      <c r="A4715" s="19" t="str">
        <f>B4353&amp;C4701&amp;D4715</f>
        <v>CONSUMO PER CAPITA (kg ó litros por individuo)Lomo embuchado Ing.100-200MIL</v>
      </c>
      <c r="B4715" s="19">
        <v>0</v>
      </c>
      <c r="C4715" s="19">
        <v>0</v>
      </c>
      <c r="D4715" s="19" t="s">
        <v>14</v>
      </c>
      <c r="E4715" s="20">
        <v>8.3367972337332937E-4</v>
      </c>
      <c r="F4715" s="20">
        <v>1.1667248151228261E-3</v>
      </c>
      <c r="G4715" s="20">
        <v>1.2626122283334713E-3</v>
      </c>
      <c r="H4715" s="20">
        <v>5.0441749746008438E-3</v>
      </c>
      <c r="I4715" s="20">
        <v>2.9123306003969897E-4</v>
      </c>
      <c r="J4715" s="20">
        <v>4.7188936382687018E-3</v>
      </c>
      <c r="K4715" s="20">
        <v>2.5794293930499462E-4</v>
      </c>
      <c r="L4715" s="20">
        <v>8.5890986005472886E-4</v>
      </c>
      <c r="M4715" s="53">
        <v>2.9938948730111157E-4</v>
      </c>
    </row>
    <row r="4716" spans="1:13" x14ac:dyDescent="0.35">
      <c r="A4716" s="19" t="str">
        <f>B4353&amp;C4701&amp;D4716</f>
        <v>CONSUMO PER CAPITA (kg ó litros por individuo)Lomo embuchado Ing.200-500MIL</v>
      </c>
      <c r="B4716" s="19">
        <v>0</v>
      </c>
      <c r="C4716" s="19">
        <v>0</v>
      </c>
      <c r="D4716" s="19" t="s">
        <v>15</v>
      </c>
      <c r="E4716" s="20">
        <v>6.5853431271427549E-4</v>
      </c>
      <c r="F4716" s="20" t="s">
        <v>284</v>
      </c>
      <c r="G4716" s="20">
        <v>2.25875992652737E-3</v>
      </c>
      <c r="H4716" s="20">
        <v>2.3637422409670625E-3</v>
      </c>
      <c r="I4716" s="20">
        <v>3.5577119973058749E-3</v>
      </c>
      <c r="J4716" s="20">
        <v>4.474303414203427E-4</v>
      </c>
      <c r="K4716" s="20">
        <v>1.8652457076550671E-3</v>
      </c>
      <c r="L4716" s="20">
        <v>7.349856408820207E-4</v>
      </c>
      <c r="M4716" s="53">
        <v>3.0373276058027325E-3</v>
      </c>
    </row>
    <row r="4717" spans="1:13" x14ac:dyDescent="0.35">
      <c r="A4717" s="19" t="str">
        <f>B4353&amp;C4701&amp;D4717</f>
        <v>CONSUMO PER CAPITA (kg ó litros por individuo)Lomo embuchado Ing.&gt;500MIL</v>
      </c>
      <c r="B4717" s="19">
        <v>0</v>
      </c>
      <c r="C4717" s="19">
        <v>0</v>
      </c>
      <c r="D4717" s="19" t="s">
        <v>16</v>
      </c>
      <c r="E4717" s="20">
        <v>6.9823091473150895E-4</v>
      </c>
      <c r="F4717" s="20">
        <v>6.4634631715929916E-3</v>
      </c>
      <c r="G4717" s="20">
        <v>1.8378788791670315E-3</v>
      </c>
      <c r="H4717" s="20">
        <v>7.4111956220820755E-4</v>
      </c>
      <c r="I4717" s="20">
        <v>1.905562752294836E-3</v>
      </c>
      <c r="J4717" s="20">
        <v>7.3385862577350267E-4</v>
      </c>
      <c r="K4717" s="20">
        <v>3.4112701465007986E-3</v>
      </c>
      <c r="L4717" s="20">
        <v>7.7881421887916866E-4</v>
      </c>
      <c r="M4717" s="53">
        <v>7.5397635374047491E-4</v>
      </c>
    </row>
    <row r="4718" spans="1:13" x14ac:dyDescent="0.35">
      <c r="A4718" s="19" t="str">
        <f>B4353&amp;C4701&amp;D4718</f>
        <v>CONSUMO PER CAPITA (kg ó litros por individuo)Lomo embuchado Ing.DE 15 A 19 AÑOS</v>
      </c>
      <c r="B4718" s="19">
        <v>0</v>
      </c>
      <c r="C4718" s="19">
        <v>0</v>
      </c>
      <c r="D4718" s="19" t="s">
        <v>39</v>
      </c>
      <c r="E4718" s="20" t="s">
        <v>284</v>
      </c>
      <c r="F4718" s="20" t="s">
        <v>284</v>
      </c>
      <c r="G4718" s="20" t="s">
        <v>284</v>
      </c>
      <c r="H4718" s="20" t="s">
        <v>284</v>
      </c>
      <c r="I4718" s="20" t="s">
        <v>284</v>
      </c>
      <c r="J4718" s="20" t="s">
        <v>284</v>
      </c>
      <c r="K4718" s="20" t="s">
        <v>284</v>
      </c>
      <c r="L4718" s="20" t="s">
        <v>284</v>
      </c>
      <c r="M4718" s="53" t="s">
        <v>284</v>
      </c>
    </row>
    <row r="4719" spans="1:13" x14ac:dyDescent="0.35">
      <c r="A4719" s="19" t="str">
        <f>B4353&amp;C4701&amp;D4719</f>
        <v>CONSUMO PER CAPITA (kg ó litros por individuo)Lomo embuchado Ing.DE 20 A 24 AÑOS</v>
      </c>
      <c r="B4719" s="19">
        <v>0</v>
      </c>
      <c r="C4719" s="19">
        <v>0</v>
      </c>
      <c r="D4719" s="19" t="s">
        <v>40</v>
      </c>
      <c r="E4719" s="20">
        <v>3.7198007583686944E-4</v>
      </c>
      <c r="F4719" s="20" t="s">
        <v>284</v>
      </c>
      <c r="G4719" s="20">
        <v>8.9455912688927845E-4</v>
      </c>
      <c r="H4719" s="20" t="s">
        <v>284</v>
      </c>
      <c r="I4719" s="20" t="s">
        <v>284</v>
      </c>
      <c r="J4719" s="20">
        <v>3.670995489778874E-3</v>
      </c>
      <c r="K4719" s="20">
        <v>2.0995938296856143E-3</v>
      </c>
      <c r="L4719" s="20" t="s">
        <v>284</v>
      </c>
      <c r="M4719" s="53" t="s">
        <v>284</v>
      </c>
    </row>
    <row r="4720" spans="1:13" x14ac:dyDescent="0.35">
      <c r="A4720" s="19" t="str">
        <f>B4353&amp;C4701&amp;D4720</f>
        <v>CONSUMO PER CAPITA (kg ó litros por individuo)Lomo embuchado Ing.DE 25 A 34 AÑOS</v>
      </c>
      <c r="B4720" s="19">
        <v>0</v>
      </c>
      <c r="C4720" s="19">
        <v>0</v>
      </c>
      <c r="D4720" s="19" t="s">
        <v>41</v>
      </c>
      <c r="E4720" s="20">
        <v>1.1530113966946112E-3</v>
      </c>
      <c r="F4720" s="20">
        <v>6.178469444722127E-4</v>
      </c>
      <c r="G4720" s="20">
        <v>2.1341851922003347E-4</v>
      </c>
      <c r="H4720" s="20">
        <v>6.4369641218682593E-4</v>
      </c>
      <c r="I4720" s="20">
        <v>3.2770160440399906E-3</v>
      </c>
      <c r="J4720" s="20">
        <v>1.5725936898875457E-3</v>
      </c>
      <c r="K4720" s="20">
        <v>1.1872456918404139E-3</v>
      </c>
      <c r="L4720" s="20">
        <v>1.5021105311389411E-3</v>
      </c>
      <c r="M4720" s="53">
        <v>9.8204708501786059E-4</v>
      </c>
    </row>
    <row r="4721" spans="1:13" x14ac:dyDescent="0.35">
      <c r="A4721" s="19" t="str">
        <f>B4353&amp;C4701&amp;D4721</f>
        <v>CONSUMO PER CAPITA (kg ó litros por individuo)Lomo embuchado Ing.DE 35 A 49 AÑOS</v>
      </c>
      <c r="B4721" s="19">
        <v>0</v>
      </c>
      <c r="C4721" s="19">
        <v>0</v>
      </c>
      <c r="D4721" s="19" t="s">
        <v>42</v>
      </c>
      <c r="E4721" s="20">
        <v>2.598759502207478E-4</v>
      </c>
      <c r="F4721" s="20">
        <v>3.0490163542858271E-3</v>
      </c>
      <c r="G4721" s="20">
        <v>2.4013776911057626E-3</v>
      </c>
      <c r="H4721" s="20">
        <v>1.0811616523201055E-3</v>
      </c>
      <c r="I4721" s="20">
        <v>9.1275889902716809E-4</v>
      </c>
      <c r="J4721" s="20">
        <v>4.9395189590296039E-4</v>
      </c>
      <c r="K4721" s="20">
        <v>2.4298001176763363E-3</v>
      </c>
      <c r="L4721" s="20">
        <v>8.1667465848680337E-4</v>
      </c>
      <c r="M4721" s="53">
        <v>2.0531002662360384E-3</v>
      </c>
    </row>
    <row r="4722" spans="1:13" x14ac:dyDescent="0.35">
      <c r="A4722" s="19" t="str">
        <f>B4353&amp;C4701&amp;D4722</f>
        <v>CONSUMO PER CAPITA (kg ó litros por individuo)Lomo embuchado Ing.DE 50 A 59 AÑOS</v>
      </c>
      <c r="B4722" s="19">
        <v>0</v>
      </c>
      <c r="C4722" s="19">
        <v>0</v>
      </c>
      <c r="D4722" s="19" t="s">
        <v>43</v>
      </c>
      <c r="E4722" s="20">
        <v>7.8426914086447089E-4</v>
      </c>
      <c r="F4722" s="20">
        <v>1.5800291874972362E-3</v>
      </c>
      <c r="G4722" s="20">
        <v>1.1753229803239567E-3</v>
      </c>
      <c r="H4722" s="20">
        <v>3.1567417370189452E-3</v>
      </c>
      <c r="I4722" s="20">
        <v>1.1140117432546304E-3</v>
      </c>
      <c r="J4722" s="20">
        <v>4.5849493523063859E-3</v>
      </c>
      <c r="K4722" s="20">
        <v>2.4906618278046806E-3</v>
      </c>
      <c r="L4722" s="20">
        <v>2.4792854882173167E-3</v>
      </c>
      <c r="M4722" s="53">
        <v>2.2539450872382212E-3</v>
      </c>
    </row>
    <row r="4723" spans="1:13" x14ac:dyDescent="0.35">
      <c r="A4723" s="19" t="str">
        <f>B4353&amp;C4701&amp;D4723</f>
        <v>CONSUMO PER CAPITA (kg ó litros por individuo)Lomo embuchado Ing.DE 60 A 75 AÑOS</v>
      </c>
      <c r="B4723" s="19">
        <v>0</v>
      </c>
      <c r="C4723" s="19">
        <v>0</v>
      </c>
      <c r="D4723" s="19" t="s">
        <v>44</v>
      </c>
      <c r="E4723" s="20">
        <v>7.3973297234987672E-4</v>
      </c>
      <c r="F4723" s="20">
        <v>1.7591264695824577E-3</v>
      </c>
      <c r="G4723" s="20">
        <v>4.5517396506150965E-3</v>
      </c>
      <c r="H4723" s="20">
        <v>2.2798510605412155E-3</v>
      </c>
      <c r="I4723" s="20">
        <v>2.4205900960157186E-3</v>
      </c>
      <c r="J4723" s="20">
        <v>3.145421587890889E-3</v>
      </c>
      <c r="K4723" s="20">
        <v>3.1420318741296159E-3</v>
      </c>
      <c r="L4723" s="20">
        <v>2.3821352454666328E-3</v>
      </c>
      <c r="M4723" s="53">
        <v>2.548790711918342E-3</v>
      </c>
    </row>
    <row r="4724" spans="1:13" x14ac:dyDescent="0.35">
      <c r="A4724" s="19" t="str">
        <f>B4353&amp;C4701&amp;D4724</f>
        <v>CONSUMO PER CAPITA (kg ó litros por individuo)Lomo embuchado Ing.NIVEL ALTO</v>
      </c>
      <c r="B4724" s="19">
        <v>0</v>
      </c>
      <c r="C4724" s="19">
        <v>0</v>
      </c>
      <c r="D4724" s="19" t="s">
        <v>256</v>
      </c>
      <c r="E4724" s="20">
        <v>8.0919790277033613E-4</v>
      </c>
      <c r="F4724" s="20">
        <v>4.3118355469886783E-3</v>
      </c>
      <c r="G4724" s="20">
        <v>8.2300511500870636E-4</v>
      </c>
      <c r="H4724" s="20">
        <v>3.7115539637086838E-3</v>
      </c>
      <c r="I4724" s="20">
        <v>3.0596299797392987E-3</v>
      </c>
      <c r="J4724" s="20">
        <v>1.6994097264885894E-3</v>
      </c>
      <c r="K4724" s="20">
        <v>2.5177869512940324E-3</v>
      </c>
      <c r="L4724" s="20">
        <v>2.5293093733258095E-3</v>
      </c>
      <c r="M4724" s="53">
        <v>3.3688543405998783E-3</v>
      </c>
    </row>
    <row r="4725" spans="1:13" x14ac:dyDescent="0.35">
      <c r="A4725" s="19" t="str">
        <f>B4353&amp;C4701&amp;D4725</f>
        <v>CONSUMO PER CAPITA (kg ó litros por individuo)Lomo embuchado Ing.NIVEL MEDIO ALTO</v>
      </c>
      <c r="B4725" s="19">
        <v>0</v>
      </c>
      <c r="C4725" s="19">
        <v>0</v>
      </c>
      <c r="D4725" s="19" t="s">
        <v>257</v>
      </c>
      <c r="E4725" s="20">
        <v>1.4055839979986811E-3</v>
      </c>
      <c r="F4725" s="20">
        <v>6.7753727459117312E-4</v>
      </c>
      <c r="G4725" s="20">
        <v>1.0423758440220921E-3</v>
      </c>
      <c r="H4725" s="20">
        <v>3.7797363841206912E-4</v>
      </c>
      <c r="I4725" s="20">
        <v>1.3729835931852231E-3</v>
      </c>
      <c r="J4725" s="20">
        <v>3.9782679646002284E-3</v>
      </c>
      <c r="K4725" s="20">
        <v>1.5152912972421814E-3</v>
      </c>
      <c r="L4725" s="20">
        <v>1.5957329715394124E-3</v>
      </c>
      <c r="M4725" s="53">
        <v>1.2899576983056629E-3</v>
      </c>
    </row>
    <row r="4726" spans="1:13" x14ac:dyDescent="0.35">
      <c r="A4726" s="19" t="str">
        <f>B4353&amp;C4701&amp;D4726</f>
        <v>CONSUMO PER CAPITA (kg ó litros por individuo)Lomo embuchado Ing.NIVEL MEDIO</v>
      </c>
      <c r="B4726" s="19">
        <v>0</v>
      </c>
      <c r="C4726" s="19">
        <v>0</v>
      </c>
      <c r="D4726" s="19" t="s">
        <v>258</v>
      </c>
      <c r="E4726" s="20">
        <v>5.8366185348269063E-4</v>
      </c>
      <c r="F4726" s="20">
        <v>1.0863571738019466E-3</v>
      </c>
      <c r="G4726" s="20">
        <v>2.2158578468353769E-3</v>
      </c>
      <c r="H4726" s="20">
        <v>1.3804921310163934E-3</v>
      </c>
      <c r="I4726" s="20">
        <v>7.6527797048583143E-4</v>
      </c>
      <c r="J4726" s="20">
        <v>4.4958367930956491E-4</v>
      </c>
      <c r="K4726" s="20">
        <v>1.4549173821511176E-3</v>
      </c>
      <c r="L4726" s="20">
        <v>1.6316183398190766E-3</v>
      </c>
      <c r="M4726" s="53">
        <v>2.5202279240673295E-3</v>
      </c>
    </row>
    <row r="4727" spans="1:13" x14ac:dyDescent="0.35">
      <c r="A4727" s="19" t="str">
        <f>B4353&amp;C4701&amp;D4727</f>
        <v>CONSUMO PER CAPITA (kg ó litros por individuo)Lomo embuchado Ing.NIVEL MEDIO BAJO</v>
      </c>
      <c r="B4727" s="19">
        <v>0</v>
      </c>
      <c r="C4727" s="19">
        <v>0</v>
      </c>
      <c r="D4727" s="19" t="s">
        <v>259</v>
      </c>
      <c r="E4727" s="20">
        <v>3.4935222089364657E-4</v>
      </c>
      <c r="F4727" s="20">
        <v>1.1322580381821329E-3</v>
      </c>
      <c r="G4727" s="20">
        <v>5.5606124322713458E-3</v>
      </c>
      <c r="H4727" s="20">
        <v>3.2720007657246683E-4</v>
      </c>
      <c r="I4727" s="20">
        <v>2.6972806230105895E-3</v>
      </c>
      <c r="J4727" s="20">
        <v>3.6050927659122514E-3</v>
      </c>
      <c r="K4727" s="20">
        <v>3.0995330212352603E-3</v>
      </c>
      <c r="L4727" s="20" t="s">
        <v>284</v>
      </c>
      <c r="M4727" s="53">
        <v>1.2204984976076723E-3</v>
      </c>
    </row>
    <row r="4728" spans="1:13" x14ac:dyDescent="0.35">
      <c r="A4728" s="19" t="str">
        <f>B4353&amp;C4701&amp;D4728</f>
        <v>CONSUMO PER CAPITA (kg ó litros por individuo)Lomo embuchado Ing.HOMBRE</v>
      </c>
      <c r="B4728" s="19">
        <v>0</v>
      </c>
      <c r="C4728" s="19">
        <v>0</v>
      </c>
      <c r="D4728" s="19" t="s">
        <v>21</v>
      </c>
      <c r="E4728" s="20">
        <v>3.9951500419212752E-4</v>
      </c>
      <c r="F4728" s="20">
        <v>2.2064983487449525E-3</v>
      </c>
      <c r="G4728" s="20">
        <v>6.6388643912092705E-4</v>
      </c>
      <c r="H4728" s="20">
        <v>1.0390757022354128E-3</v>
      </c>
      <c r="I4728" s="20">
        <v>1.2611392919329703E-3</v>
      </c>
      <c r="J4728" s="20">
        <v>1.7161863051784951E-3</v>
      </c>
      <c r="K4728" s="20">
        <v>2.1120663990410273E-3</v>
      </c>
      <c r="L4728" s="20">
        <v>1.8532501826860341E-3</v>
      </c>
      <c r="M4728" s="53">
        <v>2.106970253823769E-3</v>
      </c>
    </row>
    <row r="4729" spans="1:13" x14ac:dyDescent="0.35">
      <c r="A4729" s="19" t="str">
        <f>B4353&amp;C4701&amp;D4729</f>
        <v>CONSUMO PER CAPITA (kg ó litros por individuo)Lomo embuchado Ing.MUJER</v>
      </c>
      <c r="B4729" s="19">
        <v>0</v>
      </c>
      <c r="C4729" s="19">
        <v>0</v>
      </c>
      <c r="D4729" s="19" t="s">
        <v>22</v>
      </c>
      <c r="E4729" s="20">
        <v>7.8081552848759312E-4</v>
      </c>
      <c r="F4729" s="20">
        <v>1.2072688622495552E-3</v>
      </c>
      <c r="G4729" s="20">
        <v>3.4603236875718909E-3</v>
      </c>
      <c r="H4729" s="20">
        <v>2.066726712238791E-3</v>
      </c>
      <c r="I4729" s="20">
        <v>1.7656338388336561E-3</v>
      </c>
      <c r="J4729" s="20">
        <v>2.7821698363102742E-3</v>
      </c>
      <c r="K4729" s="20">
        <v>2.35581915272726E-3</v>
      </c>
      <c r="L4729" s="20">
        <v>1.1378646893844078E-3</v>
      </c>
      <c r="M4729" s="53">
        <v>1.4268318156767494E-3</v>
      </c>
    </row>
    <row r="4730" spans="1:13" x14ac:dyDescent="0.35">
      <c r="A4730" s="19" t="str">
        <f>B4353&amp;C4730&amp;D4730</f>
        <v>CONSUMO PER CAPITA (kg ó litros por individuo)Chorizo Ing.T.ESPAÑA</v>
      </c>
      <c r="B4730" s="19">
        <v>0</v>
      </c>
      <c r="C4730" s="19" t="s">
        <v>136</v>
      </c>
      <c r="D4730" s="19" t="s">
        <v>36</v>
      </c>
      <c r="E4730" s="20">
        <v>4.8540492063829403E-3</v>
      </c>
      <c r="F4730" s="20">
        <v>7.0100563948293192E-3</v>
      </c>
      <c r="G4730" s="20">
        <v>6.7789044746115693E-3</v>
      </c>
      <c r="H4730" s="20">
        <v>4.8438036731485454E-3</v>
      </c>
      <c r="I4730" s="20">
        <v>4.6884538836759228E-3</v>
      </c>
      <c r="J4730" s="20">
        <v>4.4900711664827382E-3</v>
      </c>
      <c r="K4730" s="20">
        <v>8.0895839180643858E-3</v>
      </c>
      <c r="L4730" s="20">
        <v>5.111349736776378E-3</v>
      </c>
      <c r="M4730" s="53">
        <v>5.0976883948665643E-3</v>
      </c>
    </row>
    <row r="4731" spans="1:13" x14ac:dyDescent="0.35">
      <c r="A4731" s="19" t="str">
        <f>B4353&amp;C4730&amp;D4731</f>
        <v>CONSUMO PER CAPITA (kg ó litros por individuo)Chorizo Ing.BCN AM</v>
      </c>
      <c r="B4731" s="19">
        <v>0</v>
      </c>
      <c r="C4731" s="19">
        <v>0</v>
      </c>
      <c r="D4731" s="19" t="s">
        <v>1</v>
      </c>
      <c r="E4731" s="20">
        <v>5.3508760375757958E-3</v>
      </c>
      <c r="F4731" s="20">
        <v>1.794272404671747E-2</v>
      </c>
      <c r="G4731" s="20">
        <v>7.5857114431184328E-3</v>
      </c>
      <c r="H4731" s="20">
        <v>5.6074954361265868E-3</v>
      </c>
      <c r="I4731" s="20">
        <v>2.1849414065291477E-3</v>
      </c>
      <c r="J4731" s="20">
        <v>3.7310768123302892E-3</v>
      </c>
      <c r="K4731" s="20">
        <v>7.2066807415061378E-3</v>
      </c>
      <c r="L4731" s="20">
        <v>5.8261771424708E-3</v>
      </c>
      <c r="M4731" s="53">
        <v>6.0623516775523707E-3</v>
      </c>
    </row>
    <row r="4732" spans="1:13" x14ac:dyDescent="0.35">
      <c r="A4732" s="19" t="str">
        <f>B4353&amp;C4730&amp;D4732</f>
        <v>CONSUMO PER CAPITA (kg ó litros por individuo)Chorizo Ing.REST.CAT ARAGON</v>
      </c>
      <c r="B4732" s="19">
        <v>0</v>
      </c>
      <c r="C4732" s="19">
        <v>0</v>
      </c>
      <c r="D4732" s="19" t="s">
        <v>2</v>
      </c>
      <c r="E4732" s="20">
        <v>2.6768058064512794E-3</v>
      </c>
      <c r="F4732" s="20">
        <v>8.7989263253122688E-3</v>
      </c>
      <c r="G4732" s="20">
        <v>5.8434392264923715E-3</v>
      </c>
      <c r="H4732" s="20">
        <v>5.3191266829062138E-3</v>
      </c>
      <c r="I4732" s="20">
        <v>4.4889709164393455E-3</v>
      </c>
      <c r="J4732" s="20">
        <v>2.6774659751078226E-3</v>
      </c>
      <c r="K4732" s="20">
        <v>1.1103618406603621E-2</v>
      </c>
      <c r="L4732" s="20">
        <v>8.4297306059814003E-3</v>
      </c>
      <c r="M4732" s="53">
        <v>6.079834725488985E-3</v>
      </c>
    </row>
    <row r="4733" spans="1:13" x14ac:dyDescent="0.35">
      <c r="A4733" s="19" t="str">
        <f>B4353&amp;C4730&amp;D4733</f>
        <v>CONSUMO PER CAPITA (kg ó litros por individuo)Chorizo Ing.LEVANTE</v>
      </c>
      <c r="B4733" s="19">
        <v>0</v>
      </c>
      <c r="C4733" s="19">
        <v>0</v>
      </c>
      <c r="D4733" s="19" t="s">
        <v>3</v>
      </c>
      <c r="E4733" s="20">
        <v>6.7896272651083028E-3</v>
      </c>
      <c r="F4733" s="20">
        <v>4.6218895646792041E-3</v>
      </c>
      <c r="G4733" s="20">
        <v>8.1750662469075586E-3</v>
      </c>
      <c r="H4733" s="20">
        <v>5.945189005800656E-3</v>
      </c>
      <c r="I4733" s="20">
        <v>6.6654654943121274E-3</v>
      </c>
      <c r="J4733" s="20">
        <v>2.8502713553999466E-3</v>
      </c>
      <c r="K4733" s="20">
        <v>9.0136389638796801E-3</v>
      </c>
      <c r="L4733" s="20">
        <v>7.1377386747785154E-3</v>
      </c>
      <c r="M4733" s="53">
        <v>3.032280461840241E-3</v>
      </c>
    </row>
    <row r="4734" spans="1:13" x14ac:dyDescent="0.35">
      <c r="A4734" s="19" t="str">
        <f>B4353&amp;C4730&amp;D4734</f>
        <v>CONSUMO PER CAPITA (kg ó litros por individuo)Chorizo Ing.ANDALUCIA</v>
      </c>
      <c r="B4734" s="19">
        <v>0</v>
      </c>
      <c r="C4734" s="19">
        <v>0</v>
      </c>
      <c r="D4734" s="19" t="s">
        <v>4</v>
      </c>
      <c r="E4734" s="20">
        <v>2.8047548679524534E-3</v>
      </c>
      <c r="F4734" s="20">
        <v>2.9017829810841999E-3</v>
      </c>
      <c r="G4734" s="20">
        <v>6.1754151210179709E-3</v>
      </c>
      <c r="H4734" s="20">
        <v>2.5980883731823163E-3</v>
      </c>
      <c r="I4734" s="20">
        <v>2.729140604618715E-3</v>
      </c>
      <c r="J4734" s="20">
        <v>3.1697226891296733E-3</v>
      </c>
      <c r="K4734" s="20">
        <v>7.3325800886595641E-3</v>
      </c>
      <c r="L4734" s="20">
        <v>3.5452809546188983E-3</v>
      </c>
      <c r="M4734" s="53">
        <v>3.5737985110139312E-3</v>
      </c>
    </row>
    <row r="4735" spans="1:13" x14ac:dyDescent="0.35">
      <c r="A4735" s="19" t="str">
        <f>B4353&amp;C4730&amp;D4735</f>
        <v>CONSUMO PER CAPITA (kg ó litros por individuo)Chorizo Ing.MDD AM</v>
      </c>
      <c r="B4735" s="19">
        <v>0</v>
      </c>
      <c r="C4735" s="19">
        <v>0</v>
      </c>
      <c r="D4735" s="19" t="s">
        <v>5</v>
      </c>
      <c r="E4735" s="20">
        <v>5.3914083565884561E-3</v>
      </c>
      <c r="F4735" s="20">
        <v>1.0906882615325358E-2</v>
      </c>
      <c r="G4735" s="20">
        <v>5.5315957760193081E-3</v>
      </c>
      <c r="H4735" s="20">
        <v>4.1626338842830745E-3</v>
      </c>
      <c r="I4735" s="20">
        <v>8.2209502774436925E-3</v>
      </c>
      <c r="J4735" s="20">
        <v>4.4482676588193772E-3</v>
      </c>
      <c r="K4735" s="20">
        <v>6.0873168278803352E-3</v>
      </c>
      <c r="L4735" s="20">
        <v>5.3371381888752296E-3</v>
      </c>
      <c r="M4735" s="53">
        <v>9.3835082087529373E-3</v>
      </c>
    </row>
    <row r="4736" spans="1:13" x14ac:dyDescent="0.35">
      <c r="A4736" s="19" t="str">
        <f>B4353&amp;C4730&amp;D4736</f>
        <v>CONSUMO PER CAPITA (kg ó litros por individuo)Chorizo Ing.RTO CENTRO</v>
      </c>
      <c r="B4736" s="19">
        <v>0</v>
      </c>
      <c r="C4736" s="19">
        <v>0</v>
      </c>
      <c r="D4736" s="19" t="s">
        <v>6</v>
      </c>
      <c r="E4736" s="20">
        <v>6.5625495388846617E-3</v>
      </c>
      <c r="F4736" s="20">
        <v>4.024364741507548E-3</v>
      </c>
      <c r="G4736" s="20">
        <v>5.1844109396143511E-3</v>
      </c>
      <c r="H4736" s="20">
        <v>2.5376952612734122E-3</v>
      </c>
      <c r="I4736" s="20">
        <v>5.8464812549239411E-3</v>
      </c>
      <c r="J4736" s="20">
        <v>6.4691613391432059E-3</v>
      </c>
      <c r="K4736" s="20">
        <v>7.9306344531605844E-3</v>
      </c>
      <c r="L4736" s="20">
        <v>3.5865642141688654E-3</v>
      </c>
      <c r="M4736" s="53">
        <v>4.8276628682383735E-3</v>
      </c>
    </row>
    <row r="4737" spans="1:13" x14ac:dyDescent="0.35">
      <c r="A4737" s="19" t="str">
        <f>B4353&amp;C4730&amp;D4737</f>
        <v>CONSUMO PER CAPITA (kg ó litros por individuo)Chorizo Ing.NORTE-CENTRO</v>
      </c>
      <c r="B4737" s="19">
        <v>0</v>
      </c>
      <c r="C4737" s="19">
        <v>0</v>
      </c>
      <c r="D4737" s="19" t="s">
        <v>7</v>
      </c>
      <c r="E4737" s="20">
        <v>3.0396187026466978E-3</v>
      </c>
      <c r="F4737" s="20">
        <v>3.4934857046073895E-3</v>
      </c>
      <c r="G4737" s="20">
        <v>7.4394154094961544E-3</v>
      </c>
      <c r="H4737" s="20">
        <v>2.0972800369832337E-3</v>
      </c>
      <c r="I4737" s="20">
        <v>6.0922939387540644E-4</v>
      </c>
      <c r="J4737" s="20">
        <v>4.4419312943404059E-3</v>
      </c>
      <c r="K4737" s="20">
        <v>7.5784937567511699E-3</v>
      </c>
      <c r="L4737" s="20">
        <v>2.2806773524862594E-3</v>
      </c>
      <c r="M4737" s="53">
        <v>4.6671653610118134E-3</v>
      </c>
    </row>
    <row r="4738" spans="1:13" x14ac:dyDescent="0.35">
      <c r="A4738" s="19" t="str">
        <f>B4353&amp;C4730&amp;D4738</f>
        <v>CONSUMO PER CAPITA (kg ó litros por individuo)Chorizo Ing.NOROESTE</v>
      </c>
      <c r="B4738" s="19">
        <v>0</v>
      </c>
      <c r="C4738" s="19">
        <v>0</v>
      </c>
      <c r="D4738" s="19" t="s">
        <v>8</v>
      </c>
      <c r="E4738" s="20">
        <v>8.0600664999414349E-3</v>
      </c>
      <c r="F4738" s="20">
        <v>7.5224466812591068E-3</v>
      </c>
      <c r="G4738" s="20">
        <v>9.0885048852308546E-3</v>
      </c>
      <c r="H4738" s="20">
        <v>1.2835678810663824E-2</v>
      </c>
      <c r="I4738" s="20">
        <v>6.3486100813497006E-3</v>
      </c>
      <c r="J4738" s="20">
        <v>1.1841900443921794E-2</v>
      </c>
      <c r="K4738" s="20">
        <v>8.3144705861795051E-3</v>
      </c>
      <c r="L4738" s="20">
        <v>3.6881899787033338E-3</v>
      </c>
      <c r="M4738" s="53">
        <v>3.9307054826531653E-3</v>
      </c>
    </row>
    <row r="4739" spans="1:13" x14ac:dyDescent="0.35">
      <c r="A4739" s="19" t="str">
        <f>B4353&amp;C4730&amp;D4739</f>
        <v>CONSUMO PER CAPITA (kg ó litros por individuo)Chorizo Ing.&lt;2MIL</v>
      </c>
      <c r="B4739" s="19">
        <v>0</v>
      </c>
      <c r="C4739" s="19">
        <v>0</v>
      </c>
      <c r="D4739" s="19" t="s">
        <v>9</v>
      </c>
      <c r="E4739" s="20">
        <v>2.9180475212606844E-3</v>
      </c>
      <c r="F4739" s="20">
        <v>5.7368426418474804E-3</v>
      </c>
      <c r="G4739" s="20">
        <v>1.0106035567148369E-2</v>
      </c>
      <c r="H4739" s="20">
        <v>1.0365693563214931E-3</v>
      </c>
      <c r="I4739" s="20">
        <v>4.2863652259957511E-3</v>
      </c>
      <c r="J4739" s="20">
        <v>1.7931519730058803E-3</v>
      </c>
      <c r="K4739" s="20">
        <v>1.5312629492155237E-3</v>
      </c>
      <c r="L4739" s="20">
        <v>4.1533763394344539E-3</v>
      </c>
      <c r="M4739" s="53">
        <v>1.2119768829096723E-3</v>
      </c>
    </row>
    <row r="4740" spans="1:13" x14ac:dyDescent="0.35">
      <c r="A4740" s="19" t="str">
        <f>B4353&amp;C4730&amp;D4740</f>
        <v>CONSUMO PER CAPITA (kg ó litros por individuo)Chorizo Ing.2-5MIL</v>
      </c>
      <c r="B4740" s="19">
        <v>0</v>
      </c>
      <c r="C4740" s="19">
        <v>0</v>
      </c>
      <c r="D4740" s="19" t="s">
        <v>10</v>
      </c>
      <c r="E4740" s="20">
        <v>2.6106660130091955E-3</v>
      </c>
      <c r="F4740" s="20">
        <v>2.5297171011994224E-3</v>
      </c>
      <c r="G4740" s="20">
        <v>4.2798109708324398E-3</v>
      </c>
      <c r="H4740" s="20">
        <v>1.0165460456414655E-2</v>
      </c>
      <c r="I4740" s="20">
        <v>6.0353862379031729E-4</v>
      </c>
      <c r="J4740" s="20">
        <v>2.3038734908498431E-3</v>
      </c>
      <c r="K4740" s="20">
        <v>2.7652009914691583E-3</v>
      </c>
      <c r="L4740" s="20">
        <v>1.4124740903809863E-3</v>
      </c>
      <c r="M4740" s="53">
        <v>4.5629859144694388E-3</v>
      </c>
    </row>
    <row r="4741" spans="1:13" x14ac:dyDescent="0.35">
      <c r="A4741" s="19" t="str">
        <f>B4353&amp;C4730&amp;D4741</f>
        <v>CONSUMO PER CAPITA (kg ó litros por individuo)Chorizo Ing.5-10MIL</v>
      </c>
      <c r="B4741" s="19">
        <v>0</v>
      </c>
      <c r="C4741" s="19">
        <v>0</v>
      </c>
      <c r="D4741" s="19" t="s">
        <v>11</v>
      </c>
      <c r="E4741" s="20">
        <v>3.5483342610575183E-3</v>
      </c>
      <c r="F4741" s="20">
        <v>4.2706680368114194E-3</v>
      </c>
      <c r="G4741" s="20">
        <v>2.8616850882506365E-3</v>
      </c>
      <c r="H4741" s="20">
        <v>1.6444499694785238E-3</v>
      </c>
      <c r="I4741" s="20">
        <v>4.7085336414612383E-3</v>
      </c>
      <c r="J4741" s="20">
        <v>5.4523518931301959E-3</v>
      </c>
      <c r="K4741" s="20">
        <v>6.7000438819922077E-3</v>
      </c>
      <c r="L4741" s="20">
        <v>7.6581295573165406E-3</v>
      </c>
      <c r="M4741" s="53">
        <v>2.7707681433786556E-3</v>
      </c>
    </row>
    <row r="4742" spans="1:13" x14ac:dyDescent="0.35">
      <c r="A4742" s="19" t="str">
        <f>B4353&amp;C4730&amp;D4742</f>
        <v>CONSUMO PER CAPITA (kg ó litros por individuo)Chorizo Ing.10-30MIL</v>
      </c>
      <c r="B4742" s="19">
        <v>0</v>
      </c>
      <c r="C4742" s="19">
        <v>0</v>
      </c>
      <c r="D4742" s="19" t="s">
        <v>12</v>
      </c>
      <c r="E4742" s="20">
        <v>5.7297161539759337E-3</v>
      </c>
      <c r="F4742" s="20">
        <v>5.194153887609923E-3</v>
      </c>
      <c r="G4742" s="20">
        <v>7.7073491167306846E-3</v>
      </c>
      <c r="H4742" s="20">
        <v>2.5987857204934038E-3</v>
      </c>
      <c r="I4742" s="20">
        <v>3.0612376829770231E-3</v>
      </c>
      <c r="J4742" s="20">
        <v>6.4085928194730661E-3</v>
      </c>
      <c r="K4742" s="20">
        <v>1.0637848270709328E-2</v>
      </c>
      <c r="L4742" s="20">
        <v>5.2006686956150858E-3</v>
      </c>
      <c r="M4742" s="53">
        <v>6.5366390136610848E-3</v>
      </c>
    </row>
    <row r="4743" spans="1:13" x14ac:dyDescent="0.35">
      <c r="A4743" s="19" t="str">
        <f>B4353&amp;C4730&amp;D4743</f>
        <v>CONSUMO PER CAPITA (kg ó litros por individuo)Chorizo Ing.30-100MIL</v>
      </c>
      <c r="B4743" s="19">
        <v>0</v>
      </c>
      <c r="C4743" s="19">
        <v>0</v>
      </c>
      <c r="D4743" s="19" t="s">
        <v>13</v>
      </c>
      <c r="E4743" s="20">
        <v>6.4893018582272448E-3</v>
      </c>
      <c r="F4743" s="20">
        <v>9.8072176878767053E-3</v>
      </c>
      <c r="G4743" s="20">
        <v>5.4587947099339852E-3</v>
      </c>
      <c r="H4743" s="20">
        <v>4.583827840222791E-3</v>
      </c>
      <c r="I4743" s="20">
        <v>4.5057580918019145E-3</v>
      </c>
      <c r="J4743" s="20">
        <v>4.250357049638975E-3</v>
      </c>
      <c r="K4743" s="20">
        <v>9.8885568456575385E-3</v>
      </c>
      <c r="L4743" s="20">
        <v>4.8517841222562993E-3</v>
      </c>
      <c r="M4743" s="53">
        <v>6.6501069564848924E-3</v>
      </c>
    </row>
    <row r="4744" spans="1:13" x14ac:dyDescent="0.35">
      <c r="A4744" s="19" t="str">
        <f>B4353&amp;C4730&amp;D4744</f>
        <v>CONSUMO PER CAPITA (kg ó litros por individuo)Chorizo Ing.100-200MIL</v>
      </c>
      <c r="B4744" s="19">
        <v>0</v>
      </c>
      <c r="C4744" s="19">
        <v>0</v>
      </c>
      <c r="D4744" s="19" t="s">
        <v>14</v>
      </c>
      <c r="E4744" s="20">
        <v>3.8987248427830521E-4</v>
      </c>
      <c r="F4744" s="20">
        <v>6.2293249419594719E-3</v>
      </c>
      <c r="G4744" s="20">
        <v>8.9406939453474041E-3</v>
      </c>
      <c r="H4744" s="20">
        <v>6.761497095160658E-3</v>
      </c>
      <c r="I4744" s="20">
        <v>3.5090064074330659E-3</v>
      </c>
      <c r="J4744" s="20">
        <v>4.3037291997508878E-3</v>
      </c>
      <c r="K4744" s="20">
        <v>2.4586762059391107E-3</v>
      </c>
      <c r="L4744" s="20">
        <v>7.0008843993579631E-3</v>
      </c>
      <c r="M4744" s="53">
        <v>4.5453402281926819E-3</v>
      </c>
    </row>
    <row r="4745" spans="1:13" x14ac:dyDescent="0.35">
      <c r="A4745" s="19" t="str">
        <f>B4353&amp;C4730&amp;D4745</f>
        <v>CONSUMO PER CAPITA (kg ó litros por individuo)Chorizo Ing.200-500MIL</v>
      </c>
      <c r="B4745" s="19">
        <v>0</v>
      </c>
      <c r="C4745" s="19">
        <v>0</v>
      </c>
      <c r="D4745" s="19" t="s">
        <v>15</v>
      </c>
      <c r="E4745" s="20">
        <v>5.193675228711999E-3</v>
      </c>
      <c r="F4745" s="20">
        <v>7.4804050379619607E-3</v>
      </c>
      <c r="G4745" s="20">
        <v>8.3410620209530967E-3</v>
      </c>
      <c r="H4745" s="20">
        <v>7.7403390386630733E-3</v>
      </c>
      <c r="I4745" s="20">
        <v>1.0169382114882136E-2</v>
      </c>
      <c r="J4745" s="20">
        <v>4.9374825780800265E-3</v>
      </c>
      <c r="K4745" s="20">
        <v>1.0392898317601384E-2</v>
      </c>
      <c r="L4745" s="20">
        <v>6.9540323752887018E-3</v>
      </c>
      <c r="M4745" s="53">
        <v>7.0454656001064141E-3</v>
      </c>
    </row>
    <row r="4746" spans="1:13" x14ac:dyDescent="0.35">
      <c r="A4746" s="19" t="str">
        <f>B4353&amp;C4730&amp;D4746</f>
        <v>CONSUMO PER CAPITA (kg ó litros por individuo)Chorizo Ing.&gt;500MIL</v>
      </c>
      <c r="B4746" s="19">
        <v>0</v>
      </c>
      <c r="C4746" s="19">
        <v>0</v>
      </c>
      <c r="D4746" s="19" t="s">
        <v>16</v>
      </c>
      <c r="E4746" s="20">
        <v>6.4231935536756164E-3</v>
      </c>
      <c r="F4746" s="20">
        <v>9.1074816940886396E-3</v>
      </c>
      <c r="G4746" s="20">
        <v>6.7080750335940771E-3</v>
      </c>
      <c r="H4746" s="20">
        <v>5.0840532865260501E-3</v>
      </c>
      <c r="I4746" s="20">
        <v>5.0598449312558693E-3</v>
      </c>
      <c r="J4746" s="20">
        <v>3.8052934335724886E-3</v>
      </c>
      <c r="K4746" s="20">
        <v>9.9288825298781535E-3</v>
      </c>
      <c r="L4746" s="20">
        <v>3.3057170056087033E-3</v>
      </c>
      <c r="M4746" s="53">
        <v>3.1408495151181342E-3</v>
      </c>
    </row>
    <row r="4747" spans="1:13" x14ac:dyDescent="0.35">
      <c r="A4747" s="19" t="str">
        <f>B4353&amp;C4730&amp;D4747</f>
        <v>CONSUMO PER CAPITA (kg ó litros por individuo)Chorizo Ing.DE 15 A 19 AÑOS</v>
      </c>
      <c r="B4747" s="19">
        <v>0</v>
      </c>
      <c r="C4747" s="19">
        <v>0</v>
      </c>
      <c r="D4747" s="19" t="s">
        <v>39</v>
      </c>
      <c r="E4747" s="20" t="s">
        <v>284</v>
      </c>
      <c r="F4747" s="20" t="s">
        <v>284</v>
      </c>
      <c r="G4747" s="20">
        <v>1.0691053183602202E-3</v>
      </c>
      <c r="H4747" s="20" t="s">
        <v>284</v>
      </c>
      <c r="I4747" s="20">
        <v>1.4804772578234401E-3</v>
      </c>
      <c r="J4747" s="20" t="s">
        <v>284</v>
      </c>
      <c r="K4747" s="20" t="s">
        <v>284</v>
      </c>
      <c r="L4747" s="20" t="s">
        <v>284</v>
      </c>
      <c r="M4747" s="53" t="s">
        <v>284</v>
      </c>
    </row>
    <row r="4748" spans="1:13" x14ac:dyDescent="0.35">
      <c r="A4748" s="19" t="str">
        <f>B4353&amp;C4730&amp;D4748</f>
        <v>CONSUMO PER CAPITA (kg ó litros por individuo)Chorizo Ing.DE 20 A 24 AÑOS</v>
      </c>
      <c r="B4748" s="19">
        <v>0</v>
      </c>
      <c r="C4748" s="19">
        <v>0</v>
      </c>
      <c r="D4748" s="19" t="s">
        <v>40</v>
      </c>
      <c r="E4748" s="20">
        <v>1.8608668791109048E-3</v>
      </c>
      <c r="F4748" s="20">
        <v>2.9374961241200198E-3</v>
      </c>
      <c r="G4748" s="20">
        <v>6.8791689436398275E-3</v>
      </c>
      <c r="H4748" s="20">
        <v>5.3671236996588774E-3</v>
      </c>
      <c r="I4748" s="20">
        <v>2.55962166045667E-3</v>
      </c>
      <c r="J4748" s="20" t="s">
        <v>284</v>
      </c>
      <c r="K4748" s="20" t="s">
        <v>284</v>
      </c>
      <c r="L4748" s="20">
        <v>2.7336858029957632E-3</v>
      </c>
      <c r="M4748" s="53">
        <v>5.6893786861024189E-3</v>
      </c>
    </row>
    <row r="4749" spans="1:13" x14ac:dyDescent="0.35">
      <c r="A4749" s="19" t="str">
        <f>B4353&amp;C4730&amp;D4749</f>
        <v>CONSUMO PER CAPITA (kg ó litros por individuo)Chorizo Ing.DE 25 A 34 AÑOS</v>
      </c>
      <c r="B4749" s="19">
        <v>0</v>
      </c>
      <c r="C4749" s="19">
        <v>0</v>
      </c>
      <c r="D4749" s="19" t="s">
        <v>41</v>
      </c>
      <c r="E4749" s="20">
        <v>6.0280771870493306E-3</v>
      </c>
      <c r="F4749" s="20">
        <v>6.5157027719977244E-3</v>
      </c>
      <c r="G4749" s="20">
        <v>2.9394136158848398E-3</v>
      </c>
      <c r="H4749" s="20">
        <v>5.0991948905710661E-3</v>
      </c>
      <c r="I4749" s="20">
        <v>2.7812025997791612E-3</v>
      </c>
      <c r="J4749" s="20">
        <v>2.9616694757586869E-3</v>
      </c>
      <c r="K4749" s="20">
        <v>7.8904978129978095E-3</v>
      </c>
      <c r="L4749" s="20">
        <v>8.3119138925410903E-3</v>
      </c>
      <c r="M4749" s="53">
        <v>2.5642138609354389E-3</v>
      </c>
    </row>
    <row r="4750" spans="1:13" x14ac:dyDescent="0.35">
      <c r="A4750" s="19" t="str">
        <f>B4353&amp;C4730&amp;D4750</f>
        <v>CONSUMO PER CAPITA (kg ó litros por individuo)Chorizo Ing.DE 35 A 49 AÑOS</v>
      </c>
      <c r="B4750" s="19">
        <v>0</v>
      </c>
      <c r="C4750" s="19">
        <v>0</v>
      </c>
      <c r="D4750" s="19" t="s">
        <v>42</v>
      </c>
      <c r="E4750" s="20">
        <v>3.8458800268264572E-3</v>
      </c>
      <c r="F4750" s="20">
        <v>6.0596375530540579E-3</v>
      </c>
      <c r="G4750" s="20">
        <v>9.1282655773970763E-3</v>
      </c>
      <c r="H4750" s="20">
        <v>2.4709904058884393E-3</v>
      </c>
      <c r="I4750" s="20">
        <v>5.408157265854089E-3</v>
      </c>
      <c r="J4750" s="20">
        <v>3.6416687907102753E-3</v>
      </c>
      <c r="K4750" s="20">
        <v>4.9256087534919665E-3</v>
      </c>
      <c r="L4750" s="20">
        <v>3.7566635669343687E-3</v>
      </c>
      <c r="M4750" s="53">
        <v>3.6931725262071709E-3</v>
      </c>
    </row>
    <row r="4751" spans="1:13" x14ac:dyDescent="0.35">
      <c r="A4751" s="19" t="str">
        <f>B4353&amp;C4730&amp;D4751</f>
        <v>CONSUMO PER CAPITA (kg ó litros por individuo)Chorizo Ing.DE 50 A 59 AÑOS</v>
      </c>
      <c r="B4751" s="19">
        <v>0</v>
      </c>
      <c r="C4751" s="19">
        <v>0</v>
      </c>
      <c r="D4751" s="19" t="s">
        <v>43</v>
      </c>
      <c r="E4751" s="20">
        <v>4.3637219469997938E-3</v>
      </c>
      <c r="F4751" s="20">
        <v>6.3563609152403819E-3</v>
      </c>
      <c r="G4751" s="20">
        <v>6.4829005073483896E-3</v>
      </c>
      <c r="H4751" s="20">
        <v>7.6199957126697601E-3</v>
      </c>
      <c r="I4751" s="20">
        <v>5.0962803940809709E-3</v>
      </c>
      <c r="J4751" s="20">
        <v>7.6904799218299805E-3</v>
      </c>
      <c r="K4751" s="20">
        <v>1.4277906599610807E-2</v>
      </c>
      <c r="L4751" s="20">
        <v>5.2795228715449552E-3</v>
      </c>
      <c r="M4751" s="53">
        <v>5.5904967399941566E-3</v>
      </c>
    </row>
    <row r="4752" spans="1:13" x14ac:dyDescent="0.35">
      <c r="A4752" s="19" t="str">
        <f>B4353&amp;C4730&amp;D4752</f>
        <v>CONSUMO PER CAPITA (kg ó litros por individuo)Chorizo Ing.DE 60 A 75 AÑOS</v>
      </c>
      <c r="B4752" s="19">
        <v>0</v>
      </c>
      <c r="C4752" s="19">
        <v>0</v>
      </c>
      <c r="D4752" s="19" t="s">
        <v>44</v>
      </c>
      <c r="E4752" s="20">
        <v>8.1685648815936797E-3</v>
      </c>
      <c r="F4752" s="20">
        <v>1.2406823661754159E-2</v>
      </c>
      <c r="G4752" s="20">
        <v>8.0896610709266792E-3</v>
      </c>
      <c r="H4752" s="20">
        <v>6.6513440363619412E-3</v>
      </c>
      <c r="I4752" s="20">
        <v>6.2272600139321923E-3</v>
      </c>
      <c r="J4752" s="20">
        <v>6.444051197622481E-3</v>
      </c>
      <c r="K4752" s="20">
        <v>1.1700827844173339E-2</v>
      </c>
      <c r="L4752" s="20">
        <v>6.9147200537582471E-3</v>
      </c>
      <c r="M4752" s="53">
        <v>9.3329331664436816E-3</v>
      </c>
    </row>
    <row r="4753" spans="1:13" x14ac:dyDescent="0.35">
      <c r="A4753" s="19" t="str">
        <f>B4353&amp;C4730&amp;D4753</f>
        <v>CONSUMO PER CAPITA (kg ó litros por individuo)Chorizo Ing.NIVEL ALTO</v>
      </c>
      <c r="B4753" s="19">
        <v>0</v>
      </c>
      <c r="C4753" s="19">
        <v>0</v>
      </c>
      <c r="D4753" s="19" t="s">
        <v>256</v>
      </c>
      <c r="E4753" s="20">
        <v>4.1428415359676977E-3</v>
      </c>
      <c r="F4753" s="20">
        <v>6.7326984200665992E-3</v>
      </c>
      <c r="G4753" s="20">
        <v>7.4642640048048882E-3</v>
      </c>
      <c r="H4753" s="20">
        <v>6.835594770145218E-3</v>
      </c>
      <c r="I4753" s="20">
        <v>6.9430972942040019E-3</v>
      </c>
      <c r="J4753" s="20">
        <v>4.8615596134799982E-3</v>
      </c>
      <c r="K4753" s="20">
        <v>1.2610496496119068E-2</v>
      </c>
      <c r="L4753" s="20">
        <v>5.8076681196151487E-3</v>
      </c>
      <c r="M4753" s="53">
        <v>6.4359398695780119E-3</v>
      </c>
    </row>
    <row r="4754" spans="1:13" x14ac:dyDescent="0.35">
      <c r="A4754" s="19" t="str">
        <f>B4353&amp;C4730&amp;D4754</f>
        <v>CONSUMO PER CAPITA (kg ó litros por individuo)Chorizo Ing.NIVEL MEDIO ALTO</v>
      </c>
      <c r="B4754" s="19">
        <v>0</v>
      </c>
      <c r="C4754" s="19">
        <v>0</v>
      </c>
      <c r="D4754" s="19" t="s">
        <v>257</v>
      </c>
      <c r="E4754" s="20">
        <v>6.6791995818343284E-3</v>
      </c>
      <c r="F4754" s="20">
        <v>3.6744136919737384E-3</v>
      </c>
      <c r="G4754" s="20">
        <v>3.8535732584300368E-3</v>
      </c>
      <c r="H4754" s="20">
        <v>7.9431606383867492E-3</v>
      </c>
      <c r="I4754" s="20">
        <v>3.6665218081748394E-3</v>
      </c>
      <c r="J4754" s="20">
        <v>1.8149181418538026E-3</v>
      </c>
      <c r="K4754" s="20">
        <v>9.2347152254691513E-3</v>
      </c>
      <c r="L4754" s="20">
        <v>5.5702795345873857E-3</v>
      </c>
      <c r="M4754" s="53">
        <v>5.4904705946929241E-3</v>
      </c>
    </row>
    <row r="4755" spans="1:13" x14ac:dyDescent="0.35">
      <c r="A4755" s="19" t="str">
        <f>B4353&amp;C4730&amp;D4755</f>
        <v>CONSUMO PER CAPITA (kg ó litros por individuo)Chorizo Ing.NIVEL MEDIO</v>
      </c>
      <c r="B4755" s="19">
        <v>0</v>
      </c>
      <c r="C4755" s="19">
        <v>0</v>
      </c>
      <c r="D4755" s="19" t="s">
        <v>258</v>
      </c>
      <c r="E4755" s="20">
        <v>5.2968409093572186E-3</v>
      </c>
      <c r="F4755" s="20">
        <v>1.0534577732005142E-2</v>
      </c>
      <c r="G4755" s="20">
        <v>9.9804440831877412E-3</v>
      </c>
      <c r="H4755" s="20">
        <v>3.7989314849430854E-3</v>
      </c>
      <c r="I4755" s="20">
        <v>4.9516784873128083E-3</v>
      </c>
      <c r="J4755" s="20">
        <v>3.7152532139829147E-3</v>
      </c>
      <c r="K4755" s="20">
        <v>6.1857930687569777E-3</v>
      </c>
      <c r="L4755" s="20">
        <v>3.6664740732036179E-3</v>
      </c>
      <c r="M4755" s="53">
        <v>6.2676651197280699E-3</v>
      </c>
    </row>
    <row r="4756" spans="1:13" x14ac:dyDescent="0.35">
      <c r="A4756" s="19" t="str">
        <f>B4353&amp;C4730&amp;D4756</f>
        <v>CONSUMO PER CAPITA (kg ó litros por individuo)Chorizo Ing.NIVEL MEDIO BAJO</v>
      </c>
      <c r="B4756" s="19">
        <v>0</v>
      </c>
      <c r="C4756" s="19">
        <v>0</v>
      </c>
      <c r="D4756" s="19" t="s">
        <v>259</v>
      </c>
      <c r="E4756" s="20">
        <v>7.1113536962951179E-3</v>
      </c>
      <c r="F4756" s="20">
        <v>2.1435124789447998E-3</v>
      </c>
      <c r="G4756" s="20">
        <v>5.6437675699718302E-3</v>
      </c>
      <c r="H4756" s="20">
        <v>3.6166215425964092E-3</v>
      </c>
      <c r="I4756" s="20">
        <v>4.6257727566806281E-3</v>
      </c>
      <c r="J4756" s="20">
        <v>6.7168082909051258E-3</v>
      </c>
      <c r="K4756" s="20">
        <v>6.9077405948352365E-3</v>
      </c>
      <c r="L4756" s="20">
        <v>7.0858641571132251E-3</v>
      </c>
      <c r="M4756" s="53">
        <v>3.3944239434115066E-3</v>
      </c>
    </row>
    <row r="4757" spans="1:13" x14ac:dyDescent="0.35">
      <c r="A4757" s="19" t="str">
        <f>B4353&amp;C4730&amp;D4757</f>
        <v>CONSUMO PER CAPITA (kg ó litros por individuo)Chorizo Ing.HOMBRE</v>
      </c>
      <c r="B4757" s="19">
        <v>0</v>
      </c>
      <c r="C4757" s="19">
        <v>0</v>
      </c>
      <c r="D4757" s="19" t="s">
        <v>21</v>
      </c>
      <c r="E4757" s="20">
        <v>4.408180090964435E-3</v>
      </c>
      <c r="F4757" s="20">
        <v>8.8206632875103708E-3</v>
      </c>
      <c r="G4757" s="20">
        <v>5.4909800166378017E-3</v>
      </c>
      <c r="H4757" s="20">
        <v>4.0116194377177788E-3</v>
      </c>
      <c r="I4757" s="20">
        <v>4.6670387356472533E-3</v>
      </c>
      <c r="J4757" s="20">
        <v>4.553591605795322E-3</v>
      </c>
      <c r="K4757" s="20">
        <v>8.2667915858394454E-3</v>
      </c>
      <c r="L4757" s="20">
        <v>5.5316460889676981E-3</v>
      </c>
      <c r="M4757" s="53">
        <v>3.5793537171218614E-3</v>
      </c>
    </row>
    <row r="4758" spans="1:13" x14ac:dyDescent="0.35">
      <c r="A4758" s="19" t="str">
        <f>B4353&amp;C4730&amp;D4758</f>
        <v>CONSUMO PER CAPITA (kg ó litros por individuo)Chorizo Ing.MUJER</v>
      </c>
      <c r="B4758" s="19">
        <v>0</v>
      </c>
      <c r="C4758" s="19">
        <v>0</v>
      </c>
      <c r="D4758" s="19" t="s">
        <v>22</v>
      </c>
      <c r="E4758" s="20">
        <v>5.2946032883703547E-3</v>
      </c>
      <c r="F4758" s="20">
        <v>5.2210439596291755E-3</v>
      </c>
      <c r="G4758" s="20">
        <v>8.0514675231366292E-3</v>
      </c>
      <c r="H4758" s="20">
        <v>5.666070180632924E-3</v>
      </c>
      <c r="I4758" s="20">
        <v>4.7095882947163778E-3</v>
      </c>
      <c r="J4758" s="20">
        <v>4.427393427033229E-3</v>
      </c>
      <c r="K4758" s="20">
        <v>7.9148444018089219E-3</v>
      </c>
      <c r="L4758" s="20">
        <v>4.6968813155823354E-3</v>
      </c>
      <c r="M4758" s="53">
        <v>6.599997092533315E-3</v>
      </c>
    </row>
    <row r="4759" spans="1:13" x14ac:dyDescent="0.35">
      <c r="A4759" s="19" t="str">
        <f>B4353&amp;C4759&amp;D4759</f>
        <v>CONSUMO PER CAPITA (kg ó litros por individuo)Pates/Foie-gras IngT.ESPAÑA</v>
      </c>
      <c r="B4759" s="19">
        <v>0</v>
      </c>
      <c r="C4759" s="19" t="s">
        <v>179</v>
      </c>
      <c r="D4759" s="19" t="s">
        <v>36</v>
      </c>
      <c r="E4759" s="20">
        <v>7.2254162123382029E-4</v>
      </c>
      <c r="F4759" s="20">
        <v>1.0502354499628448E-3</v>
      </c>
      <c r="G4759" s="20">
        <v>1.8070072558469005E-3</v>
      </c>
      <c r="H4759" s="20">
        <v>7.8048464206473245E-4</v>
      </c>
      <c r="I4759" s="20">
        <v>9.6410698331644948E-4</v>
      </c>
      <c r="J4759" s="20">
        <v>1.1038584137796127E-3</v>
      </c>
      <c r="K4759" s="20">
        <v>1.2654266090515952E-3</v>
      </c>
      <c r="L4759" s="20">
        <v>8.6425950028048493E-4</v>
      </c>
      <c r="M4759" s="53">
        <v>4.7251986304208877E-4</v>
      </c>
    </row>
    <row r="4760" spans="1:13" x14ac:dyDescent="0.35">
      <c r="A4760" s="19" t="str">
        <f>B4353&amp;C4759&amp;D4760</f>
        <v>CONSUMO PER CAPITA (kg ó litros por individuo)Pates/Foie-gras IngBCN AM</v>
      </c>
      <c r="B4760" s="19">
        <v>0</v>
      </c>
      <c r="C4760" s="19">
        <v>0</v>
      </c>
      <c r="D4760" s="19" t="s">
        <v>1</v>
      </c>
      <c r="E4760" s="20" t="s">
        <v>284</v>
      </c>
      <c r="F4760" s="20">
        <v>1.6195931085535365E-4</v>
      </c>
      <c r="G4760" s="20">
        <v>5.7813218581811879E-4</v>
      </c>
      <c r="H4760" s="20">
        <v>6.7339961127826041E-4</v>
      </c>
      <c r="I4760" s="20" t="s">
        <v>284</v>
      </c>
      <c r="J4760" s="20" t="s">
        <v>284</v>
      </c>
      <c r="K4760" s="20">
        <v>1.2725716834006222E-3</v>
      </c>
      <c r="L4760" s="20">
        <v>9.3617508587468901E-5</v>
      </c>
      <c r="M4760" s="53">
        <v>3.72859444557806E-4</v>
      </c>
    </row>
    <row r="4761" spans="1:13" x14ac:dyDescent="0.35">
      <c r="A4761" s="19" t="str">
        <f>B4353&amp;C4759&amp;D4761</f>
        <v>CONSUMO PER CAPITA (kg ó litros por individuo)Pates/Foie-gras IngREST.CAT ARAGON</v>
      </c>
      <c r="B4761" s="19">
        <v>0</v>
      </c>
      <c r="C4761" s="19">
        <v>0</v>
      </c>
      <c r="D4761" s="19" t="s">
        <v>2</v>
      </c>
      <c r="E4761" s="20">
        <v>5.9329718089988807E-4</v>
      </c>
      <c r="F4761" s="20" t="s">
        <v>284</v>
      </c>
      <c r="G4761" s="20">
        <v>1.8707536005485748E-3</v>
      </c>
      <c r="H4761" s="20" t="s">
        <v>284</v>
      </c>
      <c r="I4761" s="20">
        <v>4.3885014114410537E-4</v>
      </c>
      <c r="J4761" s="20">
        <v>1.8750767011606288E-4</v>
      </c>
      <c r="K4761" s="20">
        <v>2.882289902424857E-5</v>
      </c>
      <c r="L4761" s="20">
        <v>9.3475004118509552E-5</v>
      </c>
      <c r="M4761" s="53" t="s">
        <v>284</v>
      </c>
    </row>
    <row r="4762" spans="1:13" x14ac:dyDescent="0.35">
      <c r="A4762" s="19" t="str">
        <f>B4353&amp;C4759&amp;D4762</f>
        <v>CONSUMO PER CAPITA (kg ó litros por individuo)Pates/Foie-gras IngLEVANTE</v>
      </c>
      <c r="B4762" s="19">
        <v>0</v>
      </c>
      <c r="C4762" s="19">
        <v>0</v>
      </c>
      <c r="D4762" s="19" t="s">
        <v>3</v>
      </c>
      <c r="E4762" s="20">
        <v>4.4433759978176597E-4</v>
      </c>
      <c r="F4762" s="20">
        <v>1.3607314427380176E-4</v>
      </c>
      <c r="G4762" s="20">
        <v>2.0270917459684376E-4</v>
      </c>
      <c r="H4762" s="20">
        <v>6.5536180306516968E-5</v>
      </c>
      <c r="I4762" s="20" t="s">
        <v>284</v>
      </c>
      <c r="J4762" s="20">
        <v>3.417846380215177E-4</v>
      </c>
      <c r="K4762" s="20">
        <v>2.4754412626356957E-4</v>
      </c>
      <c r="L4762" s="20">
        <v>5.6469216147002827E-5</v>
      </c>
      <c r="M4762" s="53" t="s">
        <v>284</v>
      </c>
    </row>
    <row r="4763" spans="1:13" x14ac:dyDescent="0.35">
      <c r="A4763" s="19" t="str">
        <f>B4353&amp;C4759&amp;D4763</f>
        <v>CONSUMO PER CAPITA (kg ó litros por individuo)Pates/Foie-gras IngANDALUCIA</v>
      </c>
      <c r="B4763" s="19">
        <v>0</v>
      </c>
      <c r="C4763" s="19">
        <v>0</v>
      </c>
      <c r="D4763" s="19" t="s">
        <v>4</v>
      </c>
      <c r="E4763" s="20">
        <v>2.3115126448102225E-3</v>
      </c>
      <c r="F4763" s="20">
        <v>3.7988966395179316E-3</v>
      </c>
      <c r="G4763" s="20">
        <v>3.8355683609152692E-3</v>
      </c>
      <c r="H4763" s="20">
        <v>2.3622156384905677E-3</v>
      </c>
      <c r="I4763" s="20">
        <v>3.30684858600378E-3</v>
      </c>
      <c r="J4763" s="20">
        <v>3.6091608270666566E-3</v>
      </c>
      <c r="K4763" s="20">
        <v>4.314271218068242E-3</v>
      </c>
      <c r="L4763" s="20">
        <v>2.6120422683514116E-3</v>
      </c>
      <c r="M4763" s="53">
        <v>1.7322021901852176E-3</v>
      </c>
    </row>
    <row r="4764" spans="1:13" x14ac:dyDescent="0.35">
      <c r="A4764" s="19" t="str">
        <f>B4353&amp;C4759&amp;D4764</f>
        <v>CONSUMO PER CAPITA (kg ó litros por individuo)Pates/Foie-gras IngMDD AM</v>
      </c>
      <c r="B4764" s="19">
        <v>0</v>
      </c>
      <c r="C4764" s="19">
        <v>0</v>
      </c>
      <c r="D4764" s="19" t="s">
        <v>5</v>
      </c>
      <c r="E4764" s="20">
        <v>2.9818984494372602E-4</v>
      </c>
      <c r="F4764" s="20">
        <v>5.6458174039064699E-4</v>
      </c>
      <c r="G4764" s="20">
        <v>1.953513233406208E-3</v>
      </c>
      <c r="H4764" s="20">
        <v>9.3095707529728831E-4</v>
      </c>
      <c r="I4764" s="20">
        <v>8.9584628358732024E-4</v>
      </c>
      <c r="J4764" s="20">
        <v>1.4823754681607391E-3</v>
      </c>
      <c r="K4764" s="20">
        <v>2.1631432010468929E-4</v>
      </c>
      <c r="L4764" s="20">
        <v>2.7993970210972755E-4</v>
      </c>
      <c r="M4764" s="53">
        <v>9.4703707466009459E-5</v>
      </c>
    </row>
    <row r="4765" spans="1:13" x14ac:dyDescent="0.35">
      <c r="A4765" s="19" t="str">
        <f>B4353&amp;C4759&amp;D4765</f>
        <v>CONSUMO PER CAPITA (kg ó litros por individuo)Pates/Foie-gras IngRTO CENTRO</v>
      </c>
      <c r="B4765" s="19">
        <v>0</v>
      </c>
      <c r="C4765" s="19">
        <v>0</v>
      </c>
      <c r="D4765" s="19" t="s">
        <v>6</v>
      </c>
      <c r="E4765" s="20">
        <v>5.6285989436426632E-4</v>
      </c>
      <c r="F4765" s="20">
        <v>1.4708331769995862E-3</v>
      </c>
      <c r="G4765" s="20">
        <v>4.3540169663799904E-3</v>
      </c>
      <c r="H4765" s="20">
        <v>4.3415726824214303E-4</v>
      </c>
      <c r="I4765" s="20">
        <v>8.0204458291985E-4</v>
      </c>
      <c r="J4765" s="20">
        <v>6.8650347897079834E-4</v>
      </c>
      <c r="K4765" s="20">
        <v>1.304848604231224E-3</v>
      </c>
      <c r="L4765" s="20">
        <v>8.9184896636409095E-4</v>
      </c>
      <c r="M4765" s="53" t="s">
        <v>284</v>
      </c>
    </row>
    <row r="4766" spans="1:13" x14ac:dyDescent="0.35">
      <c r="A4766" s="19" t="str">
        <f>B4353&amp;C4759&amp;D4766</f>
        <v>CONSUMO PER CAPITA (kg ó litros por individuo)Pates/Foie-gras IngNORTE-CENTRO</v>
      </c>
      <c r="B4766" s="19">
        <v>0</v>
      </c>
      <c r="C4766" s="19">
        <v>0</v>
      </c>
      <c r="D4766" s="19" t="s">
        <v>7</v>
      </c>
      <c r="E4766" s="20">
        <v>8.769435836871085E-5</v>
      </c>
      <c r="F4766" s="20" t="s">
        <v>284</v>
      </c>
      <c r="G4766" s="20" t="s">
        <v>284</v>
      </c>
      <c r="H4766" s="20">
        <v>2.6938682059796164E-4</v>
      </c>
      <c r="I4766" s="20">
        <v>1.0209263917784388E-4</v>
      </c>
      <c r="J4766" s="20" t="s">
        <v>284</v>
      </c>
      <c r="K4766" s="20">
        <v>6.6052317443999618E-4</v>
      </c>
      <c r="L4766" s="20">
        <v>9.7804148907038773E-4</v>
      </c>
      <c r="M4766" s="53">
        <v>7.3797948505065496E-4</v>
      </c>
    </row>
    <row r="4767" spans="1:13" x14ac:dyDescent="0.35">
      <c r="A4767" s="19" t="str">
        <f>B4353&amp;C4759&amp;D4767</f>
        <v>CONSUMO PER CAPITA (kg ó litros por individuo)Pates/Foie-gras IngNOROESTE</v>
      </c>
      <c r="B4767" s="19">
        <v>0</v>
      </c>
      <c r="C4767" s="19">
        <v>0</v>
      </c>
      <c r="D4767" s="19" t="s">
        <v>8</v>
      </c>
      <c r="E4767" s="20" t="s">
        <v>284</v>
      </c>
      <c r="F4767" s="20">
        <v>2.1970093006179952E-4</v>
      </c>
      <c r="G4767" s="20">
        <v>1.352857357320197E-4</v>
      </c>
      <c r="H4767" s="20">
        <v>3.592957163407623E-4</v>
      </c>
      <c r="I4767" s="20">
        <v>3.1722591293349733E-4</v>
      </c>
      <c r="J4767" s="20">
        <v>3.2656831390723219E-4</v>
      </c>
      <c r="K4767" s="20">
        <v>1.089785328110048E-4</v>
      </c>
      <c r="L4767" s="20">
        <v>9.9537885587931284E-4</v>
      </c>
      <c r="M4767" s="53">
        <v>7.2130771118154372E-5</v>
      </c>
    </row>
    <row r="4768" spans="1:13" x14ac:dyDescent="0.35">
      <c r="A4768" s="19" t="str">
        <f>B4353&amp;C4759&amp;D4768</f>
        <v>CONSUMO PER CAPITA (kg ó litros por individuo)Pates/Foie-gras Ing&lt;2MIL</v>
      </c>
      <c r="B4768" s="19">
        <v>0</v>
      </c>
      <c r="C4768" s="19">
        <v>0</v>
      </c>
      <c r="D4768" s="19" t="s">
        <v>9</v>
      </c>
      <c r="E4768" s="20" t="s">
        <v>284</v>
      </c>
      <c r="F4768" s="20">
        <v>1.6272211818377767E-3</v>
      </c>
      <c r="G4768" s="20" t="s">
        <v>284</v>
      </c>
      <c r="H4768" s="20" t="s">
        <v>284</v>
      </c>
      <c r="I4768" s="20">
        <v>8.4801423515197972E-4</v>
      </c>
      <c r="J4768" s="20" t="s">
        <v>284</v>
      </c>
      <c r="K4768" s="20" t="s">
        <v>284</v>
      </c>
      <c r="L4768" s="20">
        <v>6.9441210963809596E-4</v>
      </c>
      <c r="M4768" s="53" t="s">
        <v>284</v>
      </c>
    </row>
    <row r="4769" spans="1:13" x14ac:dyDescent="0.35">
      <c r="A4769" s="19" t="str">
        <f>B4353&amp;C4759&amp;D4769</f>
        <v>CONSUMO PER CAPITA (kg ó litros por individuo)Pates/Foie-gras Ing2-5MIL</v>
      </c>
      <c r="B4769" s="19">
        <v>0</v>
      </c>
      <c r="C4769" s="19">
        <v>0</v>
      </c>
      <c r="D4769" s="19" t="s">
        <v>10</v>
      </c>
      <c r="E4769" s="20">
        <v>2.0044884813260216E-3</v>
      </c>
      <c r="F4769" s="20" t="s">
        <v>284</v>
      </c>
      <c r="G4769" s="20">
        <v>1.6936759641786596E-4</v>
      </c>
      <c r="H4769" s="20">
        <v>1.1569939860468819E-4</v>
      </c>
      <c r="I4769" s="20">
        <v>4.1220249377887621E-4</v>
      </c>
      <c r="J4769" s="20" t="s">
        <v>284</v>
      </c>
      <c r="K4769" s="20" t="s">
        <v>284</v>
      </c>
      <c r="L4769" s="20">
        <v>3.6219909203759272E-4</v>
      </c>
      <c r="M4769" s="53">
        <v>5.1625557634842935E-4</v>
      </c>
    </row>
    <row r="4770" spans="1:13" x14ac:dyDescent="0.35">
      <c r="A4770" s="19" t="str">
        <f>B4353&amp;C4759&amp;D4770</f>
        <v>CONSUMO PER CAPITA (kg ó litros por individuo)Pates/Foie-gras Ing5-10MIL</v>
      </c>
      <c r="B4770" s="19">
        <v>0</v>
      </c>
      <c r="C4770" s="19">
        <v>0</v>
      </c>
      <c r="D4770" s="19" t="s">
        <v>11</v>
      </c>
      <c r="E4770" s="20">
        <v>7.0692423771863888E-4</v>
      </c>
      <c r="F4770" s="20">
        <v>1.6875918539684493E-3</v>
      </c>
      <c r="G4770" s="20">
        <v>4.5718572086872689E-4</v>
      </c>
      <c r="H4770" s="20">
        <v>1.5967235389410708E-4</v>
      </c>
      <c r="I4770" s="20">
        <v>9.022872745315392E-4</v>
      </c>
      <c r="J4770" s="20">
        <v>9.6254010936418048E-4</v>
      </c>
      <c r="K4770" s="20">
        <v>3.075232273492664E-4</v>
      </c>
      <c r="L4770" s="20" t="s">
        <v>284</v>
      </c>
      <c r="M4770" s="53" t="s">
        <v>284</v>
      </c>
    </row>
    <row r="4771" spans="1:13" x14ac:dyDescent="0.35">
      <c r="A4771" s="19" t="str">
        <f>B4353&amp;C4759&amp;D4771</f>
        <v>CONSUMO PER CAPITA (kg ó litros por individuo)Pates/Foie-gras Ing10-30MIL</v>
      </c>
      <c r="B4771" s="19">
        <v>0</v>
      </c>
      <c r="C4771" s="19">
        <v>0</v>
      </c>
      <c r="D4771" s="19" t="s">
        <v>12</v>
      </c>
      <c r="E4771" s="20">
        <v>4.1353576545141962E-4</v>
      </c>
      <c r="F4771" s="20">
        <v>1.1446053682994161E-3</v>
      </c>
      <c r="G4771" s="20">
        <v>1.0335225859601004E-3</v>
      </c>
      <c r="H4771" s="20">
        <v>4.752651186440469E-4</v>
      </c>
      <c r="I4771" s="20">
        <v>7.2325573888404457E-4</v>
      </c>
      <c r="J4771" s="20">
        <v>2.4656158909199958E-3</v>
      </c>
      <c r="K4771" s="20">
        <v>2.4282202245283317E-3</v>
      </c>
      <c r="L4771" s="20">
        <v>8.1006436379218061E-4</v>
      </c>
      <c r="M4771" s="53">
        <v>6.8909935720946696E-4</v>
      </c>
    </row>
    <row r="4772" spans="1:13" x14ac:dyDescent="0.35">
      <c r="A4772" s="19" t="str">
        <f>B4353&amp;C4759&amp;D4772</f>
        <v>CONSUMO PER CAPITA (kg ó litros por individuo)Pates/Foie-gras Ing30-100MIL</v>
      </c>
      <c r="B4772" s="19">
        <v>0</v>
      </c>
      <c r="C4772" s="19">
        <v>0</v>
      </c>
      <c r="D4772" s="19" t="s">
        <v>13</v>
      </c>
      <c r="E4772" s="20">
        <v>6.8139004173812362E-4</v>
      </c>
      <c r="F4772" s="20">
        <v>1.4399936376676341E-3</v>
      </c>
      <c r="G4772" s="20">
        <v>1.8864823748557607E-3</v>
      </c>
      <c r="H4772" s="20">
        <v>8.3901790849634419E-4</v>
      </c>
      <c r="I4772" s="20">
        <v>1.1300680999837571E-3</v>
      </c>
      <c r="J4772" s="20">
        <v>6.390103436544652E-4</v>
      </c>
      <c r="K4772" s="20">
        <v>1.3882066462792724E-3</v>
      </c>
      <c r="L4772" s="20">
        <v>7.124587622132539E-4</v>
      </c>
      <c r="M4772" s="53">
        <v>6.1562321351998212E-5</v>
      </c>
    </row>
    <row r="4773" spans="1:13" x14ac:dyDescent="0.35">
      <c r="A4773" s="19" t="str">
        <f>B4353&amp;C4759&amp;D4773</f>
        <v>CONSUMO PER CAPITA (kg ó litros por individuo)Pates/Foie-gras Ing100-200MIL</v>
      </c>
      <c r="B4773" s="19">
        <v>0</v>
      </c>
      <c r="C4773" s="19">
        <v>0</v>
      </c>
      <c r="D4773" s="19" t="s">
        <v>14</v>
      </c>
      <c r="E4773" s="20">
        <v>9.6564246045368804E-4</v>
      </c>
      <c r="F4773" s="20">
        <v>1.9390697415201093E-3</v>
      </c>
      <c r="G4773" s="20">
        <v>2.5443609204724251E-3</v>
      </c>
      <c r="H4773" s="20">
        <v>2.9073128272921723E-3</v>
      </c>
      <c r="I4773" s="20">
        <v>1.913764091857891E-3</v>
      </c>
      <c r="J4773" s="20">
        <v>1.542354000035681E-3</v>
      </c>
      <c r="K4773" s="20">
        <v>2.1566666753555855E-3</v>
      </c>
      <c r="L4773" s="20">
        <v>1.1800681512791336E-3</v>
      </c>
      <c r="M4773" s="53">
        <v>1.5586994675070708E-3</v>
      </c>
    </row>
    <row r="4774" spans="1:13" x14ac:dyDescent="0.35">
      <c r="A4774" s="19" t="str">
        <f>B4353&amp;C4759&amp;D4774</f>
        <v>CONSUMO PER CAPITA (kg ó litros por individuo)Pates/Foie-gras Ing200-500MIL</v>
      </c>
      <c r="B4774" s="19">
        <v>0</v>
      </c>
      <c r="C4774" s="19">
        <v>0</v>
      </c>
      <c r="D4774" s="19" t="s">
        <v>15</v>
      </c>
      <c r="E4774" s="20">
        <v>1.9495982246932152E-4</v>
      </c>
      <c r="F4774" s="20">
        <v>3.4381985087088534E-4</v>
      </c>
      <c r="G4774" s="20">
        <v>4.3611671282652205E-3</v>
      </c>
      <c r="H4774" s="20">
        <v>7.0174842996099701E-4</v>
      </c>
      <c r="I4774" s="20">
        <v>4.9672216940950726E-4</v>
      </c>
      <c r="J4774" s="20">
        <v>1.1792791463060049E-3</v>
      </c>
      <c r="K4774" s="20">
        <v>1.1323931947869517E-3</v>
      </c>
      <c r="L4774" s="20">
        <v>1.6598622381952899E-3</v>
      </c>
      <c r="M4774" s="53">
        <v>3.2737729406245804E-4</v>
      </c>
    </row>
    <row r="4775" spans="1:13" x14ac:dyDescent="0.35">
      <c r="A4775" s="19" t="str">
        <f>B4353&amp;C4759&amp;D4775</f>
        <v>CONSUMO PER CAPITA (kg ó litros por individuo)Pates/Foie-gras Ing&gt;500MIL</v>
      </c>
      <c r="B4775" s="19">
        <v>0</v>
      </c>
      <c r="C4775" s="19">
        <v>0</v>
      </c>
      <c r="D4775" s="19" t="s">
        <v>16</v>
      </c>
      <c r="E4775" s="20">
        <v>1.1209357678231208E-3</v>
      </c>
      <c r="F4775" s="20">
        <v>3.9256762449285952E-4</v>
      </c>
      <c r="G4775" s="20">
        <v>2.0600419958118786E-3</v>
      </c>
      <c r="H4775" s="20">
        <v>6.8844644270497392E-4</v>
      </c>
      <c r="I4775" s="20">
        <v>1.0654386751649382E-3</v>
      </c>
      <c r="J4775" s="20">
        <v>7.4805310013354267E-4</v>
      </c>
      <c r="K4775" s="20">
        <v>7.9606132552765391E-4</v>
      </c>
      <c r="L4775" s="20">
        <v>9.9817386668800043E-4</v>
      </c>
      <c r="M4775" s="53">
        <v>5.6574691200792881E-4</v>
      </c>
    </row>
    <row r="4776" spans="1:13" x14ac:dyDescent="0.35">
      <c r="A4776" s="19" t="str">
        <f>B4353&amp;C4759&amp;D4776</f>
        <v>CONSUMO PER CAPITA (kg ó litros por individuo)Pates/Foie-gras IngDE 15 A 19 AÑOS</v>
      </c>
      <c r="B4776" s="19">
        <v>0</v>
      </c>
      <c r="C4776" s="19">
        <v>0</v>
      </c>
      <c r="D4776" s="19" t="s">
        <v>39</v>
      </c>
      <c r="E4776" s="20" t="s">
        <v>284</v>
      </c>
      <c r="F4776" s="20" t="s">
        <v>284</v>
      </c>
      <c r="G4776" s="20">
        <v>4.3490204741460708E-3</v>
      </c>
      <c r="H4776" s="20" t="s">
        <v>284</v>
      </c>
      <c r="I4776" s="20" t="s">
        <v>284</v>
      </c>
      <c r="J4776" s="20" t="s">
        <v>284</v>
      </c>
      <c r="K4776" s="20" t="s">
        <v>284</v>
      </c>
      <c r="L4776" s="20" t="s">
        <v>284</v>
      </c>
      <c r="M4776" s="53" t="s">
        <v>284</v>
      </c>
    </row>
    <row r="4777" spans="1:13" x14ac:dyDescent="0.35">
      <c r="A4777" s="19" t="str">
        <f>B4353&amp;C4759&amp;D4777</f>
        <v>CONSUMO PER CAPITA (kg ó litros por individuo)Pates/Foie-gras IngDE 20 A 24 AÑOS</v>
      </c>
      <c r="B4777" s="19">
        <v>0</v>
      </c>
      <c r="C4777" s="19">
        <v>0</v>
      </c>
      <c r="D4777" s="19" t="s">
        <v>40</v>
      </c>
      <c r="E4777" s="20" t="s">
        <v>284</v>
      </c>
      <c r="F4777" s="20" t="s">
        <v>284</v>
      </c>
      <c r="G4777" s="20">
        <v>1.1509505606313421E-3</v>
      </c>
      <c r="H4777" s="20" t="s">
        <v>284</v>
      </c>
      <c r="I4777" s="20" t="s">
        <v>284</v>
      </c>
      <c r="J4777" s="20" t="s">
        <v>284</v>
      </c>
      <c r="K4777" s="20" t="s">
        <v>284</v>
      </c>
      <c r="L4777" s="20" t="s">
        <v>284</v>
      </c>
      <c r="M4777" s="53" t="s">
        <v>284</v>
      </c>
    </row>
    <row r="4778" spans="1:13" x14ac:dyDescent="0.35">
      <c r="A4778" s="19" t="str">
        <f>B4353&amp;C4759&amp;D4778</f>
        <v>CONSUMO PER CAPITA (kg ó litros por individuo)Pates/Foie-gras IngDE 25 A 34 AÑOS</v>
      </c>
      <c r="B4778" s="19">
        <v>0</v>
      </c>
      <c r="C4778" s="19">
        <v>0</v>
      </c>
      <c r="D4778" s="19" t="s">
        <v>41</v>
      </c>
      <c r="E4778" s="20">
        <v>1.3505582280569898E-4</v>
      </c>
      <c r="F4778" s="20">
        <v>2.5501734139753325E-4</v>
      </c>
      <c r="G4778" s="20">
        <v>9.2894430405369684E-4</v>
      </c>
      <c r="H4778" s="20">
        <v>7.9771183384474211E-5</v>
      </c>
      <c r="I4778" s="20">
        <v>6.8679259079903158E-5</v>
      </c>
      <c r="J4778" s="20">
        <v>1.1317280357069229E-4</v>
      </c>
      <c r="K4778" s="20">
        <v>2.2796446314445019E-4</v>
      </c>
      <c r="L4778" s="20">
        <v>4.6051938162889873E-4</v>
      </c>
      <c r="M4778" s="53">
        <v>4.7819966898004091E-4</v>
      </c>
    </row>
    <row r="4779" spans="1:13" x14ac:dyDescent="0.35">
      <c r="A4779" s="19" t="str">
        <f>B4353&amp;C4759&amp;D4779</f>
        <v>CONSUMO PER CAPITA (kg ó litros por individuo)Pates/Foie-gras IngDE 35 A 49 AÑOS</v>
      </c>
      <c r="B4779" s="19">
        <v>0</v>
      </c>
      <c r="C4779" s="19">
        <v>0</v>
      </c>
      <c r="D4779" s="19" t="s">
        <v>42</v>
      </c>
      <c r="E4779" s="20">
        <v>7.5218102304197912E-4</v>
      </c>
      <c r="F4779" s="20">
        <v>1.6090201529253528E-3</v>
      </c>
      <c r="G4779" s="20">
        <v>6.7500110362279161E-4</v>
      </c>
      <c r="H4779" s="20">
        <v>5.5596406309645476E-4</v>
      </c>
      <c r="I4779" s="20">
        <v>6.3072583401308402E-4</v>
      </c>
      <c r="J4779" s="20">
        <v>9.2589906559078334E-4</v>
      </c>
      <c r="K4779" s="20">
        <v>1.071864454654872E-3</v>
      </c>
      <c r="L4779" s="20">
        <v>3.6726405413275927E-4</v>
      </c>
      <c r="M4779" s="53">
        <v>4.5475603729456469E-4</v>
      </c>
    </row>
    <row r="4780" spans="1:13" x14ac:dyDescent="0.35">
      <c r="A4780" s="19" t="str">
        <f>B4353&amp;C4759&amp;D4780</f>
        <v>CONSUMO PER CAPITA (kg ó litros por individuo)Pates/Foie-gras IngDE 50 A 59 AÑOS</v>
      </c>
      <c r="B4780" s="19">
        <v>0</v>
      </c>
      <c r="C4780" s="19">
        <v>0</v>
      </c>
      <c r="D4780" s="19" t="s">
        <v>43</v>
      </c>
      <c r="E4780" s="20">
        <v>1.5209799407850872E-3</v>
      </c>
      <c r="F4780" s="20">
        <v>1.8923096747741632E-3</v>
      </c>
      <c r="G4780" s="20">
        <v>3.0342875291009099E-3</v>
      </c>
      <c r="H4780" s="20">
        <v>1.2519124343351781E-3</v>
      </c>
      <c r="I4780" s="20">
        <v>2.6007375718300339E-3</v>
      </c>
      <c r="J4780" s="20">
        <v>2.3500634248280138E-3</v>
      </c>
      <c r="K4780" s="20">
        <v>3.0219934703985102E-3</v>
      </c>
      <c r="L4780" s="20">
        <v>1.4020284399477278E-3</v>
      </c>
      <c r="M4780" s="53">
        <v>7.0509598875955534E-4</v>
      </c>
    </row>
    <row r="4781" spans="1:13" x14ac:dyDescent="0.35">
      <c r="A4781" s="19" t="str">
        <f>B4353&amp;C4759&amp;D4781</f>
        <v>CONSUMO PER CAPITA (kg ó litros por individuo)Pates/Foie-gras IngDE 60 A 75 AÑOS</v>
      </c>
      <c r="B4781" s="19">
        <v>0</v>
      </c>
      <c r="C4781" s="19">
        <v>0</v>
      </c>
      <c r="D4781" s="19" t="s">
        <v>44</v>
      </c>
      <c r="E4781" s="20">
        <v>7.8957101493254108E-4</v>
      </c>
      <c r="F4781" s="20">
        <v>7.1802189542954421E-4</v>
      </c>
      <c r="G4781" s="20">
        <v>2.1943048191018738E-3</v>
      </c>
      <c r="H4781" s="20">
        <v>1.5664495511664282E-3</v>
      </c>
      <c r="I4781" s="20">
        <v>1.1112098208109344E-3</v>
      </c>
      <c r="J4781" s="20">
        <v>1.5351189141437867E-3</v>
      </c>
      <c r="K4781" s="20">
        <v>1.4015821303759283E-3</v>
      </c>
      <c r="L4781" s="20">
        <v>1.7968504499783597E-3</v>
      </c>
      <c r="M4781" s="53">
        <v>5.7655315580391387E-4</v>
      </c>
    </row>
    <row r="4782" spans="1:13" x14ac:dyDescent="0.35">
      <c r="A4782" s="19" t="str">
        <f>B4353&amp;C4759&amp;D4782</f>
        <v>CONSUMO PER CAPITA (kg ó litros por individuo)Pates/Foie-gras IngNIVEL ALTO</v>
      </c>
      <c r="B4782" s="19">
        <v>0</v>
      </c>
      <c r="C4782" s="19">
        <v>0</v>
      </c>
      <c r="D4782" s="19" t="s">
        <v>256</v>
      </c>
      <c r="E4782" s="20">
        <v>1.0797059848013473E-3</v>
      </c>
      <c r="F4782" s="20">
        <v>8.0535742825381276E-4</v>
      </c>
      <c r="G4782" s="20">
        <v>2.7005839224193834E-3</v>
      </c>
      <c r="H4782" s="20">
        <v>7.615841971282427E-4</v>
      </c>
      <c r="I4782" s="20">
        <v>1.0281863495961493E-3</v>
      </c>
      <c r="J4782" s="20">
        <v>2.0396146766691828E-3</v>
      </c>
      <c r="K4782" s="20">
        <v>1.8717157851202413E-3</v>
      </c>
      <c r="L4782" s="20">
        <v>1.0610022800186427E-3</v>
      </c>
      <c r="M4782" s="53">
        <v>5.0241066524102428E-4</v>
      </c>
    </row>
    <row r="4783" spans="1:13" x14ac:dyDescent="0.35">
      <c r="A4783" s="19" t="str">
        <f>B4353&amp;C4759&amp;D4783</f>
        <v>CONSUMO PER CAPITA (kg ó litros por individuo)Pates/Foie-gras IngNIVEL MEDIO ALTO</v>
      </c>
      <c r="B4783" s="19">
        <v>0</v>
      </c>
      <c r="C4783" s="19">
        <v>0</v>
      </c>
      <c r="D4783" s="19" t="s">
        <v>257</v>
      </c>
      <c r="E4783" s="20">
        <v>5.780303548428954E-4</v>
      </c>
      <c r="F4783" s="20">
        <v>2.8198452776758142E-4</v>
      </c>
      <c r="G4783" s="20">
        <v>1.4107936372658133E-3</v>
      </c>
      <c r="H4783" s="20">
        <v>1.4226337851578445E-4</v>
      </c>
      <c r="I4783" s="20">
        <v>3.1837375467912084E-4</v>
      </c>
      <c r="J4783" s="20">
        <v>7.9492088907150615E-4</v>
      </c>
      <c r="K4783" s="20">
        <v>7.4271119558900177E-4</v>
      </c>
      <c r="L4783" s="20">
        <v>5.1458268543850248E-4</v>
      </c>
      <c r="M4783" s="53">
        <v>1.1018441957710109E-4</v>
      </c>
    </row>
    <row r="4784" spans="1:13" x14ac:dyDescent="0.35">
      <c r="A4784" s="19" t="str">
        <f>B4353&amp;C4759&amp;D4784</f>
        <v>CONSUMO PER CAPITA (kg ó litros por individuo)Pates/Foie-gras IngNIVEL MEDIO</v>
      </c>
      <c r="B4784" s="19">
        <v>0</v>
      </c>
      <c r="C4784" s="19">
        <v>0</v>
      </c>
      <c r="D4784" s="19" t="s">
        <v>258</v>
      </c>
      <c r="E4784" s="20">
        <v>7.9961670761912222E-4</v>
      </c>
      <c r="F4784" s="20">
        <v>2.0530596563141375E-3</v>
      </c>
      <c r="G4784" s="20">
        <v>2.4935106730431546E-3</v>
      </c>
      <c r="H4784" s="20">
        <v>1.0835685159548316E-3</v>
      </c>
      <c r="I4784" s="20">
        <v>1.1002733069476554E-3</v>
      </c>
      <c r="J4784" s="20">
        <v>8.641987323538355E-4</v>
      </c>
      <c r="K4784" s="20">
        <v>7.3118535133369215E-4</v>
      </c>
      <c r="L4784" s="20">
        <v>7.7770692732738846E-4</v>
      </c>
      <c r="M4784" s="53">
        <v>6.2499729781246454E-4</v>
      </c>
    </row>
    <row r="4785" spans="1:13" x14ac:dyDescent="0.35">
      <c r="A4785" s="19" t="str">
        <f>B4353&amp;C4759&amp;D4785</f>
        <v>CONSUMO PER CAPITA (kg ó litros por individuo)Pates/Foie-gras IngNIVEL MEDIO BAJO</v>
      </c>
      <c r="B4785" s="19">
        <v>0</v>
      </c>
      <c r="C4785" s="19">
        <v>0</v>
      </c>
      <c r="D4785" s="19" t="s">
        <v>259</v>
      </c>
      <c r="E4785" s="20">
        <v>7.257128043444708E-4</v>
      </c>
      <c r="F4785" s="20">
        <v>1.4515410979588743E-3</v>
      </c>
      <c r="G4785" s="20">
        <v>1.0644613185721286E-3</v>
      </c>
      <c r="H4785" s="20">
        <v>5.9350464483963992E-4</v>
      </c>
      <c r="I4785" s="20">
        <v>2.9395051879159325E-4</v>
      </c>
      <c r="J4785" s="20">
        <v>7.7739238968609862E-4</v>
      </c>
      <c r="K4785" s="20">
        <v>1.9722219258193085E-3</v>
      </c>
      <c r="L4785" s="20">
        <v>8.6953438668487513E-4</v>
      </c>
      <c r="M4785" s="53">
        <v>6.1606428877963404E-4</v>
      </c>
    </row>
    <row r="4786" spans="1:13" x14ac:dyDescent="0.35">
      <c r="A4786" s="19" t="str">
        <f>B4353&amp;C4759&amp;D4786</f>
        <v>CONSUMO PER CAPITA (kg ó litros por individuo)Pates/Foie-gras IngHOMBRE</v>
      </c>
      <c r="B4786" s="19">
        <v>0</v>
      </c>
      <c r="C4786" s="19">
        <v>0</v>
      </c>
      <c r="D4786" s="19" t="s">
        <v>21</v>
      </c>
      <c r="E4786" s="20">
        <v>7.5999660138316362E-4</v>
      </c>
      <c r="F4786" s="20">
        <v>1.4466705301914462E-3</v>
      </c>
      <c r="G4786" s="20">
        <v>2.3192723159317359E-3</v>
      </c>
      <c r="H4786" s="20">
        <v>1.0921744863938167E-3</v>
      </c>
      <c r="I4786" s="20">
        <v>1.1763905018694638E-3</v>
      </c>
      <c r="J4786" s="20">
        <v>1.3375666032133195E-3</v>
      </c>
      <c r="K4786" s="20">
        <v>1.9198122478613798E-3</v>
      </c>
      <c r="L4786" s="20">
        <v>1.0411665613896833E-3</v>
      </c>
      <c r="M4786" s="53">
        <v>5.704681308836265E-4</v>
      </c>
    </row>
    <row r="4787" spans="1:13" x14ac:dyDescent="0.35">
      <c r="A4787" s="19" t="str">
        <f>B4353&amp;C4759&amp;D4787</f>
        <v>CONSUMO PER CAPITA (kg ó litros por individuo)Pates/Foie-gras IngMUJER</v>
      </c>
      <c r="B4787" s="19">
        <v>0</v>
      </c>
      <c r="C4787" s="19">
        <v>0</v>
      </c>
      <c r="D4787" s="19" t="s">
        <v>22</v>
      </c>
      <c r="E4787" s="20">
        <v>6.8553298818659547E-4</v>
      </c>
      <c r="F4787" s="20">
        <v>6.5852893163385981E-4</v>
      </c>
      <c r="G4787" s="20">
        <v>1.3008527859350578E-3</v>
      </c>
      <c r="H4787" s="20">
        <v>4.7251005252700519E-4</v>
      </c>
      <c r="I4787" s="20">
        <v>7.5462513229630247E-4</v>
      </c>
      <c r="J4787" s="20">
        <v>8.7323667499034096E-4</v>
      </c>
      <c r="K4787" s="20">
        <v>6.2014853535542855E-4</v>
      </c>
      <c r="L4787" s="20">
        <v>6.8980495385063175E-4</v>
      </c>
      <c r="M4787" s="53">
        <v>3.7560560685816918E-4</v>
      </c>
    </row>
    <row r="4788" spans="1:13" x14ac:dyDescent="0.35">
      <c r="A4788" s="19" t="str">
        <f>B4353&amp;C4788&amp;D4788</f>
        <v>CONSUMO PER CAPITA (kg ó litros por individuo)Rto carn.transf.IngT.ESPAÑA</v>
      </c>
      <c r="B4788" s="19">
        <v>0</v>
      </c>
      <c r="C4788" s="19" t="s">
        <v>180</v>
      </c>
      <c r="D4788" s="19" t="s">
        <v>36</v>
      </c>
      <c r="E4788" s="20">
        <v>0.1343154625653788</v>
      </c>
      <c r="F4788" s="20">
        <v>0.12830946413600669</v>
      </c>
      <c r="G4788" s="20">
        <v>0.18212563137188997</v>
      </c>
      <c r="H4788" s="20">
        <v>0.13894205769327103</v>
      </c>
      <c r="I4788" s="20">
        <v>0.13825064745856044</v>
      </c>
      <c r="J4788" s="20">
        <v>0.1385223272497306</v>
      </c>
      <c r="K4788" s="20">
        <v>0.19225143020356555</v>
      </c>
      <c r="L4788" s="20">
        <v>0.13792642459117885</v>
      </c>
      <c r="M4788" s="53">
        <v>0.14107830438564001</v>
      </c>
    </row>
    <row r="4789" spans="1:13" x14ac:dyDescent="0.35">
      <c r="A4789" s="19" t="str">
        <f>B4353&amp;C4788&amp;D4789</f>
        <v>CONSUMO PER CAPITA (kg ó litros por individuo)Rto carn.transf.IngBCN AM</v>
      </c>
      <c r="B4789" s="19">
        <v>0</v>
      </c>
      <c r="C4789" s="19">
        <v>0</v>
      </c>
      <c r="D4789" s="19" t="s">
        <v>1</v>
      </c>
      <c r="E4789" s="20">
        <v>0.11025277841006802</v>
      </c>
      <c r="F4789" s="20">
        <v>0.14758692348006752</v>
      </c>
      <c r="G4789" s="20">
        <v>0.18262640178437073</v>
      </c>
      <c r="H4789" s="20">
        <v>0.13760265189204615</v>
      </c>
      <c r="I4789" s="20">
        <v>0.1295507454509672</v>
      </c>
      <c r="J4789" s="20">
        <v>0.16283306680992574</v>
      </c>
      <c r="K4789" s="20">
        <v>0.2580235083390563</v>
      </c>
      <c r="L4789" s="20">
        <v>0.20602553963700704</v>
      </c>
      <c r="M4789" s="53">
        <v>0.17758466783019769</v>
      </c>
    </row>
    <row r="4790" spans="1:13" x14ac:dyDescent="0.35">
      <c r="A4790" s="19" t="str">
        <f>B4353&amp;C4788&amp;D4790</f>
        <v>CONSUMO PER CAPITA (kg ó litros por individuo)Rto carn.transf.IngREST.CAT ARAGON</v>
      </c>
      <c r="B4790" s="19">
        <v>0</v>
      </c>
      <c r="C4790" s="19">
        <v>0</v>
      </c>
      <c r="D4790" s="19" t="s">
        <v>2</v>
      </c>
      <c r="E4790" s="20">
        <v>0.12683115207337542</v>
      </c>
      <c r="F4790" s="20">
        <v>0.11407747499470103</v>
      </c>
      <c r="G4790" s="20">
        <v>0.13516174070843978</v>
      </c>
      <c r="H4790" s="20">
        <v>0.1189568865699115</v>
      </c>
      <c r="I4790" s="20">
        <v>0.13105072698356615</v>
      </c>
      <c r="J4790" s="20">
        <v>0.11028107846607742</v>
      </c>
      <c r="K4790" s="20">
        <v>0.19878098243750397</v>
      </c>
      <c r="L4790" s="20">
        <v>0.14768423696858599</v>
      </c>
      <c r="M4790" s="53">
        <v>0.12750556758872081</v>
      </c>
    </row>
    <row r="4791" spans="1:13" x14ac:dyDescent="0.35">
      <c r="A4791" s="19" t="str">
        <f>B4353&amp;C4788&amp;D4791</f>
        <v>CONSUMO PER CAPITA (kg ó litros por individuo)Rto carn.transf.IngLEVANTE</v>
      </c>
      <c r="B4791" s="19">
        <v>0</v>
      </c>
      <c r="C4791" s="19">
        <v>0</v>
      </c>
      <c r="D4791" s="19" t="s">
        <v>3</v>
      </c>
      <c r="E4791" s="20">
        <v>0.169928760923515</v>
      </c>
      <c r="F4791" s="20">
        <v>0.15462016738696951</v>
      </c>
      <c r="G4791" s="20">
        <v>0.22335006901650092</v>
      </c>
      <c r="H4791" s="20">
        <v>0.18519183852610269</v>
      </c>
      <c r="I4791" s="20">
        <v>0.14917270539490451</v>
      </c>
      <c r="J4791" s="20">
        <v>0.17382635148290793</v>
      </c>
      <c r="K4791" s="20">
        <v>0.24354314151910986</v>
      </c>
      <c r="L4791" s="20">
        <v>0.18449664768443336</v>
      </c>
      <c r="M4791" s="53">
        <v>0.16319752532909257</v>
      </c>
    </row>
    <row r="4792" spans="1:13" x14ac:dyDescent="0.35">
      <c r="A4792" s="19" t="str">
        <f>B4353&amp;C4788&amp;D4792</f>
        <v>CONSUMO PER CAPITA (kg ó litros por individuo)Rto carn.transf.IngANDALUCIA</v>
      </c>
      <c r="B4792" s="19">
        <v>0</v>
      </c>
      <c r="C4792" s="19">
        <v>0</v>
      </c>
      <c r="D4792" s="19" t="s">
        <v>4</v>
      </c>
      <c r="E4792" s="20">
        <v>0.14755065721780677</v>
      </c>
      <c r="F4792" s="20">
        <v>0.12872483925325404</v>
      </c>
      <c r="G4792" s="20">
        <v>0.20905353902244447</v>
      </c>
      <c r="H4792" s="20">
        <v>0.14343302166672517</v>
      </c>
      <c r="I4792" s="20">
        <v>0.13246263213840168</v>
      </c>
      <c r="J4792" s="20">
        <v>0.12735186013835237</v>
      </c>
      <c r="K4792" s="20">
        <v>0.1670389063166017</v>
      </c>
      <c r="L4792" s="20">
        <v>0.12311875765970315</v>
      </c>
      <c r="M4792" s="53">
        <v>0.15260585676606964</v>
      </c>
    </row>
    <row r="4793" spans="1:13" x14ac:dyDescent="0.35">
      <c r="A4793" s="19" t="str">
        <f>B4353&amp;C4788&amp;D4793</f>
        <v>CONSUMO PER CAPITA (kg ó litros por individuo)Rto carn.transf.IngMDD AM</v>
      </c>
      <c r="B4793" s="19">
        <v>0</v>
      </c>
      <c r="C4793" s="19">
        <v>0</v>
      </c>
      <c r="D4793" s="19" t="s">
        <v>5</v>
      </c>
      <c r="E4793" s="20">
        <v>0.14820080933797641</v>
      </c>
      <c r="F4793" s="20">
        <v>0.16828393021101645</v>
      </c>
      <c r="G4793" s="20">
        <v>0.1977020128221452</v>
      </c>
      <c r="H4793" s="20">
        <v>0.12961035461032641</v>
      </c>
      <c r="I4793" s="20">
        <v>0.16621019490126057</v>
      </c>
      <c r="J4793" s="20">
        <v>0.20119379319274575</v>
      </c>
      <c r="K4793" s="20">
        <v>0.19327567877014348</v>
      </c>
      <c r="L4793" s="20">
        <v>0.14877126358560175</v>
      </c>
      <c r="M4793" s="53">
        <v>0.16111681806253372</v>
      </c>
    </row>
    <row r="4794" spans="1:13" x14ac:dyDescent="0.35">
      <c r="A4794" s="19" t="str">
        <f>B4353&amp;C4788&amp;D4794</f>
        <v>CONSUMO PER CAPITA (kg ó litros por individuo)Rto carn.transf.IngRTO CENTRO</v>
      </c>
      <c r="B4794" s="19">
        <v>0</v>
      </c>
      <c r="C4794" s="19">
        <v>0</v>
      </c>
      <c r="D4794" s="19" t="s">
        <v>6</v>
      </c>
      <c r="E4794" s="20">
        <v>0.13688118194439364</v>
      </c>
      <c r="F4794" s="20">
        <v>0.13619448251621438</v>
      </c>
      <c r="G4794" s="20">
        <v>0.19347533732936789</v>
      </c>
      <c r="H4794" s="20">
        <v>0.16824576846922504</v>
      </c>
      <c r="I4794" s="20">
        <v>0.17806043062831073</v>
      </c>
      <c r="J4794" s="20">
        <v>0.13803085544866883</v>
      </c>
      <c r="K4794" s="20">
        <v>0.20122705687989562</v>
      </c>
      <c r="L4794" s="20">
        <v>0.12890558938380162</v>
      </c>
      <c r="M4794" s="53">
        <v>0.15590555271969034</v>
      </c>
    </row>
    <row r="4795" spans="1:13" x14ac:dyDescent="0.35">
      <c r="A4795" s="19" t="str">
        <f>B4353&amp;C4788&amp;D4795</f>
        <v>CONSUMO PER CAPITA (kg ó litros por individuo)Rto carn.transf.IngNORTE-CENTRO</v>
      </c>
      <c r="B4795" s="19">
        <v>0</v>
      </c>
      <c r="C4795" s="19">
        <v>0</v>
      </c>
      <c r="D4795" s="19" t="s">
        <v>7</v>
      </c>
      <c r="E4795" s="20">
        <v>0.11385617749076436</v>
      </c>
      <c r="F4795" s="20">
        <v>7.3011834889817509E-2</v>
      </c>
      <c r="G4795" s="20">
        <v>0.13644398561705864</v>
      </c>
      <c r="H4795" s="20">
        <v>0.10759603857448553</v>
      </c>
      <c r="I4795" s="20">
        <v>0.12532882901753442</v>
      </c>
      <c r="J4795" s="20">
        <v>7.5969213304438135E-2</v>
      </c>
      <c r="K4795" s="20">
        <v>0.15821949755547365</v>
      </c>
      <c r="L4795" s="20">
        <v>8.4398827101240179E-2</v>
      </c>
      <c r="M4795" s="53">
        <v>0.10061341695557975</v>
      </c>
    </row>
    <row r="4796" spans="1:13" x14ac:dyDescent="0.35">
      <c r="A4796" s="19" t="str">
        <f>B4353&amp;C4788&amp;D4796</f>
        <v>CONSUMO PER CAPITA (kg ó litros por individuo)Rto carn.transf.IngNOROESTE</v>
      </c>
      <c r="B4796" s="19">
        <v>0</v>
      </c>
      <c r="C4796" s="19">
        <v>0</v>
      </c>
      <c r="D4796" s="19" t="s">
        <v>8</v>
      </c>
      <c r="E4796" s="20">
        <v>7.6617089542839092E-2</v>
      </c>
      <c r="F4796" s="20">
        <v>7.2378402437946715E-2</v>
      </c>
      <c r="G4796" s="20">
        <v>0.12971818623849007</v>
      </c>
      <c r="H4796" s="20">
        <v>9.4106272093348528E-2</v>
      </c>
      <c r="I4796" s="20">
        <v>8.0733255827365361E-2</v>
      </c>
      <c r="J4796" s="20">
        <v>9.070200333577487E-2</v>
      </c>
      <c r="K4796" s="20">
        <v>0.10414879684869653</v>
      </c>
      <c r="L4796" s="20">
        <v>5.2564796600363617E-2</v>
      </c>
      <c r="M4796" s="53">
        <v>5.1655837721330429E-2</v>
      </c>
    </row>
    <row r="4797" spans="1:13" x14ac:dyDescent="0.35">
      <c r="A4797" s="19" t="str">
        <f>B4353&amp;C4788&amp;D4797</f>
        <v>CONSUMO PER CAPITA (kg ó litros por individuo)Rto carn.transf.Ing&lt;2MIL</v>
      </c>
      <c r="B4797" s="19">
        <v>0</v>
      </c>
      <c r="C4797" s="19">
        <v>0</v>
      </c>
      <c r="D4797" s="19" t="s">
        <v>9</v>
      </c>
      <c r="E4797" s="20">
        <v>0.16195192374056122</v>
      </c>
      <c r="F4797" s="20">
        <v>9.0889086666550711E-2</v>
      </c>
      <c r="G4797" s="20">
        <v>0.114099865467244</v>
      </c>
      <c r="H4797" s="20">
        <v>7.5606217670721274E-2</v>
      </c>
      <c r="I4797" s="20">
        <v>7.5796015992653135E-2</v>
      </c>
      <c r="J4797" s="20">
        <v>9.2569668809648689E-2</v>
      </c>
      <c r="K4797" s="20">
        <v>0.11881494481356476</v>
      </c>
      <c r="L4797" s="20">
        <v>5.6249726258354248E-2</v>
      </c>
      <c r="M4797" s="53">
        <v>8.5038721029013678E-2</v>
      </c>
    </row>
    <row r="4798" spans="1:13" x14ac:dyDescent="0.35">
      <c r="A4798" s="19" t="str">
        <f>B4353&amp;C4788&amp;D4798</f>
        <v>CONSUMO PER CAPITA (kg ó litros por individuo)Rto carn.transf.Ing2-5MIL</v>
      </c>
      <c r="B4798" s="19">
        <v>0</v>
      </c>
      <c r="C4798" s="19">
        <v>0</v>
      </c>
      <c r="D4798" s="19" t="s">
        <v>10</v>
      </c>
      <c r="E4798" s="20">
        <v>0.10060688284695204</v>
      </c>
      <c r="F4798" s="20">
        <v>0.1086535840252251</v>
      </c>
      <c r="G4798" s="20">
        <v>0.1538160384829734</v>
      </c>
      <c r="H4798" s="20">
        <v>0.10264395005057826</v>
      </c>
      <c r="I4798" s="20">
        <v>6.5175638562276414E-2</v>
      </c>
      <c r="J4798" s="20">
        <v>9.902667312464726E-2</v>
      </c>
      <c r="K4798" s="20">
        <v>9.6185638848709232E-2</v>
      </c>
      <c r="L4798" s="20">
        <v>5.793598683641403E-2</v>
      </c>
      <c r="M4798" s="53">
        <v>0.10349664528223092</v>
      </c>
    </row>
    <row r="4799" spans="1:13" x14ac:dyDescent="0.35">
      <c r="A4799" s="19" t="str">
        <f>B4353&amp;C4788&amp;D4799</f>
        <v>CONSUMO PER CAPITA (kg ó litros por individuo)Rto carn.transf.Ing5-10MIL</v>
      </c>
      <c r="B4799" s="19">
        <v>0</v>
      </c>
      <c r="C4799" s="19">
        <v>0</v>
      </c>
      <c r="D4799" s="19" t="s">
        <v>11</v>
      </c>
      <c r="E4799" s="20">
        <v>0.13665625967610939</v>
      </c>
      <c r="F4799" s="20">
        <v>0.11269827641260446</v>
      </c>
      <c r="G4799" s="20">
        <v>0.19358432719291957</v>
      </c>
      <c r="H4799" s="20">
        <v>0.15097160259121134</v>
      </c>
      <c r="I4799" s="20">
        <v>0.11966218712319371</v>
      </c>
      <c r="J4799" s="20">
        <v>0.12211214114011633</v>
      </c>
      <c r="K4799" s="20">
        <v>0.18790745570061398</v>
      </c>
      <c r="L4799" s="20">
        <v>0.13732759287178353</v>
      </c>
      <c r="M4799" s="53">
        <v>0.13808299988216927</v>
      </c>
    </row>
    <row r="4800" spans="1:13" x14ac:dyDescent="0.35">
      <c r="A4800" s="19" t="str">
        <f>B4353&amp;C4788&amp;D4800</f>
        <v>CONSUMO PER CAPITA (kg ó litros por individuo)Rto carn.transf.Ing10-30MIL</v>
      </c>
      <c r="B4800" s="19">
        <v>0</v>
      </c>
      <c r="C4800" s="19">
        <v>0</v>
      </c>
      <c r="D4800" s="19" t="s">
        <v>12</v>
      </c>
      <c r="E4800" s="20">
        <v>0.12488302965057092</v>
      </c>
      <c r="F4800" s="20">
        <v>0.11319141497074912</v>
      </c>
      <c r="G4800" s="20">
        <v>0.17644175282488944</v>
      </c>
      <c r="H4800" s="20">
        <v>0.12875686805022016</v>
      </c>
      <c r="I4800" s="20">
        <v>0.12116914411287519</v>
      </c>
      <c r="J4800" s="20">
        <v>0.14742884520979288</v>
      </c>
      <c r="K4800" s="20">
        <v>0.22010288016559368</v>
      </c>
      <c r="L4800" s="20">
        <v>0.13745767391509561</v>
      </c>
      <c r="M4800" s="53">
        <v>0.1452560248641559</v>
      </c>
    </row>
    <row r="4801" spans="1:13" x14ac:dyDescent="0.35">
      <c r="A4801" s="19" t="str">
        <f>B4353&amp;C4788&amp;D4801</f>
        <v>CONSUMO PER CAPITA (kg ó litros por individuo)Rto carn.transf.Ing30-100MIL</v>
      </c>
      <c r="B4801" s="19">
        <v>0</v>
      </c>
      <c r="C4801" s="19">
        <v>0</v>
      </c>
      <c r="D4801" s="19" t="s">
        <v>13</v>
      </c>
      <c r="E4801" s="20">
        <v>0.1353638089801513</v>
      </c>
      <c r="F4801" s="20">
        <v>0.13412312514346458</v>
      </c>
      <c r="G4801" s="20">
        <v>0.187712375531393</v>
      </c>
      <c r="H4801" s="20">
        <v>0.14345573629485289</v>
      </c>
      <c r="I4801" s="20">
        <v>0.15648924503026274</v>
      </c>
      <c r="J4801" s="20">
        <v>0.13815926725715946</v>
      </c>
      <c r="K4801" s="20">
        <v>0.21665607824621136</v>
      </c>
      <c r="L4801" s="20">
        <v>0.15898328933598196</v>
      </c>
      <c r="M4801" s="53">
        <v>0.15050262535380979</v>
      </c>
    </row>
    <row r="4802" spans="1:13" x14ac:dyDescent="0.35">
      <c r="A4802" s="19" t="str">
        <f>B4353&amp;C4788&amp;D4802</f>
        <v>CONSUMO PER CAPITA (kg ó litros por individuo)Rto carn.transf.Ing100-200MIL</v>
      </c>
      <c r="B4802" s="19">
        <v>0</v>
      </c>
      <c r="C4802" s="19">
        <v>0</v>
      </c>
      <c r="D4802" s="19" t="s">
        <v>14</v>
      </c>
      <c r="E4802" s="20">
        <v>0.1577305576130037</v>
      </c>
      <c r="F4802" s="20">
        <v>0.16133424086934181</v>
      </c>
      <c r="G4802" s="20">
        <v>0.21117888466582663</v>
      </c>
      <c r="H4802" s="20">
        <v>0.16937008889664457</v>
      </c>
      <c r="I4802" s="20">
        <v>0.17953100176964445</v>
      </c>
      <c r="J4802" s="20">
        <v>0.164067242879677</v>
      </c>
      <c r="K4802" s="20">
        <v>0.21335103738128675</v>
      </c>
      <c r="L4802" s="20">
        <v>0.16677612114919838</v>
      </c>
      <c r="M4802" s="53">
        <v>0.167962034712135</v>
      </c>
    </row>
    <row r="4803" spans="1:13" x14ac:dyDescent="0.35">
      <c r="A4803" s="19" t="str">
        <f>B4353&amp;C4788&amp;D4803</f>
        <v>CONSUMO PER CAPITA (kg ó litros por individuo)Rto carn.transf.Ing200-500MIL</v>
      </c>
      <c r="B4803" s="19">
        <v>0</v>
      </c>
      <c r="C4803" s="19">
        <v>0</v>
      </c>
      <c r="D4803" s="19" t="s">
        <v>15</v>
      </c>
      <c r="E4803" s="20">
        <v>0.14428236164899363</v>
      </c>
      <c r="F4803" s="20">
        <v>0.14388239319931342</v>
      </c>
      <c r="G4803" s="20">
        <v>0.21066601624431555</v>
      </c>
      <c r="H4803" s="20">
        <v>0.19305273518539645</v>
      </c>
      <c r="I4803" s="20">
        <v>0.15476923250978181</v>
      </c>
      <c r="J4803" s="20">
        <v>0.13982891517689758</v>
      </c>
      <c r="K4803" s="20">
        <v>0.21404575039509652</v>
      </c>
      <c r="L4803" s="20">
        <v>0.17320568882977064</v>
      </c>
      <c r="M4803" s="53">
        <v>0.15367799264737578</v>
      </c>
    </row>
    <row r="4804" spans="1:13" x14ac:dyDescent="0.35">
      <c r="A4804" s="19" t="str">
        <f>B4353&amp;C4788&amp;D4804</f>
        <v>CONSUMO PER CAPITA (kg ó litros por individuo)Rto carn.transf.Ing&gt;500MIL</v>
      </c>
      <c r="B4804" s="19">
        <v>0</v>
      </c>
      <c r="C4804" s="19">
        <v>0</v>
      </c>
      <c r="D4804" s="19" t="s">
        <v>16</v>
      </c>
      <c r="E4804" s="20">
        <v>0.12421466315406222</v>
      </c>
      <c r="F4804" s="20">
        <v>0.13430546355803707</v>
      </c>
      <c r="G4804" s="20">
        <v>0.17118906146996352</v>
      </c>
      <c r="H4804" s="20">
        <v>0.11488136318118372</v>
      </c>
      <c r="I4804" s="20">
        <v>0.15572489957459471</v>
      </c>
      <c r="J4804" s="20">
        <v>0.15174499712667733</v>
      </c>
      <c r="K4804" s="20">
        <v>0.16755956192416119</v>
      </c>
      <c r="L4804" s="20">
        <v>0.12830587069325727</v>
      </c>
      <c r="M4804" s="53">
        <v>0.13394842240586133</v>
      </c>
    </row>
    <row r="4805" spans="1:13" x14ac:dyDescent="0.35">
      <c r="A4805" s="19" t="str">
        <f>B4353&amp;C4788&amp;D4805</f>
        <v>CONSUMO PER CAPITA (kg ó litros por individuo)Rto carn.transf.IngDE 15 A 19 AÑOS</v>
      </c>
      <c r="B4805" s="19">
        <v>0</v>
      </c>
      <c r="C4805" s="19">
        <v>0</v>
      </c>
      <c r="D4805" s="19" t="s">
        <v>39</v>
      </c>
      <c r="E4805" s="20">
        <v>8.7082421356397627E-2</v>
      </c>
      <c r="F4805" s="20">
        <v>7.9746945480564671E-2</v>
      </c>
      <c r="G4805" s="20">
        <v>0.13427530175281782</v>
      </c>
      <c r="H4805" s="20">
        <v>0.16124337844920125</v>
      </c>
      <c r="I4805" s="20">
        <v>5.7800293374149943E-2</v>
      </c>
      <c r="J4805" s="20">
        <v>7.8523441362172736E-2</v>
      </c>
      <c r="K4805" s="20">
        <v>0.10851010073390178</v>
      </c>
      <c r="L4805" s="20">
        <v>0.12262025421212699</v>
      </c>
      <c r="M4805" s="53">
        <v>4.2316977421071648E-2</v>
      </c>
    </row>
    <row r="4806" spans="1:13" x14ac:dyDescent="0.35">
      <c r="A4806" s="19" t="str">
        <f>B4353&amp;C4788&amp;D4806</f>
        <v>CONSUMO PER CAPITA (kg ó litros por individuo)Rto carn.transf.IngDE 20 A 24 AÑOS</v>
      </c>
      <c r="B4806" s="19">
        <v>0</v>
      </c>
      <c r="C4806" s="19">
        <v>0</v>
      </c>
      <c r="D4806" s="19" t="s">
        <v>40</v>
      </c>
      <c r="E4806" s="20">
        <v>7.0849539420218627E-2</v>
      </c>
      <c r="F4806" s="20">
        <v>6.3974664650891841E-2</v>
      </c>
      <c r="G4806" s="20">
        <v>0.16363267432422202</v>
      </c>
      <c r="H4806" s="20">
        <v>9.5530063266209497E-2</v>
      </c>
      <c r="I4806" s="20">
        <v>8.6945901839496381E-2</v>
      </c>
      <c r="J4806" s="20">
        <v>6.7814763829844568E-2</v>
      </c>
      <c r="K4806" s="20">
        <v>0.15517075461051388</v>
      </c>
      <c r="L4806" s="20">
        <v>7.2900241723030751E-2</v>
      </c>
      <c r="M4806" s="53">
        <v>9.4738070589434967E-2</v>
      </c>
    </row>
    <row r="4807" spans="1:13" x14ac:dyDescent="0.35">
      <c r="A4807" s="19" t="str">
        <f>B4353&amp;C4788&amp;D4807</f>
        <v>CONSUMO PER CAPITA (kg ó litros por individuo)Rto carn.transf.IngDE 25 A 34 AÑOS</v>
      </c>
      <c r="B4807" s="19">
        <v>0</v>
      </c>
      <c r="C4807" s="19">
        <v>0</v>
      </c>
      <c r="D4807" s="19" t="s">
        <v>41</v>
      </c>
      <c r="E4807" s="20">
        <v>0.13355395651952046</v>
      </c>
      <c r="F4807" s="20">
        <v>0.153733831603239</v>
      </c>
      <c r="G4807" s="20">
        <v>0.16888729176704273</v>
      </c>
      <c r="H4807" s="20">
        <v>0.13040559628516823</v>
      </c>
      <c r="I4807" s="20">
        <v>0.14912428047644932</v>
      </c>
      <c r="J4807" s="20">
        <v>0.11866164366339922</v>
      </c>
      <c r="K4807" s="20">
        <v>0.16688762371155808</v>
      </c>
      <c r="L4807" s="20">
        <v>0.10554704237705119</v>
      </c>
      <c r="M4807" s="53">
        <v>0.14229241718723334</v>
      </c>
    </row>
    <row r="4808" spans="1:13" x14ac:dyDescent="0.35">
      <c r="A4808" s="19" t="str">
        <f>B4353&amp;C4788&amp;D4808</f>
        <v>CONSUMO PER CAPITA (kg ó litros por individuo)Rto carn.transf.IngDE 35 A 49 AÑOS</v>
      </c>
      <c r="B4808" s="19">
        <v>0</v>
      </c>
      <c r="C4808" s="19">
        <v>0</v>
      </c>
      <c r="D4808" s="19" t="s">
        <v>42</v>
      </c>
      <c r="E4808" s="20">
        <v>0.14160900141700614</v>
      </c>
      <c r="F4808" s="20">
        <v>0.14527501921049385</v>
      </c>
      <c r="G4808" s="20">
        <v>0.19503454840991427</v>
      </c>
      <c r="H4808" s="20">
        <v>0.1439575496873762</v>
      </c>
      <c r="I4808" s="20">
        <v>0.15563054488126457</v>
      </c>
      <c r="J4808" s="20">
        <v>0.14583632051892154</v>
      </c>
      <c r="K4808" s="20">
        <v>0.20983225844707698</v>
      </c>
      <c r="L4808" s="20">
        <v>0.15197060013806196</v>
      </c>
      <c r="M4808" s="53">
        <v>0.14327616803774332</v>
      </c>
    </row>
    <row r="4809" spans="1:13" x14ac:dyDescent="0.35">
      <c r="A4809" s="19" t="str">
        <f>B4353&amp;C4788&amp;D4809</f>
        <v>CONSUMO PER CAPITA (kg ó litros por individuo)Rto carn.transf.IngDE 50 A 59 AÑOS</v>
      </c>
      <c r="B4809" s="19">
        <v>0</v>
      </c>
      <c r="C4809" s="19">
        <v>0</v>
      </c>
      <c r="D4809" s="19" t="s">
        <v>43</v>
      </c>
      <c r="E4809" s="20">
        <v>0.18241307626334727</v>
      </c>
      <c r="F4809" s="20">
        <v>0.15843924351504662</v>
      </c>
      <c r="G4809" s="20">
        <v>0.23542516006912759</v>
      </c>
      <c r="H4809" s="20">
        <v>0.18099941228988031</v>
      </c>
      <c r="I4809" s="20">
        <v>0.18439198313222574</v>
      </c>
      <c r="J4809" s="20">
        <v>0.18196600556033979</v>
      </c>
      <c r="K4809" s="20">
        <v>0.22848460652981575</v>
      </c>
      <c r="L4809" s="20">
        <v>0.15575363802118741</v>
      </c>
      <c r="M4809" s="53">
        <v>0.18506259167505154</v>
      </c>
    </row>
    <row r="4810" spans="1:13" x14ac:dyDescent="0.35">
      <c r="A4810" s="19" t="str">
        <f>B4353&amp;C4788&amp;D4810</f>
        <v>CONSUMO PER CAPITA (kg ó litros por individuo)Rto carn.transf.IngDE 60 A 75 AÑOS</v>
      </c>
      <c r="B4810" s="19">
        <v>0</v>
      </c>
      <c r="C4810" s="19">
        <v>0</v>
      </c>
      <c r="D4810" s="19" t="s">
        <v>44</v>
      </c>
      <c r="E4810" s="20">
        <v>0.11623169681834625</v>
      </c>
      <c r="F4810" s="20">
        <v>9.7415161833545025E-2</v>
      </c>
      <c r="G4810" s="20">
        <v>0.14726379518179783</v>
      </c>
      <c r="H4810" s="20">
        <v>0.10736522974986437</v>
      </c>
      <c r="I4810" s="20">
        <v>0.10927810328871945</v>
      </c>
      <c r="J4810" s="20">
        <v>0.14336310938627939</v>
      </c>
      <c r="K4810" s="20">
        <v>0.19107821535195998</v>
      </c>
      <c r="L4810" s="20">
        <v>0.14903824283298003</v>
      </c>
      <c r="M4810" s="53">
        <v>0.14388430027109667</v>
      </c>
    </row>
    <row r="4811" spans="1:13" x14ac:dyDescent="0.35">
      <c r="A4811" s="19" t="str">
        <f>B4353&amp;C4788&amp;D4811</f>
        <v>CONSUMO PER CAPITA (kg ó litros por individuo)Rto carn.transf.IngNIVEL ALTO</v>
      </c>
      <c r="B4811" s="19">
        <v>0</v>
      </c>
      <c r="C4811" s="19">
        <v>0</v>
      </c>
      <c r="D4811" s="19" t="s">
        <v>256</v>
      </c>
      <c r="E4811" s="20">
        <v>0.14850491553542841</v>
      </c>
      <c r="F4811" s="20">
        <v>0.1611544165851812</v>
      </c>
      <c r="G4811" s="20">
        <v>0.19118081312512689</v>
      </c>
      <c r="H4811" s="20">
        <v>0.1500217456961806</v>
      </c>
      <c r="I4811" s="20">
        <v>0.14751495805896048</v>
      </c>
      <c r="J4811" s="20">
        <v>0.14196675109988122</v>
      </c>
      <c r="K4811" s="20">
        <v>0.22355529334974358</v>
      </c>
      <c r="L4811" s="20">
        <v>0.15098852855890726</v>
      </c>
      <c r="M4811" s="53">
        <v>0.15697389758925481</v>
      </c>
    </row>
    <row r="4812" spans="1:13" x14ac:dyDescent="0.35">
      <c r="A4812" s="19" t="str">
        <f>B4353&amp;C4788&amp;D4812</f>
        <v>CONSUMO PER CAPITA (kg ó litros por individuo)Rto carn.transf.IngNIVEL MEDIO ALTO</v>
      </c>
      <c r="B4812" s="19">
        <v>0</v>
      </c>
      <c r="C4812" s="19">
        <v>0</v>
      </c>
      <c r="D4812" s="19" t="s">
        <v>257</v>
      </c>
      <c r="E4812" s="20">
        <v>0.13480339776768951</v>
      </c>
      <c r="F4812" s="20">
        <v>0.119898591016212</v>
      </c>
      <c r="G4812" s="20">
        <v>0.14881083356227007</v>
      </c>
      <c r="H4812" s="20">
        <v>0.11463645954238069</v>
      </c>
      <c r="I4812" s="20">
        <v>0.1169236988269529</v>
      </c>
      <c r="J4812" s="20">
        <v>0.16845291651471728</v>
      </c>
      <c r="K4812" s="20">
        <v>0.20556688464228282</v>
      </c>
      <c r="L4812" s="20">
        <v>0.15929384876696773</v>
      </c>
      <c r="M4812" s="53">
        <v>0.14062355957716804</v>
      </c>
    </row>
    <row r="4813" spans="1:13" x14ac:dyDescent="0.35">
      <c r="A4813" s="19" t="str">
        <f>B4353&amp;C4788&amp;D4813</f>
        <v>CONSUMO PER CAPITA (kg ó litros por individuo)Rto carn.transf.IngNIVEL MEDIO</v>
      </c>
      <c r="B4813" s="19">
        <v>0</v>
      </c>
      <c r="C4813" s="19">
        <v>0</v>
      </c>
      <c r="D4813" s="19" t="s">
        <v>258</v>
      </c>
      <c r="E4813" s="20">
        <v>0.1568496045174827</v>
      </c>
      <c r="F4813" s="20">
        <v>0.1452120733304251</v>
      </c>
      <c r="G4813" s="20">
        <v>0.21200281015649364</v>
      </c>
      <c r="H4813" s="20">
        <v>0.15927220445178347</v>
      </c>
      <c r="I4813" s="20">
        <v>0.16115619987465896</v>
      </c>
      <c r="J4813" s="20">
        <v>0.13706591249785138</v>
      </c>
      <c r="K4813" s="20">
        <v>0.21083908874401402</v>
      </c>
      <c r="L4813" s="20">
        <v>0.14405435163855834</v>
      </c>
      <c r="M4813" s="53">
        <v>0.15592830415636039</v>
      </c>
    </row>
    <row r="4814" spans="1:13" x14ac:dyDescent="0.35">
      <c r="A4814" s="19" t="str">
        <f>B4353&amp;C4788&amp;D4814</f>
        <v>CONSUMO PER CAPITA (kg ó litros por individuo)Rto carn.transf.IngNIVEL MEDIO BAJO</v>
      </c>
      <c r="B4814" s="19">
        <v>0</v>
      </c>
      <c r="C4814" s="19">
        <v>0</v>
      </c>
      <c r="D4814" s="19" t="s">
        <v>259</v>
      </c>
      <c r="E4814" s="20">
        <v>0.12440853530524479</v>
      </c>
      <c r="F4814" s="20">
        <v>9.9984737012716984E-2</v>
      </c>
      <c r="G4814" s="20">
        <v>0.1840504974234147</v>
      </c>
      <c r="H4814" s="20">
        <v>0.1420126494314799</v>
      </c>
      <c r="I4814" s="20">
        <v>0.13493120161555397</v>
      </c>
      <c r="J4814" s="20">
        <v>0.11927898229786721</v>
      </c>
      <c r="K4814" s="20">
        <v>0.16541045892531669</v>
      </c>
      <c r="L4814" s="20">
        <v>0.14388645558541385</v>
      </c>
      <c r="M4814" s="53">
        <v>0.13487240265795891</v>
      </c>
    </row>
    <row r="4815" spans="1:13" x14ac:dyDescent="0.35">
      <c r="A4815" s="19" t="str">
        <f>B4353&amp;C4788&amp;D4815</f>
        <v>CONSUMO PER CAPITA (kg ó litros por individuo)Rto carn.transf.IngHOMBRE</v>
      </c>
      <c r="B4815" s="19">
        <v>0</v>
      </c>
      <c r="C4815" s="19">
        <v>0</v>
      </c>
      <c r="D4815" s="19" t="s">
        <v>21</v>
      </c>
      <c r="E4815" s="20">
        <v>0.12543962815181087</v>
      </c>
      <c r="F4815" s="20">
        <v>0.1151752739669093</v>
      </c>
      <c r="G4815" s="20">
        <v>0.15518160226175204</v>
      </c>
      <c r="H4815" s="20">
        <v>0.12705866891986164</v>
      </c>
      <c r="I4815" s="20">
        <v>0.13238211690523538</v>
      </c>
      <c r="J4815" s="20">
        <v>0.13269234084404063</v>
      </c>
      <c r="K4815" s="20">
        <v>0.17893281143727785</v>
      </c>
      <c r="L4815" s="20">
        <v>0.12415910887724535</v>
      </c>
      <c r="M4815" s="53">
        <v>0.11463306518286379</v>
      </c>
    </row>
    <row r="4816" spans="1:13" x14ac:dyDescent="0.35">
      <c r="A4816" s="19" t="str">
        <f>B4353&amp;C4788&amp;D4816</f>
        <v>CONSUMO PER CAPITA (kg ó litros por individuo)Rto carn.transf.IngMUJER</v>
      </c>
      <c r="B4816" s="19">
        <v>0</v>
      </c>
      <c r="C4816" s="19">
        <v>0</v>
      </c>
      <c r="D4816" s="19" t="s">
        <v>22</v>
      </c>
      <c r="E4816" s="20">
        <v>0.14308557467284233</v>
      </c>
      <c r="F4816" s="20">
        <v>0.14128690684405174</v>
      </c>
      <c r="G4816" s="20">
        <v>0.2087482664539162</v>
      </c>
      <c r="H4816" s="20">
        <v>0.15068377604365052</v>
      </c>
      <c r="I4816" s="20">
        <v>0.14404168449775145</v>
      </c>
      <c r="J4816" s="20">
        <v>0.14427525394578583</v>
      </c>
      <c r="K4816" s="20">
        <v>0.20538469945837545</v>
      </c>
      <c r="L4816" s="20">
        <v>0.1515028627213878</v>
      </c>
      <c r="M4816" s="53">
        <v>0.1672444063150961</v>
      </c>
    </row>
    <row r="4817" spans="1:13" x14ac:dyDescent="0.35">
      <c r="A4817" s="19" t="str">
        <f>B4353&amp;C4817&amp;D4817</f>
        <v>CONSUMO PER CAPITA (kg ó litros por individuo).T.Pescados/Marisc.IngT.ESPAÑA</v>
      </c>
      <c r="B4817" s="19">
        <v>0</v>
      </c>
      <c r="C4817" s="19" t="s">
        <v>181</v>
      </c>
      <c r="D4817" s="19" t="s">
        <v>36</v>
      </c>
      <c r="E4817" s="20">
        <v>0.91148932035964536</v>
      </c>
      <c r="F4817" s="20">
        <v>1.0549140939473034</v>
      </c>
      <c r="G4817" s="20">
        <v>1.5603413699206001</v>
      </c>
      <c r="H4817" s="20">
        <v>0.89996198115868165</v>
      </c>
      <c r="I4817" s="20">
        <v>0.92783482822125807</v>
      </c>
      <c r="J4817" s="20">
        <v>1.0248151140993171</v>
      </c>
      <c r="K4817" s="20">
        <v>1.5471063417794968</v>
      </c>
      <c r="L4817" s="20">
        <v>0.88646227690925039</v>
      </c>
      <c r="M4817" s="53">
        <v>0.96679391003397774</v>
      </c>
    </row>
    <row r="4818" spans="1:13" x14ac:dyDescent="0.35">
      <c r="A4818" s="19" t="str">
        <f>B4353&amp;C4817&amp;D4818</f>
        <v>CONSUMO PER CAPITA (kg ó litros por individuo).T.Pescados/Marisc.IngBCN AM</v>
      </c>
      <c r="B4818" s="19">
        <v>0</v>
      </c>
      <c r="C4818" s="19">
        <v>0</v>
      </c>
      <c r="D4818" s="19" t="s">
        <v>1</v>
      </c>
      <c r="E4818" s="20">
        <v>1.2263835671440799</v>
      </c>
      <c r="F4818" s="20">
        <v>0.864478733266832</v>
      </c>
      <c r="G4818" s="20">
        <v>1.5676452791872393</v>
      </c>
      <c r="H4818" s="20">
        <v>0.91199270028151302</v>
      </c>
      <c r="I4818" s="20">
        <v>0.83899573521794069</v>
      </c>
      <c r="J4818" s="20">
        <v>1.0358695559156332</v>
      </c>
      <c r="K4818" s="20">
        <v>1.3658632332844316</v>
      </c>
      <c r="L4818" s="20">
        <v>0.78749018649997782</v>
      </c>
      <c r="M4818" s="53">
        <v>0.88936436614655612</v>
      </c>
    </row>
    <row r="4819" spans="1:13" x14ac:dyDescent="0.35">
      <c r="A4819" s="19" t="str">
        <f>B4353&amp;C4817&amp;D4819</f>
        <v>CONSUMO PER CAPITA (kg ó litros por individuo).T.Pescados/Marisc.IngREST.CAT ARAGON</v>
      </c>
      <c r="B4819" s="19">
        <v>0</v>
      </c>
      <c r="C4819" s="19">
        <v>0</v>
      </c>
      <c r="D4819" s="19" t="s">
        <v>2</v>
      </c>
      <c r="E4819" s="20">
        <v>1.2911734552652741</v>
      </c>
      <c r="F4819" s="20">
        <v>1.3298335821650251</v>
      </c>
      <c r="G4819" s="20">
        <v>2.274264272301683</v>
      </c>
      <c r="H4819" s="20">
        <v>1.0097715277599448</v>
      </c>
      <c r="I4819" s="20">
        <v>1.107758978607204</v>
      </c>
      <c r="J4819" s="20">
        <v>0.99768382016355461</v>
      </c>
      <c r="K4819" s="20">
        <v>2.0864838477933487</v>
      </c>
      <c r="L4819" s="20">
        <v>1.1614707418172701</v>
      </c>
      <c r="M4819" s="53">
        <v>1.0827256264404292</v>
      </c>
    </row>
    <row r="4820" spans="1:13" x14ac:dyDescent="0.35">
      <c r="A4820" s="19" t="str">
        <f>B4353&amp;C4817&amp;D4820</f>
        <v>CONSUMO PER CAPITA (kg ó litros por individuo).T.Pescados/Marisc.IngLEVANTE</v>
      </c>
      <c r="B4820" s="19">
        <v>0</v>
      </c>
      <c r="C4820" s="19">
        <v>0</v>
      </c>
      <c r="D4820" s="19" t="s">
        <v>3</v>
      </c>
      <c r="E4820" s="20">
        <v>1.1839895458729652</v>
      </c>
      <c r="F4820" s="20">
        <v>1.3210541562258986</v>
      </c>
      <c r="G4820" s="20">
        <v>1.6610650231647321</v>
      </c>
      <c r="H4820" s="20">
        <v>1.1003466557666106</v>
      </c>
      <c r="I4820" s="20">
        <v>1.0873770291494422</v>
      </c>
      <c r="J4820" s="20">
        <v>1.2267291339073372</v>
      </c>
      <c r="K4820" s="20">
        <v>1.6745408315914321</v>
      </c>
      <c r="L4820" s="20">
        <v>0.99997576498589547</v>
      </c>
      <c r="M4820" s="53">
        <v>1.0292638811518502</v>
      </c>
    </row>
    <row r="4821" spans="1:13" x14ac:dyDescent="0.35">
      <c r="A4821" s="19" t="str">
        <f>B4353&amp;C4817&amp;D4821</f>
        <v>CONSUMO PER CAPITA (kg ó litros por individuo).T.Pescados/Marisc.IngANDALUCIA</v>
      </c>
      <c r="B4821" s="19">
        <v>0</v>
      </c>
      <c r="C4821" s="19">
        <v>0</v>
      </c>
      <c r="D4821" s="19" t="s">
        <v>4</v>
      </c>
      <c r="E4821" s="20">
        <v>0.64678234590321282</v>
      </c>
      <c r="F4821" s="20">
        <v>0.9704023552794907</v>
      </c>
      <c r="G4821" s="20">
        <v>1.2795155914186276</v>
      </c>
      <c r="H4821" s="20">
        <v>0.73174243267667449</v>
      </c>
      <c r="I4821" s="20">
        <v>0.72304864747631425</v>
      </c>
      <c r="J4821" s="20">
        <v>0.87975311740693274</v>
      </c>
      <c r="K4821" s="20">
        <v>1.412392267300089</v>
      </c>
      <c r="L4821" s="20">
        <v>0.69585229268291338</v>
      </c>
      <c r="M4821" s="53">
        <v>0.6638572975642093</v>
      </c>
    </row>
    <row r="4822" spans="1:13" x14ac:dyDescent="0.35">
      <c r="A4822" s="19" t="str">
        <f>B4353&amp;C4817&amp;D4822</f>
        <v>CONSUMO PER CAPITA (kg ó litros por individuo).T.Pescados/Marisc.IngMDD AM</v>
      </c>
      <c r="B4822" s="19">
        <v>0</v>
      </c>
      <c r="C4822" s="19">
        <v>0</v>
      </c>
      <c r="D4822" s="19" t="s">
        <v>5</v>
      </c>
      <c r="E4822" s="20">
        <v>0.92031649175438102</v>
      </c>
      <c r="F4822" s="20">
        <v>1.1493028006281205</v>
      </c>
      <c r="G4822" s="20">
        <v>1.7882920915448315</v>
      </c>
      <c r="H4822" s="20">
        <v>1.0158946963825743</v>
      </c>
      <c r="I4822" s="20">
        <v>1.0154912961659324</v>
      </c>
      <c r="J4822" s="20">
        <v>1.3511304947883453</v>
      </c>
      <c r="K4822" s="20">
        <v>1.4570623049875309</v>
      </c>
      <c r="L4822" s="20">
        <v>0.94866581262471639</v>
      </c>
      <c r="M4822" s="53">
        <v>1.2852234327640581</v>
      </c>
    </row>
    <row r="4823" spans="1:13" x14ac:dyDescent="0.35">
      <c r="A4823" s="19" t="str">
        <f>B4353&amp;C4817&amp;D4823</f>
        <v>CONSUMO PER CAPITA (kg ó litros por individuo).T.Pescados/Marisc.IngRTO CENTRO</v>
      </c>
      <c r="B4823" s="19">
        <v>0</v>
      </c>
      <c r="C4823" s="19">
        <v>0</v>
      </c>
      <c r="D4823" s="19" t="s">
        <v>6</v>
      </c>
      <c r="E4823" s="20">
        <v>0.6234019054625447</v>
      </c>
      <c r="F4823" s="20">
        <v>0.97341914049478262</v>
      </c>
      <c r="G4823" s="20">
        <v>1.0939850179432806</v>
      </c>
      <c r="H4823" s="20">
        <v>0.84584849797819894</v>
      </c>
      <c r="I4823" s="20">
        <v>1.1534213446050894</v>
      </c>
      <c r="J4823" s="20">
        <v>1.0763465241007291</v>
      </c>
      <c r="K4823" s="20">
        <v>1.6155652837886727</v>
      </c>
      <c r="L4823" s="20">
        <v>1.1889143068717476</v>
      </c>
      <c r="M4823" s="53">
        <v>1.3864469116375471</v>
      </c>
    </row>
    <row r="4824" spans="1:13" x14ac:dyDescent="0.35">
      <c r="A4824" s="19" t="str">
        <f>B4353&amp;C4817&amp;D4824</f>
        <v>CONSUMO PER CAPITA (kg ó litros por individuo).T.Pescados/Marisc.IngNORTE-CENTRO</v>
      </c>
      <c r="B4824" s="19">
        <v>0</v>
      </c>
      <c r="C4824" s="19">
        <v>0</v>
      </c>
      <c r="D4824" s="19" t="s">
        <v>7</v>
      </c>
      <c r="E4824" s="20">
        <v>0.65202319437176015</v>
      </c>
      <c r="F4824" s="20">
        <v>0.54426866654285644</v>
      </c>
      <c r="G4824" s="20">
        <v>1.2418232859474154</v>
      </c>
      <c r="H4824" s="20">
        <v>0.68279995868310783</v>
      </c>
      <c r="I4824" s="20">
        <v>0.63678490715754599</v>
      </c>
      <c r="J4824" s="20">
        <v>0.69921283411100699</v>
      </c>
      <c r="K4824" s="20">
        <v>1.0779247004730945</v>
      </c>
      <c r="L4824" s="20">
        <v>0.70031905312105069</v>
      </c>
      <c r="M4824" s="53">
        <v>0.82542986607333413</v>
      </c>
    </row>
    <row r="4825" spans="1:13" x14ac:dyDescent="0.35">
      <c r="A4825" s="19" t="str">
        <f>B4353&amp;C4817&amp;D4825</f>
        <v>CONSUMO PER CAPITA (kg ó litros por individuo).T.Pescados/Marisc.IngNOROESTE</v>
      </c>
      <c r="B4825" s="19">
        <v>0</v>
      </c>
      <c r="C4825" s="19">
        <v>0</v>
      </c>
      <c r="D4825" s="19" t="s">
        <v>8</v>
      </c>
      <c r="E4825" s="20">
        <v>0.72006633165136935</v>
      </c>
      <c r="F4825" s="20">
        <v>1.0610396644413698</v>
      </c>
      <c r="G4825" s="20">
        <v>1.4664858343005607</v>
      </c>
      <c r="H4825" s="20">
        <v>0.87325492983896791</v>
      </c>
      <c r="I4825" s="20">
        <v>0.86716449959954078</v>
      </c>
      <c r="J4825" s="20">
        <v>0.82642401468763449</v>
      </c>
      <c r="K4825" s="20">
        <v>1.568242038074406</v>
      </c>
      <c r="L4825" s="20">
        <v>0.58907192201192149</v>
      </c>
      <c r="M4825" s="53">
        <v>0.66126496832728565</v>
      </c>
    </row>
    <row r="4826" spans="1:13" x14ac:dyDescent="0.35">
      <c r="A4826" s="19" t="str">
        <f>B4353&amp;C4817&amp;D4826</f>
        <v>CONSUMO PER CAPITA (kg ó litros por individuo).T.Pescados/Marisc.Ing&lt;2MIL</v>
      </c>
      <c r="B4826" s="19">
        <v>0</v>
      </c>
      <c r="C4826" s="19">
        <v>0</v>
      </c>
      <c r="D4826" s="19" t="s">
        <v>9</v>
      </c>
      <c r="E4826" s="20">
        <v>0.64951059329118654</v>
      </c>
      <c r="F4826" s="20">
        <v>1.1535179355883347</v>
      </c>
      <c r="G4826" s="20">
        <v>1.4416207619955532</v>
      </c>
      <c r="H4826" s="20">
        <v>1.250691197884763</v>
      </c>
      <c r="I4826" s="20">
        <v>1.9518874185484509</v>
      </c>
      <c r="J4826" s="20">
        <v>1.2316714195520204</v>
      </c>
      <c r="K4826" s="20">
        <v>1.9940891651596235</v>
      </c>
      <c r="L4826" s="20">
        <v>1.6408157470524334</v>
      </c>
      <c r="M4826" s="53">
        <v>1.8760419319974659</v>
      </c>
    </row>
    <row r="4827" spans="1:13" x14ac:dyDescent="0.35">
      <c r="A4827" s="19" t="str">
        <f>B4353&amp;C4817&amp;D4827</f>
        <v>CONSUMO PER CAPITA (kg ó litros por individuo).T.Pescados/Marisc.Ing2-5MIL</v>
      </c>
      <c r="B4827" s="19">
        <v>0</v>
      </c>
      <c r="C4827" s="19">
        <v>0</v>
      </c>
      <c r="D4827" s="19" t="s">
        <v>10</v>
      </c>
      <c r="E4827" s="20">
        <v>1.100738119236363</v>
      </c>
      <c r="F4827" s="20">
        <v>0.44142338232663464</v>
      </c>
      <c r="G4827" s="20">
        <v>0.80767484004875534</v>
      </c>
      <c r="H4827" s="20">
        <v>0.56089459917179763</v>
      </c>
      <c r="I4827" s="20">
        <v>0.42145945824816516</v>
      </c>
      <c r="J4827" s="20">
        <v>0.48390099656449176</v>
      </c>
      <c r="K4827" s="20">
        <v>1.0275713042134909</v>
      </c>
      <c r="L4827" s="20">
        <v>0.54398250219954225</v>
      </c>
      <c r="M4827" s="53">
        <v>0.34137656772821962</v>
      </c>
    </row>
    <row r="4828" spans="1:13" x14ac:dyDescent="0.35">
      <c r="A4828" s="19" t="str">
        <f>B4353&amp;C4817&amp;D4828</f>
        <v>CONSUMO PER CAPITA (kg ó litros por individuo).T.Pescados/Marisc.Ing5-10MIL</v>
      </c>
      <c r="B4828" s="19">
        <v>0</v>
      </c>
      <c r="C4828" s="19">
        <v>0</v>
      </c>
      <c r="D4828" s="19" t="s">
        <v>11</v>
      </c>
      <c r="E4828" s="20">
        <v>0.85206056468903391</v>
      </c>
      <c r="F4828" s="20">
        <v>1.2898546954313652</v>
      </c>
      <c r="G4828" s="20">
        <v>2.2420837473481385</v>
      </c>
      <c r="H4828" s="20">
        <v>1.1225843690840285</v>
      </c>
      <c r="I4828" s="20">
        <v>1.4785657937777119</v>
      </c>
      <c r="J4828" s="20">
        <v>1.3661912469156654</v>
      </c>
      <c r="K4828" s="20">
        <v>1.8257032472872301</v>
      </c>
      <c r="L4828" s="20">
        <v>1.0610617158644911</v>
      </c>
      <c r="M4828" s="53">
        <v>1.2508064159184351</v>
      </c>
    </row>
    <row r="4829" spans="1:13" x14ac:dyDescent="0.35">
      <c r="A4829" s="19" t="str">
        <f>B4353&amp;C4817&amp;D4829</f>
        <v>CONSUMO PER CAPITA (kg ó litros por individuo).T.Pescados/Marisc.Ing10-30MIL</v>
      </c>
      <c r="B4829" s="19">
        <v>0</v>
      </c>
      <c r="C4829" s="19">
        <v>0</v>
      </c>
      <c r="D4829" s="19" t="s">
        <v>12</v>
      </c>
      <c r="E4829" s="20">
        <v>0.90644988664900161</v>
      </c>
      <c r="F4829" s="20">
        <v>1.100820506377671</v>
      </c>
      <c r="G4829" s="20">
        <v>1.5548401233407478</v>
      </c>
      <c r="H4829" s="20">
        <v>0.73318920305931568</v>
      </c>
      <c r="I4829" s="20">
        <v>0.74964358353223126</v>
      </c>
      <c r="J4829" s="20">
        <v>0.90926516974876181</v>
      </c>
      <c r="K4829" s="20">
        <v>1.561579104400904</v>
      </c>
      <c r="L4829" s="20">
        <v>0.98157413613171629</v>
      </c>
      <c r="M4829" s="53">
        <v>0.91145193374007871</v>
      </c>
    </row>
    <row r="4830" spans="1:13" x14ac:dyDescent="0.35">
      <c r="A4830" s="19" t="str">
        <f>B4353&amp;C4817&amp;D4830</f>
        <v>CONSUMO PER CAPITA (kg ó litros por individuo).T.Pescados/Marisc.Ing30-100MIL</v>
      </c>
      <c r="B4830" s="19">
        <v>0</v>
      </c>
      <c r="C4830" s="19">
        <v>0</v>
      </c>
      <c r="D4830" s="19" t="s">
        <v>13</v>
      </c>
      <c r="E4830" s="20">
        <v>1.0042002988684353</v>
      </c>
      <c r="F4830" s="20">
        <v>1.0116992400440949</v>
      </c>
      <c r="G4830" s="20">
        <v>1.3787827301450126</v>
      </c>
      <c r="H4830" s="20">
        <v>0.82323562933302719</v>
      </c>
      <c r="I4830" s="20">
        <v>0.73543326012860022</v>
      </c>
      <c r="J4830" s="20">
        <v>0.85884724066607299</v>
      </c>
      <c r="K4830" s="20">
        <v>1.6908197588350458</v>
      </c>
      <c r="L4830" s="20">
        <v>0.77475443077144845</v>
      </c>
      <c r="M4830" s="53">
        <v>1.099529755206643</v>
      </c>
    </row>
    <row r="4831" spans="1:13" x14ac:dyDescent="0.35">
      <c r="A4831" s="19" t="str">
        <f>B4353&amp;C4817&amp;D4831</f>
        <v>CONSUMO PER CAPITA (kg ó litros por individuo).T.Pescados/Marisc.Ing100-200MIL</v>
      </c>
      <c r="B4831" s="19">
        <v>0</v>
      </c>
      <c r="C4831" s="19">
        <v>0</v>
      </c>
      <c r="D4831" s="19" t="s">
        <v>14</v>
      </c>
      <c r="E4831" s="20">
        <v>0.7189118318414307</v>
      </c>
      <c r="F4831" s="20">
        <v>0.96962701398761686</v>
      </c>
      <c r="G4831" s="20">
        <v>1.278235796610705</v>
      </c>
      <c r="H4831" s="20">
        <v>0.87598719538217185</v>
      </c>
      <c r="I4831" s="20">
        <v>0.75256715230964033</v>
      </c>
      <c r="J4831" s="20">
        <v>1.1979364640724495</v>
      </c>
      <c r="K4831" s="20">
        <v>1.3668535134584703</v>
      </c>
      <c r="L4831" s="20">
        <v>0.84464757795248302</v>
      </c>
      <c r="M4831" s="53">
        <v>0.69053753675335738</v>
      </c>
    </row>
    <row r="4832" spans="1:13" x14ac:dyDescent="0.35">
      <c r="A4832" s="19" t="str">
        <f>B4353&amp;C4817&amp;D4832</f>
        <v>CONSUMO PER CAPITA (kg ó litros por individuo).T.Pescados/Marisc.Ing200-500MIL</v>
      </c>
      <c r="B4832" s="19">
        <v>0</v>
      </c>
      <c r="C4832" s="19">
        <v>0</v>
      </c>
      <c r="D4832" s="19" t="s">
        <v>15</v>
      </c>
      <c r="E4832" s="20">
        <v>0.59283278062301525</v>
      </c>
      <c r="F4832" s="20">
        <v>1.0358656798798642</v>
      </c>
      <c r="G4832" s="20">
        <v>1.6977288301080518</v>
      </c>
      <c r="H4832" s="20">
        <v>0.85496694768297687</v>
      </c>
      <c r="I4832" s="20">
        <v>0.93410725078313395</v>
      </c>
      <c r="J4832" s="20">
        <v>1.2608978721101041</v>
      </c>
      <c r="K4832" s="20">
        <v>1.5845566682798051</v>
      </c>
      <c r="L4832" s="20">
        <v>0.7622975068514859</v>
      </c>
      <c r="M4832" s="53">
        <v>0.85537159481818481</v>
      </c>
    </row>
    <row r="4833" spans="1:13" x14ac:dyDescent="0.35">
      <c r="A4833" s="19" t="str">
        <f>B4353&amp;C4817&amp;D4833</f>
        <v>CONSUMO PER CAPITA (kg ó litros por individuo).T.Pescados/Marisc.Ing&gt;500MIL</v>
      </c>
      <c r="B4833" s="19">
        <v>0</v>
      </c>
      <c r="C4833" s="19">
        <v>0</v>
      </c>
      <c r="D4833" s="19" t="s">
        <v>16</v>
      </c>
      <c r="E4833" s="20">
        <v>1.2044152950422586</v>
      </c>
      <c r="F4833" s="20">
        <v>1.213098632763923</v>
      </c>
      <c r="G4833" s="20">
        <v>1.8447667136585923</v>
      </c>
      <c r="H4833" s="20">
        <v>1.1194509843725291</v>
      </c>
      <c r="I4833" s="20">
        <v>1.037710126966132</v>
      </c>
      <c r="J4833" s="20">
        <v>1.0439626987595292</v>
      </c>
      <c r="K4833" s="20">
        <v>1.3485165598072362</v>
      </c>
      <c r="L4833" s="20">
        <v>0.82314623524712738</v>
      </c>
      <c r="M4833" s="53">
        <v>0.90939949026066558</v>
      </c>
    </row>
    <row r="4834" spans="1:13" x14ac:dyDescent="0.35">
      <c r="A4834" s="19" t="str">
        <f>B4353&amp;C4817&amp;D4834</f>
        <v>CONSUMO PER CAPITA (kg ó litros por individuo).T.Pescados/Marisc.IngDE 15 A 19 AÑOS</v>
      </c>
      <c r="B4834" s="19">
        <v>0</v>
      </c>
      <c r="C4834" s="19">
        <v>0</v>
      </c>
      <c r="D4834" s="19" t="s">
        <v>39</v>
      </c>
      <c r="E4834" s="20">
        <v>5.5070537172558581E-2</v>
      </c>
      <c r="F4834" s="20">
        <v>0.36310665238493878</v>
      </c>
      <c r="G4834" s="20">
        <v>0.13003457486921957</v>
      </c>
      <c r="H4834" s="20">
        <v>7.0729887012484741E-2</v>
      </c>
      <c r="I4834" s="20">
        <v>3.3673628386822974E-2</v>
      </c>
      <c r="J4834" s="20">
        <v>8.1994808061513838E-3</v>
      </c>
      <c r="K4834" s="20">
        <v>0.17483888897705951</v>
      </c>
      <c r="L4834" s="20">
        <v>9.1505628223800983E-2</v>
      </c>
      <c r="M4834" s="53">
        <v>4.6935461008069147E-2</v>
      </c>
    </row>
    <row r="4835" spans="1:13" x14ac:dyDescent="0.35">
      <c r="A4835" s="19" t="str">
        <f>B4353&amp;C4817&amp;D4835</f>
        <v>CONSUMO PER CAPITA (kg ó litros por individuo).T.Pescados/Marisc.IngDE 20 A 24 AÑOS</v>
      </c>
      <c r="B4835" s="19">
        <v>0</v>
      </c>
      <c r="C4835" s="19">
        <v>0</v>
      </c>
      <c r="D4835" s="19" t="s">
        <v>40</v>
      </c>
      <c r="E4835" s="20">
        <v>0.10471618394089391</v>
      </c>
      <c r="F4835" s="20">
        <v>9.9358047734684762E-2</v>
      </c>
      <c r="G4835" s="20">
        <v>0.16117080289384852</v>
      </c>
      <c r="H4835" s="20">
        <v>0.14070781567099402</v>
      </c>
      <c r="I4835" s="20">
        <v>0.13798891485656808</v>
      </c>
      <c r="J4835" s="20">
        <v>0.18503396974084635</v>
      </c>
      <c r="K4835" s="20">
        <v>0.23767264730708626</v>
      </c>
      <c r="L4835" s="20">
        <v>9.1297099294150932E-2</v>
      </c>
      <c r="M4835" s="53">
        <v>0.20278874682062711</v>
      </c>
    </row>
    <row r="4836" spans="1:13" x14ac:dyDescent="0.35">
      <c r="A4836" s="19" t="str">
        <f>B4353&amp;C4817&amp;D4836</f>
        <v>CONSUMO PER CAPITA (kg ó litros por individuo).T.Pescados/Marisc.IngDE 25 A 34 AÑOS</v>
      </c>
      <c r="B4836" s="19">
        <v>0</v>
      </c>
      <c r="C4836" s="19">
        <v>0</v>
      </c>
      <c r="D4836" s="19" t="s">
        <v>41</v>
      </c>
      <c r="E4836" s="20">
        <v>0.36372735282050911</v>
      </c>
      <c r="F4836" s="20">
        <v>0.43502348702366228</v>
      </c>
      <c r="G4836" s="20">
        <v>0.64010033870412419</v>
      </c>
      <c r="H4836" s="20">
        <v>0.3207071131433365</v>
      </c>
      <c r="I4836" s="20">
        <v>0.36262863551864477</v>
      </c>
      <c r="J4836" s="20">
        <v>0.35552296999008498</v>
      </c>
      <c r="K4836" s="20">
        <v>0.49311195918731776</v>
      </c>
      <c r="L4836" s="20">
        <v>0.2978537080895472</v>
      </c>
      <c r="M4836" s="53">
        <v>0.27159891879039577</v>
      </c>
    </row>
    <row r="4837" spans="1:13" x14ac:dyDescent="0.35">
      <c r="A4837" s="19" t="str">
        <f>B4353&amp;C4817&amp;D4837</f>
        <v>CONSUMO PER CAPITA (kg ó litros por individuo).T.Pescados/Marisc.IngDE 35 A 49 AÑOS</v>
      </c>
      <c r="B4837" s="19">
        <v>0</v>
      </c>
      <c r="C4837" s="19">
        <v>0</v>
      </c>
      <c r="D4837" s="19" t="s">
        <v>42</v>
      </c>
      <c r="E4837" s="20">
        <v>0.44934983447254828</v>
      </c>
      <c r="F4837" s="20">
        <v>0.54743511748666684</v>
      </c>
      <c r="G4837" s="20">
        <v>0.92441643057216727</v>
      </c>
      <c r="H4837" s="20">
        <v>0.49748813802707265</v>
      </c>
      <c r="I4837" s="20">
        <v>0.53658544964011423</v>
      </c>
      <c r="J4837" s="20">
        <v>0.62166994561947442</v>
      </c>
      <c r="K4837" s="20">
        <v>0.92553767360354455</v>
      </c>
      <c r="L4837" s="20">
        <v>0.53388871410334382</v>
      </c>
      <c r="M4837" s="53">
        <v>0.44346998883187327</v>
      </c>
    </row>
    <row r="4838" spans="1:13" x14ac:dyDescent="0.35">
      <c r="A4838" s="19" t="str">
        <f>B4353&amp;C4817&amp;D4838</f>
        <v>CONSUMO PER CAPITA (kg ó litros por individuo).T.Pescados/Marisc.IngDE 50 A 59 AÑOS</v>
      </c>
      <c r="B4838" s="19">
        <v>0</v>
      </c>
      <c r="C4838" s="19">
        <v>0</v>
      </c>
      <c r="D4838" s="19" t="s">
        <v>43</v>
      </c>
      <c r="E4838" s="20">
        <v>1.0282711104934279</v>
      </c>
      <c r="F4838" s="20">
        <v>1.1749958804120189</v>
      </c>
      <c r="G4838" s="20">
        <v>1.6433024753312535</v>
      </c>
      <c r="H4838" s="20">
        <v>1.2059172573769443</v>
      </c>
      <c r="I4838" s="20">
        <v>1.1872731099506499</v>
      </c>
      <c r="J4838" s="20">
        <v>1.4007280033387841</v>
      </c>
      <c r="K4838" s="20">
        <v>2.1275190530064232</v>
      </c>
      <c r="L4838" s="20">
        <v>1.2141231452023253</v>
      </c>
      <c r="M4838" s="53">
        <v>1.195709072555736</v>
      </c>
    </row>
    <row r="4839" spans="1:13" x14ac:dyDescent="0.35">
      <c r="A4839" s="19" t="str">
        <f>B4353&amp;C4817&amp;D4839</f>
        <v>CONSUMO PER CAPITA (kg ó litros por individuo).T.Pescados/Marisc.IngDE 60 A 75 AÑOS</v>
      </c>
      <c r="B4839" s="19">
        <v>0</v>
      </c>
      <c r="C4839" s="19">
        <v>0</v>
      </c>
      <c r="D4839" s="19" t="s">
        <v>44</v>
      </c>
      <c r="E4839" s="20">
        <v>2.2466610324870708</v>
      </c>
      <c r="F4839" s="20">
        <v>2.4855829961238602</v>
      </c>
      <c r="G4839" s="20">
        <v>3.7304724296325475</v>
      </c>
      <c r="H4839" s="20">
        <v>1.9920035922267609</v>
      </c>
      <c r="I4839" s="20">
        <v>2.0554920049050485</v>
      </c>
      <c r="J4839" s="20">
        <v>2.1847316589352608</v>
      </c>
      <c r="K4839" s="20">
        <v>3.2925261834078245</v>
      </c>
      <c r="L4839" s="20">
        <v>1.8929378441147078</v>
      </c>
      <c r="M4839" s="53">
        <v>2.348417257392351</v>
      </c>
    </row>
    <row r="4840" spans="1:13" x14ac:dyDescent="0.35">
      <c r="A4840" s="19" t="str">
        <f>B4353&amp;C4817&amp;D4840</f>
        <v>CONSUMO PER CAPITA (kg ó litros por individuo).T.Pescados/Marisc.IngNIVEL ALTO</v>
      </c>
      <c r="B4840" s="19">
        <v>0</v>
      </c>
      <c r="C4840" s="19">
        <v>0</v>
      </c>
      <c r="D4840" s="19" t="s">
        <v>256</v>
      </c>
      <c r="E4840" s="20">
        <v>1.071768749741284</v>
      </c>
      <c r="F4840" s="20">
        <v>1.0581829897177664</v>
      </c>
      <c r="G4840" s="20">
        <v>1.7354014753014468</v>
      </c>
      <c r="H4840" s="20">
        <v>0.97637545231317491</v>
      </c>
      <c r="I4840" s="20">
        <v>0.89894322686345574</v>
      </c>
      <c r="J4840" s="20">
        <v>1.1221522879170682</v>
      </c>
      <c r="K4840" s="20">
        <v>1.8325293732975803</v>
      </c>
      <c r="L4840" s="20">
        <v>0.86492567484005034</v>
      </c>
      <c r="M4840" s="53">
        <v>1.0429992618021624</v>
      </c>
    </row>
    <row r="4841" spans="1:13" x14ac:dyDescent="0.35">
      <c r="A4841" s="19" t="str">
        <f>B4353&amp;C4817&amp;D4841</f>
        <v>CONSUMO PER CAPITA (kg ó litros por individuo).T.Pescados/Marisc.IngNIVEL MEDIO ALTO</v>
      </c>
      <c r="B4841" s="19">
        <v>0</v>
      </c>
      <c r="C4841" s="19">
        <v>0</v>
      </c>
      <c r="D4841" s="19" t="s">
        <v>257</v>
      </c>
      <c r="E4841" s="20">
        <v>0.9269737873757089</v>
      </c>
      <c r="F4841" s="20">
        <v>0.96998398396517171</v>
      </c>
      <c r="G4841" s="20">
        <v>1.4086892412878849</v>
      </c>
      <c r="H4841" s="20">
        <v>0.78428276762991833</v>
      </c>
      <c r="I4841" s="20">
        <v>0.92257663371518162</v>
      </c>
      <c r="J4841" s="20">
        <v>0.91843005577700865</v>
      </c>
      <c r="K4841" s="20">
        <v>1.470953780095259</v>
      </c>
      <c r="L4841" s="20">
        <v>0.88276165421415265</v>
      </c>
      <c r="M4841" s="53">
        <v>0.71823214371143018</v>
      </c>
    </row>
    <row r="4842" spans="1:13" x14ac:dyDescent="0.35">
      <c r="A4842" s="19" t="str">
        <f>B4353&amp;C4817&amp;D4842</f>
        <v>CONSUMO PER CAPITA (kg ó litros por individuo).T.Pescados/Marisc.IngNIVEL MEDIO</v>
      </c>
      <c r="B4842" s="19">
        <v>0</v>
      </c>
      <c r="C4842" s="19">
        <v>0</v>
      </c>
      <c r="D4842" s="19" t="s">
        <v>258</v>
      </c>
      <c r="E4842" s="20">
        <v>0.77709562364624374</v>
      </c>
      <c r="F4842" s="20">
        <v>1.0484543546729856</v>
      </c>
      <c r="G4842" s="20">
        <v>1.8215851333986934</v>
      </c>
      <c r="H4842" s="20">
        <v>0.97643110294905422</v>
      </c>
      <c r="I4842" s="20">
        <v>0.87269951198377282</v>
      </c>
      <c r="J4842" s="20">
        <v>0.90503285750182372</v>
      </c>
      <c r="K4842" s="20">
        <v>1.615603552779751</v>
      </c>
      <c r="L4842" s="20">
        <v>0.80947382196663997</v>
      </c>
      <c r="M4842" s="53">
        <v>1.0885537703166279</v>
      </c>
    </row>
    <row r="4843" spans="1:13" x14ac:dyDescent="0.35">
      <c r="A4843" s="19" t="str">
        <f>B4353&amp;C4817&amp;D4843</f>
        <v>CONSUMO PER CAPITA (kg ó litros por individuo).T.Pescados/Marisc.IngNIVEL MEDIO BAJO</v>
      </c>
      <c r="B4843" s="19">
        <v>0</v>
      </c>
      <c r="C4843" s="19">
        <v>0</v>
      </c>
      <c r="D4843" s="19" t="s">
        <v>259</v>
      </c>
      <c r="E4843" s="20">
        <v>1.1034840354100734</v>
      </c>
      <c r="F4843" s="20">
        <v>1.0054564554882641</v>
      </c>
      <c r="G4843" s="20">
        <v>1.3429290214154936</v>
      </c>
      <c r="H4843" s="20">
        <v>0.82647879962018866</v>
      </c>
      <c r="I4843" s="20">
        <v>0.97153005982025042</v>
      </c>
      <c r="J4843" s="20">
        <v>1.1229463313860573</v>
      </c>
      <c r="K4843" s="20">
        <v>1.3316761922676179</v>
      </c>
      <c r="L4843" s="20">
        <v>0.95606955148040251</v>
      </c>
      <c r="M4843" s="53">
        <v>0.97441713425598186</v>
      </c>
    </row>
    <row r="4844" spans="1:13" x14ac:dyDescent="0.35">
      <c r="A4844" s="19" t="str">
        <f>B4353&amp;C4817&amp;D4844</f>
        <v>CONSUMO PER CAPITA (kg ó litros por individuo).T.Pescados/Marisc.IngHOMBRE</v>
      </c>
      <c r="B4844" s="19">
        <v>0</v>
      </c>
      <c r="C4844" s="19">
        <v>0</v>
      </c>
      <c r="D4844" s="19" t="s">
        <v>21</v>
      </c>
      <c r="E4844" s="20">
        <v>1.0765622794621301</v>
      </c>
      <c r="F4844" s="20">
        <v>1.2488268808644598</v>
      </c>
      <c r="G4844" s="20">
        <v>1.7860350405513179</v>
      </c>
      <c r="H4844" s="20">
        <v>1.0796593095790286</v>
      </c>
      <c r="I4844" s="20">
        <v>1.0761471929492095</v>
      </c>
      <c r="J4844" s="20">
        <v>1.1172174035848716</v>
      </c>
      <c r="K4844" s="20">
        <v>1.7577252210428307</v>
      </c>
      <c r="L4844" s="20">
        <v>1.0328775624558342</v>
      </c>
      <c r="M4844" s="53">
        <v>1.10815178335283</v>
      </c>
    </row>
    <row r="4845" spans="1:13" x14ac:dyDescent="0.35">
      <c r="A4845" s="19" t="str">
        <f>B4353&amp;C4817&amp;D4845</f>
        <v>CONSUMO PER CAPITA (kg ó litros por individuo).T.Pescados/Marisc.IngMUJER</v>
      </c>
      <c r="B4845" s="19">
        <v>0</v>
      </c>
      <c r="C4845" s="19">
        <v>0</v>
      </c>
      <c r="D4845" s="19" t="s">
        <v>22</v>
      </c>
      <c r="E4845" s="20">
        <v>0.74838326568938485</v>
      </c>
      <c r="F4845" s="20">
        <v>0.86331364165387137</v>
      </c>
      <c r="G4845" s="20">
        <v>1.337340773226082</v>
      </c>
      <c r="H4845" s="20">
        <v>0.72240696358930279</v>
      </c>
      <c r="I4845" s="20">
        <v>0.78147866548244227</v>
      </c>
      <c r="J4845" s="20">
        <v>0.9336332636194683</v>
      </c>
      <c r="K4845" s="20">
        <v>1.3394190368952346</v>
      </c>
      <c r="L4845" s="20">
        <v>0.7420763912801025</v>
      </c>
      <c r="M4845" s="53">
        <v>0.82692785313036654</v>
      </c>
    </row>
    <row r="4846" spans="1:13" x14ac:dyDescent="0.35">
      <c r="A4846" s="19" t="str">
        <f>B4353&amp;C4846&amp;D4846</f>
        <v>CONSUMO PER CAPITA (kg ó litros por individuo)Pescados Ing.T.ESPAÑA</v>
      </c>
      <c r="B4846" s="19">
        <v>0</v>
      </c>
      <c r="C4846" s="19" t="s">
        <v>137</v>
      </c>
      <c r="D4846" s="19" t="s">
        <v>36</v>
      </c>
      <c r="E4846" s="20">
        <v>0.31728134298522931</v>
      </c>
      <c r="F4846" s="20">
        <v>0.40166412341844343</v>
      </c>
      <c r="G4846" s="20">
        <v>0.58024444853895507</v>
      </c>
      <c r="H4846" s="20">
        <v>0.37022981400364979</v>
      </c>
      <c r="I4846" s="20">
        <v>0.36778345789158218</v>
      </c>
      <c r="J4846" s="20">
        <v>0.41859770857558165</v>
      </c>
      <c r="K4846" s="20">
        <v>0.56628769136122614</v>
      </c>
      <c r="L4846" s="20">
        <v>0.35054426441934711</v>
      </c>
      <c r="M4846" s="53">
        <v>0.38586049670298889</v>
      </c>
    </row>
    <row r="4847" spans="1:13" x14ac:dyDescent="0.35">
      <c r="A4847" s="19" t="str">
        <f>B4353&amp;C4846&amp;D4847</f>
        <v>CONSUMO PER CAPITA (kg ó litros por individuo)Pescados Ing.BCN AM</v>
      </c>
      <c r="B4847" s="19">
        <v>0</v>
      </c>
      <c r="C4847" s="19">
        <v>0</v>
      </c>
      <c r="D4847" s="19" t="s">
        <v>1</v>
      </c>
      <c r="E4847" s="20">
        <v>0.31703440635688424</v>
      </c>
      <c r="F4847" s="20">
        <v>0.30971574536430463</v>
      </c>
      <c r="G4847" s="20">
        <v>0.55115226238580062</v>
      </c>
      <c r="H4847" s="20">
        <v>0.33180521339261082</v>
      </c>
      <c r="I4847" s="20">
        <v>0.32172751451084464</v>
      </c>
      <c r="J4847" s="20">
        <v>0.42047196842694745</v>
      </c>
      <c r="K4847" s="20">
        <v>0.54113512015812193</v>
      </c>
      <c r="L4847" s="20">
        <v>0.30806100230610367</v>
      </c>
      <c r="M4847" s="53">
        <v>0.36993176123402738</v>
      </c>
    </row>
    <row r="4848" spans="1:13" x14ac:dyDescent="0.35">
      <c r="A4848" s="19" t="str">
        <f>B4353&amp;C4846&amp;D4848</f>
        <v>CONSUMO PER CAPITA (kg ó litros por individuo)Pescados Ing.REST.CAT ARAGON</v>
      </c>
      <c r="B4848" s="19">
        <v>0</v>
      </c>
      <c r="C4848" s="19">
        <v>0</v>
      </c>
      <c r="D4848" s="19" t="s">
        <v>2</v>
      </c>
      <c r="E4848" s="20">
        <v>0.20696978850987835</v>
      </c>
      <c r="F4848" s="20">
        <v>0.33309440351307795</v>
      </c>
      <c r="G4848" s="20">
        <v>0.55805937582875798</v>
      </c>
      <c r="H4848" s="20">
        <v>0.26953084921198284</v>
      </c>
      <c r="I4848" s="20">
        <v>0.30994915252851374</v>
      </c>
      <c r="J4848" s="20">
        <v>0.33617104508950163</v>
      </c>
      <c r="K4848" s="20">
        <v>0.57100057471807675</v>
      </c>
      <c r="L4848" s="20">
        <v>0.36250895508196079</v>
      </c>
      <c r="M4848" s="53">
        <v>0.40946524332601253</v>
      </c>
    </row>
    <row r="4849" spans="1:13" x14ac:dyDescent="0.35">
      <c r="A4849" s="19" t="str">
        <f>B4353&amp;C4846&amp;D4849</f>
        <v>CONSUMO PER CAPITA (kg ó litros por individuo)Pescados Ing.LEVANTE</v>
      </c>
      <c r="B4849" s="19">
        <v>0</v>
      </c>
      <c r="C4849" s="19">
        <v>0</v>
      </c>
      <c r="D4849" s="19" t="s">
        <v>3</v>
      </c>
      <c r="E4849" s="20">
        <v>0.35826372414044988</v>
      </c>
      <c r="F4849" s="20">
        <v>0.41652220449740818</v>
      </c>
      <c r="G4849" s="20">
        <v>0.52586290931236312</v>
      </c>
      <c r="H4849" s="20">
        <v>0.43332866411749649</v>
      </c>
      <c r="I4849" s="20">
        <v>0.40460014893114143</v>
      </c>
      <c r="J4849" s="20">
        <v>0.48525598065592418</v>
      </c>
      <c r="K4849" s="20">
        <v>0.52244699220800928</v>
      </c>
      <c r="L4849" s="20">
        <v>0.33192002670734694</v>
      </c>
      <c r="M4849" s="53">
        <v>0.3371820121717844</v>
      </c>
    </row>
    <row r="4850" spans="1:13" x14ac:dyDescent="0.35">
      <c r="A4850" s="19" t="str">
        <f>B4353&amp;C4846&amp;D4850</f>
        <v>CONSUMO PER CAPITA (kg ó litros por individuo)Pescados Ing.ANDALUCIA</v>
      </c>
      <c r="B4850" s="19">
        <v>0</v>
      </c>
      <c r="C4850" s="19">
        <v>0</v>
      </c>
      <c r="D4850" s="19" t="s">
        <v>4</v>
      </c>
      <c r="E4850" s="20">
        <v>0.28200280250082221</v>
      </c>
      <c r="F4850" s="20">
        <v>0.41551137296228385</v>
      </c>
      <c r="G4850" s="20">
        <v>0.62886378202254622</v>
      </c>
      <c r="H4850" s="20">
        <v>0.35327775948315798</v>
      </c>
      <c r="I4850" s="20">
        <v>0.36234690126113323</v>
      </c>
      <c r="J4850" s="20">
        <v>0.38363646832164916</v>
      </c>
      <c r="K4850" s="20">
        <v>0.65048577258146234</v>
      </c>
      <c r="L4850" s="20">
        <v>0.30766358539803818</v>
      </c>
      <c r="M4850" s="53">
        <v>0.32354979214282875</v>
      </c>
    </row>
    <row r="4851" spans="1:13" x14ac:dyDescent="0.35">
      <c r="A4851" s="19" t="str">
        <f>B4353&amp;C4846&amp;D4851</f>
        <v>CONSUMO PER CAPITA (kg ó litros por individuo)Pescados Ing.MDD AM</v>
      </c>
      <c r="B4851" s="19">
        <v>0</v>
      </c>
      <c r="C4851" s="19">
        <v>0</v>
      </c>
      <c r="D4851" s="19" t="s">
        <v>5</v>
      </c>
      <c r="E4851" s="20">
        <v>0.49772937706641068</v>
      </c>
      <c r="F4851" s="20">
        <v>0.60785558816065999</v>
      </c>
      <c r="G4851" s="20">
        <v>0.70127708698908586</v>
      </c>
      <c r="H4851" s="20">
        <v>0.53278481760812768</v>
      </c>
      <c r="I4851" s="20">
        <v>0.54818030208586044</v>
      </c>
      <c r="J4851" s="20">
        <v>0.68489679187357888</v>
      </c>
      <c r="K4851" s="20">
        <v>0.62798810301566532</v>
      </c>
      <c r="L4851" s="20">
        <v>0.591617006160992</v>
      </c>
      <c r="M4851" s="53">
        <v>0.62840229766660405</v>
      </c>
    </row>
    <row r="4852" spans="1:13" x14ac:dyDescent="0.35">
      <c r="A4852" s="19" t="str">
        <f>B4353&amp;C4846&amp;D4852</f>
        <v>CONSUMO PER CAPITA (kg ó litros por individuo)Pescados Ing.RTO CENTRO</v>
      </c>
      <c r="B4852" s="19">
        <v>0</v>
      </c>
      <c r="C4852" s="19">
        <v>0</v>
      </c>
      <c r="D4852" s="19" t="s">
        <v>6</v>
      </c>
      <c r="E4852" s="20">
        <v>0.27235846352744264</v>
      </c>
      <c r="F4852" s="20">
        <v>0.30129512886985743</v>
      </c>
      <c r="G4852" s="20">
        <v>0.49723641336369445</v>
      </c>
      <c r="H4852" s="20">
        <v>0.27597928074542682</v>
      </c>
      <c r="I4852" s="20">
        <v>0.31378047032343342</v>
      </c>
      <c r="J4852" s="20">
        <v>0.3286708813623801</v>
      </c>
      <c r="K4852" s="20">
        <v>0.4798020241000468</v>
      </c>
      <c r="L4852" s="20">
        <v>0.25776158520732273</v>
      </c>
      <c r="M4852" s="53">
        <v>0.31978074749719698</v>
      </c>
    </row>
    <row r="4853" spans="1:13" x14ac:dyDescent="0.35">
      <c r="A4853" s="19" t="str">
        <f>B4353&amp;C4846&amp;D4853</f>
        <v>CONSUMO PER CAPITA (kg ó litros por individuo)Pescados Ing.NORTE-CENTRO</v>
      </c>
      <c r="B4853" s="19">
        <v>0</v>
      </c>
      <c r="C4853" s="19">
        <v>0</v>
      </c>
      <c r="D4853" s="19" t="s">
        <v>7</v>
      </c>
      <c r="E4853" s="20">
        <v>0.26095741765342545</v>
      </c>
      <c r="F4853" s="20">
        <v>0.26745667904100073</v>
      </c>
      <c r="G4853" s="20">
        <v>0.48216215133347212</v>
      </c>
      <c r="H4853" s="20">
        <v>0.3212536822499803</v>
      </c>
      <c r="I4853" s="20">
        <v>0.29932540095993154</v>
      </c>
      <c r="J4853" s="20">
        <v>0.25699401699475088</v>
      </c>
      <c r="K4853" s="20">
        <v>0.49751183149295658</v>
      </c>
      <c r="L4853" s="20">
        <v>0.35358064503249359</v>
      </c>
      <c r="M4853" s="53">
        <v>0.35164608247382978</v>
      </c>
    </row>
    <row r="4854" spans="1:13" x14ac:dyDescent="0.35">
      <c r="A4854" s="19" t="str">
        <f>B4353&amp;C4846&amp;D4854</f>
        <v>CONSUMO PER CAPITA (kg ó litros por individuo)Pescados Ing.NOROESTE</v>
      </c>
      <c r="B4854" s="19">
        <v>0</v>
      </c>
      <c r="C4854" s="19">
        <v>0</v>
      </c>
      <c r="D4854" s="19" t="s">
        <v>8</v>
      </c>
      <c r="E4854" s="20">
        <v>0.3272503813372632</v>
      </c>
      <c r="F4854" s="20">
        <v>0.48242722509014402</v>
      </c>
      <c r="G4854" s="20">
        <v>0.63869508370169092</v>
      </c>
      <c r="H4854" s="20">
        <v>0.39725900799566616</v>
      </c>
      <c r="I4854" s="20">
        <v>0.31180011495732418</v>
      </c>
      <c r="J4854" s="20">
        <v>0.37194478854358498</v>
      </c>
      <c r="K4854" s="20">
        <v>0.54605505640776697</v>
      </c>
      <c r="L4854" s="20">
        <v>0.24750609368097509</v>
      </c>
      <c r="M4854" s="53">
        <v>0.33227788001768244</v>
      </c>
    </row>
    <row r="4855" spans="1:13" x14ac:dyDescent="0.35">
      <c r="A4855" s="19" t="str">
        <f>B4353&amp;C4846&amp;D4855</f>
        <v>CONSUMO PER CAPITA (kg ó litros por individuo)Pescados Ing.&lt;2MIL</v>
      </c>
      <c r="B4855" s="19">
        <v>0</v>
      </c>
      <c r="C4855" s="19">
        <v>0</v>
      </c>
      <c r="D4855" s="19" t="s">
        <v>9</v>
      </c>
      <c r="E4855" s="20">
        <v>0.27790871105057802</v>
      </c>
      <c r="F4855" s="20">
        <v>0.31109128442880146</v>
      </c>
      <c r="G4855" s="20">
        <v>0.48554583348947677</v>
      </c>
      <c r="H4855" s="20">
        <v>0.39823171278766095</v>
      </c>
      <c r="I4855" s="20">
        <v>0.53994174719983012</v>
      </c>
      <c r="J4855" s="20">
        <v>0.26177807413730664</v>
      </c>
      <c r="K4855" s="20">
        <v>0.44764419593005716</v>
      </c>
      <c r="L4855" s="20">
        <v>0.23910664121065953</v>
      </c>
      <c r="M4855" s="53">
        <v>0.24957726767913349</v>
      </c>
    </row>
    <row r="4856" spans="1:13" x14ac:dyDescent="0.35">
      <c r="A4856" s="19" t="str">
        <f>B4353&amp;C4846&amp;D4856</f>
        <v>CONSUMO PER CAPITA (kg ó litros por individuo)Pescados Ing.2-5MIL</v>
      </c>
      <c r="B4856" s="19">
        <v>0</v>
      </c>
      <c r="C4856" s="19">
        <v>0</v>
      </c>
      <c r="D4856" s="19" t="s">
        <v>10</v>
      </c>
      <c r="E4856" s="20">
        <v>0.24084021644343412</v>
      </c>
      <c r="F4856" s="20">
        <v>0.23229790078501078</v>
      </c>
      <c r="G4856" s="20">
        <v>0.35129421306821945</v>
      </c>
      <c r="H4856" s="20">
        <v>0.14613583580820302</v>
      </c>
      <c r="I4856" s="20">
        <v>0.18939573774093887</v>
      </c>
      <c r="J4856" s="20">
        <v>0.2352040927431393</v>
      </c>
      <c r="K4856" s="20">
        <v>0.30662391756222068</v>
      </c>
      <c r="L4856" s="20">
        <v>0.14837969145899635</v>
      </c>
      <c r="M4856" s="53">
        <v>0.18420022942480685</v>
      </c>
    </row>
    <row r="4857" spans="1:13" x14ac:dyDescent="0.35">
      <c r="A4857" s="19" t="str">
        <f>B4353&amp;C4846&amp;D4857</f>
        <v>CONSUMO PER CAPITA (kg ó litros por individuo)Pescados Ing.5-10MIL</v>
      </c>
      <c r="B4857" s="19">
        <v>0</v>
      </c>
      <c r="C4857" s="19">
        <v>0</v>
      </c>
      <c r="D4857" s="19" t="s">
        <v>11</v>
      </c>
      <c r="E4857" s="20">
        <v>0.24065003622233203</v>
      </c>
      <c r="F4857" s="20">
        <v>0.38297238476397238</v>
      </c>
      <c r="G4857" s="20">
        <v>0.50025525691015671</v>
      </c>
      <c r="H4857" s="20">
        <v>0.24503304662128886</v>
      </c>
      <c r="I4857" s="20">
        <v>0.32922167863191137</v>
      </c>
      <c r="J4857" s="20">
        <v>0.5308692987826823</v>
      </c>
      <c r="K4857" s="20">
        <v>0.50177110832949312</v>
      </c>
      <c r="L4857" s="20">
        <v>0.32074603641119531</v>
      </c>
      <c r="M4857" s="53">
        <v>0.38142053223131167</v>
      </c>
    </row>
    <row r="4858" spans="1:13" x14ac:dyDescent="0.35">
      <c r="A4858" s="19" t="str">
        <f>B4353&amp;C4846&amp;D4858</f>
        <v>CONSUMO PER CAPITA (kg ó litros por individuo)Pescados Ing.10-30MIL</v>
      </c>
      <c r="B4858" s="19">
        <v>0</v>
      </c>
      <c r="C4858" s="19">
        <v>0</v>
      </c>
      <c r="D4858" s="19" t="s">
        <v>12</v>
      </c>
      <c r="E4858" s="20">
        <v>0.25131068417379743</v>
      </c>
      <c r="F4858" s="20">
        <v>0.37167549225460772</v>
      </c>
      <c r="G4858" s="20">
        <v>0.57915210193154365</v>
      </c>
      <c r="H4858" s="20">
        <v>0.28919145812317093</v>
      </c>
      <c r="I4858" s="20">
        <v>0.31254653791601439</v>
      </c>
      <c r="J4858" s="20">
        <v>0.39967551289526554</v>
      </c>
      <c r="K4858" s="20">
        <v>0.56956191669233236</v>
      </c>
      <c r="L4858" s="20">
        <v>0.35654367180938057</v>
      </c>
      <c r="M4858" s="53">
        <v>0.35938898340218822</v>
      </c>
    </row>
    <row r="4859" spans="1:13" x14ac:dyDescent="0.35">
      <c r="A4859" s="19" t="str">
        <f>B4353&amp;C4846&amp;D4859</f>
        <v>CONSUMO PER CAPITA (kg ó litros por individuo)Pescados Ing.30-100MIL</v>
      </c>
      <c r="B4859" s="19">
        <v>0</v>
      </c>
      <c r="C4859" s="19">
        <v>0</v>
      </c>
      <c r="D4859" s="19" t="s">
        <v>13</v>
      </c>
      <c r="E4859" s="20">
        <v>0.34593994924118382</v>
      </c>
      <c r="F4859" s="20">
        <v>0.36427276461048369</v>
      </c>
      <c r="G4859" s="20">
        <v>0.5376769278250475</v>
      </c>
      <c r="H4859" s="20">
        <v>0.38423739597927725</v>
      </c>
      <c r="I4859" s="20">
        <v>0.32701800630913641</v>
      </c>
      <c r="J4859" s="20">
        <v>0.4291583067562898</v>
      </c>
      <c r="K4859" s="20">
        <v>0.67714268943917266</v>
      </c>
      <c r="L4859" s="20">
        <v>0.36521095999724545</v>
      </c>
      <c r="M4859" s="53">
        <v>0.49334888895275109</v>
      </c>
    </row>
    <row r="4860" spans="1:13" x14ac:dyDescent="0.35">
      <c r="A4860" s="19" t="str">
        <f>B4353&amp;C4846&amp;D4860</f>
        <v>CONSUMO PER CAPITA (kg ó litros por individuo)Pescados Ing.100-200MIL</v>
      </c>
      <c r="B4860" s="19">
        <v>0</v>
      </c>
      <c r="C4860" s="19">
        <v>0</v>
      </c>
      <c r="D4860" s="19" t="s">
        <v>14</v>
      </c>
      <c r="E4860" s="20">
        <v>0.29991073595838058</v>
      </c>
      <c r="F4860" s="20">
        <v>0.41906720111668866</v>
      </c>
      <c r="G4860" s="20">
        <v>0.54933370579614305</v>
      </c>
      <c r="H4860" s="20">
        <v>0.31804940168900553</v>
      </c>
      <c r="I4860" s="20">
        <v>0.31503040023693923</v>
      </c>
      <c r="J4860" s="20">
        <v>0.38018232753097542</v>
      </c>
      <c r="K4860" s="20">
        <v>0.5754913311178278</v>
      </c>
      <c r="L4860" s="20">
        <v>0.35026948909898392</v>
      </c>
      <c r="M4860" s="53">
        <v>0.31080565435616464</v>
      </c>
    </row>
    <row r="4861" spans="1:13" x14ac:dyDescent="0.35">
      <c r="A4861" s="19" t="str">
        <f>B4353&amp;C4846&amp;D4861</f>
        <v>CONSUMO PER CAPITA (kg ó litros por individuo)Pescados Ing.200-500MIL</v>
      </c>
      <c r="B4861" s="19">
        <v>0</v>
      </c>
      <c r="C4861" s="19">
        <v>0</v>
      </c>
      <c r="D4861" s="19" t="s">
        <v>15</v>
      </c>
      <c r="E4861" s="20">
        <v>0.25706121323900816</v>
      </c>
      <c r="F4861" s="20">
        <v>0.42702694662931101</v>
      </c>
      <c r="G4861" s="20">
        <v>0.66622730163780408</v>
      </c>
      <c r="H4861" s="20">
        <v>0.41871899550798797</v>
      </c>
      <c r="I4861" s="20">
        <v>0.36035365406618169</v>
      </c>
      <c r="J4861" s="20">
        <v>0.46204738806631529</v>
      </c>
      <c r="K4861" s="20">
        <v>0.542669289881066</v>
      </c>
      <c r="L4861" s="20">
        <v>0.33208463257017001</v>
      </c>
      <c r="M4861" s="53">
        <v>0.39949987244696411</v>
      </c>
    </row>
    <row r="4862" spans="1:13" x14ac:dyDescent="0.35">
      <c r="A4862" s="19" t="str">
        <f>B4353&amp;C4846&amp;D4862</f>
        <v>CONSUMO PER CAPITA (kg ó litros por individuo)Pescados Ing.&gt;500MIL</v>
      </c>
      <c r="B4862" s="19">
        <v>0</v>
      </c>
      <c r="C4862" s="19">
        <v>0</v>
      </c>
      <c r="D4862" s="19" t="s">
        <v>16</v>
      </c>
      <c r="E4862" s="20">
        <v>0.48900049152495473</v>
      </c>
      <c r="F4862" s="20">
        <v>0.55631973234581911</v>
      </c>
      <c r="G4862" s="20">
        <v>0.74585859532693732</v>
      </c>
      <c r="H4862" s="20">
        <v>0.57007944152882695</v>
      </c>
      <c r="I4862" s="20">
        <v>0.5457596777192375</v>
      </c>
      <c r="J4862" s="20">
        <v>0.48933552373828654</v>
      </c>
      <c r="K4862" s="20">
        <v>0.61129816640986434</v>
      </c>
      <c r="L4862" s="20">
        <v>0.47221146539369058</v>
      </c>
      <c r="M4862" s="53">
        <v>0.44293366733212552</v>
      </c>
    </row>
    <row r="4863" spans="1:13" x14ac:dyDescent="0.35">
      <c r="A4863" s="19" t="str">
        <f>B4353&amp;C4846&amp;D4863</f>
        <v>CONSUMO PER CAPITA (kg ó litros por individuo)Pescados Ing.DE 15 A 19 AÑOS</v>
      </c>
      <c r="B4863" s="19">
        <v>0</v>
      </c>
      <c r="C4863" s="19">
        <v>0</v>
      </c>
      <c r="D4863" s="19" t="s">
        <v>39</v>
      </c>
      <c r="E4863" s="20">
        <v>4.1200946454761495E-2</v>
      </c>
      <c r="F4863" s="20">
        <v>3.4537626171728369E-2</v>
      </c>
      <c r="G4863" s="20">
        <v>9.8340026895791438E-2</v>
      </c>
      <c r="H4863" s="20">
        <v>6.9140991429687076E-2</v>
      </c>
      <c r="I4863" s="20">
        <v>2.5255225497830703E-2</v>
      </c>
      <c r="J4863" s="20">
        <v>8.1994808061513838E-3</v>
      </c>
      <c r="K4863" s="20">
        <v>7.3688975175201094E-2</v>
      </c>
      <c r="L4863" s="20">
        <v>8.9552573463535737E-3</v>
      </c>
      <c r="M4863" s="53">
        <v>4.6021129581736812E-2</v>
      </c>
    </row>
    <row r="4864" spans="1:13" x14ac:dyDescent="0.35">
      <c r="A4864" s="19" t="str">
        <f>B4353&amp;C4846&amp;D4864</f>
        <v>CONSUMO PER CAPITA (kg ó litros por individuo)Pescados Ing.DE 20 A 24 AÑOS</v>
      </c>
      <c r="B4864" s="19">
        <v>0</v>
      </c>
      <c r="C4864" s="19">
        <v>0</v>
      </c>
      <c r="D4864" s="19" t="s">
        <v>40</v>
      </c>
      <c r="E4864" s="20">
        <v>6.5720276993940382E-2</v>
      </c>
      <c r="F4864" s="20">
        <v>6.7748759352111484E-2</v>
      </c>
      <c r="G4864" s="20">
        <v>9.1286546759284645E-2</v>
      </c>
      <c r="H4864" s="20">
        <v>5.9214201197067322E-2</v>
      </c>
      <c r="I4864" s="20">
        <v>0.12086154640555298</v>
      </c>
      <c r="J4864" s="20">
        <v>0.14446735441991318</v>
      </c>
      <c r="K4864" s="20">
        <v>0.14869590132271035</v>
      </c>
      <c r="L4864" s="20">
        <v>8.1175543287975993E-2</v>
      </c>
      <c r="M4864" s="53">
        <v>0.14703981254199319</v>
      </c>
    </row>
    <row r="4865" spans="1:13" x14ac:dyDescent="0.35">
      <c r="A4865" s="19" t="str">
        <f>B4353&amp;C4846&amp;D4865</f>
        <v>CONSUMO PER CAPITA (kg ó litros por individuo)Pescados Ing.DE 25 A 34 AÑOS</v>
      </c>
      <c r="B4865" s="19">
        <v>0</v>
      </c>
      <c r="C4865" s="19">
        <v>0</v>
      </c>
      <c r="D4865" s="19" t="s">
        <v>41</v>
      </c>
      <c r="E4865" s="20">
        <v>0.15965243096541404</v>
      </c>
      <c r="F4865" s="20">
        <v>0.25945139961977648</v>
      </c>
      <c r="G4865" s="20">
        <v>0.25198920301553351</v>
      </c>
      <c r="H4865" s="20">
        <v>0.17760127527570219</v>
      </c>
      <c r="I4865" s="20">
        <v>0.18532480515577723</v>
      </c>
      <c r="J4865" s="20">
        <v>0.17881671367741586</v>
      </c>
      <c r="K4865" s="20">
        <v>0.23103668329298802</v>
      </c>
      <c r="L4865" s="20">
        <v>0.16556777774704198</v>
      </c>
      <c r="M4865" s="53">
        <v>0.15589526158787798</v>
      </c>
    </row>
    <row r="4866" spans="1:13" x14ac:dyDescent="0.35">
      <c r="A4866" s="19" t="str">
        <f>B4353&amp;C4846&amp;D4866</f>
        <v>CONSUMO PER CAPITA (kg ó litros por individuo)Pescados Ing.DE 35 A 49 AÑOS</v>
      </c>
      <c r="B4866" s="19">
        <v>0</v>
      </c>
      <c r="C4866" s="19">
        <v>0</v>
      </c>
      <c r="D4866" s="19" t="s">
        <v>42</v>
      </c>
      <c r="E4866" s="20">
        <v>0.19173003315496909</v>
      </c>
      <c r="F4866" s="20">
        <v>0.23473642346078621</v>
      </c>
      <c r="G4866" s="20">
        <v>0.35900137575890589</v>
      </c>
      <c r="H4866" s="20">
        <v>0.19686591961408692</v>
      </c>
      <c r="I4866" s="20">
        <v>0.24519301608217153</v>
      </c>
      <c r="J4866" s="20">
        <v>0.27930319820010591</v>
      </c>
      <c r="K4866" s="20">
        <v>0.35247088861227521</v>
      </c>
      <c r="L4866" s="20">
        <v>0.2491495755021578</v>
      </c>
      <c r="M4866" s="53">
        <v>0.24491654262877341</v>
      </c>
    </row>
    <row r="4867" spans="1:13" x14ac:dyDescent="0.35">
      <c r="A4867" s="19" t="str">
        <f>B4353&amp;C4846&amp;D4867</f>
        <v>CONSUMO PER CAPITA (kg ó litros por individuo)Pescados Ing.DE 50 A 59 AÑOS</v>
      </c>
      <c r="B4867" s="19">
        <v>0</v>
      </c>
      <c r="C4867" s="19">
        <v>0</v>
      </c>
      <c r="D4867" s="19" t="s">
        <v>43</v>
      </c>
      <c r="E4867" s="20">
        <v>0.40554534846671064</v>
      </c>
      <c r="F4867" s="20">
        <v>0.50334933605601184</v>
      </c>
      <c r="G4867" s="20">
        <v>0.74334465955880746</v>
      </c>
      <c r="H4867" s="20">
        <v>0.41937482198649917</v>
      </c>
      <c r="I4867" s="20">
        <v>0.44873803837325393</v>
      </c>
      <c r="J4867" s="20">
        <v>0.51345201565720366</v>
      </c>
      <c r="K4867" s="20">
        <v>0.78443280052150244</v>
      </c>
      <c r="L4867" s="20">
        <v>0.48053697597541217</v>
      </c>
      <c r="M4867" s="53">
        <v>0.46142429022453196</v>
      </c>
    </row>
    <row r="4868" spans="1:13" x14ac:dyDescent="0.35">
      <c r="A4868" s="19" t="str">
        <f>B4353&amp;C4846&amp;D4868</f>
        <v>CONSUMO PER CAPITA (kg ó litros por individuo)Pescados Ing.DE 60 A 75 AÑOS</v>
      </c>
      <c r="B4868" s="19">
        <v>0</v>
      </c>
      <c r="C4868" s="19">
        <v>0</v>
      </c>
      <c r="D4868" s="19" t="s">
        <v>44</v>
      </c>
      <c r="E4868" s="20">
        <v>0.65898520433646279</v>
      </c>
      <c r="F4868" s="20">
        <v>0.82692264776833502</v>
      </c>
      <c r="G4868" s="20">
        <v>1.2199030834607669</v>
      </c>
      <c r="H4868" s="20">
        <v>0.85493320283581253</v>
      </c>
      <c r="I4868" s="20">
        <v>0.74348020044880336</v>
      </c>
      <c r="J4868" s="20">
        <v>0.86813903390989622</v>
      </c>
      <c r="K4868" s="20">
        <v>1.1301416569653842</v>
      </c>
      <c r="L4868" s="20">
        <v>0.66524090560037208</v>
      </c>
      <c r="M4868" s="53">
        <v>0.81054332170871179</v>
      </c>
    </row>
    <row r="4869" spans="1:13" x14ac:dyDescent="0.35">
      <c r="A4869" s="19" t="str">
        <f>B4353&amp;C4846&amp;D4869</f>
        <v>CONSUMO PER CAPITA (kg ó litros por individuo)Pescados Ing.NIVEL ALTO</v>
      </c>
      <c r="B4869" s="19">
        <v>0</v>
      </c>
      <c r="C4869" s="19">
        <v>0</v>
      </c>
      <c r="D4869" s="19" t="s">
        <v>256</v>
      </c>
      <c r="E4869" s="20">
        <v>0.37845854679142821</v>
      </c>
      <c r="F4869" s="20">
        <v>0.42869733505561247</v>
      </c>
      <c r="G4869" s="20">
        <v>0.67130353171070545</v>
      </c>
      <c r="H4869" s="20">
        <v>0.42137038069643795</v>
      </c>
      <c r="I4869" s="20">
        <v>0.42297852378661688</v>
      </c>
      <c r="J4869" s="20">
        <v>0.52107258004711687</v>
      </c>
      <c r="K4869" s="20">
        <v>0.67251251974580706</v>
      </c>
      <c r="L4869" s="20">
        <v>0.38949191481715228</v>
      </c>
      <c r="M4869" s="53">
        <v>0.41438818925524529</v>
      </c>
    </row>
    <row r="4870" spans="1:13" x14ac:dyDescent="0.35">
      <c r="A4870" s="19" t="str">
        <f>B4353&amp;C4846&amp;D4870</f>
        <v>CONSUMO PER CAPITA (kg ó litros por individuo)Pescados Ing.NIVEL MEDIO ALTO</v>
      </c>
      <c r="B4870" s="19">
        <v>0</v>
      </c>
      <c r="C4870" s="19">
        <v>0</v>
      </c>
      <c r="D4870" s="19" t="s">
        <v>257</v>
      </c>
      <c r="E4870" s="20">
        <v>0.33025615706510836</v>
      </c>
      <c r="F4870" s="20">
        <v>0.4097538843489566</v>
      </c>
      <c r="G4870" s="20">
        <v>0.63280220128354203</v>
      </c>
      <c r="H4870" s="20">
        <v>0.33921747666550101</v>
      </c>
      <c r="I4870" s="20">
        <v>0.3264149689828989</v>
      </c>
      <c r="J4870" s="20">
        <v>0.36790300726876785</v>
      </c>
      <c r="K4870" s="20">
        <v>0.64491310606713348</v>
      </c>
      <c r="L4870" s="20">
        <v>0.43420130875072221</v>
      </c>
      <c r="M4870" s="53">
        <v>0.35490259525613915</v>
      </c>
    </row>
    <row r="4871" spans="1:13" x14ac:dyDescent="0.35">
      <c r="A4871" s="19" t="str">
        <f>B4353&amp;C4846&amp;D4871</f>
        <v>CONSUMO PER CAPITA (kg ó litros por individuo)Pescados Ing.NIVEL MEDIO</v>
      </c>
      <c r="B4871" s="19">
        <v>0</v>
      </c>
      <c r="C4871" s="19">
        <v>0</v>
      </c>
      <c r="D4871" s="19" t="s">
        <v>258</v>
      </c>
      <c r="E4871" s="20">
        <v>0.30747322376156572</v>
      </c>
      <c r="F4871" s="20">
        <v>0.36385421055365336</v>
      </c>
      <c r="G4871" s="20">
        <v>0.59818030503547459</v>
      </c>
      <c r="H4871" s="20">
        <v>0.35520477979211545</v>
      </c>
      <c r="I4871" s="20">
        <v>0.37351466239335906</v>
      </c>
      <c r="J4871" s="20">
        <v>0.37831165073605533</v>
      </c>
      <c r="K4871" s="20">
        <v>0.56502101341560462</v>
      </c>
      <c r="L4871" s="20">
        <v>0.30537781303318373</v>
      </c>
      <c r="M4871" s="53">
        <v>0.44785885374232937</v>
      </c>
    </row>
    <row r="4872" spans="1:13" x14ac:dyDescent="0.35">
      <c r="A4872" s="19" t="str">
        <f>B4353&amp;C4846&amp;D4872</f>
        <v>CONSUMO PER CAPITA (kg ó litros por individuo)Pescados Ing.NIVEL MEDIO BAJO</v>
      </c>
      <c r="B4872" s="19">
        <v>0</v>
      </c>
      <c r="C4872" s="19">
        <v>0</v>
      </c>
      <c r="D4872" s="19" t="s">
        <v>259</v>
      </c>
      <c r="E4872" s="20">
        <v>0.27655873357201849</v>
      </c>
      <c r="F4872" s="20">
        <v>0.36884164706521266</v>
      </c>
      <c r="G4872" s="20">
        <v>0.54447968330578356</v>
      </c>
      <c r="H4872" s="20">
        <v>0.35037382613167367</v>
      </c>
      <c r="I4872" s="20">
        <v>0.35528213026164979</v>
      </c>
      <c r="J4872" s="20">
        <v>0.38081428453305566</v>
      </c>
      <c r="K4872" s="20">
        <v>0.50239814853685527</v>
      </c>
      <c r="L4872" s="20">
        <v>0.30724489811033012</v>
      </c>
      <c r="M4872" s="53">
        <v>0.39944684777156247</v>
      </c>
    </row>
    <row r="4873" spans="1:13" x14ac:dyDescent="0.35">
      <c r="A4873" s="19" t="str">
        <f>B4353&amp;C4846&amp;D4873</f>
        <v>CONSUMO PER CAPITA (kg ó litros por individuo)Pescados Ing.HOMBRE</v>
      </c>
      <c r="B4873" s="19">
        <v>0</v>
      </c>
      <c r="C4873" s="19">
        <v>0</v>
      </c>
      <c r="D4873" s="19" t="s">
        <v>21</v>
      </c>
      <c r="E4873" s="20">
        <v>0.35807412419128981</v>
      </c>
      <c r="F4873" s="20">
        <v>0.44100995370302415</v>
      </c>
      <c r="G4873" s="20">
        <v>0.60801256156495309</v>
      </c>
      <c r="H4873" s="20">
        <v>0.42491507140901219</v>
      </c>
      <c r="I4873" s="20">
        <v>0.42387023873243346</v>
      </c>
      <c r="J4873" s="20">
        <v>0.44046739330166246</v>
      </c>
      <c r="K4873" s="20">
        <v>0.55551739569395864</v>
      </c>
      <c r="L4873" s="20">
        <v>0.37255922700893357</v>
      </c>
      <c r="M4873" s="53">
        <v>0.4056174149484193</v>
      </c>
    </row>
    <row r="4874" spans="1:13" x14ac:dyDescent="0.35">
      <c r="A4874" s="19" t="str">
        <f>B4353&amp;C4846&amp;D4874</f>
        <v>CONSUMO PER CAPITA (kg ó litros por individuo)Pescados Ing.MUJER</v>
      </c>
      <c r="B4874" s="19">
        <v>0</v>
      </c>
      <c r="C4874" s="19">
        <v>0</v>
      </c>
      <c r="D4874" s="19" t="s">
        <v>22</v>
      </c>
      <c r="E4874" s="20">
        <v>0.27697460432007537</v>
      </c>
      <c r="F4874" s="20">
        <v>0.36278726639503017</v>
      </c>
      <c r="G4874" s="20">
        <v>0.55280769839229349</v>
      </c>
      <c r="H4874" s="20">
        <v>0.31619640914026215</v>
      </c>
      <c r="I4874" s="20">
        <v>0.31243687899872802</v>
      </c>
      <c r="J4874" s="20">
        <v>0.39701684477060822</v>
      </c>
      <c r="K4874" s="20">
        <v>0.57690820563546918</v>
      </c>
      <c r="L4874" s="20">
        <v>0.32883424868542976</v>
      </c>
      <c r="M4874" s="53">
        <v>0.36631210548744741</v>
      </c>
    </row>
    <row r="4875" spans="1:13" x14ac:dyDescent="0.35">
      <c r="A4875" s="19" t="str">
        <f>B4353&amp;C4875&amp;D4875</f>
        <v>CONSUMO PER CAPITA (kg ó litros por individuo)Merluza/Pescadil.IngT.ESPAÑA</v>
      </c>
      <c r="B4875" s="19">
        <v>0</v>
      </c>
      <c r="C4875" s="19" t="s">
        <v>182</v>
      </c>
      <c r="D4875" s="19" t="s">
        <v>36</v>
      </c>
      <c r="E4875" s="20">
        <v>1.458039336455442E-2</v>
      </c>
      <c r="F4875" s="20">
        <v>1.5435619247715884E-2</v>
      </c>
      <c r="G4875" s="20">
        <v>2.1470391179506158E-2</v>
      </c>
      <c r="H4875" s="20">
        <v>2.444323659591139E-2</v>
      </c>
      <c r="I4875" s="20">
        <v>1.7410514785209656E-2</v>
      </c>
      <c r="J4875" s="20">
        <v>1.4569945383598286E-2</v>
      </c>
      <c r="K4875" s="20">
        <v>1.7807380490113975E-2</v>
      </c>
      <c r="L4875" s="20">
        <v>1.5684442837000948E-2</v>
      </c>
      <c r="M4875" s="53">
        <v>1.7829197959140217E-2</v>
      </c>
    </row>
    <row r="4876" spans="1:13" x14ac:dyDescent="0.35">
      <c r="A4876" s="19" t="str">
        <f>B4353&amp;C4875&amp;D4876</f>
        <v>CONSUMO PER CAPITA (kg ó litros por individuo)Merluza/Pescadil.IngBCN AM</v>
      </c>
      <c r="B4876" s="19">
        <v>0</v>
      </c>
      <c r="C4876" s="19">
        <v>0</v>
      </c>
      <c r="D4876" s="19" t="s">
        <v>1</v>
      </c>
      <c r="E4876" s="20">
        <v>6.6828546185925654E-3</v>
      </c>
      <c r="F4876" s="20">
        <v>3.5800648986293987E-3</v>
      </c>
      <c r="G4876" s="20">
        <v>1.1739896333978751E-2</v>
      </c>
      <c r="H4876" s="20">
        <v>1.5030814740450713E-2</v>
      </c>
      <c r="I4876" s="20">
        <v>9.5187476506085542E-3</v>
      </c>
      <c r="J4876" s="20">
        <v>4.878847743622408E-3</v>
      </c>
      <c r="K4876" s="20">
        <v>9.2472387327216313E-3</v>
      </c>
      <c r="L4876" s="20">
        <v>4.6705098246409395E-3</v>
      </c>
      <c r="M4876" s="53">
        <v>3.1302386832619323E-3</v>
      </c>
    </row>
    <row r="4877" spans="1:13" x14ac:dyDescent="0.35">
      <c r="A4877" s="19" t="str">
        <f>B4353&amp;C4875&amp;D4877</f>
        <v>CONSUMO PER CAPITA (kg ó litros por individuo)Merluza/Pescadil.IngREST.CAT ARAGON</v>
      </c>
      <c r="B4877" s="19">
        <v>0</v>
      </c>
      <c r="C4877" s="19">
        <v>0</v>
      </c>
      <c r="D4877" s="19" t="s">
        <v>2</v>
      </c>
      <c r="E4877" s="20">
        <v>2.199258508043768E-3</v>
      </c>
      <c r="F4877" s="20">
        <v>1.1160532319036845E-3</v>
      </c>
      <c r="G4877" s="20">
        <v>2.448828551538737E-2</v>
      </c>
      <c r="H4877" s="20">
        <v>5.9495528933726635E-3</v>
      </c>
      <c r="I4877" s="20">
        <v>1.0832023854621268E-2</v>
      </c>
      <c r="J4877" s="20">
        <v>1.4239005813941557E-2</v>
      </c>
      <c r="K4877" s="20">
        <v>3.4909654278038993E-2</v>
      </c>
      <c r="L4877" s="20">
        <v>2.8091131470253532E-2</v>
      </c>
      <c r="M4877" s="53">
        <v>2.3328703262197829E-2</v>
      </c>
    </row>
    <row r="4878" spans="1:13" x14ac:dyDescent="0.35">
      <c r="A4878" s="19" t="str">
        <f>B4353&amp;C4875&amp;D4878</f>
        <v>CONSUMO PER CAPITA (kg ó litros por individuo)Merluza/Pescadil.IngLEVANTE</v>
      </c>
      <c r="B4878" s="19">
        <v>0</v>
      </c>
      <c r="C4878" s="19">
        <v>0</v>
      </c>
      <c r="D4878" s="19" t="s">
        <v>3</v>
      </c>
      <c r="E4878" s="20">
        <v>1.0386722086638116E-2</v>
      </c>
      <c r="F4878" s="20">
        <v>6.4323023986000046E-3</v>
      </c>
      <c r="G4878" s="20">
        <v>9.6471550507690219E-3</v>
      </c>
      <c r="H4878" s="20">
        <v>3.3780007888489325E-2</v>
      </c>
      <c r="I4878" s="20">
        <v>7.8342484048346192E-3</v>
      </c>
      <c r="J4878" s="20">
        <v>1.3132315530715706E-2</v>
      </c>
      <c r="K4878" s="20">
        <v>1.3494659153630526E-2</v>
      </c>
      <c r="L4878" s="20">
        <v>1.0657734576645811E-2</v>
      </c>
      <c r="M4878" s="53">
        <v>8.8670183657497039E-3</v>
      </c>
    </row>
    <row r="4879" spans="1:13" x14ac:dyDescent="0.35">
      <c r="A4879" s="19" t="str">
        <f>B4353&amp;C4875&amp;D4879</f>
        <v>CONSUMO PER CAPITA (kg ó litros por individuo)Merluza/Pescadil.IngANDALUCIA</v>
      </c>
      <c r="B4879" s="19">
        <v>0</v>
      </c>
      <c r="C4879" s="19">
        <v>0</v>
      </c>
      <c r="D4879" s="19" t="s">
        <v>4</v>
      </c>
      <c r="E4879" s="20">
        <v>1.270810615951736E-2</v>
      </c>
      <c r="F4879" s="20">
        <v>1.7397277848663056E-2</v>
      </c>
      <c r="G4879" s="20">
        <v>2.5523157305759655E-2</v>
      </c>
      <c r="H4879" s="20">
        <v>1.8512263561701818E-2</v>
      </c>
      <c r="I4879" s="20">
        <v>2.7471755266151823E-2</v>
      </c>
      <c r="J4879" s="20">
        <v>9.8043622909979346E-3</v>
      </c>
      <c r="K4879" s="20">
        <v>1.2427705557843755E-2</v>
      </c>
      <c r="L4879" s="20">
        <v>1.0248238565333011E-2</v>
      </c>
      <c r="M4879" s="53">
        <v>1.055927002133685E-2</v>
      </c>
    </row>
    <row r="4880" spans="1:13" x14ac:dyDescent="0.35">
      <c r="A4880" s="19" t="str">
        <f>B4353&amp;C4875&amp;D4880</f>
        <v>CONSUMO PER CAPITA (kg ó litros por individuo)Merluza/Pescadil.IngMDD AM</v>
      </c>
      <c r="B4880" s="19">
        <v>0</v>
      </c>
      <c r="C4880" s="19">
        <v>0</v>
      </c>
      <c r="D4880" s="19" t="s">
        <v>5</v>
      </c>
      <c r="E4880" s="20">
        <v>1.6357635711121581E-2</v>
      </c>
      <c r="F4880" s="20">
        <v>3.2230482740000933E-2</v>
      </c>
      <c r="G4880" s="20">
        <v>1.9292225445782837E-2</v>
      </c>
      <c r="H4880" s="20">
        <v>4.3941382158677579E-2</v>
      </c>
      <c r="I4880" s="20">
        <v>2.4004590582462366E-2</v>
      </c>
      <c r="J4880" s="20">
        <v>1.8378925084330949E-2</v>
      </c>
      <c r="K4880" s="20">
        <v>1.8856888672396897E-2</v>
      </c>
      <c r="L4880" s="20">
        <v>2.4321819099335527E-2</v>
      </c>
      <c r="M4880" s="53">
        <v>3.9834724952122362E-2</v>
      </c>
    </row>
    <row r="4881" spans="1:13" x14ac:dyDescent="0.35">
      <c r="A4881" s="19" t="str">
        <f>B4353&amp;C4875&amp;D4881</f>
        <v>CONSUMO PER CAPITA (kg ó litros por individuo)Merluza/Pescadil.IngRTO CENTRO</v>
      </c>
      <c r="B4881" s="19">
        <v>0</v>
      </c>
      <c r="C4881" s="19">
        <v>0</v>
      </c>
      <c r="D4881" s="19" t="s">
        <v>6</v>
      </c>
      <c r="E4881" s="20">
        <v>1.406920586895999E-2</v>
      </c>
      <c r="F4881" s="20">
        <v>1.2445580084924083E-2</v>
      </c>
      <c r="G4881" s="20">
        <v>2.5291537843667826E-2</v>
      </c>
      <c r="H4881" s="20">
        <v>1.4146031517458206E-2</v>
      </c>
      <c r="I4881" s="20">
        <v>3.4663291725960166E-2</v>
      </c>
      <c r="J4881" s="20">
        <v>1.4417616686392553E-2</v>
      </c>
      <c r="K4881" s="20">
        <v>1.9351764918247125E-2</v>
      </c>
      <c r="L4881" s="20">
        <v>1.7272521320382549E-2</v>
      </c>
      <c r="M4881" s="53">
        <v>3.5736995125942729E-2</v>
      </c>
    </row>
    <row r="4882" spans="1:13" x14ac:dyDescent="0.35">
      <c r="A4882" s="19" t="str">
        <f>B4353&amp;C4875&amp;D4882</f>
        <v>CONSUMO PER CAPITA (kg ó litros por individuo)Merluza/Pescadil.IngNORTE-CENTRO</v>
      </c>
      <c r="B4882" s="19">
        <v>0</v>
      </c>
      <c r="C4882" s="19">
        <v>0</v>
      </c>
      <c r="D4882" s="19" t="s">
        <v>7</v>
      </c>
      <c r="E4882" s="20">
        <v>2.9881993410548809E-2</v>
      </c>
      <c r="F4882" s="20">
        <v>2.6991701598784272E-2</v>
      </c>
      <c r="G4882" s="20">
        <v>3.1855728721343873E-2</v>
      </c>
      <c r="H4882" s="20">
        <v>4.2702657849274718E-2</v>
      </c>
      <c r="I4882" s="20">
        <v>1.2775220691828359E-2</v>
      </c>
      <c r="J4882" s="20">
        <v>1.5778120445804018E-2</v>
      </c>
      <c r="K4882" s="20">
        <v>1.927089512329002E-2</v>
      </c>
      <c r="L4882" s="20">
        <v>1.7819110314191589E-2</v>
      </c>
      <c r="M4882" s="53">
        <v>1.3670844251324666E-2</v>
      </c>
    </row>
    <row r="4883" spans="1:13" x14ac:dyDescent="0.35">
      <c r="A4883" s="19" t="str">
        <f>B4353&amp;C4875&amp;D4883</f>
        <v>CONSUMO PER CAPITA (kg ó litros por individuo)Merluza/Pescadil.IngNOROESTE</v>
      </c>
      <c r="B4883" s="19">
        <v>0</v>
      </c>
      <c r="C4883" s="19">
        <v>0</v>
      </c>
      <c r="D4883" s="19" t="s">
        <v>8</v>
      </c>
      <c r="E4883" s="20">
        <v>3.4401198116577762E-2</v>
      </c>
      <c r="F4883" s="20">
        <v>2.6272896382656476E-2</v>
      </c>
      <c r="G4883" s="20">
        <v>2.695222123605966E-2</v>
      </c>
      <c r="H4883" s="20">
        <v>2.170218800523652E-2</v>
      </c>
      <c r="I4883" s="20">
        <v>5.8612334367610982E-3</v>
      </c>
      <c r="J4883" s="20">
        <v>3.1910219374140202E-2</v>
      </c>
      <c r="K4883" s="20">
        <v>1.65228934683559E-2</v>
      </c>
      <c r="L4883" s="20">
        <v>1.3337658850516862E-2</v>
      </c>
      <c r="M4883" s="53">
        <v>9.2999577219626123E-3</v>
      </c>
    </row>
    <row r="4884" spans="1:13" x14ac:dyDescent="0.35">
      <c r="A4884" s="19" t="str">
        <f>B4353&amp;C4875&amp;D4884</f>
        <v>CONSUMO PER CAPITA (kg ó litros por individuo)Merluza/Pescadil.Ing&lt;2MIL</v>
      </c>
      <c r="B4884" s="19">
        <v>0</v>
      </c>
      <c r="C4884" s="19">
        <v>0</v>
      </c>
      <c r="D4884" s="19" t="s">
        <v>9</v>
      </c>
      <c r="E4884" s="20">
        <v>1.3292199151379096E-2</v>
      </c>
      <c r="F4884" s="20">
        <v>1.6051218854574646E-2</v>
      </c>
      <c r="G4884" s="20">
        <v>4.7875288731320076E-2</v>
      </c>
      <c r="H4884" s="20">
        <v>5.5521205055495543E-2</v>
      </c>
      <c r="I4884" s="20">
        <v>3.5107714575943846E-2</v>
      </c>
      <c r="J4884" s="20" t="s">
        <v>284</v>
      </c>
      <c r="K4884" s="20">
        <v>2.06717504403406E-2</v>
      </c>
      <c r="L4884" s="20">
        <v>1.4080106715643576E-2</v>
      </c>
      <c r="M4884" s="53">
        <v>3.3363603598294891E-2</v>
      </c>
    </row>
    <row r="4885" spans="1:13" x14ac:dyDescent="0.35">
      <c r="A4885" s="19" t="str">
        <f>B4353&amp;C4875&amp;D4885</f>
        <v>CONSUMO PER CAPITA (kg ó litros por individuo)Merluza/Pescadil.Ing2-5MIL</v>
      </c>
      <c r="B4885" s="19">
        <v>0</v>
      </c>
      <c r="C4885" s="19">
        <v>0</v>
      </c>
      <c r="D4885" s="19" t="s">
        <v>10</v>
      </c>
      <c r="E4885" s="20">
        <v>2.1309422546417784E-2</v>
      </c>
      <c r="F4885" s="20">
        <v>5.7302105544465281E-3</v>
      </c>
      <c r="G4885" s="20">
        <v>1.4094155469121433E-2</v>
      </c>
      <c r="H4885" s="20">
        <v>1.3055877134709108E-3</v>
      </c>
      <c r="I4885" s="20">
        <v>3.0094593775237414E-3</v>
      </c>
      <c r="J4885" s="20">
        <v>1.784680641451182E-2</v>
      </c>
      <c r="K4885" s="20">
        <v>1.9748062716792563E-2</v>
      </c>
      <c r="L4885" s="20">
        <v>8.8980397401236307E-3</v>
      </c>
      <c r="M4885" s="53">
        <v>2.1911001626228311E-3</v>
      </c>
    </row>
    <row r="4886" spans="1:13" x14ac:dyDescent="0.35">
      <c r="A4886" s="19" t="str">
        <f>B4353&amp;C4875&amp;D4886</f>
        <v>CONSUMO PER CAPITA (kg ó litros por individuo)Merluza/Pescadil.Ing5-10MIL</v>
      </c>
      <c r="B4886" s="19">
        <v>0</v>
      </c>
      <c r="C4886" s="19">
        <v>0</v>
      </c>
      <c r="D4886" s="19" t="s">
        <v>11</v>
      </c>
      <c r="E4886" s="20">
        <v>1.3384152292113885E-2</v>
      </c>
      <c r="F4886" s="20">
        <v>1.8019203336356183E-2</v>
      </c>
      <c r="G4886" s="20">
        <v>2.2557467600926268E-2</v>
      </c>
      <c r="H4886" s="20">
        <v>1.3873786862195824E-2</v>
      </c>
      <c r="I4886" s="20">
        <v>8.4092453610862834E-3</v>
      </c>
      <c r="J4886" s="20">
        <v>3.0353927571981448E-2</v>
      </c>
      <c r="K4886" s="20">
        <v>3.0304005621929388E-2</v>
      </c>
      <c r="L4886" s="20">
        <v>2.1709082481213296E-2</v>
      </c>
      <c r="M4886" s="53">
        <v>2.3826418468864661E-2</v>
      </c>
    </row>
    <row r="4887" spans="1:13" x14ac:dyDescent="0.35">
      <c r="A4887" s="19" t="str">
        <f>B4353&amp;C4875&amp;D4887</f>
        <v>CONSUMO PER CAPITA (kg ó litros por individuo)Merluza/Pescadil.Ing10-30MIL</v>
      </c>
      <c r="B4887" s="19">
        <v>0</v>
      </c>
      <c r="C4887" s="19">
        <v>0</v>
      </c>
      <c r="D4887" s="19" t="s">
        <v>12</v>
      </c>
      <c r="E4887" s="20">
        <v>1.0269830599475935E-2</v>
      </c>
      <c r="F4887" s="20">
        <v>1.0367465985170075E-2</v>
      </c>
      <c r="G4887" s="20">
        <v>1.6852088282531034E-2</v>
      </c>
      <c r="H4887" s="20">
        <v>1.749704432583539E-2</v>
      </c>
      <c r="I4887" s="20">
        <v>1.6938186495152236E-2</v>
      </c>
      <c r="J4887" s="20">
        <v>1.4048177838951577E-2</v>
      </c>
      <c r="K4887" s="20">
        <v>2.0612016765052206E-2</v>
      </c>
      <c r="L4887" s="20">
        <v>1.8287056156890698E-2</v>
      </c>
      <c r="M4887" s="53">
        <v>6.4122857159194203E-3</v>
      </c>
    </row>
    <row r="4888" spans="1:13" x14ac:dyDescent="0.35">
      <c r="A4888" s="19" t="str">
        <f>B4353&amp;C4875&amp;D4888</f>
        <v>CONSUMO PER CAPITA (kg ó litros por individuo)Merluza/Pescadil.Ing30-100MIL</v>
      </c>
      <c r="B4888" s="19">
        <v>0</v>
      </c>
      <c r="C4888" s="19">
        <v>0</v>
      </c>
      <c r="D4888" s="19" t="s">
        <v>13</v>
      </c>
      <c r="E4888" s="20">
        <v>2.0402552889067491E-2</v>
      </c>
      <c r="F4888" s="20">
        <v>8.1117342032355436E-3</v>
      </c>
      <c r="G4888" s="20">
        <v>1.5503060320959657E-2</v>
      </c>
      <c r="H4888" s="20">
        <v>1.9610534465871923E-2</v>
      </c>
      <c r="I4888" s="20">
        <v>1.064630730848041E-2</v>
      </c>
      <c r="J4888" s="20">
        <v>3.7063313093087234E-3</v>
      </c>
      <c r="K4888" s="20">
        <v>1.0456539210178859E-2</v>
      </c>
      <c r="L4888" s="20">
        <v>2.0299532606887008E-2</v>
      </c>
      <c r="M4888" s="53">
        <v>1.4862236281421885E-2</v>
      </c>
    </row>
    <row r="4889" spans="1:13" x14ac:dyDescent="0.35">
      <c r="A4889" s="19" t="str">
        <f>B4353&amp;C4875&amp;D4889</f>
        <v>CONSUMO PER CAPITA (kg ó litros por individuo)Merluza/Pescadil.Ing100-200MIL</v>
      </c>
      <c r="B4889" s="19">
        <v>0</v>
      </c>
      <c r="C4889" s="19">
        <v>0</v>
      </c>
      <c r="D4889" s="19" t="s">
        <v>14</v>
      </c>
      <c r="E4889" s="20">
        <v>7.8845396271817816E-3</v>
      </c>
      <c r="F4889" s="20">
        <v>1.6255397599127926E-2</v>
      </c>
      <c r="G4889" s="20">
        <v>2.3804839031210372E-2</v>
      </c>
      <c r="H4889" s="20">
        <v>1.9677499217545323E-2</v>
      </c>
      <c r="I4889" s="20">
        <v>1.8180188756397913E-2</v>
      </c>
      <c r="J4889" s="20">
        <v>2.6791826789974896E-2</v>
      </c>
      <c r="K4889" s="20">
        <v>1.3138083136807621E-2</v>
      </c>
      <c r="L4889" s="20">
        <v>1.0696131861227687E-2</v>
      </c>
      <c r="M4889" s="53">
        <v>1.706247188292798E-2</v>
      </c>
    </row>
    <row r="4890" spans="1:13" x14ac:dyDescent="0.35">
      <c r="A4890" s="19" t="str">
        <f>B4353&amp;C4875&amp;D4890</f>
        <v>CONSUMO PER CAPITA (kg ó litros por individuo)Merluza/Pescadil.Ing200-500MIL</v>
      </c>
      <c r="B4890" s="19">
        <v>0</v>
      </c>
      <c r="C4890" s="19">
        <v>0</v>
      </c>
      <c r="D4890" s="19" t="s">
        <v>15</v>
      </c>
      <c r="E4890" s="20">
        <v>1.1445189902084112E-2</v>
      </c>
      <c r="F4890" s="20">
        <v>8.2541264060384655E-3</v>
      </c>
      <c r="G4890" s="20">
        <v>2.442733362524916E-2</v>
      </c>
      <c r="H4890" s="20">
        <v>1.9238764647706762E-2</v>
      </c>
      <c r="I4890" s="20">
        <v>2.0802466524097341E-2</v>
      </c>
      <c r="J4890" s="20">
        <v>1.431272958054668E-2</v>
      </c>
      <c r="K4890" s="20">
        <v>1.4950345830175807E-2</v>
      </c>
      <c r="L4890" s="20">
        <v>6.180599800250557E-3</v>
      </c>
      <c r="M4890" s="53">
        <v>1.3601064937584577E-2</v>
      </c>
    </row>
    <row r="4891" spans="1:13" x14ac:dyDescent="0.35">
      <c r="A4891" s="19" t="str">
        <f>B4353&amp;C4875&amp;D4891</f>
        <v>CONSUMO PER CAPITA (kg ó litros por individuo)Merluza/Pescadil.Ing&gt;500MIL</v>
      </c>
      <c r="B4891" s="19">
        <v>0</v>
      </c>
      <c r="C4891" s="19">
        <v>0</v>
      </c>
      <c r="D4891" s="19" t="s">
        <v>16</v>
      </c>
      <c r="E4891" s="20">
        <v>1.6661312968800947E-2</v>
      </c>
      <c r="F4891" s="20">
        <v>3.7149571915209671E-2</v>
      </c>
      <c r="G4891" s="20">
        <v>2.3387771560370359E-2</v>
      </c>
      <c r="H4891" s="20">
        <v>4.7837597127003327E-2</v>
      </c>
      <c r="I4891" s="20">
        <v>2.7142892516172554E-2</v>
      </c>
      <c r="J4891" s="20">
        <v>1.7017291038312152E-2</v>
      </c>
      <c r="K4891" s="20">
        <v>2.1028507298407172E-2</v>
      </c>
      <c r="L4891" s="20">
        <v>1.7644149688537388E-2</v>
      </c>
      <c r="M4891" s="53">
        <v>3.5175304951044428E-2</v>
      </c>
    </row>
    <row r="4892" spans="1:13" x14ac:dyDescent="0.35">
      <c r="A4892" s="19" t="str">
        <f>B4353&amp;C4875&amp;D4892</f>
        <v>CONSUMO PER CAPITA (kg ó litros por individuo)Merluza/Pescadil.IngDE 15 A 19 AÑOS</v>
      </c>
      <c r="B4892" s="19">
        <v>0</v>
      </c>
      <c r="C4892" s="19">
        <v>0</v>
      </c>
      <c r="D4892" s="19" t="s">
        <v>39</v>
      </c>
      <c r="E4892" s="20" t="s">
        <v>284</v>
      </c>
      <c r="F4892" s="20" t="s">
        <v>284</v>
      </c>
      <c r="G4892" s="20" t="s">
        <v>284</v>
      </c>
      <c r="H4892" s="20" t="s">
        <v>284</v>
      </c>
      <c r="I4892" s="20" t="s">
        <v>284</v>
      </c>
      <c r="J4892" s="20" t="s">
        <v>284</v>
      </c>
      <c r="K4892" s="20" t="s">
        <v>284</v>
      </c>
      <c r="L4892" s="20" t="s">
        <v>284</v>
      </c>
      <c r="M4892" s="53" t="s">
        <v>284</v>
      </c>
    </row>
    <row r="4893" spans="1:13" x14ac:dyDescent="0.35">
      <c r="A4893" s="19" t="str">
        <f>B4353&amp;C4875&amp;D4893</f>
        <v>CONSUMO PER CAPITA (kg ó litros por individuo)Merluza/Pescadil.IngDE 20 A 24 AÑOS</v>
      </c>
      <c r="B4893" s="19">
        <v>0</v>
      </c>
      <c r="C4893" s="19">
        <v>0</v>
      </c>
      <c r="D4893" s="19" t="s">
        <v>40</v>
      </c>
      <c r="E4893" s="20" t="s">
        <v>284</v>
      </c>
      <c r="F4893" s="20" t="s">
        <v>284</v>
      </c>
      <c r="G4893" s="20">
        <v>3.2549915557691608E-3</v>
      </c>
      <c r="H4893" s="20">
        <v>3.032328226563746E-3</v>
      </c>
      <c r="I4893" s="20" t="s">
        <v>284</v>
      </c>
      <c r="J4893" s="20" t="s">
        <v>284</v>
      </c>
      <c r="K4893" s="20" t="s">
        <v>284</v>
      </c>
      <c r="L4893" s="20">
        <v>3.4378459625462997E-3</v>
      </c>
      <c r="M4893" s="53" t="s">
        <v>284</v>
      </c>
    </row>
    <row r="4894" spans="1:13" x14ac:dyDescent="0.35">
      <c r="A4894" s="19" t="str">
        <f>B4353&amp;C4875&amp;D4894</f>
        <v>CONSUMO PER CAPITA (kg ó litros por individuo)Merluza/Pescadil.IngDE 25 A 34 AÑOS</v>
      </c>
      <c r="B4894" s="19">
        <v>0</v>
      </c>
      <c r="C4894" s="19">
        <v>0</v>
      </c>
      <c r="D4894" s="19" t="s">
        <v>41</v>
      </c>
      <c r="E4894" s="20">
        <v>2.0765007915083981E-3</v>
      </c>
      <c r="F4894" s="20">
        <v>7.5859125185882858E-4</v>
      </c>
      <c r="G4894" s="20">
        <v>1.9727645176772233E-3</v>
      </c>
      <c r="H4894" s="20">
        <v>2.5478751372018317E-3</v>
      </c>
      <c r="I4894" s="20">
        <v>1.5574462971584748E-3</v>
      </c>
      <c r="J4894" s="20">
        <v>4.7248072403728962E-3</v>
      </c>
      <c r="K4894" s="20">
        <v>1.2854205074148525E-3</v>
      </c>
      <c r="L4894" s="20">
        <v>1.5732649425451832E-3</v>
      </c>
      <c r="M4894" s="53">
        <v>3.4602299704862868E-3</v>
      </c>
    </row>
    <row r="4895" spans="1:13" x14ac:dyDescent="0.35">
      <c r="A4895" s="19" t="str">
        <f>B4353&amp;C4875&amp;D4895</f>
        <v>CONSUMO PER CAPITA (kg ó litros por individuo)Merluza/Pescadil.IngDE 35 A 49 AÑOS</v>
      </c>
      <c r="B4895" s="19">
        <v>0</v>
      </c>
      <c r="C4895" s="19">
        <v>0</v>
      </c>
      <c r="D4895" s="19" t="s">
        <v>42</v>
      </c>
      <c r="E4895" s="20">
        <v>7.5473067566268594E-3</v>
      </c>
      <c r="F4895" s="20">
        <v>7.9771030483032131E-3</v>
      </c>
      <c r="G4895" s="20">
        <v>1.4991224167897634E-2</v>
      </c>
      <c r="H4895" s="20">
        <v>9.7455641524974226E-3</v>
      </c>
      <c r="I4895" s="20">
        <v>3.7632529874252509E-3</v>
      </c>
      <c r="J4895" s="20">
        <v>1.0946878181950183E-2</v>
      </c>
      <c r="K4895" s="20">
        <v>1.3481354639021691E-2</v>
      </c>
      <c r="L4895" s="20">
        <v>1.2125377136197362E-2</v>
      </c>
      <c r="M4895" s="53">
        <v>7.0559804053916628E-3</v>
      </c>
    </row>
    <row r="4896" spans="1:13" x14ac:dyDescent="0.35">
      <c r="A4896" s="19" t="str">
        <f>B4353&amp;C4875&amp;D4896</f>
        <v>CONSUMO PER CAPITA (kg ó litros por individuo)Merluza/Pescadil.IngDE 50 A 59 AÑOS</v>
      </c>
      <c r="B4896" s="19">
        <v>0</v>
      </c>
      <c r="C4896" s="19">
        <v>0</v>
      </c>
      <c r="D4896" s="19" t="s">
        <v>43</v>
      </c>
      <c r="E4896" s="20">
        <v>1.8447325170947677E-2</v>
      </c>
      <c r="F4896" s="20">
        <v>2.7080511078007002E-2</v>
      </c>
      <c r="G4896" s="20">
        <v>1.7471891898890039E-2</v>
      </c>
      <c r="H4896" s="20">
        <v>2.0914331426504375E-2</v>
      </c>
      <c r="I4896" s="20">
        <v>1.7344934338127595E-2</v>
      </c>
      <c r="J4896" s="20">
        <v>2.1941704978689854E-2</v>
      </c>
      <c r="K4896" s="20">
        <v>2.0577995254097321E-2</v>
      </c>
      <c r="L4896" s="20">
        <v>1.8045789504746095E-2</v>
      </c>
      <c r="M4896" s="53">
        <v>1.0525816391905838E-2</v>
      </c>
    </row>
    <row r="4897" spans="1:13" x14ac:dyDescent="0.35">
      <c r="A4897" s="19" t="str">
        <f>B4353&amp;C4875&amp;D4897</f>
        <v>CONSUMO PER CAPITA (kg ó litros por individuo)Merluza/Pescadil.IngDE 60 A 75 AÑOS</v>
      </c>
      <c r="B4897" s="19">
        <v>0</v>
      </c>
      <c r="C4897" s="19">
        <v>0</v>
      </c>
      <c r="D4897" s="19" t="s">
        <v>44</v>
      </c>
      <c r="E4897" s="20">
        <v>3.6854299527820523E-2</v>
      </c>
      <c r="F4897" s="20">
        <v>3.3394493565216926E-2</v>
      </c>
      <c r="G4897" s="20">
        <v>5.7381849196997937E-2</v>
      </c>
      <c r="H4897" s="20">
        <v>7.3939615945695744E-2</v>
      </c>
      <c r="I4897" s="20">
        <v>5.5013208356192368E-2</v>
      </c>
      <c r="J4897" s="20">
        <v>2.7674476514013578E-2</v>
      </c>
      <c r="K4897" s="20">
        <v>4.187961930848922E-2</v>
      </c>
      <c r="L4897" s="20">
        <v>3.5352343778003704E-2</v>
      </c>
      <c r="M4897" s="53">
        <v>5.6876642596716459E-2</v>
      </c>
    </row>
    <row r="4898" spans="1:13" x14ac:dyDescent="0.35">
      <c r="A4898" s="19" t="str">
        <f>B4353&amp;C4875&amp;D4898</f>
        <v>CONSUMO PER CAPITA (kg ó litros por individuo)Merluza/Pescadil.IngNIVEL ALTO</v>
      </c>
      <c r="B4898" s="19">
        <v>0</v>
      </c>
      <c r="C4898" s="19">
        <v>0</v>
      </c>
      <c r="D4898" s="19" t="s">
        <v>256</v>
      </c>
      <c r="E4898" s="20">
        <v>2.0159108459795367E-2</v>
      </c>
      <c r="F4898" s="20">
        <v>9.9034979742686543E-3</v>
      </c>
      <c r="G4898" s="20">
        <v>2.1568788270525479E-2</v>
      </c>
      <c r="H4898" s="20">
        <v>2.6582556498108655E-2</v>
      </c>
      <c r="I4898" s="20">
        <v>2.4502731263582527E-2</v>
      </c>
      <c r="J4898" s="20">
        <v>1.0699666053915818E-2</v>
      </c>
      <c r="K4898" s="20">
        <v>1.7428628372710916E-2</v>
      </c>
      <c r="L4898" s="20">
        <v>1.3259039105438762E-2</v>
      </c>
      <c r="M4898" s="53">
        <v>1.1996147566144937E-2</v>
      </c>
    </row>
    <row r="4899" spans="1:13" x14ac:dyDescent="0.35">
      <c r="A4899" s="19" t="str">
        <f>B4353&amp;C4875&amp;D4899</f>
        <v>CONSUMO PER CAPITA (kg ó litros por individuo)Merluza/Pescadil.IngNIVEL MEDIO ALTO</v>
      </c>
      <c r="B4899" s="19">
        <v>0</v>
      </c>
      <c r="C4899" s="19">
        <v>0</v>
      </c>
      <c r="D4899" s="19" t="s">
        <v>257</v>
      </c>
      <c r="E4899" s="20">
        <v>1.7394350786495098E-2</v>
      </c>
      <c r="F4899" s="20">
        <v>2.1745268219951645E-2</v>
      </c>
      <c r="G4899" s="20">
        <v>1.1744545812270669E-2</v>
      </c>
      <c r="H4899" s="20">
        <v>1.7306731617169516E-2</v>
      </c>
      <c r="I4899" s="20">
        <v>1.0382109293490725E-2</v>
      </c>
      <c r="J4899" s="20">
        <v>1.0470986719332338E-2</v>
      </c>
      <c r="K4899" s="20">
        <v>1.2843413134983198E-2</v>
      </c>
      <c r="L4899" s="20">
        <v>8.6503816877789956E-3</v>
      </c>
      <c r="M4899" s="53">
        <v>1.6497577044689814E-2</v>
      </c>
    </row>
    <row r="4900" spans="1:13" x14ac:dyDescent="0.35">
      <c r="A4900" s="19" t="str">
        <f>B4353&amp;C4875&amp;D4900</f>
        <v>CONSUMO PER CAPITA (kg ó litros por individuo)Merluza/Pescadil.IngNIVEL MEDIO</v>
      </c>
      <c r="B4900" s="19">
        <v>0</v>
      </c>
      <c r="C4900" s="19">
        <v>0</v>
      </c>
      <c r="D4900" s="19" t="s">
        <v>258</v>
      </c>
      <c r="E4900" s="20">
        <v>1.0243724027456311E-2</v>
      </c>
      <c r="F4900" s="20">
        <v>1.4508018769317999E-2</v>
      </c>
      <c r="G4900" s="20">
        <v>3.1599945828442402E-2</v>
      </c>
      <c r="H4900" s="20">
        <v>1.4163084303730863E-2</v>
      </c>
      <c r="I4900" s="20">
        <v>1.1842361273446723E-2</v>
      </c>
      <c r="J4900" s="20">
        <v>1.4345594702037015E-2</v>
      </c>
      <c r="K4900" s="20">
        <v>2.506586716117672E-2</v>
      </c>
      <c r="L4900" s="20">
        <v>1.804821921857969E-2</v>
      </c>
      <c r="M4900" s="53">
        <v>1.4147034594480874E-2</v>
      </c>
    </row>
    <row r="4901" spans="1:13" x14ac:dyDescent="0.35">
      <c r="A4901" s="19" t="str">
        <f>B4353&amp;C4875&amp;D4901</f>
        <v>CONSUMO PER CAPITA (kg ó litros por individuo)Merluza/Pescadil.IngNIVEL MEDIO BAJO</v>
      </c>
      <c r="B4901" s="19">
        <v>0</v>
      </c>
      <c r="C4901" s="19">
        <v>0</v>
      </c>
      <c r="D4901" s="19" t="s">
        <v>259</v>
      </c>
      <c r="E4901" s="20">
        <v>9.9609832156112698E-3</v>
      </c>
      <c r="F4901" s="20">
        <v>1.3937382593580908E-2</v>
      </c>
      <c r="G4901" s="20">
        <v>3.2292868272235327E-2</v>
      </c>
      <c r="H4901" s="20">
        <v>2.737283285028963E-2</v>
      </c>
      <c r="I4901" s="20">
        <v>1.0968693292182384E-2</v>
      </c>
      <c r="J4901" s="20">
        <v>2.6599225475609726E-2</v>
      </c>
      <c r="K4901" s="20">
        <v>2.1608767684240207E-2</v>
      </c>
      <c r="L4901" s="20">
        <v>1.8431578550607029E-2</v>
      </c>
      <c r="M4901" s="53">
        <v>2.0012713162027098E-2</v>
      </c>
    </row>
    <row r="4902" spans="1:13" x14ac:dyDescent="0.35">
      <c r="A4902" s="19" t="str">
        <f>B4353&amp;C4875&amp;D4902</f>
        <v>CONSUMO PER CAPITA (kg ó litros por individuo)Merluza/Pescadil.IngHOMBRE</v>
      </c>
      <c r="B4902" s="19">
        <v>0</v>
      </c>
      <c r="C4902" s="19">
        <v>0</v>
      </c>
      <c r="D4902" s="19" t="s">
        <v>21</v>
      </c>
      <c r="E4902" s="20">
        <v>1.9600940258458221E-2</v>
      </c>
      <c r="F4902" s="20">
        <v>1.8205295660215923E-2</v>
      </c>
      <c r="G4902" s="20">
        <v>2.3154225931835606E-2</v>
      </c>
      <c r="H4902" s="20">
        <v>3.3733902710660714E-2</v>
      </c>
      <c r="I4902" s="20">
        <v>2.6238299304489027E-2</v>
      </c>
      <c r="J4902" s="20">
        <v>1.222057722200148E-2</v>
      </c>
      <c r="K4902" s="20">
        <v>1.649302464474256E-2</v>
      </c>
      <c r="L4902" s="20">
        <v>1.7191051769897114E-2</v>
      </c>
      <c r="M4902" s="53">
        <v>2.3743171712931267E-2</v>
      </c>
    </row>
    <row r="4903" spans="1:13" x14ac:dyDescent="0.35">
      <c r="A4903" s="19" t="str">
        <f>B4353&amp;C4875&amp;D4903</f>
        <v>CONSUMO PER CAPITA (kg ó litros por individuo)Merluza/Pescadil.IngMUJER</v>
      </c>
      <c r="B4903" s="19">
        <v>0</v>
      </c>
      <c r="C4903" s="19">
        <v>0</v>
      </c>
      <c r="D4903" s="19" t="s">
        <v>22</v>
      </c>
      <c r="E4903" s="20">
        <v>9.6196607174337066E-3</v>
      </c>
      <c r="F4903" s="20">
        <v>1.2698970384847456E-2</v>
      </c>
      <c r="G4903" s="20">
        <v>1.9806627636970803E-2</v>
      </c>
      <c r="H4903" s="20">
        <v>1.5263324684415786E-2</v>
      </c>
      <c r="I4903" s="20">
        <v>8.6992160574735234E-3</v>
      </c>
      <c r="J4903" s="20">
        <v>1.6888278928591689E-2</v>
      </c>
      <c r="K4903" s="20">
        <v>1.9103449331935168E-2</v>
      </c>
      <c r="L4903" s="20">
        <v>1.4198709401309167E-2</v>
      </c>
      <c r="M4903" s="53">
        <v>1.1977666646048594E-2</v>
      </c>
    </row>
    <row r="4904" spans="1:13" x14ac:dyDescent="0.35">
      <c r="A4904" s="19" t="str">
        <f>B4353&amp;C4904&amp;D4904</f>
        <v>CONSUMO PER CAPITA (kg ó litros por individuo)Boquerones Ing.T.ESPAÑA</v>
      </c>
      <c r="B4904" s="19">
        <v>0</v>
      </c>
      <c r="C4904" s="19" t="s">
        <v>138</v>
      </c>
      <c r="D4904" s="19" t="s">
        <v>36</v>
      </c>
      <c r="E4904" s="20">
        <v>1.0500783783437532E-2</v>
      </c>
      <c r="F4904" s="20">
        <v>1.5894089955102723E-2</v>
      </c>
      <c r="G4904" s="20">
        <v>2.0630741454366615E-2</v>
      </c>
      <c r="H4904" s="20">
        <v>9.3797372619487899E-3</v>
      </c>
      <c r="I4904" s="20">
        <v>1.0322334651348249E-2</v>
      </c>
      <c r="J4904" s="20">
        <v>1.1443455430294288E-2</v>
      </c>
      <c r="K4904" s="20">
        <v>2.3640148057068336E-2</v>
      </c>
      <c r="L4904" s="20">
        <v>1.1648817182495393E-2</v>
      </c>
      <c r="M4904" s="53">
        <v>7.1911862208594484E-3</v>
      </c>
    </row>
    <row r="4905" spans="1:13" x14ac:dyDescent="0.35">
      <c r="A4905" s="19" t="str">
        <f>B4353&amp;C4904&amp;D4905</f>
        <v>CONSUMO PER CAPITA (kg ó litros por individuo)Boquerones Ing.BCN AM</v>
      </c>
      <c r="B4905" s="19">
        <v>0</v>
      </c>
      <c r="C4905" s="19">
        <v>0</v>
      </c>
      <c r="D4905" s="19" t="s">
        <v>1</v>
      </c>
      <c r="E4905" s="20">
        <v>7.00164296541907E-3</v>
      </c>
      <c r="F4905" s="20">
        <v>1.9877312504376122E-2</v>
      </c>
      <c r="G4905" s="20">
        <v>4.5752879439855806E-3</v>
      </c>
      <c r="H4905" s="20">
        <v>2.1715780129208536E-3</v>
      </c>
      <c r="I4905" s="20">
        <v>9.9374878071981435E-4</v>
      </c>
      <c r="J4905" s="20">
        <v>5.6842074235218323E-3</v>
      </c>
      <c r="K4905" s="20">
        <v>5.9827526806983189E-3</v>
      </c>
      <c r="L4905" s="20">
        <v>9.1787972671860535E-3</v>
      </c>
      <c r="M4905" s="53">
        <v>1.6481893482502531E-3</v>
      </c>
    </row>
    <row r="4906" spans="1:13" x14ac:dyDescent="0.35">
      <c r="A4906" s="19" t="str">
        <f>B4353&amp;C4904&amp;D4906</f>
        <v>CONSUMO PER CAPITA (kg ó litros por individuo)Boquerones Ing.REST.CAT ARAGON</v>
      </c>
      <c r="B4906" s="19">
        <v>0</v>
      </c>
      <c r="C4906" s="19">
        <v>0</v>
      </c>
      <c r="D4906" s="19" t="s">
        <v>2</v>
      </c>
      <c r="E4906" s="20">
        <v>1.0224457604366516E-2</v>
      </c>
      <c r="F4906" s="20">
        <v>9.7054190509428869E-3</v>
      </c>
      <c r="G4906" s="20">
        <v>1.3818560311631107E-2</v>
      </c>
      <c r="H4906" s="20">
        <v>9.5435468206590459E-3</v>
      </c>
      <c r="I4906" s="20">
        <v>6.2967797518289617E-3</v>
      </c>
      <c r="J4906" s="20">
        <v>1.0573924741697247E-2</v>
      </c>
      <c r="K4906" s="20">
        <v>1.1623179198536535E-2</v>
      </c>
      <c r="L4906" s="20">
        <v>4.9045740842052115E-3</v>
      </c>
      <c r="M4906" s="53">
        <v>3.7405893523852134E-3</v>
      </c>
    </row>
    <row r="4907" spans="1:13" x14ac:dyDescent="0.35">
      <c r="A4907" s="19" t="str">
        <f>B4353&amp;C4904&amp;D4907</f>
        <v>CONSUMO PER CAPITA (kg ó litros por individuo)Boquerones Ing.LEVANTE</v>
      </c>
      <c r="B4907" s="19">
        <v>0</v>
      </c>
      <c r="C4907" s="19">
        <v>0</v>
      </c>
      <c r="D4907" s="19" t="s">
        <v>3</v>
      </c>
      <c r="E4907" s="20">
        <v>3.152358616251595E-3</v>
      </c>
      <c r="F4907" s="20">
        <v>3.4799501221709052E-3</v>
      </c>
      <c r="G4907" s="20">
        <v>1.171873794641709E-2</v>
      </c>
      <c r="H4907" s="20">
        <v>2.0651172667736366E-3</v>
      </c>
      <c r="I4907" s="20">
        <v>1.8992753215773251E-3</v>
      </c>
      <c r="J4907" s="20">
        <v>3.2291140073442423E-3</v>
      </c>
      <c r="K4907" s="20">
        <v>5.6403979933296938E-3</v>
      </c>
      <c r="L4907" s="20">
        <v>6.6956470672026765E-3</v>
      </c>
      <c r="M4907" s="53">
        <v>4.7904063620113468E-3</v>
      </c>
    </row>
    <row r="4908" spans="1:13" x14ac:dyDescent="0.35">
      <c r="A4908" s="19" t="str">
        <f>B4353&amp;C4904&amp;D4908</f>
        <v>CONSUMO PER CAPITA (kg ó litros por individuo)Boquerones Ing.ANDALUCIA</v>
      </c>
      <c r="B4908" s="19">
        <v>0</v>
      </c>
      <c r="C4908" s="19">
        <v>0</v>
      </c>
      <c r="D4908" s="19" t="s">
        <v>4</v>
      </c>
      <c r="E4908" s="20">
        <v>1.4021264349845922E-2</v>
      </c>
      <c r="F4908" s="20">
        <v>2.4684741475117063E-2</v>
      </c>
      <c r="G4908" s="20">
        <v>4.1546509909226426E-2</v>
      </c>
      <c r="H4908" s="20">
        <v>1.0945104047252264E-2</v>
      </c>
      <c r="I4908" s="20">
        <v>3.0120074050006485E-2</v>
      </c>
      <c r="J4908" s="20">
        <v>2.2620290196478075E-2</v>
      </c>
      <c r="K4908" s="20">
        <v>5.5788840967511265E-2</v>
      </c>
      <c r="L4908" s="20">
        <v>2.6403696157049916E-2</v>
      </c>
      <c r="M4908" s="53">
        <v>1.055775145000756E-2</v>
      </c>
    </row>
    <row r="4909" spans="1:13" x14ac:dyDescent="0.35">
      <c r="A4909" s="19" t="str">
        <f>B4353&amp;C4904&amp;D4909</f>
        <v>CONSUMO PER CAPITA (kg ó litros por individuo)Boquerones Ing.MDD AM</v>
      </c>
      <c r="B4909" s="19">
        <v>0</v>
      </c>
      <c r="C4909" s="19">
        <v>0</v>
      </c>
      <c r="D4909" s="19" t="s">
        <v>5</v>
      </c>
      <c r="E4909" s="20">
        <v>3.1111418223004787E-2</v>
      </c>
      <c r="F4909" s="20">
        <v>3.8525556286453627E-2</v>
      </c>
      <c r="G4909" s="20">
        <v>3.2223425396357669E-2</v>
      </c>
      <c r="H4909" s="20">
        <v>3.4831859657064729E-2</v>
      </c>
      <c r="I4909" s="20">
        <v>1.8992880950730387E-2</v>
      </c>
      <c r="J4909" s="20">
        <v>2.2387602917611382E-2</v>
      </c>
      <c r="K4909" s="20">
        <v>2.8833597318561666E-2</v>
      </c>
      <c r="L4909" s="20">
        <v>1.9515121877601307E-2</v>
      </c>
      <c r="M4909" s="53">
        <v>1.4266631485156613E-2</v>
      </c>
    </row>
    <row r="4910" spans="1:13" x14ac:dyDescent="0.35">
      <c r="A4910" s="19" t="str">
        <f>B4353&amp;C4904&amp;D4910</f>
        <v>CONSUMO PER CAPITA (kg ó litros por individuo)Boquerones Ing.RTO CENTRO</v>
      </c>
      <c r="B4910" s="19">
        <v>0</v>
      </c>
      <c r="C4910" s="19">
        <v>0</v>
      </c>
      <c r="D4910" s="19" t="s">
        <v>6</v>
      </c>
      <c r="E4910" s="20">
        <v>8.8255641384452545E-3</v>
      </c>
      <c r="F4910" s="20">
        <v>1.6984749843090608E-2</v>
      </c>
      <c r="G4910" s="20">
        <v>3.5326010558545604E-2</v>
      </c>
      <c r="H4910" s="20">
        <v>7.3191270388735267E-3</v>
      </c>
      <c r="I4910" s="20">
        <v>2.9558224110101667E-3</v>
      </c>
      <c r="J4910" s="20">
        <v>4.4224513338736405E-3</v>
      </c>
      <c r="K4910" s="20">
        <v>2.0639308088860064E-2</v>
      </c>
      <c r="L4910" s="20">
        <v>9.494455295548633E-3</v>
      </c>
      <c r="M4910" s="53">
        <v>2.5167416921901688E-3</v>
      </c>
    </row>
    <row r="4911" spans="1:13" x14ac:dyDescent="0.35">
      <c r="A4911" s="19" t="str">
        <f>B4353&amp;C4904&amp;D4911</f>
        <v>CONSUMO PER CAPITA (kg ó litros por individuo)Boquerones Ing.NORTE-CENTRO</v>
      </c>
      <c r="B4911" s="19">
        <v>0</v>
      </c>
      <c r="C4911" s="19">
        <v>0</v>
      </c>
      <c r="D4911" s="19" t="s">
        <v>7</v>
      </c>
      <c r="E4911" s="20">
        <v>1.4706812451362628E-3</v>
      </c>
      <c r="F4911" s="20">
        <v>9.7300400121926587E-4</v>
      </c>
      <c r="G4911" s="20">
        <v>1.3676065493286572E-3</v>
      </c>
      <c r="H4911" s="20">
        <v>2.2475002088991834E-4</v>
      </c>
      <c r="I4911" s="20">
        <v>1.8375192194336832E-3</v>
      </c>
      <c r="J4911" s="20">
        <v>6.2597717536351017E-4</v>
      </c>
      <c r="K4911" s="20">
        <v>1.5986651608458569E-2</v>
      </c>
      <c r="L4911" s="20">
        <v>8.7181692418584198E-4</v>
      </c>
      <c r="M4911" s="53">
        <v>2.6525684933477727E-4</v>
      </c>
    </row>
    <row r="4912" spans="1:13" x14ac:dyDescent="0.35">
      <c r="A4912" s="19" t="str">
        <f>B4353&amp;C4904&amp;D4912</f>
        <v>CONSUMO PER CAPITA (kg ó litros por individuo)Boquerones Ing.NOROESTE</v>
      </c>
      <c r="B4912" s="19">
        <v>0</v>
      </c>
      <c r="C4912" s="19">
        <v>0</v>
      </c>
      <c r="D4912" s="19" t="s">
        <v>8</v>
      </c>
      <c r="E4912" s="20">
        <v>1.2922221334587256E-4</v>
      </c>
      <c r="F4912" s="20">
        <v>3.332489014002021E-3</v>
      </c>
      <c r="G4912" s="20">
        <v>2.6528892949854773E-3</v>
      </c>
      <c r="H4912" s="20" t="s">
        <v>284</v>
      </c>
      <c r="I4912" s="20" t="s">
        <v>284</v>
      </c>
      <c r="J4912" s="20">
        <v>1.0593083150933697E-2</v>
      </c>
      <c r="K4912" s="20">
        <v>2.2386757523017213E-2</v>
      </c>
      <c r="L4912" s="20">
        <v>1.3955319465828165E-3</v>
      </c>
      <c r="M4912" s="53">
        <v>1.6422949065907275E-2</v>
      </c>
    </row>
    <row r="4913" spans="1:13" x14ac:dyDescent="0.35">
      <c r="A4913" s="19" t="str">
        <f>B4353&amp;C4904&amp;D4913</f>
        <v>CONSUMO PER CAPITA (kg ó litros por individuo)Boquerones Ing.&lt;2MIL</v>
      </c>
      <c r="B4913" s="19">
        <v>0</v>
      </c>
      <c r="C4913" s="19">
        <v>0</v>
      </c>
      <c r="D4913" s="19" t="s">
        <v>9</v>
      </c>
      <c r="E4913" s="20">
        <v>5.6044716519140373E-3</v>
      </c>
      <c r="F4913" s="20">
        <v>2.8809153585130105E-2</v>
      </c>
      <c r="G4913" s="20">
        <v>2.6384888763878091E-2</v>
      </c>
      <c r="H4913" s="20">
        <v>5.9145145120062569E-3</v>
      </c>
      <c r="I4913" s="20">
        <v>2.9326677950988205E-3</v>
      </c>
      <c r="J4913" s="20">
        <v>2.8024233170402717E-3</v>
      </c>
      <c r="K4913" s="20">
        <v>2.6817668273572881E-3</v>
      </c>
      <c r="L4913" s="20">
        <v>6.7604856990724034E-3</v>
      </c>
      <c r="M4913" s="53" t="s">
        <v>284</v>
      </c>
    </row>
    <row r="4914" spans="1:13" x14ac:dyDescent="0.35">
      <c r="A4914" s="19" t="str">
        <f>B4353&amp;C4904&amp;D4914</f>
        <v>CONSUMO PER CAPITA (kg ó litros por individuo)Boquerones Ing.2-5MIL</v>
      </c>
      <c r="B4914" s="19">
        <v>0</v>
      </c>
      <c r="C4914" s="19">
        <v>0</v>
      </c>
      <c r="D4914" s="19" t="s">
        <v>10</v>
      </c>
      <c r="E4914" s="20">
        <v>5.5445202735913846E-3</v>
      </c>
      <c r="F4914" s="20">
        <v>2.5656996348180903E-3</v>
      </c>
      <c r="G4914" s="20">
        <v>2.8030247823513732E-3</v>
      </c>
      <c r="H4914" s="20">
        <v>3.9790661301450017E-4</v>
      </c>
      <c r="I4914" s="20" t="s">
        <v>284</v>
      </c>
      <c r="J4914" s="20">
        <v>7.4188649350361508E-3</v>
      </c>
      <c r="K4914" s="20">
        <v>1.9604353592801497E-2</v>
      </c>
      <c r="L4914" s="20">
        <v>3.1958121909897519E-3</v>
      </c>
      <c r="M4914" s="53">
        <v>3.423386625697133E-3</v>
      </c>
    </row>
    <row r="4915" spans="1:13" x14ac:dyDescent="0.35">
      <c r="A4915" s="19" t="str">
        <f>B4353&amp;C4904&amp;D4915</f>
        <v>CONSUMO PER CAPITA (kg ó litros por individuo)Boquerones Ing.5-10MIL</v>
      </c>
      <c r="B4915" s="19">
        <v>0</v>
      </c>
      <c r="C4915" s="19">
        <v>0</v>
      </c>
      <c r="D4915" s="19" t="s">
        <v>11</v>
      </c>
      <c r="E4915" s="20">
        <v>8.3248445070746701E-3</v>
      </c>
      <c r="F4915" s="20">
        <v>5.2183249008446462E-3</v>
      </c>
      <c r="G4915" s="20">
        <v>6.5618626738130365E-3</v>
      </c>
      <c r="H4915" s="20" t="s">
        <v>284</v>
      </c>
      <c r="I4915" s="20">
        <v>9.5123605806573738E-3</v>
      </c>
      <c r="J4915" s="20">
        <v>4.2445766059928747E-3</v>
      </c>
      <c r="K4915" s="20">
        <v>1.2892596630902642E-3</v>
      </c>
      <c r="L4915" s="20">
        <v>4.4864475517582591E-3</v>
      </c>
      <c r="M4915" s="53">
        <v>3.8806481485732422E-3</v>
      </c>
    </row>
    <row r="4916" spans="1:13" x14ac:dyDescent="0.35">
      <c r="A4916" s="19" t="str">
        <f>B4353&amp;C4904&amp;D4916</f>
        <v>CONSUMO PER CAPITA (kg ó litros por individuo)Boquerones Ing.10-30MIL</v>
      </c>
      <c r="B4916" s="19">
        <v>0</v>
      </c>
      <c r="C4916" s="19">
        <v>0</v>
      </c>
      <c r="D4916" s="19" t="s">
        <v>12</v>
      </c>
      <c r="E4916" s="20">
        <v>8.8896231213051406E-3</v>
      </c>
      <c r="F4916" s="20">
        <v>1.1148717851601774E-2</v>
      </c>
      <c r="G4916" s="20">
        <v>2.3152205562659244E-2</v>
      </c>
      <c r="H4916" s="20">
        <v>4.4354031066346309E-3</v>
      </c>
      <c r="I4916" s="20">
        <v>1.0448101199136056E-2</v>
      </c>
      <c r="J4916" s="20">
        <v>6.7235774783130711E-3</v>
      </c>
      <c r="K4916" s="20">
        <v>2.0438181766058036E-2</v>
      </c>
      <c r="L4916" s="20">
        <v>1.2230623013046284E-2</v>
      </c>
      <c r="M4916" s="53">
        <v>6.6692120666202448E-3</v>
      </c>
    </row>
    <row r="4917" spans="1:13" x14ac:dyDescent="0.35">
      <c r="A4917" s="19" t="str">
        <f>B4353&amp;C4904&amp;D4917</f>
        <v>CONSUMO PER CAPITA (kg ó litros por individuo)Boquerones Ing.30-100MIL</v>
      </c>
      <c r="B4917" s="19">
        <v>0</v>
      </c>
      <c r="C4917" s="19">
        <v>0</v>
      </c>
      <c r="D4917" s="19" t="s">
        <v>13</v>
      </c>
      <c r="E4917" s="20">
        <v>3.4358216726428294E-3</v>
      </c>
      <c r="F4917" s="20">
        <v>1.7072098809355021E-2</v>
      </c>
      <c r="G4917" s="20">
        <v>1.2513633613123517E-2</v>
      </c>
      <c r="H4917" s="20">
        <v>5.880162181101295E-3</v>
      </c>
      <c r="I4917" s="20">
        <v>4.8967981879219722E-3</v>
      </c>
      <c r="J4917" s="20">
        <v>6.6651630000340856E-3</v>
      </c>
      <c r="K4917" s="20">
        <v>1.5350982252234614E-2</v>
      </c>
      <c r="L4917" s="20">
        <v>9.5797948363152419E-3</v>
      </c>
      <c r="M4917" s="53">
        <v>9.7643020995082531E-3</v>
      </c>
    </row>
    <row r="4918" spans="1:13" x14ac:dyDescent="0.35">
      <c r="A4918" s="19" t="str">
        <f>B4353&amp;C4904&amp;D4918</f>
        <v>CONSUMO PER CAPITA (kg ó litros por individuo)Boquerones Ing.100-200MIL</v>
      </c>
      <c r="B4918" s="19">
        <v>0</v>
      </c>
      <c r="C4918" s="19">
        <v>0</v>
      </c>
      <c r="D4918" s="19" t="s">
        <v>14</v>
      </c>
      <c r="E4918" s="20">
        <v>1.1846908162397524E-2</v>
      </c>
      <c r="F4918" s="20">
        <v>1.5241119364867637E-2</v>
      </c>
      <c r="G4918" s="20">
        <v>2.1670859329178515E-2</v>
      </c>
      <c r="H4918" s="20">
        <v>8.7350167163040351E-3</v>
      </c>
      <c r="I4918" s="20">
        <v>1.798563708624051E-2</v>
      </c>
      <c r="J4918" s="20">
        <v>1.6605414565598751E-2</v>
      </c>
      <c r="K4918" s="20">
        <v>4.3888623620239743E-2</v>
      </c>
      <c r="L4918" s="20">
        <v>1.0459020366113739E-2</v>
      </c>
      <c r="M4918" s="53">
        <v>8.7769548665793413E-3</v>
      </c>
    </row>
    <row r="4919" spans="1:13" x14ac:dyDescent="0.35">
      <c r="A4919" s="19" t="str">
        <f>B4353&amp;C4904&amp;D4919</f>
        <v>CONSUMO PER CAPITA (kg ó litros por individuo)Boquerones Ing.200-500MIL</v>
      </c>
      <c r="B4919" s="19">
        <v>0</v>
      </c>
      <c r="C4919" s="19">
        <v>0</v>
      </c>
      <c r="D4919" s="19" t="s">
        <v>15</v>
      </c>
      <c r="E4919" s="20" t="s">
        <v>284</v>
      </c>
      <c r="F4919" s="20">
        <v>3.3974606635366555E-3</v>
      </c>
      <c r="G4919" s="20">
        <v>4.1750215081636372E-2</v>
      </c>
      <c r="H4919" s="20">
        <v>5.8219480002146516E-3</v>
      </c>
      <c r="I4919" s="20">
        <v>3.0376068265871303E-3</v>
      </c>
      <c r="J4919" s="20">
        <v>1.4898506755517708E-2</v>
      </c>
      <c r="K4919" s="20">
        <v>2.4018964438960469E-2</v>
      </c>
      <c r="L4919" s="20">
        <v>8.7678725997714837E-3</v>
      </c>
      <c r="M4919" s="53">
        <v>4.6537145980900347E-3</v>
      </c>
    </row>
    <row r="4920" spans="1:13" x14ac:dyDescent="0.35">
      <c r="A4920" s="19" t="str">
        <f>B4353&amp;C4904&amp;D4920</f>
        <v>CONSUMO PER CAPITA (kg ó litros por individuo)Boquerones Ing.&gt;500MIL</v>
      </c>
      <c r="B4920" s="19">
        <v>0</v>
      </c>
      <c r="C4920" s="19">
        <v>0</v>
      </c>
      <c r="D4920" s="19" t="s">
        <v>16</v>
      </c>
      <c r="E4920" s="20">
        <v>3.2905576002592772E-2</v>
      </c>
      <c r="F4920" s="20">
        <v>3.5386629397513393E-2</v>
      </c>
      <c r="G4920" s="20">
        <v>2.2945676386087889E-2</v>
      </c>
      <c r="H4920" s="20">
        <v>3.1373380575322865E-2</v>
      </c>
      <c r="I4920" s="20">
        <v>2.4492537982451216E-2</v>
      </c>
      <c r="J4920" s="20">
        <v>2.4729551981761872E-2</v>
      </c>
      <c r="K4920" s="20">
        <v>4.4187205634137076E-2</v>
      </c>
      <c r="L4920" s="20">
        <v>2.4948213218606744E-2</v>
      </c>
      <c r="M4920" s="53">
        <v>1.1038589736917861E-2</v>
      </c>
    </row>
    <row r="4921" spans="1:13" x14ac:dyDescent="0.35">
      <c r="A4921" s="19" t="str">
        <f>B4353&amp;C4904&amp;D4921</f>
        <v>CONSUMO PER CAPITA (kg ó litros por individuo)Boquerones Ing.DE 15 A 19 AÑOS</v>
      </c>
      <c r="B4921" s="19">
        <v>0</v>
      </c>
      <c r="C4921" s="19">
        <v>0</v>
      </c>
      <c r="D4921" s="19" t="s">
        <v>39</v>
      </c>
      <c r="E4921" s="20" t="s">
        <v>284</v>
      </c>
      <c r="F4921" s="20">
        <v>4.420574501234547E-3</v>
      </c>
      <c r="G4921" s="20">
        <v>2.996927373730052E-2</v>
      </c>
      <c r="H4921" s="20" t="s">
        <v>284</v>
      </c>
      <c r="I4921" s="20" t="s">
        <v>284</v>
      </c>
      <c r="J4921" s="20" t="s">
        <v>284</v>
      </c>
      <c r="K4921" s="20" t="s">
        <v>284</v>
      </c>
      <c r="L4921" s="20" t="s">
        <v>284</v>
      </c>
      <c r="M4921" s="53" t="s">
        <v>284</v>
      </c>
    </row>
    <row r="4922" spans="1:13" x14ac:dyDescent="0.35">
      <c r="A4922" s="19" t="str">
        <f>B4353&amp;C4904&amp;D4922</f>
        <v>CONSUMO PER CAPITA (kg ó litros por individuo)Boquerones Ing.DE 20 A 24 AÑOS</v>
      </c>
      <c r="B4922" s="19">
        <v>0</v>
      </c>
      <c r="C4922" s="19">
        <v>0</v>
      </c>
      <c r="D4922" s="19" t="s">
        <v>40</v>
      </c>
      <c r="E4922" s="20" t="s">
        <v>284</v>
      </c>
      <c r="F4922" s="20">
        <v>2.3853189678413951E-3</v>
      </c>
      <c r="G4922" s="20" t="s">
        <v>284</v>
      </c>
      <c r="H4922" s="20" t="s">
        <v>284</v>
      </c>
      <c r="I4922" s="20" t="s">
        <v>284</v>
      </c>
      <c r="J4922" s="20" t="s">
        <v>284</v>
      </c>
      <c r="K4922" s="20">
        <v>3.8333073510233217E-3</v>
      </c>
      <c r="L4922" s="20">
        <v>3.3401520512770671E-3</v>
      </c>
      <c r="M4922" s="53">
        <v>1.1775594410628656E-3</v>
      </c>
    </row>
    <row r="4923" spans="1:13" x14ac:dyDescent="0.35">
      <c r="A4923" s="19" t="str">
        <f>B4353&amp;C4904&amp;D4923</f>
        <v>CONSUMO PER CAPITA (kg ó litros por individuo)Boquerones Ing.DE 25 A 34 AÑOS</v>
      </c>
      <c r="B4923" s="19">
        <v>0</v>
      </c>
      <c r="C4923" s="19">
        <v>0</v>
      </c>
      <c r="D4923" s="19" t="s">
        <v>41</v>
      </c>
      <c r="E4923" s="20">
        <v>3.7425739410363898E-3</v>
      </c>
      <c r="F4923" s="20">
        <v>3.5079996224365649E-3</v>
      </c>
      <c r="G4923" s="20">
        <v>4.8698727488310821E-3</v>
      </c>
      <c r="H4923" s="20">
        <v>5.3062462571803061E-4</v>
      </c>
      <c r="I4923" s="20">
        <v>1.9659886152635913E-4</v>
      </c>
      <c r="J4923" s="20">
        <v>1.0392380045282595E-3</v>
      </c>
      <c r="K4923" s="20">
        <v>2.2881590169373934E-3</v>
      </c>
      <c r="L4923" s="20">
        <v>4.3697644149580579E-4</v>
      </c>
      <c r="M4923" s="53">
        <v>4.2873405604307546E-4</v>
      </c>
    </row>
    <row r="4924" spans="1:13" x14ac:dyDescent="0.35">
      <c r="A4924" s="19" t="str">
        <f>B4353&amp;C4904&amp;D4924</f>
        <v>CONSUMO PER CAPITA (kg ó litros por individuo)Boquerones Ing.DE 35 A 49 AÑOS</v>
      </c>
      <c r="B4924" s="19">
        <v>0</v>
      </c>
      <c r="C4924" s="19">
        <v>0</v>
      </c>
      <c r="D4924" s="19" t="s">
        <v>42</v>
      </c>
      <c r="E4924" s="20">
        <v>3.5418162600138257E-3</v>
      </c>
      <c r="F4924" s="20">
        <v>3.9179154836799131E-3</v>
      </c>
      <c r="G4924" s="20">
        <v>7.8709246958391724E-3</v>
      </c>
      <c r="H4924" s="20">
        <v>1.1457149041263013E-3</v>
      </c>
      <c r="I4924" s="20">
        <v>6.4989301926272128E-3</v>
      </c>
      <c r="J4924" s="20">
        <v>2.85291846785322E-3</v>
      </c>
      <c r="K4924" s="20">
        <v>1.334040674897086E-2</v>
      </c>
      <c r="L4924" s="20">
        <v>3.585213226821763E-3</v>
      </c>
      <c r="M4924" s="53">
        <v>2.2096894096766025E-3</v>
      </c>
    </row>
    <row r="4925" spans="1:13" x14ac:dyDescent="0.35">
      <c r="A4925" s="19" t="str">
        <f>B4353&amp;C4904&amp;D4925</f>
        <v>CONSUMO PER CAPITA (kg ó litros por individuo)Boquerones Ing.DE 50 A 59 AÑOS</v>
      </c>
      <c r="B4925" s="19">
        <v>0</v>
      </c>
      <c r="C4925" s="19">
        <v>0</v>
      </c>
      <c r="D4925" s="19" t="s">
        <v>43</v>
      </c>
      <c r="E4925" s="20">
        <v>7.4839565152376008E-3</v>
      </c>
      <c r="F4925" s="20">
        <v>1.4913162667086968E-2</v>
      </c>
      <c r="G4925" s="20">
        <v>2.4016094772952579E-2</v>
      </c>
      <c r="H4925" s="20">
        <v>8.792139417060028E-3</v>
      </c>
      <c r="I4925" s="20">
        <v>4.8619601011490252E-3</v>
      </c>
      <c r="J4925" s="20">
        <v>1.4245973074390636E-2</v>
      </c>
      <c r="K4925" s="20">
        <v>4.0546482904298416E-2</v>
      </c>
      <c r="L4925" s="20">
        <v>2.2802830280156377E-2</v>
      </c>
      <c r="M4925" s="53">
        <v>1.2505501119209454E-2</v>
      </c>
    </row>
    <row r="4926" spans="1:13" x14ac:dyDescent="0.35">
      <c r="A4926" s="19" t="str">
        <f>B4353&amp;C4904&amp;D4926</f>
        <v>CONSUMO PER CAPITA (kg ó litros por individuo)Boquerones Ing.DE 60 A 75 AÑOS</v>
      </c>
      <c r="B4926" s="19">
        <v>0</v>
      </c>
      <c r="C4926" s="19">
        <v>0</v>
      </c>
      <c r="D4926" s="19" t="s">
        <v>44</v>
      </c>
      <c r="E4926" s="20">
        <v>3.2607942977171407E-2</v>
      </c>
      <c r="F4926" s="20">
        <v>4.7462512531136328E-2</v>
      </c>
      <c r="G4926" s="20">
        <v>4.7405681450998299E-2</v>
      </c>
      <c r="H4926" s="20">
        <v>3.1694138209408765E-2</v>
      </c>
      <c r="I4926" s="20">
        <v>3.2372622433090421E-2</v>
      </c>
      <c r="J4926" s="20">
        <v>3.322957066340404E-2</v>
      </c>
      <c r="K4926" s="20">
        <v>4.8426165855298541E-2</v>
      </c>
      <c r="L4926" s="20">
        <v>2.520244724038493E-2</v>
      </c>
      <c r="M4926" s="53">
        <v>1.6899813128793358E-2</v>
      </c>
    </row>
    <row r="4927" spans="1:13" x14ac:dyDescent="0.35">
      <c r="A4927" s="19" t="str">
        <f>B4353&amp;C4904&amp;D4927</f>
        <v>CONSUMO PER CAPITA (kg ó litros por individuo)Boquerones Ing.NIVEL ALTO</v>
      </c>
      <c r="B4927" s="19">
        <v>0</v>
      </c>
      <c r="C4927" s="19">
        <v>0</v>
      </c>
      <c r="D4927" s="19" t="s">
        <v>256</v>
      </c>
      <c r="E4927" s="20">
        <v>1.3825570673284613E-2</v>
      </c>
      <c r="F4927" s="20">
        <v>2.0280414882981507E-2</v>
      </c>
      <c r="G4927" s="20">
        <v>2.5741386465598169E-2</v>
      </c>
      <c r="H4927" s="20">
        <v>1.6194384958136524E-2</v>
      </c>
      <c r="I4927" s="20">
        <v>1.1747892146381576E-2</v>
      </c>
      <c r="J4927" s="20">
        <v>1.4528116046633417E-2</v>
      </c>
      <c r="K4927" s="20">
        <v>3.367875051738789E-2</v>
      </c>
      <c r="L4927" s="20">
        <v>1.4999856250020691E-2</v>
      </c>
      <c r="M4927" s="53">
        <v>8.1557054089614039E-3</v>
      </c>
    </row>
    <row r="4928" spans="1:13" x14ac:dyDescent="0.35">
      <c r="A4928" s="19" t="str">
        <f>B4353&amp;C4904&amp;D4928</f>
        <v>CONSUMO PER CAPITA (kg ó litros por individuo)Boquerones Ing.NIVEL MEDIO ALTO</v>
      </c>
      <c r="B4928" s="19">
        <v>0</v>
      </c>
      <c r="C4928" s="19">
        <v>0</v>
      </c>
      <c r="D4928" s="19" t="s">
        <v>257</v>
      </c>
      <c r="E4928" s="20">
        <v>1.0912514184669304E-2</v>
      </c>
      <c r="F4928" s="20">
        <v>1.0869502109060902E-2</v>
      </c>
      <c r="G4928" s="20">
        <v>1.5571558969092373E-2</v>
      </c>
      <c r="H4928" s="20">
        <v>2.4586774677661585E-3</v>
      </c>
      <c r="I4928" s="20">
        <v>1.0952370241232339E-2</v>
      </c>
      <c r="J4928" s="20">
        <v>1.3440476234531267E-2</v>
      </c>
      <c r="K4928" s="20">
        <v>3.475824802231451E-2</v>
      </c>
      <c r="L4928" s="20">
        <v>1.7179052204881619E-2</v>
      </c>
      <c r="M4928" s="53">
        <v>6.5385145836618207E-3</v>
      </c>
    </row>
    <row r="4929" spans="1:13" x14ac:dyDescent="0.35">
      <c r="A4929" s="19" t="str">
        <f>B4353&amp;C4904&amp;D4929</f>
        <v>CONSUMO PER CAPITA (kg ó litros por individuo)Boquerones Ing.NIVEL MEDIO</v>
      </c>
      <c r="B4929" s="19">
        <v>0</v>
      </c>
      <c r="C4929" s="19">
        <v>0</v>
      </c>
      <c r="D4929" s="19" t="s">
        <v>258</v>
      </c>
      <c r="E4929" s="20">
        <v>1.1827684679111794E-2</v>
      </c>
      <c r="F4929" s="20">
        <v>1.4580392543418794E-2</v>
      </c>
      <c r="G4929" s="20">
        <v>2.8430417331162004E-2</v>
      </c>
      <c r="H4929" s="20">
        <v>6.8083965560305337E-3</v>
      </c>
      <c r="I4929" s="20">
        <v>1.0810452982475771E-2</v>
      </c>
      <c r="J4929" s="20">
        <v>1.4532781981136403E-2</v>
      </c>
      <c r="K4929" s="20">
        <v>1.2819956453313101E-2</v>
      </c>
      <c r="L4929" s="20">
        <v>8.7076640088591725E-3</v>
      </c>
      <c r="M4929" s="53">
        <v>1.0415922265174201E-2</v>
      </c>
    </row>
    <row r="4930" spans="1:13" x14ac:dyDescent="0.35">
      <c r="A4930" s="19" t="str">
        <f>B4353&amp;C4904&amp;D4930</f>
        <v>CONSUMO PER CAPITA (kg ó litros por individuo)Boquerones Ing.NIVEL MEDIO BAJO</v>
      </c>
      <c r="B4930" s="19">
        <v>0</v>
      </c>
      <c r="C4930" s="19">
        <v>0</v>
      </c>
      <c r="D4930" s="19" t="s">
        <v>259</v>
      </c>
      <c r="E4930" s="20">
        <v>9.3556350950277506E-3</v>
      </c>
      <c r="F4930" s="20">
        <v>1.2660004111363849E-2</v>
      </c>
      <c r="G4930" s="20">
        <v>2.0644034082118283E-2</v>
      </c>
      <c r="H4930" s="20">
        <v>8.5076536115044118E-3</v>
      </c>
      <c r="I4930" s="20">
        <v>1.0561988539158912E-2</v>
      </c>
      <c r="J4930" s="20">
        <v>5.506558814108253E-3</v>
      </c>
      <c r="K4930" s="20">
        <v>3.6489060726902327E-2</v>
      </c>
      <c r="L4930" s="20">
        <v>1.5477344388553275E-2</v>
      </c>
      <c r="M4930" s="53">
        <v>1.0637594132284607E-2</v>
      </c>
    </row>
    <row r="4931" spans="1:13" x14ac:dyDescent="0.35">
      <c r="A4931" s="19" t="str">
        <f>B4353&amp;C4904&amp;D4931</f>
        <v>CONSUMO PER CAPITA (kg ó litros por individuo)Boquerones Ing.HOMBRE</v>
      </c>
      <c r="B4931" s="19">
        <v>0</v>
      </c>
      <c r="C4931" s="19">
        <v>0</v>
      </c>
      <c r="D4931" s="19" t="s">
        <v>21</v>
      </c>
      <c r="E4931" s="20">
        <v>1.5584739607753494E-2</v>
      </c>
      <c r="F4931" s="20">
        <v>2.0185136777380378E-2</v>
      </c>
      <c r="G4931" s="20">
        <v>2.4033204343999363E-2</v>
      </c>
      <c r="H4931" s="20">
        <v>1.1612329953607291E-2</v>
      </c>
      <c r="I4931" s="20">
        <v>1.5092910142011405E-2</v>
      </c>
      <c r="J4931" s="20">
        <v>1.454539618008769E-2</v>
      </c>
      <c r="K4931" s="20">
        <v>2.290891427892788E-2</v>
      </c>
      <c r="L4931" s="20">
        <v>9.2433792066939965E-3</v>
      </c>
      <c r="M4931" s="53">
        <v>8.1790192392641771E-3</v>
      </c>
    </row>
    <row r="4932" spans="1:13" x14ac:dyDescent="0.35">
      <c r="A4932" s="19" t="str">
        <f>B4353&amp;C4904&amp;D4932</f>
        <v>CONSUMO PER CAPITA (kg ó litros por individuo)Boquerones Ing.MUJER</v>
      </c>
      <c r="B4932" s="19">
        <v>0</v>
      </c>
      <c r="C4932" s="19">
        <v>0</v>
      </c>
      <c r="D4932" s="19" t="s">
        <v>22</v>
      </c>
      <c r="E4932" s="20">
        <v>5.4774172926281388E-3</v>
      </c>
      <c r="F4932" s="20">
        <v>1.1654232803125721E-2</v>
      </c>
      <c r="G4932" s="20">
        <v>1.7268867714501424E-2</v>
      </c>
      <c r="H4932" s="20">
        <v>7.1737483694731003E-3</v>
      </c>
      <c r="I4932" s="20">
        <v>5.6147070360916063E-3</v>
      </c>
      <c r="J4932" s="20">
        <v>8.3824986004177333E-3</v>
      </c>
      <c r="K4932" s="20">
        <v>2.4361200636955949E-2</v>
      </c>
      <c r="L4932" s="20">
        <v>1.4020908493344071E-2</v>
      </c>
      <c r="M4932" s="53">
        <v>6.2137813689347446E-3</v>
      </c>
    </row>
    <row r="4933" spans="1:13" x14ac:dyDescent="0.35">
      <c r="A4933" s="19" t="str">
        <f>B4353&amp;C4933&amp;D4933</f>
        <v>CONSUMO PER CAPITA (kg ó litros por individuo)Sardinas Ing.T.ESPAÑA</v>
      </c>
      <c r="B4933" s="19">
        <v>0</v>
      </c>
      <c r="C4933" s="19" t="s">
        <v>139</v>
      </c>
      <c r="D4933" s="19" t="s">
        <v>36</v>
      </c>
      <c r="E4933" s="20">
        <v>5.6624968044470415E-3</v>
      </c>
      <c r="F4933" s="20">
        <v>1.5052251675547542E-2</v>
      </c>
      <c r="G4933" s="20">
        <v>3.2411454409286208E-2</v>
      </c>
      <c r="H4933" s="20">
        <v>6.3773527607499138E-3</v>
      </c>
      <c r="I4933" s="20">
        <v>7.527852297173206E-3</v>
      </c>
      <c r="J4933" s="20">
        <v>8.0172567135029307E-3</v>
      </c>
      <c r="K4933" s="20">
        <v>3.228754881116859E-2</v>
      </c>
      <c r="L4933" s="20">
        <v>5.8833756134260007E-3</v>
      </c>
      <c r="M4933" s="53">
        <v>5.8784368752567697E-3</v>
      </c>
    </row>
    <row r="4934" spans="1:13" x14ac:dyDescent="0.35">
      <c r="A4934" s="19" t="str">
        <f>B4353&amp;C4933&amp;D4934</f>
        <v>CONSUMO PER CAPITA (kg ó litros por individuo)Sardinas Ing.BCN AM</v>
      </c>
      <c r="B4934" s="19">
        <v>0</v>
      </c>
      <c r="C4934" s="19">
        <v>0</v>
      </c>
      <c r="D4934" s="19" t="s">
        <v>1</v>
      </c>
      <c r="E4934" s="20">
        <v>1.4469623584550601E-3</v>
      </c>
      <c r="F4934" s="20">
        <v>1.9177907740539721E-3</v>
      </c>
      <c r="G4934" s="20">
        <v>6.6166752421818993E-3</v>
      </c>
      <c r="H4934" s="20">
        <v>2.6460049552039706E-3</v>
      </c>
      <c r="I4934" s="20">
        <v>2.8363735833701474E-3</v>
      </c>
      <c r="J4934" s="20">
        <v>5.5892465667883189E-4</v>
      </c>
      <c r="K4934" s="20">
        <v>5.6868873860833665E-3</v>
      </c>
      <c r="L4934" s="20">
        <v>1.3023353593066766E-3</v>
      </c>
      <c r="M4934" s="53">
        <v>1.3184275730484149E-2</v>
      </c>
    </row>
    <row r="4935" spans="1:13" x14ac:dyDescent="0.35">
      <c r="A4935" s="19" t="str">
        <f>B4353&amp;C4933&amp;D4935</f>
        <v>CONSUMO PER CAPITA (kg ó litros por individuo)Sardinas Ing.REST.CAT ARAGON</v>
      </c>
      <c r="B4935" s="19">
        <v>0</v>
      </c>
      <c r="C4935" s="19">
        <v>0</v>
      </c>
      <c r="D4935" s="19" t="s">
        <v>2</v>
      </c>
      <c r="E4935" s="20">
        <v>2.5212276313723776E-3</v>
      </c>
      <c r="F4935" s="20">
        <v>2.2717553026774637E-3</v>
      </c>
      <c r="G4935" s="20">
        <v>5.2828438975475742E-3</v>
      </c>
      <c r="H4935" s="20">
        <v>1.2136449940290098E-2</v>
      </c>
      <c r="I4935" s="20">
        <v>3.6070348634183887E-3</v>
      </c>
      <c r="J4935" s="20">
        <v>4.1589659396157729E-3</v>
      </c>
      <c r="K4935" s="20">
        <v>2.2719472878816812E-2</v>
      </c>
      <c r="L4935" s="20">
        <v>7.1994181126169418E-3</v>
      </c>
      <c r="M4935" s="53">
        <v>1.2362967804152836E-3</v>
      </c>
    </row>
    <row r="4936" spans="1:13" x14ac:dyDescent="0.35">
      <c r="A4936" s="19" t="str">
        <f>B4353&amp;C4933&amp;D4936</f>
        <v>CONSUMO PER CAPITA (kg ó litros por individuo)Sardinas Ing.LEVANTE</v>
      </c>
      <c r="B4936" s="19">
        <v>0</v>
      </c>
      <c r="C4936" s="19">
        <v>0</v>
      </c>
      <c r="D4936" s="19" t="s">
        <v>3</v>
      </c>
      <c r="E4936" s="20">
        <v>7.2202829657037129E-3</v>
      </c>
      <c r="F4936" s="20">
        <v>3.6261584231157384E-2</v>
      </c>
      <c r="G4936" s="20">
        <v>1.8558150221186759E-2</v>
      </c>
      <c r="H4936" s="20">
        <v>8.4480440360570411E-3</v>
      </c>
      <c r="I4936" s="20">
        <v>2.3339884565310436E-2</v>
      </c>
      <c r="J4936" s="20">
        <v>6.5931812984346867E-3</v>
      </c>
      <c r="K4936" s="20">
        <v>1.6037525700022939E-2</v>
      </c>
      <c r="L4936" s="20">
        <v>7.1126863219193618E-3</v>
      </c>
      <c r="M4936" s="53">
        <v>5.7644109033337396E-3</v>
      </c>
    </row>
    <row r="4937" spans="1:13" x14ac:dyDescent="0.35">
      <c r="A4937" s="19" t="str">
        <f>B4353&amp;C4933&amp;D4937</f>
        <v>CONSUMO PER CAPITA (kg ó litros por individuo)Sardinas Ing.ANDALUCIA</v>
      </c>
      <c r="B4937" s="19">
        <v>0</v>
      </c>
      <c r="C4937" s="19">
        <v>0</v>
      </c>
      <c r="D4937" s="19" t="s">
        <v>4</v>
      </c>
      <c r="E4937" s="20">
        <v>6.7907082118741895E-3</v>
      </c>
      <c r="F4937" s="20">
        <v>1.2705517388018707E-2</v>
      </c>
      <c r="G4937" s="20">
        <v>8.6956944701275893E-2</v>
      </c>
      <c r="H4937" s="20">
        <v>2.3467936330922303E-3</v>
      </c>
      <c r="I4937" s="20">
        <v>2.6035038534651415E-3</v>
      </c>
      <c r="J4937" s="20">
        <v>7.9605019610223381E-3</v>
      </c>
      <c r="K4937" s="20">
        <v>6.9929156677824081E-2</v>
      </c>
      <c r="L4937" s="20">
        <v>4.0109968756803366E-3</v>
      </c>
      <c r="M4937" s="53">
        <v>1.8448431827750996E-3</v>
      </c>
    </row>
    <row r="4938" spans="1:13" x14ac:dyDescent="0.35">
      <c r="A4938" s="19" t="str">
        <f>B4353&amp;C4933&amp;D4938</f>
        <v>CONSUMO PER CAPITA (kg ó litros por individuo)Sardinas Ing.MDD AM</v>
      </c>
      <c r="B4938" s="19">
        <v>0</v>
      </c>
      <c r="C4938" s="19">
        <v>0</v>
      </c>
      <c r="D4938" s="19" t="s">
        <v>5</v>
      </c>
      <c r="E4938" s="20">
        <v>1.9844368801426706E-3</v>
      </c>
      <c r="F4938" s="20">
        <v>1.5754209610845258E-2</v>
      </c>
      <c r="G4938" s="20">
        <v>2.2350116334101281E-2</v>
      </c>
      <c r="H4938" s="20">
        <v>1.4441130967622758E-3</v>
      </c>
      <c r="I4938" s="20">
        <v>3.4667062253663394E-4</v>
      </c>
      <c r="J4938" s="20">
        <v>1.3953244697637262E-2</v>
      </c>
      <c r="K4938" s="20">
        <v>3.3020182205559551E-2</v>
      </c>
      <c r="L4938" s="20">
        <v>5.7540847051844087E-3</v>
      </c>
      <c r="M4938" s="53">
        <v>6.7430225994986898E-3</v>
      </c>
    </row>
    <row r="4939" spans="1:13" x14ac:dyDescent="0.35">
      <c r="A4939" s="19" t="str">
        <f>B4353&amp;C4933&amp;D4939</f>
        <v>CONSUMO PER CAPITA (kg ó litros por individuo)Sardinas Ing.RTO CENTRO</v>
      </c>
      <c r="B4939" s="19">
        <v>0</v>
      </c>
      <c r="C4939" s="19">
        <v>0</v>
      </c>
      <c r="D4939" s="19" t="s">
        <v>6</v>
      </c>
      <c r="E4939" s="20">
        <v>2.0648915279497634E-2</v>
      </c>
      <c r="F4939" s="20">
        <v>1.853557859154813E-2</v>
      </c>
      <c r="G4939" s="20">
        <v>1.4526597050299196E-2</v>
      </c>
      <c r="H4939" s="20">
        <v>3.5989091206417275E-3</v>
      </c>
      <c r="I4939" s="20">
        <v>9.4648051774330281E-3</v>
      </c>
      <c r="J4939" s="20">
        <v>8.7501684614328234E-3</v>
      </c>
      <c r="K4939" s="20">
        <v>1.8051005299939919E-2</v>
      </c>
      <c r="L4939" s="20">
        <v>1.4912296960547886E-3</v>
      </c>
      <c r="M4939" s="53">
        <v>3.506229513055304E-3</v>
      </c>
    </row>
    <row r="4940" spans="1:13" x14ac:dyDescent="0.35">
      <c r="A4940" s="19" t="str">
        <f>B4353&amp;C4933&amp;D4940</f>
        <v>CONSUMO PER CAPITA (kg ó litros por individuo)Sardinas Ing.NORTE-CENTRO</v>
      </c>
      <c r="B4940" s="19">
        <v>0</v>
      </c>
      <c r="C4940" s="19">
        <v>0</v>
      </c>
      <c r="D4940" s="19" t="s">
        <v>7</v>
      </c>
      <c r="E4940" s="20">
        <v>2.2568761666004345E-3</v>
      </c>
      <c r="F4940" s="20">
        <v>2.3664854567957251E-3</v>
      </c>
      <c r="G4940" s="20">
        <v>2.0632667313927152E-2</v>
      </c>
      <c r="H4940" s="20">
        <v>4.2955597014703402E-3</v>
      </c>
      <c r="I4940" s="20">
        <v>4.585364953981967E-4</v>
      </c>
      <c r="J4940" s="20">
        <v>1.6362345421335872E-3</v>
      </c>
      <c r="K4940" s="20">
        <v>4.1067076204653477E-3</v>
      </c>
      <c r="L4940" s="20">
        <v>3.267117825104754E-3</v>
      </c>
      <c r="M4940" s="53">
        <v>2.0538119573444672E-3</v>
      </c>
    </row>
    <row r="4941" spans="1:13" x14ac:dyDescent="0.35">
      <c r="A4941" s="19" t="str">
        <f>B4353&amp;C4933&amp;D4941</f>
        <v>CONSUMO PER CAPITA (kg ó litros por individuo)Sardinas Ing.NOROESTE</v>
      </c>
      <c r="B4941" s="19">
        <v>0</v>
      </c>
      <c r="C4941" s="19">
        <v>0</v>
      </c>
      <c r="D4941" s="19" t="s">
        <v>8</v>
      </c>
      <c r="E4941" s="20">
        <v>2.3903746777364896E-3</v>
      </c>
      <c r="F4941" s="20">
        <v>2.4295425201202835E-2</v>
      </c>
      <c r="G4941" s="20">
        <v>4.5270471873504095E-2</v>
      </c>
      <c r="H4941" s="20">
        <v>1.982125876010318E-2</v>
      </c>
      <c r="I4941" s="20">
        <v>1.7545473920330793E-2</v>
      </c>
      <c r="J4941" s="20">
        <v>2.1323412110762593E-2</v>
      </c>
      <c r="K4941" s="20">
        <v>6.1541458850686272E-2</v>
      </c>
      <c r="L4941" s="20">
        <v>1.8547941239126023E-2</v>
      </c>
      <c r="M4941" s="53">
        <v>1.9614357282936541E-2</v>
      </c>
    </row>
    <row r="4942" spans="1:13" x14ac:dyDescent="0.35">
      <c r="A4942" s="19" t="str">
        <f>B4353&amp;C4933&amp;D4942</f>
        <v>CONSUMO PER CAPITA (kg ó litros por individuo)Sardinas Ing.&lt;2MIL</v>
      </c>
      <c r="B4942" s="19">
        <v>0</v>
      </c>
      <c r="C4942" s="19">
        <v>0</v>
      </c>
      <c r="D4942" s="19" t="s">
        <v>9</v>
      </c>
      <c r="E4942" s="20">
        <v>1.803857738496599E-2</v>
      </c>
      <c r="F4942" s="20">
        <v>9.5856200332111573E-3</v>
      </c>
      <c r="G4942" s="20">
        <v>2.6169728568370344E-2</v>
      </c>
      <c r="H4942" s="20" t="s">
        <v>284</v>
      </c>
      <c r="I4942" s="20">
        <v>2.411555611522324E-2</v>
      </c>
      <c r="J4942" s="20" t="s">
        <v>284</v>
      </c>
      <c r="K4942" s="20">
        <v>1.9153900966099587E-2</v>
      </c>
      <c r="L4942" s="20">
        <v>8.6923462224748598E-3</v>
      </c>
      <c r="M4942" s="53" t="s">
        <v>284</v>
      </c>
    </row>
    <row r="4943" spans="1:13" x14ac:dyDescent="0.35">
      <c r="A4943" s="19" t="str">
        <f>B4353&amp;C4933&amp;D4943</f>
        <v>CONSUMO PER CAPITA (kg ó litros por individuo)Sardinas Ing.2-5MIL</v>
      </c>
      <c r="B4943" s="19">
        <v>0</v>
      </c>
      <c r="C4943" s="19">
        <v>0</v>
      </c>
      <c r="D4943" s="19" t="s">
        <v>10</v>
      </c>
      <c r="E4943" s="20">
        <v>6.6342332861964465E-3</v>
      </c>
      <c r="F4943" s="20">
        <v>1.7085858450321338E-2</v>
      </c>
      <c r="G4943" s="20">
        <v>1.2188207543901691E-2</v>
      </c>
      <c r="H4943" s="20">
        <v>8.092529978978592E-3</v>
      </c>
      <c r="I4943" s="20">
        <v>1.1365452745558705E-3</v>
      </c>
      <c r="J4943" s="20">
        <v>1.0810915872437283E-2</v>
      </c>
      <c r="K4943" s="20">
        <v>2.8228347317624615E-2</v>
      </c>
      <c r="L4943" s="20">
        <v>1.5685554381748516E-3</v>
      </c>
      <c r="M4943" s="53">
        <v>9.8861465042551972E-4</v>
      </c>
    </row>
    <row r="4944" spans="1:13" x14ac:dyDescent="0.35">
      <c r="A4944" s="19" t="str">
        <f>B4353&amp;C4933&amp;D4944</f>
        <v>CONSUMO PER CAPITA (kg ó litros por individuo)Sardinas Ing.5-10MIL</v>
      </c>
      <c r="B4944" s="19">
        <v>0</v>
      </c>
      <c r="C4944" s="19">
        <v>0</v>
      </c>
      <c r="D4944" s="19" t="s">
        <v>11</v>
      </c>
      <c r="E4944" s="20">
        <v>5.7892095684223648E-3</v>
      </c>
      <c r="F4944" s="20">
        <v>7.8059903758594387E-3</v>
      </c>
      <c r="G4944" s="20">
        <v>3.2208078678349454E-2</v>
      </c>
      <c r="H4944" s="20">
        <v>4.2404004680704645E-4</v>
      </c>
      <c r="I4944" s="20">
        <v>2.8034237300033475E-3</v>
      </c>
      <c r="J4944" s="20">
        <v>1.5307915904548126E-2</v>
      </c>
      <c r="K4944" s="20">
        <v>1.0564298835597072E-2</v>
      </c>
      <c r="L4944" s="20">
        <v>4.6193950014321002E-3</v>
      </c>
      <c r="M4944" s="53">
        <v>5.4273201464769523E-3</v>
      </c>
    </row>
    <row r="4945" spans="1:13" x14ac:dyDescent="0.35">
      <c r="A4945" s="19" t="str">
        <f>B4353&amp;C4933&amp;D4945</f>
        <v>CONSUMO PER CAPITA (kg ó litros por individuo)Sardinas Ing.10-30MIL</v>
      </c>
      <c r="B4945" s="19">
        <v>0</v>
      </c>
      <c r="C4945" s="19">
        <v>0</v>
      </c>
      <c r="D4945" s="19" t="s">
        <v>12</v>
      </c>
      <c r="E4945" s="20">
        <v>8.450992793243366E-3</v>
      </c>
      <c r="F4945" s="20">
        <v>1.1355531057786307E-2</v>
      </c>
      <c r="G4945" s="20">
        <v>6.475361108946745E-2</v>
      </c>
      <c r="H4945" s="20">
        <v>7.9527425337754566E-3</v>
      </c>
      <c r="I4945" s="20">
        <v>2.3244993224796006E-3</v>
      </c>
      <c r="J4945" s="20">
        <v>7.9879622238188969E-3</v>
      </c>
      <c r="K4945" s="20">
        <v>2.8507276548258468E-2</v>
      </c>
      <c r="L4945" s="20">
        <v>6.2489878912691098E-3</v>
      </c>
      <c r="M4945" s="53">
        <v>4.8765783690558999E-3</v>
      </c>
    </row>
    <row r="4946" spans="1:13" x14ac:dyDescent="0.35">
      <c r="A4946" s="19" t="str">
        <f>B4353&amp;C4933&amp;D4946</f>
        <v>CONSUMO PER CAPITA (kg ó litros por individuo)Sardinas Ing.30-100MIL</v>
      </c>
      <c r="B4946" s="19">
        <v>0</v>
      </c>
      <c r="C4946" s="19">
        <v>0</v>
      </c>
      <c r="D4946" s="19" t="s">
        <v>13</v>
      </c>
      <c r="E4946" s="20">
        <v>5.7410348824261841E-3</v>
      </c>
      <c r="F4946" s="20">
        <v>1.5357058402361705E-2</v>
      </c>
      <c r="G4946" s="20">
        <v>1.6637349372667178E-2</v>
      </c>
      <c r="H4946" s="20">
        <v>4.7257704952475667E-3</v>
      </c>
      <c r="I4946" s="20">
        <v>2.441377577848874E-3</v>
      </c>
      <c r="J4946" s="20">
        <v>1.540902833614764E-3</v>
      </c>
      <c r="K4946" s="20">
        <v>3.9495444938926157E-2</v>
      </c>
      <c r="L4946" s="20">
        <v>2.8746902576355102E-3</v>
      </c>
      <c r="M4946" s="53">
        <v>2.2742651341312731E-3</v>
      </c>
    </row>
    <row r="4947" spans="1:13" x14ac:dyDescent="0.35">
      <c r="A4947" s="19" t="str">
        <f>B4353&amp;C4933&amp;D4947</f>
        <v>CONSUMO PER CAPITA (kg ó litros por individuo)Sardinas Ing.100-200MIL</v>
      </c>
      <c r="B4947" s="19">
        <v>0</v>
      </c>
      <c r="C4947" s="19">
        <v>0</v>
      </c>
      <c r="D4947" s="19" t="s">
        <v>14</v>
      </c>
      <c r="E4947" s="20">
        <v>5.9976138824771239E-4</v>
      </c>
      <c r="F4947" s="20">
        <v>4.6569794382253704E-3</v>
      </c>
      <c r="G4947" s="20">
        <v>2.6782078654354599E-2</v>
      </c>
      <c r="H4947" s="20">
        <v>1.4586017801485952E-3</v>
      </c>
      <c r="I4947" s="20">
        <v>3.8008553668647379E-3</v>
      </c>
      <c r="J4947" s="20">
        <v>3.5740810379178542E-4</v>
      </c>
      <c r="K4947" s="20">
        <v>1.7494452961887598E-2</v>
      </c>
      <c r="L4947" s="20">
        <v>4.7095484953198425E-3</v>
      </c>
      <c r="M4947" s="53">
        <v>1.3406148189892316E-3</v>
      </c>
    </row>
    <row r="4948" spans="1:13" x14ac:dyDescent="0.35">
      <c r="A4948" s="19" t="str">
        <f>B4353&amp;C4933&amp;D4948</f>
        <v>CONSUMO PER CAPITA (kg ó litros por individuo)Sardinas Ing.200-500MIL</v>
      </c>
      <c r="B4948" s="19">
        <v>0</v>
      </c>
      <c r="C4948" s="19">
        <v>0</v>
      </c>
      <c r="D4948" s="19" t="s">
        <v>15</v>
      </c>
      <c r="E4948" s="20">
        <v>6.5114092625048346E-4</v>
      </c>
      <c r="F4948" s="20">
        <v>8.1042609162432899E-3</v>
      </c>
      <c r="G4948" s="20">
        <v>1.2622766562700225E-2</v>
      </c>
      <c r="H4948" s="20">
        <v>1.2783682786046763E-2</v>
      </c>
      <c r="I4948" s="20">
        <v>1.2856976236281823E-2</v>
      </c>
      <c r="J4948" s="20">
        <v>1.5724536845037863E-2</v>
      </c>
      <c r="K4948" s="20">
        <v>2.8923158146549419E-2</v>
      </c>
      <c r="L4948" s="20">
        <v>1.5360509898938515E-2</v>
      </c>
      <c r="M4948" s="53">
        <v>1.5118813041967624E-2</v>
      </c>
    </row>
    <row r="4949" spans="1:13" x14ac:dyDescent="0.35">
      <c r="A4949" s="19" t="str">
        <f>B4353&amp;C4933&amp;D4949</f>
        <v>CONSUMO PER CAPITA (kg ó litros por individuo)Sardinas Ing.&gt;500MIL</v>
      </c>
      <c r="B4949" s="19">
        <v>0</v>
      </c>
      <c r="C4949" s="19">
        <v>0</v>
      </c>
      <c r="D4949" s="19" t="s">
        <v>16</v>
      </c>
      <c r="E4949" s="20">
        <v>4.702829473517682E-3</v>
      </c>
      <c r="F4949" s="20">
        <v>3.4588605474016688E-2</v>
      </c>
      <c r="G4949" s="20">
        <v>4.5863484462205735E-2</v>
      </c>
      <c r="H4949" s="20">
        <v>9.1649468817785237E-3</v>
      </c>
      <c r="I4949" s="20">
        <v>1.6860741984891028E-2</v>
      </c>
      <c r="J4949" s="20">
        <v>1.3195208186719801E-2</v>
      </c>
      <c r="K4949" s="20">
        <v>5.5942891922100967E-2</v>
      </c>
      <c r="L4949" s="20">
        <v>4.1672390947826085E-3</v>
      </c>
      <c r="M4949" s="53">
        <v>1.1120362645784842E-2</v>
      </c>
    </row>
    <row r="4950" spans="1:13" x14ac:dyDescent="0.35">
      <c r="A4950" s="19" t="str">
        <f>B4353&amp;C4933&amp;D4950</f>
        <v>CONSUMO PER CAPITA (kg ó litros por individuo)Sardinas Ing.DE 15 A 19 AÑOS</v>
      </c>
      <c r="B4950" s="19">
        <v>0</v>
      </c>
      <c r="C4950" s="19">
        <v>0</v>
      </c>
      <c r="D4950" s="19" t="s">
        <v>39</v>
      </c>
      <c r="E4950" s="20" t="s">
        <v>284</v>
      </c>
      <c r="F4950" s="20" t="s">
        <v>284</v>
      </c>
      <c r="G4950" s="20" t="s">
        <v>284</v>
      </c>
      <c r="H4950" s="20" t="s">
        <v>284</v>
      </c>
      <c r="I4950" s="20" t="s">
        <v>284</v>
      </c>
      <c r="J4950" s="20">
        <v>1.3634366185564656E-3</v>
      </c>
      <c r="K4950" s="20">
        <v>1.009231368167467E-2</v>
      </c>
      <c r="L4950" s="20" t="s">
        <v>284</v>
      </c>
      <c r="M4950" s="53" t="s">
        <v>284</v>
      </c>
    </row>
    <row r="4951" spans="1:13" x14ac:dyDescent="0.35">
      <c r="A4951" s="19" t="str">
        <f>B4353&amp;C4933&amp;D4951</f>
        <v>CONSUMO PER CAPITA (kg ó litros por individuo)Sardinas Ing.DE 20 A 24 AÑOS</v>
      </c>
      <c r="B4951" s="19">
        <v>0</v>
      </c>
      <c r="C4951" s="19">
        <v>0</v>
      </c>
      <c r="D4951" s="19" t="s">
        <v>40</v>
      </c>
      <c r="E4951" s="20">
        <v>2.0350212391708592E-4</v>
      </c>
      <c r="F4951" s="20" t="s">
        <v>284</v>
      </c>
      <c r="G4951" s="20">
        <v>4.9952187377661382E-3</v>
      </c>
      <c r="H4951" s="20" t="s">
        <v>284</v>
      </c>
      <c r="I4951" s="20">
        <v>4.1124164383739699E-4</v>
      </c>
      <c r="J4951" s="20" t="s">
        <v>284</v>
      </c>
      <c r="K4951" s="20" t="s">
        <v>284</v>
      </c>
      <c r="L4951" s="20" t="s">
        <v>284</v>
      </c>
      <c r="M4951" s="53" t="s">
        <v>284</v>
      </c>
    </row>
    <row r="4952" spans="1:13" x14ac:dyDescent="0.35">
      <c r="A4952" s="19" t="str">
        <f>B4353&amp;C4933&amp;D4952</f>
        <v>CONSUMO PER CAPITA (kg ó litros por individuo)Sardinas Ing.DE 25 A 34 AÑOS</v>
      </c>
      <c r="B4952" s="19">
        <v>0</v>
      </c>
      <c r="C4952" s="19">
        <v>0</v>
      </c>
      <c r="D4952" s="19" t="s">
        <v>41</v>
      </c>
      <c r="E4952" s="20">
        <v>1.8170770348794898E-3</v>
      </c>
      <c r="F4952" s="20">
        <v>2.5398738759459679E-3</v>
      </c>
      <c r="G4952" s="20">
        <v>7.8511293861660055E-3</v>
      </c>
      <c r="H4952" s="20">
        <v>2.9519504299985854E-3</v>
      </c>
      <c r="I4952" s="20">
        <v>8.3225997348870676E-4</v>
      </c>
      <c r="J4952" s="20">
        <v>5.7352729642447401E-3</v>
      </c>
      <c r="K4952" s="20">
        <v>3.0174139455290136E-3</v>
      </c>
      <c r="L4952" s="20" t="s">
        <v>284</v>
      </c>
      <c r="M4952" s="53">
        <v>2.7205639952975445E-3</v>
      </c>
    </row>
    <row r="4953" spans="1:13" x14ac:dyDescent="0.35">
      <c r="A4953" s="19" t="str">
        <f>B4353&amp;C4933&amp;D4953</f>
        <v>CONSUMO PER CAPITA (kg ó litros por individuo)Sardinas Ing.DE 35 A 49 AÑOS</v>
      </c>
      <c r="B4953" s="19">
        <v>0</v>
      </c>
      <c r="C4953" s="19">
        <v>0</v>
      </c>
      <c r="D4953" s="19" t="s">
        <v>42</v>
      </c>
      <c r="E4953" s="20">
        <v>2.1309942954832791E-3</v>
      </c>
      <c r="F4953" s="20">
        <v>2.6343659315927717E-3</v>
      </c>
      <c r="G4953" s="20">
        <v>8.8209040401557443E-3</v>
      </c>
      <c r="H4953" s="20">
        <v>2.3933137201256347E-3</v>
      </c>
      <c r="I4953" s="20">
        <v>3.4627138289615873E-4</v>
      </c>
      <c r="J4953" s="20">
        <v>2.5543573182605578E-3</v>
      </c>
      <c r="K4953" s="20">
        <v>1.9365367582954502E-2</v>
      </c>
      <c r="L4953" s="20">
        <v>1.1735719259124845E-3</v>
      </c>
      <c r="M4953" s="53">
        <v>5.8242973593321213E-4</v>
      </c>
    </row>
    <row r="4954" spans="1:13" x14ac:dyDescent="0.35">
      <c r="A4954" s="19" t="str">
        <f>B4353&amp;C4933&amp;D4954</f>
        <v>CONSUMO PER CAPITA (kg ó litros por individuo)Sardinas Ing.DE 50 A 59 AÑOS</v>
      </c>
      <c r="B4954" s="19">
        <v>0</v>
      </c>
      <c r="C4954" s="19">
        <v>0</v>
      </c>
      <c r="D4954" s="19" t="s">
        <v>43</v>
      </c>
      <c r="E4954" s="20">
        <v>8.260835072135337E-3</v>
      </c>
      <c r="F4954" s="20">
        <v>1.6910240889068198E-2</v>
      </c>
      <c r="G4954" s="20">
        <v>2.627631584142345E-2</v>
      </c>
      <c r="H4954" s="20">
        <v>4.7188851934793323E-3</v>
      </c>
      <c r="I4954" s="20">
        <v>3.8546276740909022E-3</v>
      </c>
      <c r="J4954" s="20">
        <v>7.0625419076812915E-3</v>
      </c>
      <c r="K4954" s="20">
        <v>3.8941961339211704E-2</v>
      </c>
      <c r="L4954" s="20">
        <v>6.8730624870366377E-3</v>
      </c>
      <c r="M4954" s="53">
        <v>3.8728394638519676E-3</v>
      </c>
    </row>
    <row r="4955" spans="1:13" x14ac:dyDescent="0.35">
      <c r="A4955" s="19" t="str">
        <f>B4353&amp;C4933&amp;D4955</f>
        <v>CONSUMO PER CAPITA (kg ó litros por individuo)Sardinas Ing.DE 60 A 75 AÑOS</v>
      </c>
      <c r="B4955" s="19">
        <v>0</v>
      </c>
      <c r="C4955" s="19">
        <v>0</v>
      </c>
      <c r="D4955" s="19" t="s">
        <v>44</v>
      </c>
      <c r="E4955" s="20">
        <v>1.3701966477053868E-2</v>
      </c>
      <c r="F4955" s="20">
        <v>4.6333391835090131E-2</v>
      </c>
      <c r="G4955" s="20">
        <v>0.10152202166691231</v>
      </c>
      <c r="H4955" s="20">
        <v>1.8914693452195357E-2</v>
      </c>
      <c r="I4955" s="20">
        <v>2.8320835108401457E-2</v>
      </c>
      <c r="J4955" s="20">
        <v>2.1543256282842829E-2</v>
      </c>
      <c r="K4955" s="20">
        <v>7.7435550124344804E-2</v>
      </c>
      <c r="L4955" s="20">
        <v>1.8172422846760187E-2</v>
      </c>
      <c r="M4955" s="53">
        <v>1.9545149832095481E-2</v>
      </c>
    </row>
    <row r="4956" spans="1:13" x14ac:dyDescent="0.35">
      <c r="A4956" s="19" t="str">
        <f>B4353&amp;C4933&amp;D4956</f>
        <v>CONSUMO PER CAPITA (kg ó litros por individuo)Sardinas Ing.NIVEL ALTO</v>
      </c>
      <c r="B4956" s="19">
        <v>0</v>
      </c>
      <c r="C4956" s="19">
        <v>0</v>
      </c>
      <c r="D4956" s="19" t="s">
        <v>256</v>
      </c>
      <c r="E4956" s="20">
        <v>2.0483400249269061E-3</v>
      </c>
      <c r="F4956" s="20">
        <v>2.8171163317727479E-2</v>
      </c>
      <c r="G4956" s="20">
        <v>2.7153600607686679E-2</v>
      </c>
      <c r="H4956" s="20">
        <v>4.2084745469492795E-3</v>
      </c>
      <c r="I4956" s="20">
        <v>2.3798405889773741E-3</v>
      </c>
      <c r="J4956" s="20">
        <v>3.3696521213640146E-3</v>
      </c>
      <c r="K4956" s="20">
        <v>4.5373317574216289E-2</v>
      </c>
      <c r="L4956" s="20">
        <v>3.7188725974406562E-3</v>
      </c>
      <c r="M4956" s="53">
        <v>4.62096755315357E-3</v>
      </c>
    </row>
    <row r="4957" spans="1:13" x14ac:dyDescent="0.35">
      <c r="A4957" s="19" t="str">
        <f>B4353&amp;C4933&amp;D4957</f>
        <v>CONSUMO PER CAPITA (kg ó litros por individuo)Sardinas Ing.NIVEL MEDIO ALTO</v>
      </c>
      <c r="B4957" s="19">
        <v>0</v>
      </c>
      <c r="C4957" s="19">
        <v>0</v>
      </c>
      <c r="D4957" s="19" t="s">
        <v>257</v>
      </c>
      <c r="E4957" s="20">
        <v>7.512681632735752E-3</v>
      </c>
      <c r="F4957" s="20">
        <v>6.3529043463826772E-3</v>
      </c>
      <c r="G4957" s="20">
        <v>2.3498370583897706E-2</v>
      </c>
      <c r="H4957" s="20">
        <v>3.7474552395827393E-3</v>
      </c>
      <c r="I4957" s="20">
        <v>2.0486517144797044E-3</v>
      </c>
      <c r="J4957" s="20">
        <v>5.2729140176002304E-3</v>
      </c>
      <c r="K4957" s="20">
        <v>2.3564759282029557E-2</v>
      </c>
      <c r="L4957" s="20">
        <v>3.0502466250787435E-3</v>
      </c>
      <c r="M4957" s="53">
        <v>4.5475965041431666E-3</v>
      </c>
    </row>
    <row r="4958" spans="1:13" x14ac:dyDescent="0.35">
      <c r="A4958" s="19" t="str">
        <f>B4353&amp;C4933&amp;D4958</f>
        <v>CONSUMO PER CAPITA (kg ó litros por individuo)Sardinas Ing.NIVEL MEDIO</v>
      </c>
      <c r="B4958" s="19">
        <v>0</v>
      </c>
      <c r="C4958" s="19">
        <v>0</v>
      </c>
      <c r="D4958" s="19" t="s">
        <v>258</v>
      </c>
      <c r="E4958" s="20">
        <v>2.9308876074989015E-3</v>
      </c>
      <c r="F4958" s="20">
        <v>1.1448599542619389E-2</v>
      </c>
      <c r="G4958" s="20">
        <v>4.697504547391463E-2</v>
      </c>
      <c r="H4958" s="20">
        <v>1.0845241507360083E-2</v>
      </c>
      <c r="I4958" s="20">
        <v>6.8107114573113343E-3</v>
      </c>
      <c r="J4958" s="20">
        <v>1.2541610163131248E-2</v>
      </c>
      <c r="K4958" s="20">
        <v>3.2921526962019887E-2</v>
      </c>
      <c r="L4958" s="20">
        <v>1.0704426266136364E-2</v>
      </c>
      <c r="M4958" s="53">
        <v>1.1714265887342713E-2</v>
      </c>
    </row>
    <row r="4959" spans="1:13" x14ac:dyDescent="0.35">
      <c r="A4959" s="19" t="str">
        <f>B4353&amp;C4933&amp;D4959</f>
        <v>CONSUMO PER CAPITA (kg ó litros por individuo)Sardinas Ing.NIVEL MEDIO BAJO</v>
      </c>
      <c r="B4959" s="19">
        <v>0</v>
      </c>
      <c r="C4959" s="19">
        <v>0</v>
      </c>
      <c r="D4959" s="19" t="s">
        <v>259</v>
      </c>
      <c r="E4959" s="20">
        <v>1.2122560795580089E-2</v>
      </c>
      <c r="F4959" s="20">
        <v>9.4970638859075331E-3</v>
      </c>
      <c r="G4959" s="20">
        <v>3.9028716915080648E-2</v>
      </c>
      <c r="H4959" s="20">
        <v>3.9877610703087443E-3</v>
      </c>
      <c r="I4959" s="20">
        <v>2.0666477087880577E-2</v>
      </c>
      <c r="J4959" s="20">
        <v>3.7106113377209839E-3</v>
      </c>
      <c r="K4959" s="20">
        <v>2.4846585976316407E-2</v>
      </c>
      <c r="L4959" s="20">
        <v>7.7281609971925945E-3</v>
      </c>
      <c r="M4959" s="53">
        <v>3.7580049863878639E-3</v>
      </c>
    </row>
    <row r="4960" spans="1:13" x14ac:dyDescent="0.35">
      <c r="A4960" s="19" t="str">
        <f>B4353&amp;C4933&amp;D4960</f>
        <v>CONSUMO PER CAPITA (kg ó litros por individuo)Sardinas Ing.HOMBRE</v>
      </c>
      <c r="B4960" s="19">
        <v>0</v>
      </c>
      <c r="C4960" s="19">
        <v>0</v>
      </c>
      <c r="D4960" s="19" t="s">
        <v>21</v>
      </c>
      <c r="E4960" s="20">
        <v>7.157464298617743E-3</v>
      </c>
      <c r="F4960" s="20">
        <v>2.5345985474871831E-2</v>
      </c>
      <c r="G4960" s="20">
        <v>2.6149592570916001E-2</v>
      </c>
      <c r="H4960" s="20">
        <v>7.606067054554088E-3</v>
      </c>
      <c r="I4960" s="20">
        <v>1.3046694721534661E-2</v>
      </c>
      <c r="J4960" s="20">
        <v>1.2354859710597492E-2</v>
      </c>
      <c r="K4960" s="20">
        <v>3.7463074264710773E-2</v>
      </c>
      <c r="L4960" s="20">
        <v>8.9622634258209044E-3</v>
      </c>
      <c r="M4960" s="53">
        <v>1.0132587842322549E-2</v>
      </c>
    </row>
    <row r="4961" spans="1:13" x14ac:dyDescent="0.35">
      <c r="A4961" s="19" t="str">
        <f>B4353&amp;C4933&amp;D4961</f>
        <v>CONSUMO PER CAPITA (kg ó litros por individuo)Sardinas Ing.MUJER</v>
      </c>
      <c r="B4961" s="19">
        <v>0</v>
      </c>
      <c r="C4961" s="19">
        <v>0</v>
      </c>
      <c r="D4961" s="19" t="s">
        <v>22</v>
      </c>
      <c r="E4961" s="20">
        <v>4.1853443240335263E-3</v>
      </c>
      <c r="F4961" s="20">
        <v>4.8813025472048141E-3</v>
      </c>
      <c r="G4961" s="20">
        <v>3.8598633585938479E-2</v>
      </c>
      <c r="H4961" s="20">
        <v>5.1632839272422659E-3</v>
      </c>
      <c r="I4961" s="20">
        <v>2.0818293805357391E-3</v>
      </c>
      <c r="J4961" s="20">
        <v>3.7369624480481835E-3</v>
      </c>
      <c r="K4961" s="20">
        <v>2.7184057747717889E-2</v>
      </c>
      <c r="L4961" s="20">
        <v>2.8471587609248685E-3</v>
      </c>
      <c r="M4961" s="53">
        <v>1.6691884787475555E-3</v>
      </c>
    </row>
    <row r="4962" spans="1:13" x14ac:dyDescent="0.35">
      <c r="A4962" s="19" t="str">
        <f>B4353&amp;C4962&amp;D4962</f>
        <v>CONSUMO PER CAPITA (kg ó litros por individuo)Rape Ing.T.ESPAÑA</v>
      </c>
      <c r="B4962" s="19">
        <v>0</v>
      </c>
      <c r="C4962" s="19" t="s">
        <v>140</v>
      </c>
      <c r="D4962" s="19" t="s">
        <v>36</v>
      </c>
      <c r="E4962" s="20">
        <v>6.1444468521221875E-3</v>
      </c>
      <c r="F4962" s="20">
        <v>5.6528208758565906E-3</v>
      </c>
      <c r="G4962" s="20">
        <v>6.0786943601600016E-3</v>
      </c>
      <c r="H4962" s="20">
        <v>8.0325561078508825E-3</v>
      </c>
      <c r="I4962" s="20">
        <v>6.5744054326493931E-3</v>
      </c>
      <c r="J4962" s="20">
        <v>8.5708095863284775E-3</v>
      </c>
      <c r="K4962" s="20">
        <v>4.4639439437424216E-3</v>
      </c>
      <c r="L4962" s="20">
        <v>4.317751095840542E-3</v>
      </c>
      <c r="M4962" s="53">
        <v>3.6439073715529235E-3</v>
      </c>
    </row>
    <row r="4963" spans="1:13" x14ac:dyDescent="0.35">
      <c r="A4963" s="19" t="str">
        <f>B4353&amp;C4962&amp;D4963</f>
        <v>CONSUMO PER CAPITA (kg ó litros por individuo)Rape Ing.BCN AM</v>
      </c>
      <c r="B4963" s="19">
        <v>0</v>
      </c>
      <c r="C4963" s="19">
        <v>0</v>
      </c>
      <c r="D4963" s="19" t="s">
        <v>1</v>
      </c>
      <c r="E4963" s="20">
        <v>8.8200081046656085E-3</v>
      </c>
      <c r="F4963" s="20">
        <v>1.3702948837427719E-3</v>
      </c>
      <c r="G4963" s="20">
        <v>4.7562471123680531E-3</v>
      </c>
      <c r="H4963" s="20">
        <v>7.7786991274873055E-3</v>
      </c>
      <c r="I4963" s="20">
        <v>4.9576136464214915E-3</v>
      </c>
      <c r="J4963" s="20">
        <v>2.9101823613225586E-3</v>
      </c>
      <c r="K4963" s="20">
        <v>7.515530926559235E-3</v>
      </c>
      <c r="L4963" s="20">
        <v>3.565987043701774E-3</v>
      </c>
      <c r="M4963" s="53">
        <v>8.1805313249962257E-3</v>
      </c>
    </row>
    <row r="4964" spans="1:13" x14ac:dyDescent="0.35">
      <c r="A4964" s="19" t="str">
        <f>B4353&amp;C4962&amp;D4964</f>
        <v>CONSUMO PER CAPITA (kg ó litros por individuo)Rape Ing.REST.CAT ARAGON</v>
      </c>
      <c r="B4964" s="19">
        <v>0</v>
      </c>
      <c r="C4964" s="19">
        <v>0</v>
      </c>
      <c r="D4964" s="19" t="s">
        <v>2</v>
      </c>
      <c r="E4964" s="20">
        <v>6.6242727317082032E-3</v>
      </c>
      <c r="F4964" s="20">
        <v>4.7042387303080843E-3</v>
      </c>
      <c r="G4964" s="20">
        <v>1.9217448234608896E-2</v>
      </c>
      <c r="H4964" s="20">
        <v>1.4631199547879864E-2</v>
      </c>
      <c r="I4964" s="20">
        <v>2.2108148515974594E-2</v>
      </c>
      <c r="J4964" s="20">
        <v>2.7636828467380256E-3</v>
      </c>
      <c r="K4964" s="20">
        <v>1.9869704117163999E-2</v>
      </c>
      <c r="L4964" s="20">
        <v>1.143591839496691E-2</v>
      </c>
      <c r="M4964" s="53">
        <v>1.234527967303612E-3</v>
      </c>
    </row>
    <row r="4965" spans="1:13" x14ac:dyDescent="0.35">
      <c r="A4965" s="19" t="str">
        <f>B4353&amp;C4962&amp;D4965</f>
        <v>CONSUMO PER CAPITA (kg ó litros por individuo)Rape Ing.LEVANTE</v>
      </c>
      <c r="B4965" s="19">
        <v>0</v>
      </c>
      <c r="C4965" s="19">
        <v>0</v>
      </c>
      <c r="D4965" s="19" t="s">
        <v>3</v>
      </c>
      <c r="E4965" s="20">
        <v>1.1359017059672722E-2</v>
      </c>
      <c r="F4965" s="20">
        <v>4.5006092322395696E-3</v>
      </c>
      <c r="G4965" s="20">
        <v>5.9298176896498828E-3</v>
      </c>
      <c r="H4965" s="20">
        <v>9.7987664929519071E-3</v>
      </c>
      <c r="I4965" s="20">
        <v>2.5929577294125602E-3</v>
      </c>
      <c r="J4965" s="20">
        <v>8.8711719714191124E-3</v>
      </c>
      <c r="K4965" s="20" t="s">
        <v>284</v>
      </c>
      <c r="L4965" s="20" t="s">
        <v>284</v>
      </c>
      <c r="M4965" s="53">
        <v>3.2794490388544131E-4</v>
      </c>
    </row>
    <row r="4966" spans="1:13" x14ac:dyDescent="0.35">
      <c r="A4966" s="19" t="str">
        <f>B4353&amp;C4962&amp;D4966</f>
        <v>CONSUMO PER CAPITA (kg ó litros por individuo)Rape Ing.ANDALUCIA</v>
      </c>
      <c r="B4966" s="19">
        <v>0</v>
      </c>
      <c r="C4966" s="19">
        <v>0</v>
      </c>
      <c r="D4966" s="19" t="s">
        <v>4</v>
      </c>
      <c r="E4966" s="20">
        <v>2.0200050067963014E-3</v>
      </c>
      <c r="F4966" s="20">
        <v>8.7088561873145719E-4</v>
      </c>
      <c r="G4966" s="20">
        <v>1.5021812392532561E-3</v>
      </c>
      <c r="H4966" s="20" t="s">
        <v>284</v>
      </c>
      <c r="I4966" s="20">
        <v>2.5191638934974588E-3</v>
      </c>
      <c r="J4966" s="20" t="s">
        <v>284</v>
      </c>
      <c r="K4966" s="20" t="s">
        <v>284</v>
      </c>
      <c r="L4966" s="20">
        <v>1.7293174407917661E-3</v>
      </c>
      <c r="M4966" s="53" t="s">
        <v>284</v>
      </c>
    </row>
    <row r="4967" spans="1:13" x14ac:dyDescent="0.35">
      <c r="A4967" s="19" t="str">
        <f>B4353&amp;C4962&amp;D4967</f>
        <v>CONSUMO PER CAPITA (kg ó litros por individuo)Rape Ing.MDD AM</v>
      </c>
      <c r="B4967" s="19">
        <v>0</v>
      </c>
      <c r="C4967" s="19">
        <v>0</v>
      </c>
      <c r="D4967" s="19" t="s">
        <v>5</v>
      </c>
      <c r="E4967" s="20">
        <v>9.4221591152991238E-3</v>
      </c>
      <c r="F4967" s="20">
        <v>3.4457031872655395E-3</v>
      </c>
      <c r="G4967" s="20">
        <v>8.5615466889814792E-3</v>
      </c>
      <c r="H4967" s="20">
        <v>7.900694064682497E-3</v>
      </c>
      <c r="I4967" s="20">
        <v>5.1930482307587485E-3</v>
      </c>
      <c r="J4967" s="20" t="s">
        <v>284</v>
      </c>
      <c r="K4967" s="20">
        <v>4.7819087173524098E-3</v>
      </c>
      <c r="L4967" s="20">
        <v>9.513680115931419E-3</v>
      </c>
      <c r="M4967" s="53">
        <v>2.1041248099672319E-3</v>
      </c>
    </row>
    <row r="4968" spans="1:13" x14ac:dyDescent="0.35">
      <c r="A4968" s="19" t="str">
        <f>B4353&amp;C4962&amp;D4968</f>
        <v>CONSUMO PER CAPITA (kg ó litros por individuo)Rape Ing.RTO CENTRO</v>
      </c>
      <c r="B4968" s="19">
        <v>0</v>
      </c>
      <c r="C4968" s="19">
        <v>0</v>
      </c>
      <c r="D4968" s="19" t="s">
        <v>6</v>
      </c>
      <c r="E4968" s="20">
        <v>3.1188062928377753E-3</v>
      </c>
      <c r="F4968" s="20">
        <v>6.8495078930392661E-4</v>
      </c>
      <c r="G4968" s="20">
        <v>2.8240397395993639E-3</v>
      </c>
      <c r="H4968" s="20" t="s">
        <v>284</v>
      </c>
      <c r="I4968" s="20" t="s">
        <v>284</v>
      </c>
      <c r="J4968" s="20">
        <v>7.2267848321463804E-3</v>
      </c>
      <c r="K4968" s="20">
        <v>2.6310744100735278E-3</v>
      </c>
      <c r="L4968" s="20">
        <v>8.0632926463847536E-4</v>
      </c>
      <c r="M4968" s="53">
        <v>2.39130885513916E-3</v>
      </c>
    </row>
    <row r="4969" spans="1:13" x14ac:dyDescent="0.35">
      <c r="A4969" s="19" t="str">
        <f>B4353&amp;C4962&amp;D4969</f>
        <v>CONSUMO PER CAPITA (kg ó litros por individuo)Rape Ing.NORTE-CENTRO</v>
      </c>
      <c r="B4969" s="19">
        <v>0</v>
      </c>
      <c r="C4969" s="19">
        <v>0</v>
      </c>
      <c r="D4969" s="19" t="s">
        <v>7</v>
      </c>
      <c r="E4969" s="20" t="s">
        <v>284</v>
      </c>
      <c r="F4969" s="20">
        <v>3.1606289376276972E-3</v>
      </c>
      <c r="G4969" s="20">
        <v>1.5655879335478087E-3</v>
      </c>
      <c r="H4969" s="20">
        <v>1.0664125410480731E-2</v>
      </c>
      <c r="I4969" s="20">
        <v>9.9614920292904023E-3</v>
      </c>
      <c r="J4969" s="20">
        <v>4.6690233059341696E-2</v>
      </c>
      <c r="K4969" s="20">
        <v>9.2376844120415648E-4</v>
      </c>
      <c r="L4969" s="20">
        <v>5.7239906427955121E-3</v>
      </c>
      <c r="M4969" s="53">
        <v>2.6768861212149797E-3</v>
      </c>
    </row>
    <row r="4970" spans="1:13" x14ac:dyDescent="0.35">
      <c r="A4970" s="19" t="str">
        <f>B4353&amp;C4962&amp;D4970</f>
        <v>CONSUMO PER CAPITA (kg ó litros por individuo)Rape Ing.NOROESTE</v>
      </c>
      <c r="B4970" s="19">
        <v>0</v>
      </c>
      <c r="C4970" s="19">
        <v>0</v>
      </c>
      <c r="D4970" s="19" t="s">
        <v>8</v>
      </c>
      <c r="E4970" s="20">
        <v>7.71437087455361E-3</v>
      </c>
      <c r="F4970" s="20">
        <v>3.5449958161483691E-2</v>
      </c>
      <c r="G4970" s="20">
        <v>3.4673895403865155E-3</v>
      </c>
      <c r="H4970" s="20">
        <v>1.9844761253586314E-2</v>
      </c>
      <c r="I4970" s="20">
        <v>7.1068454387241096E-3</v>
      </c>
      <c r="J4970" s="20">
        <v>1.6477014815904925E-2</v>
      </c>
      <c r="K4970" s="20">
        <v>1.6049563625722633E-3</v>
      </c>
      <c r="L4970" s="20">
        <v>2.6721660339152852E-3</v>
      </c>
      <c r="M4970" s="53">
        <v>2.1355878323658737E-2</v>
      </c>
    </row>
    <row r="4971" spans="1:13" x14ac:dyDescent="0.35">
      <c r="A4971" s="19" t="str">
        <f>B4353&amp;C4962&amp;D4971</f>
        <v>CONSUMO PER CAPITA (kg ó litros por individuo)Rape Ing.&lt;2MIL</v>
      </c>
      <c r="B4971" s="19">
        <v>0</v>
      </c>
      <c r="C4971" s="19">
        <v>0</v>
      </c>
      <c r="D4971" s="19" t="s">
        <v>9</v>
      </c>
      <c r="E4971" s="20">
        <v>5.1065084718015484E-3</v>
      </c>
      <c r="F4971" s="20" t="s">
        <v>284</v>
      </c>
      <c r="G4971" s="20" t="s">
        <v>284</v>
      </c>
      <c r="H4971" s="20">
        <v>1.5554604946528914E-2</v>
      </c>
      <c r="I4971" s="20">
        <v>5.3723521482389649E-3</v>
      </c>
      <c r="J4971" s="20" t="s">
        <v>284</v>
      </c>
      <c r="K4971" s="20">
        <v>1.2511359998443144E-2</v>
      </c>
      <c r="L4971" s="20" t="s">
        <v>284</v>
      </c>
      <c r="M4971" s="53" t="s">
        <v>284</v>
      </c>
    </row>
    <row r="4972" spans="1:13" x14ac:dyDescent="0.35">
      <c r="A4972" s="19" t="str">
        <f>B4353&amp;C4962&amp;D4972</f>
        <v>CONSUMO PER CAPITA (kg ó litros por individuo)Rape Ing.2-5MIL</v>
      </c>
      <c r="B4972" s="19">
        <v>0</v>
      </c>
      <c r="C4972" s="19">
        <v>0</v>
      </c>
      <c r="D4972" s="19" t="s">
        <v>10</v>
      </c>
      <c r="E4972" s="20">
        <v>1.299704520405021E-3</v>
      </c>
      <c r="F4972" s="20" t="s">
        <v>284</v>
      </c>
      <c r="G4972" s="20" t="s">
        <v>284</v>
      </c>
      <c r="H4972" s="20" t="s">
        <v>284</v>
      </c>
      <c r="I4972" s="20" t="s">
        <v>284</v>
      </c>
      <c r="J4972" s="20">
        <v>8.5057779690838782E-3</v>
      </c>
      <c r="K4972" s="20" t="s">
        <v>284</v>
      </c>
      <c r="L4972" s="20" t="s">
        <v>284</v>
      </c>
      <c r="M4972" s="53" t="s">
        <v>284</v>
      </c>
    </row>
    <row r="4973" spans="1:13" x14ac:dyDescent="0.35">
      <c r="A4973" s="19" t="str">
        <f>B4353&amp;C4962&amp;D4973</f>
        <v>CONSUMO PER CAPITA (kg ó litros por individuo)Rape Ing.5-10MIL</v>
      </c>
      <c r="B4973" s="19">
        <v>0</v>
      </c>
      <c r="C4973" s="19">
        <v>0</v>
      </c>
      <c r="D4973" s="19" t="s">
        <v>11</v>
      </c>
      <c r="E4973" s="20">
        <v>9.7240043371539032E-4</v>
      </c>
      <c r="F4973" s="20">
        <v>1.3124265138867676E-2</v>
      </c>
      <c r="G4973" s="20">
        <v>1.7264227411849725E-2</v>
      </c>
      <c r="H4973" s="20">
        <v>8.128587145821594E-3</v>
      </c>
      <c r="I4973" s="20">
        <v>1.1288823168420191E-2</v>
      </c>
      <c r="J4973" s="20">
        <v>7.6976696944618863E-3</v>
      </c>
      <c r="K4973" s="20" t="s">
        <v>284</v>
      </c>
      <c r="L4973" s="20">
        <v>8.3353826014324166E-3</v>
      </c>
      <c r="M4973" s="53">
        <v>4.293904666700642E-3</v>
      </c>
    </row>
    <row r="4974" spans="1:13" x14ac:dyDescent="0.35">
      <c r="A4974" s="19" t="str">
        <f>B4353&amp;C4962&amp;D4974</f>
        <v>CONSUMO PER CAPITA (kg ó litros por individuo)Rape Ing.10-30MIL</v>
      </c>
      <c r="B4974" s="19">
        <v>0</v>
      </c>
      <c r="C4974" s="19">
        <v>0</v>
      </c>
      <c r="D4974" s="19" t="s">
        <v>12</v>
      </c>
      <c r="E4974" s="20">
        <v>2.9853169699855433E-3</v>
      </c>
      <c r="F4974" s="20">
        <v>8.0209819556778337E-3</v>
      </c>
      <c r="G4974" s="20">
        <v>5.7701147070608489E-3</v>
      </c>
      <c r="H4974" s="20">
        <v>9.3541995843181604E-3</v>
      </c>
      <c r="I4974" s="20">
        <v>9.351548735797077E-4</v>
      </c>
      <c r="J4974" s="20">
        <v>2.5993060651190295E-2</v>
      </c>
      <c r="K4974" s="20">
        <v>4.8043554165945737E-3</v>
      </c>
      <c r="L4974" s="20">
        <v>3.7252643962699026E-3</v>
      </c>
      <c r="M4974" s="53">
        <v>2.2522320100230144E-3</v>
      </c>
    </row>
    <row r="4975" spans="1:13" x14ac:dyDescent="0.35">
      <c r="A4975" s="19" t="str">
        <f>B4353&amp;C4962&amp;D4975</f>
        <v>CONSUMO PER CAPITA (kg ó litros por individuo)Rape Ing.30-100MIL</v>
      </c>
      <c r="B4975" s="19">
        <v>0</v>
      </c>
      <c r="C4975" s="19">
        <v>0</v>
      </c>
      <c r="D4975" s="19" t="s">
        <v>13</v>
      </c>
      <c r="E4975" s="20">
        <v>7.027095623829748E-3</v>
      </c>
      <c r="F4975" s="20">
        <v>6.8866128830102928E-3</v>
      </c>
      <c r="G4975" s="20">
        <v>8.9423332629026964E-3</v>
      </c>
      <c r="H4975" s="20">
        <v>7.3902285103989241E-3</v>
      </c>
      <c r="I4975" s="20">
        <v>1.1369719345922829E-2</v>
      </c>
      <c r="J4975" s="20">
        <v>1.6354778575637112E-3</v>
      </c>
      <c r="K4975" s="20">
        <v>7.374897703404229E-3</v>
      </c>
      <c r="L4975" s="20">
        <v>2.6230899732371765E-3</v>
      </c>
      <c r="M4975" s="53">
        <v>8.6510273160944253E-3</v>
      </c>
    </row>
    <row r="4976" spans="1:13" x14ac:dyDescent="0.35">
      <c r="A4976" s="19" t="str">
        <f>B4353&amp;C4962&amp;D4976</f>
        <v>CONSUMO PER CAPITA (kg ó litros por individuo)Rape Ing.100-200MIL</v>
      </c>
      <c r="B4976" s="19">
        <v>0</v>
      </c>
      <c r="C4976" s="19">
        <v>0</v>
      </c>
      <c r="D4976" s="19" t="s">
        <v>14</v>
      </c>
      <c r="E4976" s="20">
        <v>1.0306282363299216E-3</v>
      </c>
      <c r="F4976" s="20">
        <v>1.8500701590017021E-3</v>
      </c>
      <c r="G4976" s="20">
        <v>1.5402652229295497E-3</v>
      </c>
      <c r="H4976" s="20">
        <v>2.1490153635173623E-3</v>
      </c>
      <c r="I4976" s="20">
        <v>1.3077024882627093E-2</v>
      </c>
      <c r="J4976" s="20">
        <v>4.5984800029748212E-3</v>
      </c>
      <c r="K4976" s="20">
        <v>8.1764141476890013E-4</v>
      </c>
      <c r="L4976" s="20">
        <v>3.0685690296356699E-3</v>
      </c>
      <c r="M4976" s="53" t="s">
        <v>284</v>
      </c>
    </row>
    <row r="4977" spans="1:13" x14ac:dyDescent="0.35">
      <c r="A4977" s="19" t="str">
        <f>B4353&amp;C4962&amp;D4977</f>
        <v>CONSUMO PER CAPITA (kg ó litros por individuo)Rape Ing.200-500MIL</v>
      </c>
      <c r="B4977" s="19">
        <v>0</v>
      </c>
      <c r="C4977" s="19">
        <v>0</v>
      </c>
      <c r="D4977" s="19" t="s">
        <v>15</v>
      </c>
      <c r="E4977" s="20">
        <v>1.1123955293356168E-3</v>
      </c>
      <c r="F4977" s="20">
        <v>1.1287701403087849E-2</v>
      </c>
      <c r="G4977" s="20">
        <v>4.0611346812283152E-3</v>
      </c>
      <c r="H4977" s="20">
        <v>8.6721965252366633E-3</v>
      </c>
      <c r="I4977" s="20">
        <v>5.2252032249586891E-3</v>
      </c>
      <c r="J4977" s="20">
        <v>7.4274314438333815E-3</v>
      </c>
      <c r="K4977" s="20">
        <v>4.1956130308415411E-3</v>
      </c>
      <c r="L4977" s="20">
        <v>7.0077181651027375E-3</v>
      </c>
      <c r="M4977" s="53">
        <v>5.6805739820914598E-3</v>
      </c>
    </row>
    <row r="4978" spans="1:13" x14ac:dyDescent="0.35">
      <c r="A4978" s="19" t="str">
        <f>B4353&amp;C4962&amp;D4978</f>
        <v>CONSUMO PER CAPITA (kg ó litros por individuo)Rape Ing.&gt;500MIL</v>
      </c>
      <c r="B4978" s="19">
        <v>0</v>
      </c>
      <c r="C4978" s="19">
        <v>0</v>
      </c>
      <c r="D4978" s="19" t="s">
        <v>16</v>
      </c>
      <c r="E4978" s="20">
        <v>2.002160673245465E-2</v>
      </c>
      <c r="F4978" s="20" t="s">
        <v>284</v>
      </c>
      <c r="G4978" s="20">
        <v>5.9896297065532471E-3</v>
      </c>
      <c r="H4978" s="20">
        <v>1.0747697039208281E-2</v>
      </c>
      <c r="I4978" s="20">
        <v>4.4660724086904935E-3</v>
      </c>
      <c r="J4978" s="20">
        <v>4.9025846963248604E-3</v>
      </c>
      <c r="K4978" s="20">
        <v>4.0768692825148747E-3</v>
      </c>
      <c r="L4978" s="20">
        <v>7.0304684229881851E-3</v>
      </c>
      <c r="M4978" s="53">
        <v>1.9765933619930614E-3</v>
      </c>
    </row>
    <row r="4979" spans="1:13" x14ac:dyDescent="0.35">
      <c r="A4979" s="19" t="str">
        <f>B4353&amp;C4962&amp;D4979</f>
        <v>CONSUMO PER CAPITA (kg ó litros por individuo)Rape Ing.DE 15 A 19 AÑOS</v>
      </c>
      <c r="B4979" s="19">
        <v>0</v>
      </c>
      <c r="C4979" s="19">
        <v>0</v>
      </c>
      <c r="D4979" s="19" t="s">
        <v>39</v>
      </c>
      <c r="E4979" s="20" t="s">
        <v>284</v>
      </c>
      <c r="F4979" s="20" t="s">
        <v>284</v>
      </c>
      <c r="G4979" s="20" t="s">
        <v>284</v>
      </c>
      <c r="H4979" s="20" t="s">
        <v>284</v>
      </c>
      <c r="I4979" s="20" t="s">
        <v>284</v>
      </c>
      <c r="J4979" s="20" t="s">
        <v>284</v>
      </c>
      <c r="K4979" s="20" t="s">
        <v>284</v>
      </c>
      <c r="L4979" s="20" t="s">
        <v>284</v>
      </c>
      <c r="M4979" s="53" t="s">
        <v>284</v>
      </c>
    </row>
    <row r="4980" spans="1:13" x14ac:dyDescent="0.35">
      <c r="A4980" s="19" t="str">
        <f>B4353&amp;C4962&amp;D4980</f>
        <v>CONSUMO PER CAPITA (kg ó litros por individuo)Rape Ing.DE 20 A 24 AÑOS</v>
      </c>
      <c r="B4980" s="19">
        <v>0</v>
      </c>
      <c r="C4980" s="19">
        <v>0</v>
      </c>
      <c r="D4980" s="19" t="s">
        <v>40</v>
      </c>
      <c r="E4980" s="20" t="s">
        <v>284</v>
      </c>
      <c r="F4980" s="20" t="s">
        <v>284</v>
      </c>
      <c r="G4980" s="20" t="s">
        <v>284</v>
      </c>
      <c r="H4980" s="20" t="s">
        <v>284</v>
      </c>
      <c r="I4980" s="20" t="s">
        <v>284</v>
      </c>
      <c r="J4980" s="20" t="s">
        <v>284</v>
      </c>
      <c r="K4980" s="20" t="s">
        <v>284</v>
      </c>
      <c r="L4980" s="20" t="s">
        <v>284</v>
      </c>
      <c r="M4980" s="53" t="s">
        <v>284</v>
      </c>
    </row>
    <row r="4981" spans="1:13" x14ac:dyDescent="0.35">
      <c r="A4981" s="19" t="str">
        <f>B4353&amp;C4962&amp;D4981</f>
        <v>CONSUMO PER CAPITA (kg ó litros por individuo)Rape Ing.DE 25 A 34 AÑOS</v>
      </c>
      <c r="B4981" s="19">
        <v>0</v>
      </c>
      <c r="C4981" s="19">
        <v>0</v>
      </c>
      <c r="D4981" s="19" t="s">
        <v>41</v>
      </c>
      <c r="E4981" s="20">
        <v>5.6243192728157375E-4</v>
      </c>
      <c r="F4981" s="20" t="s">
        <v>284</v>
      </c>
      <c r="G4981" s="20" t="s">
        <v>284</v>
      </c>
      <c r="H4981" s="20">
        <v>1.5630558544378369E-3</v>
      </c>
      <c r="I4981" s="20">
        <v>1.6688442767531886E-3</v>
      </c>
      <c r="J4981" s="20" t="s">
        <v>284</v>
      </c>
      <c r="K4981" s="20" t="s">
        <v>284</v>
      </c>
      <c r="L4981" s="20" t="s">
        <v>284</v>
      </c>
      <c r="M4981" s="53" t="s">
        <v>284</v>
      </c>
    </row>
    <row r="4982" spans="1:13" x14ac:dyDescent="0.35">
      <c r="A4982" s="19" t="str">
        <f>B4353&amp;C4962&amp;D4982</f>
        <v>CONSUMO PER CAPITA (kg ó litros por individuo)Rape Ing.DE 35 A 49 AÑOS</v>
      </c>
      <c r="B4982" s="19">
        <v>0</v>
      </c>
      <c r="C4982" s="19">
        <v>0</v>
      </c>
      <c r="D4982" s="19" t="s">
        <v>42</v>
      </c>
      <c r="E4982" s="20">
        <v>3.0136626792844254E-3</v>
      </c>
      <c r="F4982" s="20">
        <v>1.2573468666367148E-3</v>
      </c>
      <c r="G4982" s="20">
        <v>5.6440887983887572E-3</v>
      </c>
      <c r="H4982" s="20">
        <v>3.0544966430962788E-3</v>
      </c>
      <c r="I4982" s="20">
        <v>3.2246660183510669E-3</v>
      </c>
      <c r="J4982" s="20">
        <v>1.4691224589383989E-2</v>
      </c>
      <c r="K4982" s="20">
        <v>1.2745335262715578E-3</v>
      </c>
      <c r="L4982" s="20">
        <v>1.6119445998768623E-3</v>
      </c>
      <c r="M4982" s="53">
        <v>1.7094515859340743E-3</v>
      </c>
    </row>
    <row r="4983" spans="1:13" x14ac:dyDescent="0.35">
      <c r="A4983" s="19" t="str">
        <f>B4353&amp;C4962&amp;D4983</f>
        <v>CONSUMO PER CAPITA (kg ó litros por individuo)Rape Ing.DE 50 A 59 AÑOS</v>
      </c>
      <c r="B4983" s="19">
        <v>0</v>
      </c>
      <c r="C4983" s="19">
        <v>0</v>
      </c>
      <c r="D4983" s="19" t="s">
        <v>43</v>
      </c>
      <c r="E4983" s="20">
        <v>4.0865601740844564E-3</v>
      </c>
      <c r="F4983" s="20">
        <v>9.5175755473382393E-3</v>
      </c>
      <c r="G4983" s="20">
        <v>5.796363484703697E-3</v>
      </c>
      <c r="H4983" s="20">
        <v>6.2785002073083868E-3</v>
      </c>
      <c r="I4983" s="20">
        <v>4.4597605533993109E-3</v>
      </c>
      <c r="J4983" s="20">
        <v>5.13132995917529E-3</v>
      </c>
      <c r="K4983" s="20">
        <v>6.4384260612251453E-3</v>
      </c>
      <c r="L4983" s="20">
        <v>4.6269056924755341E-3</v>
      </c>
      <c r="M4983" s="53">
        <v>1.4104261662933159E-3</v>
      </c>
    </row>
    <row r="4984" spans="1:13" x14ac:dyDescent="0.35">
      <c r="A4984" s="19" t="str">
        <f>B4353&amp;C4962&amp;D4984</f>
        <v>CONSUMO PER CAPITA (kg ó litros por individuo)Rape Ing.DE 60 A 75 AÑOS</v>
      </c>
      <c r="B4984" s="19">
        <v>0</v>
      </c>
      <c r="C4984" s="19">
        <v>0</v>
      </c>
      <c r="D4984" s="19" t="s">
        <v>44</v>
      </c>
      <c r="E4984" s="20">
        <v>1.9141952180697978E-2</v>
      </c>
      <c r="F4984" s="20">
        <v>1.4909410100201213E-2</v>
      </c>
      <c r="G4984" s="20">
        <v>1.4315505153542619E-2</v>
      </c>
      <c r="H4984" s="20">
        <v>2.4839483169208202E-2</v>
      </c>
      <c r="I4984" s="20">
        <v>1.9626501996190062E-2</v>
      </c>
      <c r="J4984" s="20">
        <v>1.4340279904641649E-2</v>
      </c>
      <c r="K4984" s="20">
        <v>1.2246856236602629E-2</v>
      </c>
      <c r="L4984" s="20">
        <v>1.2751006903823948E-2</v>
      </c>
      <c r="M4984" s="53">
        <v>1.2373407473202588E-2</v>
      </c>
    </row>
    <row r="4985" spans="1:13" x14ac:dyDescent="0.35">
      <c r="A4985" s="19" t="str">
        <f>B4353&amp;C4962&amp;D4985</f>
        <v>CONSUMO PER CAPITA (kg ó litros por individuo)Rape Ing.NIVEL ALTO</v>
      </c>
      <c r="B4985" s="19">
        <v>0</v>
      </c>
      <c r="C4985" s="19">
        <v>0</v>
      </c>
      <c r="D4985" s="19" t="s">
        <v>256</v>
      </c>
      <c r="E4985" s="20">
        <v>7.3199070570826681E-3</v>
      </c>
      <c r="F4985" s="20">
        <v>3.6485442408054837E-3</v>
      </c>
      <c r="G4985" s="20">
        <v>3.0918865099506363E-3</v>
      </c>
      <c r="H4985" s="20">
        <v>8.8755016480322312E-3</v>
      </c>
      <c r="I4985" s="20">
        <v>7.9142623991407864E-3</v>
      </c>
      <c r="J4985" s="20">
        <v>2.1569401238173056E-2</v>
      </c>
      <c r="K4985" s="20">
        <v>6.1318646780924198E-3</v>
      </c>
      <c r="L4985" s="20">
        <v>3.3259670370057921E-3</v>
      </c>
      <c r="M4985" s="53">
        <v>2.5249697211990004E-3</v>
      </c>
    </row>
    <row r="4986" spans="1:13" x14ac:dyDescent="0.35">
      <c r="A4986" s="19" t="str">
        <f>B4353&amp;C4962&amp;D4986</f>
        <v>CONSUMO PER CAPITA (kg ó litros por individuo)Rape Ing.NIVEL MEDIO ALTO</v>
      </c>
      <c r="B4986" s="19">
        <v>0</v>
      </c>
      <c r="C4986" s="19">
        <v>0</v>
      </c>
      <c r="D4986" s="19" t="s">
        <v>257</v>
      </c>
      <c r="E4986" s="20">
        <v>5.5446656258923274E-3</v>
      </c>
      <c r="F4986" s="20">
        <v>3.8699594028346537E-3</v>
      </c>
      <c r="G4986" s="20">
        <v>7.9230326001787383E-3</v>
      </c>
      <c r="H4986" s="20">
        <v>9.4941297889152253E-3</v>
      </c>
      <c r="I4986" s="20">
        <v>2.9459243959628909E-3</v>
      </c>
      <c r="J4986" s="20">
        <v>2.4074699246660414E-3</v>
      </c>
      <c r="K4986" s="20">
        <v>5.7483449050034832E-4</v>
      </c>
      <c r="L4986" s="20">
        <v>1.1118342009847437E-3</v>
      </c>
      <c r="M4986" s="53">
        <v>2.4945753392533257E-3</v>
      </c>
    </row>
    <row r="4987" spans="1:13" x14ac:dyDescent="0.35">
      <c r="A4987" s="19" t="str">
        <f>B4353&amp;C4962&amp;D4987</f>
        <v>CONSUMO PER CAPITA (kg ó litros por individuo)Rape Ing.NIVEL MEDIO</v>
      </c>
      <c r="B4987" s="19">
        <v>0</v>
      </c>
      <c r="C4987" s="19">
        <v>0</v>
      </c>
      <c r="D4987" s="19" t="s">
        <v>258</v>
      </c>
      <c r="E4987" s="20">
        <v>6.4730193419420459E-3</v>
      </c>
      <c r="F4987" s="20">
        <v>7.5180027351643905E-3</v>
      </c>
      <c r="G4987" s="20">
        <v>9.6257446208857962E-3</v>
      </c>
      <c r="H4987" s="20">
        <v>1.1339844713408409E-2</v>
      </c>
      <c r="I4987" s="20">
        <v>7.7709897827810768E-3</v>
      </c>
      <c r="J4987" s="20">
        <v>5.7875916617593304E-3</v>
      </c>
      <c r="K4987" s="20">
        <v>6.5196901048420689E-3</v>
      </c>
      <c r="L4987" s="20">
        <v>7.4388214481727498E-3</v>
      </c>
      <c r="M4987" s="53">
        <v>5.7549246893322213E-3</v>
      </c>
    </row>
    <row r="4988" spans="1:13" x14ac:dyDescent="0.35">
      <c r="A4988" s="19" t="str">
        <f>B4353&amp;C4962&amp;D4988</f>
        <v>CONSUMO PER CAPITA (kg ó litros por individuo)Rape Ing.NIVEL MEDIO BAJO</v>
      </c>
      <c r="B4988" s="19">
        <v>0</v>
      </c>
      <c r="C4988" s="19">
        <v>0</v>
      </c>
      <c r="D4988" s="19" t="s">
        <v>259</v>
      </c>
      <c r="E4988" s="20">
        <v>6.4820121257337347E-3</v>
      </c>
      <c r="F4988" s="20">
        <v>1.1987525660463458E-3</v>
      </c>
      <c r="G4988" s="20">
        <v>5.5321340109440835E-3</v>
      </c>
      <c r="H4988" s="20">
        <v>5.615492972898266E-3</v>
      </c>
      <c r="I4988" s="20">
        <v>8.8303911002684948E-3</v>
      </c>
      <c r="J4988" s="20">
        <v>1.0931906978857929E-2</v>
      </c>
      <c r="K4988" s="20">
        <v>5.2576061234496721E-3</v>
      </c>
      <c r="L4988" s="20">
        <v>6.2773142700859458E-3</v>
      </c>
      <c r="M4988" s="53">
        <v>6.8257809557297332E-3</v>
      </c>
    </row>
    <row r="4989" spans="1:13" x14ac:dyDescent="0.35">
      <c r="A4989" s="19" t="str">
        <f>B4353&amp;C4962&amp;D4989</f>
        <v>CONSUMO PER CAPITA (kg ó litros por individuo)Rape Ing.HOMBRE</v>
      </c>
      <c r="B4989" s="19">
        <v>0</v>
      </c>
      <c r="C4989" s="19">
        <v>0</v>
      </c>
      <c r="D4989" s="19" t="s">
        <v>21</v>
      </c>
      <c r="E4989" s="20">
        <v>8.1915104244647662E-3</v>
      </c>
      <c r="F4989" s="20">
        <v>4.1474664354363708E-3</v>
      </c>
      <c r="G4989" s="20">
        <v>1.0838067439185644E-2</v>
      </c>
      <c r="H4989" s="20">
        <v>7.37188916814536E-3</v>
      </c>
      <c r="I4989" s="20">
        <v>8.1659343421783496E-3</v>
      </c>
      <c r="J4989" s="20">
        <v>1.2206824837796061E-2</v>
      </c>
      <c r="K4989" s="20">
        <v>5.5485881218318225E-3</v>
      </c>
      <c r="L4989" s="20">
        <v>5.0259372957360739E-3</v>
      </c>
      <c r="M4989" s="53">
        <v>3.0967589619616113E-3</v>
      </c>
    </row>
    <row r="4990" spans="1:13" x14ac:dyDescent="0.35">
      <c r="A4990" s="19" t="str">
        <f>B4353&amp;C4962&amp;D4990</f>
        <v>CONSUMO PER CAPITA (kg ó litros por individuo)Rape Ing.MUJER</v>
      </c>
      <c r="B4990" s="19">
        <v>0</v>
      </c>
      <c r="C4990" s="19">
        <v>0</v>
      </c>
      <c r="D4990" s="19" t="s">
        <v>22</v>
      </c>
      <c r="E4990" s="20">
        <v>4.1217790874838733E-3</v>
      </c>
      <c r="F4990" s="20">
        <v>7.1402228862765798E-3</v>
      </c>
      <c r="G4990" s="20">
        <v>1.3760889617080113E-3</v>
      </c>
      <c r="H4990" s="20">
        <v>8.6853460012996826E-3</v>
      </c>
      <c r="I4990" s="20">
        <v>5.0038741614404558E-3</v>
      </c>
      <c r="J4990" s="20">
        <v>4.9828231141020862E-3</v>
      </c>
      <c r="K4990" s="20">
        <v>3.3943981103570944E-3</v>
      </c>
      <c r="L4990" s="20">
        <v>3.6193821937279213E-3</v>
      </c>
      <c r="M4990" s="53">
        <v>4.1852812728306052E-3</v>
      </c>
    </row>
    <row r="4991" spans="1:13" x14ac:dyDescent="0.35">
      <c r="A4991" s="19" t="str">
        <f>B4353&amp;C4991&amp;D4991</f>
        <v>CONSUMO PER CAPITA (kg ó litros por individuo)Dorada Ing.T.ESPAÑA</v>
      </c>
      <c r="B4991" s="19">
        <v>0</v>
      </c>
      <c r="C4991" s="19" t="s">
        <v>141</v>
      </c>
      <c r="D4991" s="19" t="s">
        <v>36</v>
      </c>
      <c r="E4991" s="20">
        <v>1.0397520332813794E-2</v>
      </c>
      <c r="F4991" s="20">
        <v>8.6569303658837748E-3</v>
      </c>
      <c r="G4991" s="20">
        <v>1.1078242142339927E-2</v>
      </c>
      <c r="H4991" s="20">
        <v>6.4597879754443623E-3</v>
      </c>
      <c r="I4991" s="20">
        <v>4.7938949499608235E-3</v>
      </c>
      <c r="J4991" s="20">
        <v>6.9225552322893799E-3</v>
      </c>
      <c r="K4991" s="20">
        <v>7.2166905612574168E-3</v>
      </c>
      <c r="L4991" s="20">
        <v>9.9023040768670689E-3</v>
      </c>
      <c r="M4991" s="53">
        <v>6.6523207534590727E-3</v>
      </c>
    </row>
    <row r="4992" spans="1:13" x14ac:dyDescent="0.35">
      <c r="A4992" s="19" t="str">
        <f>B4353&amp;C4991&amp;D4992</f>
        <v>CONSUMO PER CAPITA (kg ó litros por individuo)Dorada Ing.BCN AM</v>
      </c>
      <c r="B4992" s="19">
        <v>0</v>
      </c>
      <c r="C4992" s="19">
        <v>0</v>
      </c>
      <c r="D4992" s="19" t="s">
        <v>1</v>
      </c>
      <c r="E4992" s="20">
        <v>4.4727616484213891E-3</v>
      </c>
      <c r="F4992" s="20">
        <v>1.4790026472132187E-2</v>
      </c>
      <c r="G4992" s="20">
        <v>1.534512248529569E-2</v>
      </c>
      <c r="H4992" s="20">
        <v>4.9329984288331652E-3</v>
      </c>
      <c r="I4992" s="20">
        <v>5.2972149716179247E-3</v>
      </c>
      <c r="J4992" s="20">
        <v>6.3356078109794121E-3</v>
      </c>
      <c r="K4992" s="20">
        <v>1.4548284485561285E-2</v>
      </c>
      <c r="L4992" s="20">
        <v>2.3200848959175125E-3</v>
      </c>
      <c r="M4992" s="53">
        <v>3.166107950594744E-3</v>
      </c>
    </row>
    <row r="4993" spans="1:13" x14ac:dyDescent="0.35">
      <c r="A4993" s="19" t="str">
        <f>B4353&amp;C4991&amp;D4993</f>
        <v>CONSUMO PER CAPITA (kg ó litros por individuo)Dorada Ing.REST.CAT ARAGON</v>
      </c>
      <c r="B4993" s="19">
        <v>0</v>
      </c>
      <c r="C4993" s="19">
        <v>0</v>
      </c>
      <c r="D4993" s="19" t="s">
        <v>2</v>
      </c>
      <c r="E4993" s="20">
        <v>5.2873584773865537E-3</v>
      </c>
      <c r="F4993" s="20">
        <v>5.9862206789011753E-3</v>
      </c>
      <c r="G4993" s="20">
        <v>1.5079595182652616E-2</v>
      </c>
      <c r="H4993" s="20">
        <v>2.2518643960404692E-3</v>
      </c>
      <c r="I4993" s="20">
        <v>1.0101119029903216E-2</v>
      </c>
      <c r="J4993" s="20">
        <v>1.7394109857750473E-2</v>
      </c>
      <c r="K4993" s="20">
        <v>9.1638046397155906E-3</v>
      </c>
      <c r="L4993" s="20">
        <v>5.8251554198316385E-3</v>
      </c>
      <c r="M4993" s="53">
        <v>3.5629231643549142E-3</v>
      </c>
    </row>
    <row r="4994" spans="1:13" x14ac:dyDescent="0.35">
      <c r="A4994" s="19" t="str">
        <f>B4353&amp;C4991&amp;D4994</f>
        <v>CONSUMO PER CAPITA (kg ó litros por individuo)Dorada Ing.LEVANTE</v>
      </c>
      <c r="B4994" s="19">
        <v>0</v>
      </c>
      <c r="C4994" s="19">
        <v>0</v>
      </c>
      <c r="D4994" s="19" t="s">
        <v>3</v>
      </c>
      <c r="E4994" s="20">
        <v>3.7741625494310854E-3</v>
      </c>
      <c r="F4994" s="20">
        <v>3.4653975158977276E-3</v>
      </c>
      <c r="G4994" s="20">
        <v>1.1687882435643161E-2</v>
      </c>
      <c r="H4994" s="20">
        <v>2.7179861769673105E-3</v>
      </c>
      <c r="I4994" s="20">
        <v>9.0256840261720398E-4</v>
      </c>
      <c r="J4994" s="20">
        <v>1.6951827296880103E-3</v>
      </c>
      <c r="K4994" s="20">
        <v>8.7964422244189502E-3</v>
      </c>
      <c r="L4994" s="20">
        <v>2.2461832430064884E-2</v>
      </c>
      <c r="M4994" s="53">
        <v>5.1904230273503099E-3</v>
      </c>
    </row>
    <row r="4995" spans="1:13" x14ac:dyDescent="0.35">
      <c r="A4995" s="19" t="str">
        <f>B4353&amp;C4991&amp;D4995</f>
        <v>CONSUMO PER CAPITA (kg ó litros por individuo)Dorada Ing.ANDALUCIA</v>
      </c>
      <c r="B4995" s="19">
        <v>0</v>
      </c>
      <c r="C4995" s="19">
        <v>0</v>
      </c>
      <c r="D4995" s="19" t="s">
        <v>4</v>
      </c>
      <c r="E4995" s="20">
        <v>3.816281489458573E-3</v>
      </c>
      <c r="F4995" s="20">
        <v>3.2192576389342507E-3</v>
      </c>
      <c r="G4995" s="20">
        <v>8.3873261844095021E-3</v>
      </c>
      <c r="H4995" s="20">
        <v>5.7897117019887539E-3</v>
      </c>
      <c r="I4995" s="20">
        <v>1.7940825649898965E-3</v>
      </c>
      <c r="J4995" s="20">
        <v>2.0095843184480501E-3</v>
      </c>
      <c r="K4995" s="20">
        <v>2.8481802896984753E-3</v>
      </c>
      <c r="L4995" s="20">
        <v>6.8152051002761177E-3</v>
      </c>
      <c r="M4995" s="53">
        <v>2.3676450874088348E-3</v>
      </c>
    </row>
    <row r="4996" spans="1:13" x14ac:dyDescent="0.35">
      <c r="A4996" s="19" t="str">
        <f>B4353&amp;C4991&amp;D4996</f>
        <v>CONSUMO PER CAPITA (kg ó litros por individuo)Dorada Ing.MDD AM</v>
      </c>
      <c r="B4996" s="19">
        <v>0</v>
      </c>
      <c r="C4996" s="19">
        <v>0</v>
      </c>
      <c r="D4996" s="19" t="s">
        <v>5</v>
      </c>
      <c r="E4996" s="20">
        <v>5.2088263070154017E-2</v>
      </c>
      <c r="F4996" s="20">
        <v>2.7401751028742972E-2</v>
      </c>
      <c r="G4996" s="20">
        <v>1.8618652246470382E-2</v>
      </c>
      <c r="H4996" s="20">
        <v>2.3619307892332717E-2</v>
      </c>
      <c r="I4996" s="20">
        <v>1.6464436992889922E-2</v>
      </c>
      <c r="J4996" s="20">
        <v>1.2948471486322808E-2</v>
      </c>
      <c r="K4996" s="20">
        <v>1.5501342947344047E-2</v>
      </c>
      <c r="L4996" s="20">
        <v>2.0544912024556369E-2</v>
      </c>
      <c r="M4996" s="53">
        <v>1.7334326939683932E-2</v>
      </c>
    </row>
    <row r="4997" spans="1:13" x14ac:dyDescent="0.35">
      <c r="A4997" s="19" t="str">
        <f>B4353&amp;C4991&amp;D4997</f>
        <v>CONSUMO PER CAPITA (kg ó litros por individuo)Dorada Ing.RTO CENTRO</v>
      </c>
      <c r="B4997" s="19">
        <v>0</v>
      </c>
      <c r="C4997" s="19">
        <v>0</v>
      </c>
      <c r="D4997" s="19" t="s">
        <v>6</v>
      </c>
      <c r="E4997" s="20">
        <v>3.2801154190100676E-3</v>
      </c>
      <c r="F4997" s="20">
        <v>1.6968074907074499E-2</v>
      </c>
      <c r="G4997" s="20">
        <v>5.0142651264545373E-3</v>
      </c>
      <c r="H4997" s="20" t="s">
        <v>284</v>
      </c>
      <c r="I4997" s="20">
        <v>1.2222149209665512E-3</v>
      </c>
      <c r="J4997" s="20">
        <v>4.8490900960076761E-3</v>
      </c>
      <c r="K4997" s="20" t="s">
        <v>284</v>
      </c>
      <c r="L4997" s="20">
        <v>4.387954107119397E-3</v>
      </c>
      <c r="M4997" s="53">
        <v>5.9952063218882906E-3</v>
      </c>
    </row>
    <row r="4998" spans="1:13" x14ac:dyDescent="0.35">
      <c r="A4998" s="19" t="str">
        <f>B4353&amp;C4991&amp;D4998</f>
        <v>CONSUMO PER CAPITA (kg ó litros por individuo)Dorada Ing.NORTE-CENTRO</v>
      </c>
      <c r="B4998" s="19">
        <v>0</v>
      </c>
      <c r="C4998" s="19">
        <v>0</v>
      </c>
      <c r="D4998" s="19" t="s">
        <v>7</v>
      </c>
      <c r="E4998" s="20">
        <v>1.4469569074610895E-3</v>
      </c>
      <c r="F4998" s="20" t="s">
        <v>284</v>
      </c>
      <c r="G4998" s="20">
        <v>6.6804150415790192E-3</v>
      </c>
      <c r="H4998" s="20">
        <v>5.9538825435761465E-3</v>
      </c>
      <c r="I4998" s="20">
        <v>1.5412918034471567E-3</v>
      </c>
      <c r="J4998" s="20">
        <v>4.5358596273742053E-3</v>
      </c>
      <c r="K4998" s="20">
        <v>2.6989842028195439E-3</v>
      </c>
      <c r="L4998" s="20" t="s">
        <v>284</v>
      </c>
      <c r="M4998" s="53">
        <v>5.1332888513958156E-3</v>
      </c>
    </row>
    <row r="4999" spans="1:13" x14ac:dyDescent="0.35">
      <c r="A4999" s="19" t="str">
        <f>B4353&amp;C4991&amp;D4999</f>
        <v>CONSUMO PER CAPITA (kg ó litros por individuo)Dorada Ing.NOROESTE</v>
      </c>
      <c r="B4999" s="19">
        <v>0</v>
      </c>
      <c r="C4999" s="19">
        <v>0</v>
      </c>
      <c r="D4999" s="19" t="s">
        <v>8</v>
      </c>
      <c r="E4999" s="20">
        <v>5.884953950697081E-3</v>
      </c>
      <c r="F4999" s="20" t="s">
        <v>284</v>
      </c>
      <c r="G4999" s="20">
        <v>5.74211586116221E-3</v>
      </c>
      <c r="H4999" s="20">
        <v>4.2947977957404427E-3</v>
      </c>
      <c r="I4999" s="20" t="s">
        <v>284</v>
      </c>
      <c r="J4999" s="20">
        <v>8.1810797793365597E-3</v>
      </c>
      <c r="K4999" s="20">
        <v>3.9796485591099447E-3</v>
      </c>
      <c r="L4999" s="20">
        <v>9.3374689291415847E-3</v>
      </c>
      <c r="M4999" s="53">
        <v>1.3349838474392814E-2</v>
      </c>
    </row>
    <row r="5000" spans="1:13" x14ac:dyDescent="0.35">
      <c r="A5000" s="19" t="str">
        <f>B4353&amp;C4991&amp;D5000</f>
        <v>CONSUMO PER CAPITA (kg ó litros por individuo)Dorada Ing.&lt;2MIL</v>
      </c>
      <c r="B5000" s="19">
        <v>0</v>
      </c>
      <c r="C5000" s="19">
        <v>0</v>
      </c>
      <c r="D5000" s="19" t="s">
        <v>9</v>
      </c>
      <c r="E5000" s="20" t="s">
        <v>284</v>
      </c>
      <c r="F5000" s="20">
        <v>2.6903199265038025E-2</v>
      </c>
      <c r="G5000" s="20" t="s">
        <v>284</v>
      </c>
      <c r="H5000" s="20" t="s">
        <v>284</v>
      </c>
      <c r="I5000" s="20" t="s">
        <v>284</v>
      </c>
      <c r="J5000" s="20">
        <v>1.8806179777343973E-2</v>
      </c>
      <c r="K5000" s="20" t="s">
        <v>284</v>
      </c>
      <c r="L5000" s="20" t="s">
        <v>284</v>
      </c>
      <c r="M5000" s="53">
        <v>1.0250691280588217E-2</v>
      </c>
    </row>
    <row r="5001" spans="1:13" x14ac:dyDescent="0.35">
      <c r="A5001" s="19" t="str">
        <f>B4353&amp;C4991&amp;D5001</f>
        <v>CONSUMO PER CAPITA (kg ó litros por individuo)Dorada Ing.2-5MIL</v>
      </c>
      <c r="B5001" s="19">
        <v>0</v>
      </c>
      <c r="C5001" s="19">
        <v>0</v>
      </c>
      <c r="D5001" s="19" t="s">
        <v>10</v>
      </c>
      <c r="E5001" s="20">
        <v>2.0291705166418069E-3</v>
      </c>
      <c r="F5001" s="20">
        <v>1.8710534774631319E-3</v>
      </c>
      <c r="G5001" s="20">
        <v>8.4008427730001816E-3</v>
      </c>
      <c r="H5001" s="20" t="s">
        <v>284</v>
      </c>
      <c r="I5001" s="20" t="s">
        <v>284</v>
      </c>
      <c r="J5001" s="20" t="s">
        <v>284</v>
      </c>
      <c r="K5001" s="20" t="s">
        <v>284</v>
      </c>
      <c r="L5001" s="20">
        <v>1.3828958453352912E-3</v>
      </c>
      <c r="M5001" s="53">
        <v>6.5705288369852389E-3</v>
      </c>
    </row>
    <row r="5002" spans="1:13" x14ac:dyDescent="0.35">
      <c r="A5002" s="19" t="str">
        <f>B4353&amp;C4991&amp;D5002</f>
        <v>CONSUMO PER CAPITA (kg ó litros por individuo)Dorada Ing.5-10MIL</v>
      </c>
      <c r="B5002" s="19">
        <v>0</v>
      </c>
      <c r="C5002" s="19">
        <v>0</v>
      </c>
      <c r="D5002" s="19" t="s">
        <v>11</v>
      </c>
      <c r="E5002" s="20">
        <v>1.1868858222781714E-2</v>
      </c>
      <c r="F5002" s="20">
        <v>2.1120874777984743E-3</v>
      </c>
      <c r="G5002" s="20">
        <v>1.9209456128868763E-2</v>
      </c>
      <c r="H5002" s="20">
        <v>3.9981431915213543E-3</v>
      </c>
      <c r="I5002" s="20">
        <v>2.4689879878365944E-3</v>
      </c>
      <c r="J5002" s="20">
        <v>3.5556928742578133E-3</v>
      </c>
      <c r="K5002" s="20">
        <v>5.4972171573697028E-3</v>
      </c>
      <c r="L5002" s="20">
        <v>5.1558374167533012E-2</v>
      </c>
      <c r="M5002" s="53">
        <v>3.6112563620655175E-3</v>
      </c>
    </row>
    <row r="5003" spans="1:13" x14ac:dyDescent="0.35">
      <c r="A5003" s="19" t="str">
        <f>B4353&amp;C4991&amp;D5003</f>
        <v>CONSUMO PER CAPITA (kg ó litros por individuo)Dorada Ing.10-30MIL</v>
      </c>
      <c r="B5003" s="19">
        <v>0</v>
      </c>
      <c r="C5003" s="19">
        <v>0</v>
      </c>
      <c r="D5003" s="19" t="s">
        <v>12</v>
      </c>
      <c r="E5003" s="20">
        <v>3.0454348293209861E-3</v>
      </c>
      <c r="F5003" s="20">
        <v>3.0937753517472377E-3</v>
      </c>
      <c r="G5003" s="20">
        <v>6.302198856309729E-3</v>
      </c>
      <c r="H5003" s="20">
        <v>2.3685219533910729E-3</v>
      </c>
      <c r="I5003" s="20">
        <v>1.2677413847701916E-3</v>
      </c>
      <c r="J5003" s="20">
        <v>3.4049959824688143E-3</v>
      </c>
      <c r="K5003" s="20">
        <v>3.3136658622014048E-3</v>
      </c>
      <c r="L5003" s="20">
        <v>6.3141433984843839E-3</v>
      </c>
      <c r="M5003" s="53">
        <v>1.1170007739671384E-3</v>
      </c>
    </row>
    <row r="5004" spans="1:13" x14ac:dyDescent="0.35">
      <c r="A5004" s="19" t="str">
        <f>B4353&amp;C4991&amp;D5004</f>
        <v>CONSUMO PER CAPITA (kg ó litros por individuo)Dorada Ing.30-100MIL</v>
      </c>
      <c r="B5004" s="19">
        <v>0</v>
      </c>
      <c r="C5004" s="19">
        <v>0</v>
      </c>
      <c r="D5004" s="19" t="s">
        <v>13</v>
      </c>
      <c r="E5004" s="20">
        <v>3.9392593837909813E-3</v>
      </c>
      <c r="F5004" s="20">
        <v>5.9954083605260125E-3</v>
      </c>
      <c r="G5004" s="20">
        <v>1.0500262704969272E-2</v>
      </c>
      <c r="H5004" s="20">
        <v>7.0379001992622297E-3</v>
      </c>
      <c r="I5004" s="20">
        <v>4.0045905292930379E-3</v>
      </c>
      <c r="J5004" s="20">
        <v>1.3200037025672174E-3</v>
      </c>
      <c r="K5004" s="20">
        <v>9.9849395524108028E-3</v>
      </c>
      <c r="L5004" s="20">
        <v>6.7992681646494657E-3</v>
      </c>
      <c r="M5004" s="53">
        <v>4.3527960715802295E-3</v>
      </c>
    </row>
    <row r="5005" spans="1:13" x14ac:dyDescent="0.35">
      <c r="A5005" s="19" t="str">
        <f>B4353&amp;C4991&amp;D5005</f>
        <v>CONSUMO PER CAPITA (kg ó litros por individuo)Dorada Ing.100-200MIL</v>
      </c>
      <c r="B5005" s="19">
        <v>0</v>
      </c>
      <c r="C5005" s="19">
        <v>0</v>
      </c>
      <c r="D5005" s="19" t="s">
        <v>14</v>
      </c>
      <c r="E5005" s="20">
        <v>1.0301137987281122E-2</v>
      </c>
      <c r="F5005" s="20">
        <v>1.1154798879402723E-2</v>
      </c>
      <c r="G5005" s="20">
        <v>1.4697227731272576E-2</v>
      </c>
      <c r="H5005" s="20">
        <v>8.5915243128230952E-3</v>
      </c>
      <c r="I5005" s="20">
        <v>9.6740966838931436E-3</v>
      </c>
      <c r="J5005" s="20">
        <v>1.7533602733729576E-2</v>
      </c>
      <c r="K5005" s="20">
        <v>5.068865202644263E-3</v>
      </c>
      <c r="L5005" s="20">
        <v>6.0298262752029978E-3</v>
      </c>
      <c r="M5005" s="53">
        <v>7.5200551392341844E-3</v>
      </c>
    </row>
    <row r="5006" spans="1:13" x14ac:dyDescent="0.35">
      <c r="A5006" s="19" t="str">
        <f>B4353&amp;C4991&amp;D5006</f>
        <v>CONSUMO PER CAPITA (kg ó litros por individuo)Dorada Ing.200-500MIL</v>
      </c>
      <c r="B5006" s="19">
        <v>0</v>
      </c>
      <c r="C5006" s="19">
        <v>0</v>
      </c>
      <c r="D5006" s="19" t="s">
        <v>15</v>
      </c>
      <c r="E5006" s="20">
        <v>3.504840303447331E-3</v>
      </c>
      <c r="F5006" s="20" t="s">
        <v>284</v>
      </c>
      <c r="G5006" s="20">
        <v>1.5298935844638493E-3</v>
      </c>
      <c r="H5006" s="20">
        <v>3.2823867309578346E-3</v>
      </c>
      <c r="I5006" s="20">
        <v>1.1388266653812992E-3</v>
      </c>
      <c r="J5006" s="20">
        <v>8.8292740215743706E-3</v>
      </c>
      <c r="K5006" s="20">
        <v>1.5628181965130212E-3</v>
      </c>
      <c r="L5006" s="20">
        <v>2.6490922112243163E-3</v>
      </c>
      <c r="M5006" s="53">
        <v>7.7388912076805311E-3</v>
      </c>
    </row>
    <row r="5007" spans="1:13" x14ac:dyDescent="0.35">
      <c r="A5007" s="19" t="str">
        <f>B4353&amp;C4991&amp;D5007</f>
        <v>CONSUMO PER CAPITA (kg ó litros por individuo)Dorada Ing.&gt;500MIL</v>
      </c>
      <c r="B5007" s="19">
        <v>0</v>
      </c>
      <c r="C5007" s="19">
        <v>0</v>
      </c>
      <c r="D5007" s="19" t="s">
        <v>16</v>
      </c>
      <c r="E5007" s="20">
        <v>3.7646505153945832E-2</v>
      </c>
      <c r="F5007" s="20">
        <v>2.2569314952805841E-2</v>
      </c>
      <c r="G5007" s="20">
        <v>2.2969974437171994E-2</v>
      </c>
      <c r="H5007" s="20">
        <v>1.7261221998301608E-2</v>
      </c>
      <c r="I5007" s="20">
        <v>1.3955811084704679E-2</v>
      </c>
      <c r="J5007" s="20">
        <v>9.8006528458156987E-3</v>
      </c>
      <c r="K5007" s="20">
        <v>1.9725674117235095E-2</v>
      </c>
      <c r="L5007" s="20">
        <v>1.175910595099054E-2</v>
      </c>
      <c r="M5007" s="53">
        <v>1.4292595812655297E-2</v>
      </c>
    </row>
    <row r="5008" spans="1:13" x14ac:dyDescent="0.35">
      <c r="A5008" s="19" t="str">
        <f>B4353&amp;C4991&amp;D5008</f>
        <v>CONSUMO PER CAPITA (kg ó litros por individuo)Dorada Ing.DE 15 A 19 AÑOS</v>
      </c>
      <c r="B5008" s="19">
        <v>0</v>
      </c>
      <c r="C5008" s="19">
        <v>0</v>
      </c>
      <c r="D5008" s="19" t="s">
        <v>39</v>
      </c>
      <c r="E5008" s="20" t="s">
        <v>284</v>
      </c>
      <c r="F5008" s="20" t="s">
        <v>284</v>
      </c>
      <c r="G5008" s="20" t="s">
        <v>284</v>
      </c>
      <c r="H5008" s="20" t="s">
        <v>284</v>
      </c>
      <c r="I5008" s="20" t="s">
        <v>284</v>
      </c>
      <c r="J5008" s="20" t="s">
        <v>284</v>
      </c>
      <c r="K5008" s="20" t="s">
        <v>284</v>
      </c>
      <c r="L5008" s="20" t="s">
        <v>284</v>
      </c>
      <c r="M5008" s="53" t="s">
        <v>284</v>
      </c>
    </row>
    <row r="5009" spans="1:13" x14ac:dyDescent="0.35">
      <c r="A5009" s="19" t="str">
        <f>B4353&amp;C4991&amp;D5009</f>
        <v>CONSUMO PER CAPITA (kg ó litros por individuo)Dorada Ing.DE 20 A 24 AÑOS</v>
      </c>
      <c r="B5009" s="19">
        <v>0</v>
      </c>
      <c r="C5009" s="19">
        <v>0</v>
      </c>
      <c r="D5009" s="19" t="s">
        <v>40</v>
      </c>
      <c r="E5009" s="20">
        <v>5.4021658753188873E-3</v>
      </c>
      <c r="F5009" s="20" t="s">
        <v>284</v>
      </c>
      <c r="G5009" s="20">
        <v>9.3937077394878887E-3</v>
      </c>
      <c r="H5009" s="20" t="s">
        <v>284</v>
      </c>
      <c r="I5009" s="20" t="s">
        <v>284</v>
      </c>
      <c r="J5009" s="20" t="s">
        <v>284</v>
      </c>
      <c r="K5009" s="20" t="s">
        <v>284</v>
      </c>
      <c r="L5009" s="20" t="s">
        <v>284</v>
      </c>
      <c r="M5009" s="53" t="s">
        <v>284</v>
      </c>
    </row>
    <row r="5010" spans="1:13" x14ac:dyDescent="0.35">
      <c r="A5010" s="19" t="str">
        <f>B4353&amp;C4991&amp;D5010</f>
        <v>CONSUMO PER CAPITA (kg ó litros por individuo)Dorada Ing.DE 25 A 34 AÑOS</v>
      </c>
      <c r="B5010" s="19">
        <v>0</v>
      </c>
      <c r="C5010" s="19">
        <v>0</v>
      </c>
      <c r="D5010" s="19" t="s">
        <v>41</v>
      </c>
      <c r="E5010" s="20">
        <v>8.7114743275225285E-3</v>
      </c>
      <c r="F5010" s="20">
        <v>6.7522968017547167E-4</v>
      </c>
      <c r="G5010" s="20">
        <v>1.9903064489365276E-3</v>
      </c>
      <c r="H5010" s="20">
        <v>3.0579811600804803E-4</v>
      </c>
      <c r="I5010" s="20" t="s">
        <v>284</v>
      </c>
      <c r="J5010" s="20">
        <v>4.9115126355085154E-3</v>
      </c>
      <c r="K5010" s="20">
        <v>1.8178398904455093E-3</v>
      </c>
      <c r="L5010" s="20">
        <v>2.546234125367754E-3</v>
      </c>
      <c r="M5010" s="53">
        <v>4.297042567571312E-3</v>
      </c>
    </row>
    <row r="5011" spans="1:13" x14ac:dyDescent="0.35">
      <c r="A5011" s="19" t="str">
        <f>B4353&amp;C4991&amp;D5011</f>
        <v>CONSUMO PER CAPITA (kg ó litros por individuo)Dorada Ing.DE 35 A 49 AÑOS</v>
      </c>
      <c r="B5011" s="19">
        <v>0</v>
      </c>
      <c r="C5011" s="19">
        <v>0</v>
      </c>
      <c r="D5011" s="19" t="s">
        <v>42</v>
      </c>
      <c r="E5011" s="20">
        <v>5.2386550103715795E-3</v>
      </c>
      <c r="F5011" s="20">
        <v>3.0959890459373112E-3</v>
      </c>
      <c r="G5011" s="20">
        <v>7.6002822901569036E-3</v>
      </c>
      <c r="H5011" s="20">
        <v>2.8531374064900365E-3</v>
      </c>
      <c r="I5011" s="20">
        <v>1.4499973389223964E-3</v>
      </c>
      <c r="J5011" s="20">
        <v>4.177785758972684E-3</v>
      </c>
      <c r="K5011" s="20">
        <v>4.874425538626893E-3</v>
      </c>
      <c r="L5011" s="20">
        <v>4.4110209688362264E-3</v>
      </c>
      <c r="M5011" s="53">
        <v>2.8295808761327978E-3</v>
      </c>
    </row>
    <row r="5012" spans="1:13" x14ac:dyDescent="0.35">
      <c r="A5012" s="19" t="str">
        <f>B4353&amp;C4991&amp;D5012</f>
        <v>CONSUMO PER CAPITA (kg ó litros por individuo)Dorada Ing.DE 50 A 59 AÑOS</v>
      </c>
      <c r="B5012" s="19">
        <v>0</v>
      </c>
      <c r="C5012" s="19">
        <v>0</v>
      </c>
      <c r="D5012" s="19" t="s">
        <v>43</v>
      </c>
      <c r="E5012" s="20">
        <v>7.3810306535322815E-3</v>
      </c>
      <c r="F5012" s="20">
        <v>5.9956932861304464E-3</v>
      </c>
      <c r="G5012" s="20">
        <v>1.4035381022497006E-2</v>
      </c>
      <c r="H5012" s="20">
        <v>6.5509952030531797E-3</v>
      </c>
      <c r="I5012" s="20">
        <v>5.4352004935869312E-3</v>
      </c>
      <c r="J5012" s="20">
        <v>5.4515022040529529E-3</v>
      </c>
      <c r="K5012" s="20">
        <v>2.9784683718465745E-3</v>
      </c>
      <c r="L5012" s="20">
        <v>1.0806456008257807E-2</v>
      </c>
      <c r="M5012" s="53">
        <v>6.8876138288911518E-3</v>
      </c>
    </row>
    <row r="5013" spans="1:13" x14ac:dyDescent="0.35">
      <c r="A5013" s="19" t="str">
        <f>B4353&amp;C4991&amp;D5013</f>
        <v>CONSUMO PER CAPITA (kg ó litros por individuo)Dorada Ing.DE 60 A 75 AÑOS</v>
      </c>
      <c r="B5013" s="19">
        <v>0</v>
      </c>
      <c r="C5013" s="19">
        <v>0</v>
      </c>
      <c r="D5013" s="19" t="s">
        <v>44</v>
      </c>
      <c r="E5013" s="20">
        <v>2.5334467652470386E-2</v>
      </c>
      <c r="F5013" s="20">
        <v>2.8327007458880872E-2</v>
      </c>
      <c r="G5013" s="20">
        <v>2.2562272184071894E-2</v>
      </c>
      <c r="H5013" s="20">
        <v>1.875886276741202E-2</v>
      </c>
      <c r="I5013" s="20">
        <v>1.4326960376893058E-2</v>
      </c>
      <c r="J5013" s="20">
        <v>1.7057350960667572E-2</v>
      </c>
      <c r="K5013" s="20">
        <v>2.152552700433874E-2</v>
      </c>
      <c r="L5013" s="20">
        <v>2.6577953687066433E-2</v>
      </c>
      <c r="M5013" s="53">
        <v>1.65775802865364E-2</v>
      </c>
    </row>
    <row r="5014" spans="1:13" x14ac:dyDescent="0.35">
      <c r="A5014" s="19" t="str">
        <f>B4353&amp;C4991&amp;D5014</f>
        <v>CONSUMO PER CAPITA (kg ó litros por individuo)Dorada Ing.NIVEL ALTO</v>
      </c>
      <c r="B5014" s="19">
        <v>0</v>
      </c>
      <c r="C5014" s="19">
        <v>0</v>
      </c>
      <c r="D5014" s="19" t="s">
        <v>256</v>
      </c>
      <c r="E5014" s="20">
        <v>1.7330744086488117E-2</v>
      </c>
      <c r="F5014" s="20">
        <v>1.2432987315186366E-2</v>
      </c>
      <c r="G5014" s="20">
        <v>1.9112041151776286E-2</v>
      </c>
      <c r="H5014" s="20">
        <v>9.575285511382611E-3</v>
      </c>
      <c r="I5014" s="20">
        <v>7.4395104786208295E-3</v>
      </c>
      <c r="J5014" s="20">
        <v>1.4235054178241683E-3</v>
      </c>
      <c r="K5014" s="20">
        <v>9.0697726883939532E-3</v>
      </c>
      <c r="L5014" s="20">
        <v>5.5226828578082273E-3</v>
      </c>
      <c r="M5014" s="53">
        <v>4.5809942689191557E-3</v>
      </c>
    </row>
    <row r="5015" spans="1:13" x14ac:dyDescent="0.35">
      <c r="A5015" s="19" t="str">
        <f>B4353&amp;C4991&amp;D5015</f>
        <v>CONSUMO PER CAPITA (kg ó litros por individuo)Dorada Ing.NIVEL MEDIO ALTO</v>
      </c>
      <c r="B5015" s="19">
        <v>0</v>
      </c>
      <c r="C5015" s="19">
        <v>0</v>
      </c>
      <c r="D5015" s="19" t="s">
        <v>257</v>
      </c>
      <c r="E5015" s="20">
        <v>8.145867716634551E-4</v>
      </c>
      <c r="F5015" s="20">
        <v>1.8583181825737019E-3</v>
      </c>
      <c r="G5015" s="20">
        <v>5.2842251833145615E-3</v>
      </c>
      <c r="H5015" s="20">
        <v>3.386398594213586E-3</v>
      </c>
      <c r="I5015" s="20">
        <v>1.8814472135597047E-3</v>
      </c>
      <c r="J5015" s="20">
        <v>7.2822462188086995E-3</v>
      </c>
      <c r="K5015" s="20">
        <v>5.2389165131912965E-3</v>
      </c>
      <c r="L5015" s="20">
        <v>1.4568861920357336E-3</v>
      </c>
      <c r="M5015" s="53">
        <v>1.5537464192259681E-3</v>
      </c>
    </row>
    <row r="5016" spans="1:13" x14ac:dyDescent="0.35">
      <c r="A5016" s="19" t="str">
        <f>B4353&amp;C4991&amp;D5016</f>
        <v>CONSUMO PER CAPITA (kg ó litros por individuo)Dorada Ing.NIVEL MEDIO</v>
      </c>
      <c r="B5016" s="19">
        <v>0</v>
      </c>
      <c r="C5016" s="19">
        <v>0</v>
      </c>
      <c r="D5016" s="19" t="s">
        <v>258</v>
      </c>
      <c r="E5016" s="20">
        <v>7.9559080998200631E-3</v>
      </c>
      <c r="F5016" s="20">
        <v>7.552012574769138E-3</v>
      </c>
      <c r="G5016" s="20">
        <v>1.2179058199975603E-2</v>
      </c>
      <c r="H5016" s="20">
        <v>1.6114038118702433E-3</v>
      </c>
      <c r="I5016" s="20">
        <v>3.0591958055545027E-3</v>
      </c>
      <c r="J5016" s="20">
        <v>9.1224515790371066E-3</v>
      </c>
      <c r="K5016" s="20">
        <v>7.2923867608576361E-3</v>
      </c>
      <c r="L5016" s="20">
        <v>1.030241670546597E-2</v>
      </c>
      <c r="M5016" s="53">
        <v>8.7478998769851806E-3</v>
      </c>
    </row>
    <row r="5017" spans="1:13" x14ac:dyDescent="0.35">
      <c r="A5017" s="19" t="str">
        <f>B4353&amp;C4991&amp;D5017</f>
        <v>CONSUMO PER CAPITA (kg ó litros por individuo)Dorada Ing.NIVEL MEDIO BAJO</v>
      </c>
      <c r="B5017" s="19">
        <v>0</v>
      </c>
      <c r="C5017" s="19">
        <v>0</v>
      </c>
      <c r="D5017" s="19" t="s">
        <v>259</v>
      </c>
      <c r="E5017" s="20">
        <v>8.3237619187136042E-3</v>
      </c>
      <c r="F5017" s="20">
        <v>5.50468451050482E-3</v>
      </c>
      <c r="G5017" s="20">
        <v>1.1322032269527981E-2</v>
      </c>
      <c r="H5017" s="20">
        <v>2.7604517138817368E-3</v>
      </c>
      <c r="I5017" s="20" t="s">
        <v>284</v>
      </c>
      <c r="J5017" s="20">
        <v>1.0899571418630431E-2</v>
      </c>
      <c r="K5017" s="20">
        <v>6.4846360171704085E-3</v>
      </c>
      <c r="L5017" s="20">
        <v>8.9248042963552907E-3</v>
      </c>
      <c r="M5017" s="53">
        <v>4.9205508194896646E-3</v>
      </c>
    </row>
    <row r="5018" spans="1:13" x14ac:dyDescent="0.35">
      <c r="A5018" s="19" t="str">
        <f>B4353&amp;C4991&amp;D5018</f>
        <v>CONSUMO PER CAPITA (kg ó litros por individuo)Dorada Ing.HOMBRE</v>
      </c>
      <c r="B5018" s="19">
        <v>0</v>
      </c>
      <c r="C5018" s="19">
        <v>0</v>
      </c>
      <c r="D5018" s="19" t="s">
        <v>21</v>
      </c>
      <c r="E5018" s="20">
        <v>1.7058007074966252E-2</v>
      </c>
      <c r="F5018" s="20">
        <v>1.4575939019695668E-2</v>
      </c>
      <c r="G5018" s="20">
        <v>1.1541801609327785E-2</v>
      </c>
      <c r="H5018" s="20">
        <v>8.8376807199377003E-3</v>
      </c>
      <c r="I5018" s="20">
        <v>8.1190861580700026E-3</v>
      </c>
      <c r="J5018" s="20">
        <v>6.4496958752928608E-3</v>
      </c>
      <c r="K5018" s="20">
        <v>8.6125775480867511E-3</v>
      </c>
      <c r="L5018" s="20">
        <v>1.2730969700531771E-2</v>
      </c>
      <c r="M5018" s="53">
        <v>6.2576720102103982E-3</v>
      </c>
    </row>
    <row r="5019" spans="1:13" x14ac:dyDescent="0.35">
      <c r="A5019" s="19" t="str">
        <f>B4353&amp;C4991&amp;D5019</f>
        <v>CONSUMO PER CAPITA (kg ó litros por individuo)Dorada Ing.MUJER</v>
      </c>
      <c r="B5019" s="19">
        <v>0</v>
      </c>
      <c r="C5019" s="19">
        <v>0</v>
      </c>
      <c r="D5019" s="19" t="s">
        <v>22</v>
      </c>
      <c r="E5019" s="20">
        <v>3.8163953207956216E-3</v>
      </c>
      <c r="F5019" s="20">
        <v>2.8085219419681181E-3</v>
      </c>
      <c r="G5019" s="20">
        <v>1.0620208272033792E-2</v>
      </c>
      <c r="H5019" s="20">
        <v>4.1102379081879026E-3</v>
      </c>
      <c r="I5019" s="20">
        <v>1.5125811495133351E-3</v>
      </c>
      <c r="J5019" s="20">
        <v>7.3891685049965929E-3</v>
      </c>
      <c r="K5019" s="20">
        <v>5.8402332991016222E-3</v>
      </c>
      <c r="L5019" s="20">
        <v>7.1128420503496267E-3</v>
      </c>
      <c r="M5019" s="53">
        <v>7.0428096954854753E-3</v>
      </c>
    </row>
    <row r="5020" spans="1:13" x14ac:dyDescent="0.35">
      <c r="A5020" s="19" t="str">
        <f>B4353&amp;C5020&amp;D5020</f>
        <v>CONSUMO PER CAPITA (kg ó litros por individuo)Salmon Ing.T.ESPAÑA</v>
      </c>
      <c r="B5020" s="19">
        <v>0</v>
      </c>
      <c r="C5020" s="19" t="s">
        <v>142</v>
      </c>
      <c r="D5020" s="19" t="s">
        <v>36</v>
      </c>
      <c r="E5020" s="20">
        <v>3.7489741872797591E-2</v>
      </c>
      <c r="F5020" s="20">
        <v>4.5470885779030128E-2</v>
      </c>
      <c r="G5020" s="20">
        <v>5.7026536349810288E-2</v>
      </c>
      <c r="H5020" s="20">
        <v>3.0681304821647781E-2</v>
      </c>
      <c r="I5020" s="20">
        <v>4.5104804330294117E-2</v>
      </c>
      <c r="J5020" s="20">
        <v>6.2268206667679259E-2</v>
      </c>
      <c r="K5020" s="20">
        <v>6.1538472031040015E-2</v>
      </c>
      <c r="L5020" s="20">
        <v>5.2904981625693022E-2</v>
      </c>
      <c r="M5020" s="53">
        <v>5.9107517601821626E-2</v>
      </c>
    </row>
    <row r="5021" spans="1:13" x14ac:dyDescent="0.35">
      <c r="A5021" s="19" t="str">
        <f>B4353&amp;C5020&amp;D5021</f>
        <v>CONSUMO PER CAPITA (kg ó litros por individuo)Salmon Ing.BCN AM</v>
      </c>
      <c r="B5021" s="19">
        <v>0</v>
      </c>
      <c r="C5021" s="19">
        <v>0</v>
      </c>
      <c r="D5021" s="19" t="s">
        <v>1</v>
      </c>
      <c r="E5021" s="20">
        <v>8.8713325056936632E-2</v>
      </c>
      <c r="F5021" s="20">
        <v>5.5974170487446261E-2</v>
      </c>
      <c r="G5021" s="20">
        <v>7.7979557390178852E-2</v>
      </c>
      <c r="H5021" s="20">
        <v>3.8283848732011169E-2</v>
      </c>
      <c r="I5021" s="20">
        <v>4.8475854338334491E-2</v>
      </c>
      <c r="J5021" s="20">
        <v>7.3108561129360677E-2</v>
      </c>
      <c r="K5021" s="20">
        <v>7.5892896895793066E-2</v>
      </c>
      <c r="L5021" s="20">
        <v>7.2660961481288255E-2</v>
      </c>
      <c r="M5021" s="53">
        <v>7.1774306306329638E-2</v>
      </c>
    </row>
    <row r="5022" spans="1:13" x14ac:dyDescent="0.35">
      <c r="A5022" s="19" t="str">
        <f>B4353&amp;C5020&amp;D5022</f>
        <v>CONSUMO PER CAPITA (kg ó litros por individuo)Salmon Ing.REST.CAT ARAGON</v>
      </c>
      <c r="B5022" s="19">
        <v>0</v>
      </c>
      <c r="C5022" s="19">
        <v>0</v>
      </c>
      <c r="D5022" s="19" t="s">
        <v>2</v>
      </c>
      <c r="E5022" s="20">
        <v>3.0973712205773881E-2</v>
      </c>
      <c r="F5022" s="20">
        <v>4.766018900244523E-2</v>
      </c>
      <c r="G5022" s="20">
        <v>7.8349761859843908E-2</v>
      </c>
      <c r="H5022" s="20">
        <v>2.8395698070341733E-2</v>
      </c>
      <c r="I5022" s="20">
        <v>3.584664869641678E-2</v>
      </c>
      <c r="J5022" s="20">
        <v>4.4424357582499199E-2</v>
      </c>
      <c r="K5022" s="20">
        <v>9.6484438349121418E-2</v>
      </c>
      <c r="L5022" s="20">
        <v>7.6982876011417165E-2</v>
      </c>
      <c r="M5022" s="53">
        <v>5.3213120374129952E-2</v>
      </c>
    </row>
    <row r="5023" spans="1:13" x14ac:dyDescent="0.35">
      <c r="A5023" s="19" t="str">
        <f>B4353&amp;C5020&amp;D5023</f>
        <v>CONSUMO PER CAPITA (kg ó litros por individuo)Salmon Ing.LEVANTE</v>
      </c>
      <c r="B5023" s="19">
        <v>0</v>
      </c>
      <c r="C5023" s="19">
        <v>0</v>
      </c>
      <c r="D5023" s="19" t="s">
        <v>3</v>
      </c>
      <c r="E5023" s="20">
        <v>4.678734764200955E-2</v>
      </c>
      <c r="F5023" s="20">
        <v>5.1840586145881926E-2</v>
      </c>
      <c r="G5023" s="20">
        <v>5.7492815877862598E-2</v>
      </c>
      <c r="H5023" s="20">
        <v>4.3192826596795034E-2</v>
      </c>
      <c r="I5023" s="20">
        <v>4.6004140208409691E-2</v>
      </c>
      <c r="J5023" s="20">
        <v>6.8383904212330038E-2</v>
      </c>
      <c r="K5023" s="20">
        <v>6.9260512335696661E-2</v>
      </c>
      <c r="L5023" s="20">
        <v>4.4454960828985868E-2</v>
      </c>
      <c r="M5023" s="53">
        <v>6.8268094194948309E-2</v>
      </c>
    </row>
    <row r="5024" spans="1:13" x14ac:dyDescent="0.35">
      <c r="A5024" s="19" t="str">
        <f>B4353&amp;C5020&amp;D5024</f>
        <v>CONSUMO PER CAPITA (kg ó litros por individuo)Salmon Ing.ANDALUCIA</v>
      </c>
      <c r="B5024" s="19">
        <v>0</v>
      </c>
      <c r="C5024" s="19">
        <v>0</v>
      </c>
      <c r="D5024" s="19" t="s">
        <v>4</v>
      </c>
      <c r="E5024" s="20">
        <v>1.297716901372019E-2</v>
      </c>
      <c r="F5024" s="20">
        <v>4.5210889126657015E-2</v>
      </c>
      <c r="G5024" s="20">
        <v>4.1348777867928614E-2</v>
      </c>
      <c r="H5024" s="20">
        <v>2.126092523798627E-2</v>
      </c>
      <c r="I5024" s="20">
        <v>2.5580730822101459E-2</v>
      </c>
      <c r="J5024" s="20">
        <v>2.7320543083043266E-2</v>
      </c>
      <c r="K5024" s="20">
        <v>5.1034579766548571E-2</v>
      </c>
      <c r="L5024" s="20">
        <v>2.8064395411242036E-2</v>
      </c>
      <c r="M5024" s="53">
        <v>5.2457999756524938E-2</v>
      </c>
    </row>
    <row r="5025" spans="1:13" x14ac:dyDescent="0.35">
      <c r="A5025" s="19" t="str">
        <f>B4353&amp;C5020&amp;D5025</f>
        <v>CONSUMO PER CAPITA (kg ó litros por individuo)Salmon Ing.MDD AM</v>
      </c>
      <c r="B5025" s="19">
        <v>0</v>
      </c>
      <c r="C5025" s="19">
        <v>0</v>
      </c>
      <c r="D5025" s="19" t="s">
        <v>5</v>
      </c>
      <c r="E5025" s="20">
        <v>5.7395748760046099E-2</v>
      </c>
      <c r="F5025" s="20">
        <v>9.5186537743508298E-2</v>
      </c>
      <c r="G5025" s="20">
        <v>9.8967624782618099E-2</v>
      </c>
      <c r="H5025" s="20">
        <v>4.1278263118501121E-2</v>
      </c>
      <c r="I5025" s="20">
        <v>0.11549336906916075</v>
      </c>
      <c r="J5025" s="20">
        <v>0.21603171427260956</v>
      </c>
      <c r="K5025" s="20">
        <v>8.3062688024159836E-2</v>
      </c>
      <c r="L5025" s="20">
        <v>0.13029156692125635</v>
      </c>
      <c r="M5025" s="53">
        <v>0.11260719125878971</v>
      </c>
    </row>
    <row r="5026" spans="1:13" x14ac:dyDescent="0.35">
      <c r="A5026" s="19" t="str">
        <f>B4353&amp;C5020&amp;D5026</f>
        <v>CONSUMO PER CAPITA (kg ó litros por individuo)Salmon Ing.RTO CENTRO</v>
      </c>
      <c r="B5026" s="19">
        <v>0</v>
      </c>
      <c r="C5026" s="19">
        <v>0</v>
      </c>
      <c r="D5026" s="19" t="s">
        <v>6</v>
      </c>
      <c r="E5026" s="20">
        <v>3.0276250462168263E-2</v>
      </c>
      <c r="F5026" s="20">
        <v>2.1313157175713627E-2</v>
      </c>
      <c r="G5026" s="20">
        <v>3.3740288384151357E-2</v>
      </c>
      <c r="H5026" s="20">
        <v>2.6292595289101238E-2</v>
      </c>
      <c r="I5026" s="20">
        <v>5.0972278317255371E-2</v>
      </c>
      <c r="J5026" s="20">
        <v>2.3494776778237223E-2</v>
      </c>
      <c r="K5026" s="20">
        <v>3.1537395950469713E-2</v>
      </c>
      <c r="L5026" s="20">
        <v>3.4476777379424103E-2</v>
      </c>
      <c r="M5026" s="53">
        <v>3.3314247872109917E-2</v>
      </c>
    </row>
    <row r="5027" spans="1:13" x14ac:dyDescent="0.35">
      <c r="A5027" s="19" t="str">
        <f>B4353&amp;C5020&amp;D5027</f>
        <v>CONSUMO PER CAPITA (kg ó litros por individuo)Salmon Ing.NORTE-CENTRO</v>
      </c>
      <c r="B5027" s="19">
        <v>0</v>
      </c>
      <c r="C5027" s="19">
        <v>0</v>
      </c>
      <c r="D5027" s="19" t="s">
        <v>7</v>
      </c>
      <c r="E5027" s="20">
        <v>1.9916705023566714E-2</v>
      </c>
      <c r="F5027" s="20">
        <v>1.0712815088634991E-2</v>
      </c>
      <c r="G5027" s="20">
        <v>2.1714332971534338E-2</v>
      </c>
      <c r="H5027" s="20">
        <v>2.3329284024868818E-2</v>
      </c>
      <c r="I5027" s="20">
        <v>2.1021819501149931E-2</v>
      </c>
      <c r="J5027" s="20">
        <v>1.1522937971669618E-2</v>
      </c>
      <c r="K5027" s="20">
        <v>5.2672003723113626E-2</v>
      </c>
      <c r="L5027" s="20">
        <v>2.4565004221984221E-2</v>
      </c>
      <c r="M5027" s="53">
        <v>3.9984411836629444E-2</v>
      </c>
    </row>
    <row r="5028" spans="1:13" x14ac:dyDescent="0.35">
      <c r="A5028" s="19" t="str">
        <f>B4353&amp;C5020&amp;D5028</f>
        <v>CONSUMO PER CAPITA (kg ó litros por individuo)Salmon Ing.NOROESTE</v>
      </c>
      <c r="B5028" s="19">
        <v>0</v>
      </c>
      <c r="C5028" s="19">
        <v>0</v>
      </c>
      <c r="D5028" s="19" t="s">
        <v>8</v>
      </c>
      <c r="E5028" s="20">
        <v>2.9468614275745268E-2</v>
      </c>
      <c r="F5028" s="20">
        <v>9.3647671495049409E-3</v>
      </c>
      <c r="G5028" s="20">
        <v>3.8440613265999304E-2</v>
      </c>
      <c r="H5028" s="20">
        <v>2.2387016766926317E-2</v>
      </c>
      <c r="I5028" s="20">
        <v>1.2277892106009989E-2</v>
      </c>
      <c r="J5028" s="20">
        <v>1.2774081162581087E-2</v>
      </c>
      <c r="K5028" s="20">
        <v>1.4610154266467225E-2</v>
      </c>
      <c r="L5028" s="20">
        <v>2.3348948170117739E-3</v>
      </c>
      <c r="M5028" s="53">
        <v>1.8876393969275727E-2</v>
      </c>
    </row>
    <row r="5029" spans="1:13" x14ac:dyDescent="0.35">
      <c r="A5029" s="19" t="str">
        <f>B4353&amp;C5020&amp;D5029</f>
        <v>CONSUMO PER CAPITA (kg ó litros por individuo)Salmon Ing.&lt;2MIL</v>
      </c>
      <c r="B5029" s="19">
        <v>0</v>
      </c>
      <c r="C5029" s="19">
        <v>0</v>
      </c>
      <c r="D5029" s="19" t="s">
        <v>9</v>
      </c>
      <c r="E5029" s="20">
        <v>4.5592211024362207E-2</v>
      </c>
      <c r="F5029" s="20">
        <v>1.5067741174735255E-2</v>
      </c>
      <c r="G5029" s="20">
        <v>1.8742285982994298E-2</v>
      </c>
      <c r="H5029" s="20">
        <v>2.0223020458282503E-2</v>
      </c>
      <c r="I5029" s="20">
        <v>2.5193835820291461E-2</v>
      </c>
      <c r="J5029" s="20">
        <v>1.0051184084288668E-2</v>
      </c>
      <c r="K5029" s="20">
        <v>1.404169628688676E-2</v>
      </c>
      <c r="L5029" s="20">
        <v>3.5851998638205242E-2</v>
      </c>
      <c r="M5029" s="53">
        <v>1.6064484414662388E-2</v>
      </c>
    </row>
    <row r="5030" spans="1:13" x14ac:dyDescent="0.35">
      <c r="A5030" s="19" t="str">
        <f>B4353&amp;C5020&amp;D5030</f>
        <v>CONSUMO PER CAPITA (kg ó litros por individuo)Salmon Ing.2-5MIL</v>
      </c>
      <c r="B5030" s="19">
        <v>0</v>
      </c>
      <c r="C5030" s="19">
        <v>0</v>
      </c>
      <c r="D5030" s="19" t="s">
        <v>10</v>
      </c>
      <c r="E5030" s="20">
        <v>3.9501128403133098E-3</v>
      </c>
      <c r="F5030" s="20">
        <v>1.1373504736339685E-2</v>
      </c>
      <c r="G5030" s="20">
        <v>9.496877917101491E-3</v>
      </c>
      <c r="H5030" s="20">
        <v>5.6768767211100727E-3</v>
      </c>
      <c r="I5030" s="20">
        <v>2.0354534811948075E-2</v>
      </c>
      <c r="J5030" s="20">
        <v>2.7844463977883142E-2</v>
      </c>
      <c r="K5030" s="20">
        <v>2.0372078706626995E-2</v>
      </c>
      <c r="L5030" s="20">
        <v>1.6451274529257657E-2</v>
      </c>
      <c r="M5030" s="53">
        <v>9.3477201675998458E-3</v>
      </c>
    </row>
    <row r="5031" spans="1:13" x14ac:dyDescent="0.35">
      <c r="A5031" s="19" t="str">
        <f>B4353&amp;C5020&amp;D5031</f>
        <v>CONSUMO PER CAPITA (kg ó litros por individuo)Salmon Ing.5-10MIL</v>
      </c>
      <c r="B5031" s="19">
        <v>0</v>
      </c>
      <c r="C5031" s="19">
        <v>0</v>
      </c>
      <c r="D5031" s="19" t="s">
        <v>11</v>
      </c>
      <c r="E5031" s="20">
        <v>4.101100500916155E-2</v>
      </c>
      <c r="F5031" s="20">
        <v>6.3480507341749343E-2</v>
      </c>
      <c r="G5031" s="20">
        <v>5.1282864354156472E-2</v>
      </c>
      <c r="H5031" s="20">
        <v>2.3159208768542938E-2</v>
      </c>
      <c r="I5031" s="20">
        <v>4.2112221154774226E-2</v>
      </c>
      <c r="J5031" s="20">
        <v>0.10300469427696339</v>
      </c>
      <c r="K5031" s="20">
        <v>6.3130057459562072E-2</v>
      </c>
      <c r="L5031" s="20">
        <v>6.5579008009724743E-2</v>
      </c>
      <c r="M5031" s="53">
        <v>0.10509270410300126</v>
      </c>
    </row>
    <row r="5032" spans="1:13" x14ac:dyDescent="0.35">
      <c r="A5032" s="19" t="str">
        <f>B4353&amp;C5020&amp;D5032</f>
        <v>CONSUMO PER CAPITA (kg ó litros por individuo)Salmon Ing.10-30MIL</v>
      </c>
      <c r="B5032" s="19">
        <v>0</v>
      </c>
      <c r="C5032" s="19">
        <v>0</v>
      </c>
      <c r="D5032" s="19" t="s">
        <v>12</v>
      </c>
      <c r="E5032" s="20">
        <v>2.5333121531706086E-2</v>
      </c>
      <c r="F5032" s="20">
        <v>2.8363927595503685E-2</v>
      </c>
      <c r="G5032" s="20">
        <v>5.5193784380617013E-2</v>
      </c>
      <c r="H5032" s="20">
        <v>3.6340371272559457E-2</v>
      </c>
      <c r="I5032" s="20">
        <v>3.3846023303921502E-2</v>
      </c>
      <c r="J5032" s="20">
        <v>2.1266757259780378E-2</v>
      </c>
      <c r="K5032" s="20">
        <v>7.3811939402702934E-2</v>
      </c>
      <c r="L5032" s="20">
        <v>4.4355071178453512E-2</v>
      </c>
      <c r="M5032" s="53">
        <v>5.5659186441370391E-2</v>
      </c>
    </row>
    <row r="5033" spans="1:13" x14ac:dyDescent="0.35">
      <c r="A5033" s="19" t="str">
        <f>B4353&amp;C5020&amp;D5033</f>
        <v>CONSUMO PER CAPITA (kg ó litros por individuo)Salmon Ing.30-100MIL</v>
      </c>
      <c r="B5033" s="19">
        <v>0</v>
      </c>
      <c r="C5033" s="19">
        <v>0</v>
      </c>
      <c r="D5033" s="19" t="s">
        <v>13</v>
      </c>
      <c r="E5033" s="20">
        <v>5.146378058301368E-2</v>
      </c>
      <c r="F5033" s="20">
        <v>5.0708182321657455E-2</v>
      </c>
      <c r="G5033" s="20">
        <v>4.5688193827810697E-2</v>
      </c>
      <c r="H5033" s="20">
        <v>3.0223060685809967E-2</v>
      </c>
      <c r="I5033" s="20">
        <v>5.0764525172882123E-2</v>
      </c>
      <c r="J5033" s="20">
        <v>0.13006014495981397</v>
      </c>
      <c r="K5033" s="20">
        <v>5.8485995759531853E-2</v>
      </c>
      <c r="L5033" s="20">
        <v>3.9650057399056214E-2</v>
      </c>
      <c r="M5033" s="53">
        <v>7.1653518298275432E-2</v>
      </c>
    </row>
    <row r="5034" spans="1:13" x14ac:dyDescent="0.35">
      <c r="A5034" s="19" t="str">
        <f>B4353&amp;C5020&amp;D5034</f>
        <v>CONSUMO PER CAPITA (kg ó litros por individuo)Salmon Ing.100-200MIL</v>
      </c>
      <c r="B5034" s="19">
        <v>0</v>
      </c>
      <c r="C5034" s="19">
        <v>0</v>
      </c>
      <c r="D5034" s="19" t="s">
        <v>14</v>
      </c>
      <c r="E5034" s="20">
        <v>3.5039951034889757E-2</v>
      </c>
      <c r="F5034" s="20">
        <v>6.9296123834996046E-2</v>
      </c>
      <c r="G5034" s="20">
        <v>6.3269421862458278E-2</v>
      </c>
      <c r="H5034" s="20">
        <v>2.4477914998245264E-2</v>
      </c>
      <c r="I5034" s="20">
        <v>4.0919497450419902E-2</v>
      </c>
      <c r="J5034" s="20">
        <v>3.95988808249359E-2</v>
      </c>
      <c r="K5034" s="20">
        <v>9.1147462225573281E-2</v>
      </c>
      <c r="L5034" s="20">
        <v>6.8331923610566614E-2</v>
      </c>
      <c r="M5034" s="53">
        <v>6.1711206906398461E-2</v>
      </c>
    </row>
    <row r="5035" spans="1:13" x14ac:dyDescent="0.35">
      <c r="A5035" s="19" t="str">
        <f>B4353&amp;C5020&amp;D5035</f>
        <v>CONSUMO PER CAPITA (kg ó litros por individuo)Salmon Ing.200-500MIL</v>
      </c>
      <c r="B5035" s="19">
        <v>0</v>
      </c>
      <c r="C5035" s="19">
        <v>0</v>
      </c>
      <c r="D5035" s="19" t="s">
        <v>15</v>
      </c>
      <c r="E5035" s="20">
        <v>3.1097475029391537E-2</v>
      </c>
      <c r="F5035" s="20">
        <v>3.0221962244472832E-2</v>
      </c>
      <c r="G5035" s="20">
        <v>9.1000092188370699E-2</v>
      </c>
      <c r="H5035" s="20">
        <v>3.6625569261129073E-2</v>
      </c>
      <c r="I5035" s="20">
        <v>3.9580413453991749E-2</v>
      </c>
      <c r="J5035" s="20">
        <v>5.266791740815429E-2</v>
      </c>
      <c r="K5035" s="20">
        <v>7.3776514600558174E-2</v>
      </c>
      <c r="L5035" s="20">
        <v>4.4945183917915847E-2</v>
      </c>
      <c r="M5035" s="53">
        <v>4.9480989789039816E-2</v>
      </c>
    </row>
    <row r="5036" spans="1:13" x14ac:dyDescent="0.35">
      <c r="A5036" s="19" t="str">
        <f>B4353&amp;C5020&amp;D5036</f>
        <v>CONSUMO PER CAPITA (kg ó litros por individuo)Salmon Ing.&gt;500MIL</v>
      </c>
      <c r="B5036" s="19">
        <v>0</v>
      </c>
      <c r="C5036" s="19">
        <v>0</v>
      </c>
      <c r="D5036" s="19" t="s">
        <v>16</v>
      </c>
      <c r="E5036" s="20">
        <v>4.799171996575876E-2</v>
      </c>
      <c r="F5036" s="20">
        <v>6.9925550066639752E-2</v>
      </c>
      <c r="G5036" s="20">
        <v>7.7568213545965853E-2</v>
      </c>
      <c r="H5036" s="20">
        <v>4.1146993362761626E-2</v>
      </c>
      <c r="I5036" s="20">
        <v>7.5223060029844122E-2</v>
      </c>
      <c r="J5036" s="20">
        <v>5.6637085303638736E-2</v>
      </c>
      <c r="K5036" s="20">
        <v>5.618256312376959E-2</v>
      </c>
      <c r="L5036" s="20">
        <v>8.86519210108489E-2</v>
      </c>
      <c r="M5036" s="53">
        <v>6.4839291453011205E-2</v>
      </c>
    </row>
    <row r="5037" spans="1:13" x14ac:dyDescent="0.35">
      <c r="A5037" s="19" t="str">
        <f>B4353&amp;C5020&amp;D5037</f>
        <v>CONSUMO PER CAPITA (kg ó litros por individuo)Salmon Ing.DE 15 A 19 AÑOS</v>
      </c>
      <c r="B5037" s="19">
        <v>0</v>
      </c>
      <c r="C5037" s="19">
        <v>0</v>
      </c>
      <c r="D5037" s="19" t="s">
        <v>39</v>
      </c>
      <c r="E5037" s="20">
        <v>1.6360907925713996E-2</v>
      </c>
      <c r="F5037" s="20" t="s">
        <v>284</v>
      </c>
      <c r="G5037" s="20">
        <v>7.9291457703371936E-3</v>
      </c>
      <c r="H5037" s="20" t="s">
        <v>284</v>
      </c>
      <c r="I5037" s="20" t="s">
        <v>284</v>
      </c>
      <c r="J5037" s="20">
        <v>1.9640533184565284E-3</v>
      </c>
      <c r="K5037" s="20" t="s">
        <v>284</v>
      </c>
      <c r="L5037" s="20">
        <v>8.9552573463535737E-3</v>
      </c>
      <c r="M5037" s="53" t="s">
        <v>284</v>
      </c>
    </row>
    <row r="5038" spans="1:13" x14ac:dyDescent="0.35">
      <c r="A5038" s="19" t="str">
        <f>B4353&amp;C5020&amp;D5038</f>
        <v>CONSUMO PER CAPITA (kg ó litros por individuo)Salmon Ing.DE 20 A 24 AÑOS</v>
      </c>
      <c r="B5038" s="19">
        <v>0</v>
      </c>
      <c r="C5038" s="19">
        <v>0</v>
      </c>
      <c r="D5038" s="19" t="s">
        <v>40</v>
      </c>
      <c r="E5038" s="20">
        <v>1.4356105402544906E-2</v>
      </c>
      <c r="F5038" s="20">
        <v>8.4965662746379171E-3</v>
      </c>
      <c r="G5038" s="20">
        <v>1.3522592751115501E-2</v>
      </c>
      <c r="H5038" s="20">
        <v>1.4413383275768746E-2</v>
      </c>
      <c r="I5038" s="20">
        <v>2.8803205035434015E-2</v>
      </c>
      <c r="J5038" s="20">
        <v>4.6814306033580722E-2</v>
      </c>
      <c r="K5038" s="20">
        <v>6.3797905890986314E-2</v>
      </c>
      <c r="L5038" s="20">
        <v>2.4698344849195919E-2</v>
      </c>
      <c r="M5038" s="53">
        <v>3.162427105181146E-2</v>
      </c>
    </row>
    <row r="5039" spans="1:13" x14ac:dyDescent="0.35">
      <c r="A5039" s="19" t="str">
        <f>B4353&amp;C5020&amp;D5039</f>
        <v>CONSUMO PER CAPITA (kg ó litros por individuo)Salmon Ing.DE 25 A 34 AÑOS</v>
      </c>
      <c r="B5039" s="19">
        <v>0</v>
      </c>
      <c r="C5039" s="19">
        <v>0</v>
      </c>
      <c r="D5039" s="19" t="s">
        <v>41</v>
      </c>
      <c r="E5039" s="20">
        <v>5.1593319694616564E-2</v>
      </c>
      <c r="F5039" s="20">
        <v>0.11052696580726638</v>
      </c>
      <c r="G5039" s="20">
        <v>4.5552385525522661E-2</v>
      </c>
      <c r="H5039" s="20">
        <v>2.5443132330919445E-2</v>
      </c>
      <c r="I5039" s="20">
        <v>7.6345267826119903E-2</v>
      </c>
      <c r="J5039" s="20">
        <v>2.7674862341253888E-2</v>
      </c>
      <c r="K5039" s="20">
        <v>6.3003431766489731E-2</v>
      </c>
      <c r="L5039" s="20">
        <v>5.3690881128477037E-2</v>
      </c>
      <c r="M5039" s="53">
        <v>4.8152276584467552E-2</v>
      </c>
    </row>
    <row r="5040" spans="1:13" x14ac:dyDescent="0.35">
      <c r="A5040" s="19" t="str">
        <f>B4353&amp;C5020&amp;D5040</f>
        <v>CONSUMO PER CAPITA (kg ó litros por individuo)Salmon Ing.DE 35 A 49 AÑOS</v>
      </c>
      <c r="B5040" s="19">
        <v>0</v>
      </c>
      <c r="C5040" s="19">
        <v>0</v>
      </c>
      <c r="D5040" s="19" t="s">
        <v>42</v>
      </c>
      <c r="E5040" s="20">
        <v>3.6549183473728875E-2</v>
      </c>
      <c r="F5040" s="20">
        <v>3.4457520831738468E-2</v>
      </c>
      <c r="G5040" s="20">
        <v>6.9317536486312475E-2</v>
      </c>
      <c r="H5040" s="20">
        <v>3.1274056475026651E-2</v>
      </c>
      <c r="I5040" s="20">
        <v>4.375856182955272E-2</v>
      </c>
      <c r="J5040" s="20">
        <v>5.625546449092652E-2</v>
      </c>
      <c r="K5040" s="20">
        <v>6.4387750677828551E-2</v>
      </c>
      <c r="L5040" s="20">
        <v>7.9831837420896196E-2</v>
      </c>
      <c r="M5040" s="53">
        <v>8.8396504085988634E-2</v>
      </c>
    </row>
    <row r="5041" spans="1:13" x14ac:dyDescent="0.35">
      <c r="A5041" s="19" t="str">
        <f>B4353&amp;C5020&amp;D5041</f>
        <v>CONSUMO PER CAPITA (kg ó litros por individuo)Salmon Ing.DE 50 A 59 AÑOS</v>
      </c>
      <c r="B5041" s="19">
        <v>0</v>
      </c>
      <c r="C5041" s="19">
        <v>0</v>
      </c>
      <c r="D5041" s="19" t="s">
        <v>43</v>
      </c>
      <c r="E5041" s="20">
        <v>3.7589033879251263E-2</v>
      </c>
      <c r="F5041" s="20">
        <v>3.3481122754934464E-2</v>
      </c>
      <c r="G5041" s="20">
        <v>6.6552450541658578E-2</v>
      </c>
      <c r="H5041" s="20">
        <v>3.2007718822891752E-2</v>
      </c>
      <c r="I5041" s="20">
        <v>5.1774132300362312E-2</v>
      </c>
      <c r="J5041" s="20">
        <v>5.0434590176064185E-2</v>
      </c>
      <c r="K5041" s="20">
        <v>8.0974510621048323E-2</v>
      </c>
      <c r="L5041" s="20">
        <v>3.9492203752734246E-2</v>
      </c>
      <c r="M5041" s="53">
        <v>7.3059684049173346E-2</v>
      </c>
    </row>
    <row r="5042" spans="1:13" x14ac:dyDescent="0.35">
      <c r="A5042" s="19" t="str">
        <f>B4353&amp;C5020&amp;D5042</f>
        <v>CONSUMO PER CAPITA (kg ó litros por individuo)Salmon Ing.DE 60 A 75 AÑOS</v>
      </c>
      <c r="B5042" s="19">
        <v>0</v>
      </c>
      <c r="C5042" s="19">
        <v>0</v>
      </c>
      <c r="D5042" s="19" t="s">
        <v>44</v>
      </c>
      <c r="E5042" s="20">
        <v>4.2762421913069226E-2</v>
      </c>
      <c r="F5042" s="20">
        <v>5.3461176312589884E-2</v>
      </c>
      <c r="G5042" s="20">
        <v>6.7489486901493312E-2</v>
      </c>
      <c r="H5042" s="20">
        <v>4.6012623471108925E-2</v>
      </c>
      <c r="I5042" s="20">
        <v>3.9926951148225219E-2</v>
      </c>
      <c r="J5042" s="20">
        <v>0.12461401502534593</v>
      </c>
      <c r="K5042" s="20">
        <v>5.8232524636179658E-2</v>
      </c>
      <c r="L5042" s="20">
        <v>5.17150500335413E-2</v>
      </c>
      <c r="M5042" s="53">
        <v>4.4553858097799708E-2</v>
      </c>
    </row>
    <row r="5043" spans="1:13" x14ac:dyDescent="0.35">
      <c r="A5043" s="19" t="str">
        <f>B4353&amp;C5020&amp;D5043</f>
        <v>CONSUMO PER CAPITA (kg ó litros por individuo)Salmon Ing.NIVEL ALTO</v>
      </c>
      <c r="B5043" s="19">
        <v>0</v>
      </c>
      <c r="C5043" s="19">
        <v>0</v>
      </c>
      <c r="D5043" s="19" t="s">
        <v>256</v>
      </c>
      <c r="E5043" s="20">
        <v>3.9005761212397717E-2</v>
      </c>
      <c r="F5043" s="20">
        <v>6.3836767354917556E-2</v>
      </c>
      <c r="G5043" s="20">
        <v>8.69775430027281E-2</v>
      </c>
      <c r="H5043" s="20">
        <v>3.0918072213987138E-2</v>
      </c>
      <c r="I5043" s="20">
        <v>6.3431920472130615E-2</v>
      </c>
      <c r="J5043" s="20">
        <v>0.14670358770212863</v>
      </c>
      <c r="K5043" s="20">
        <v>9.6381148890990087E-2</v>
      </c>
      <c r="L5043" s="20">
        <v>6.2684941178449499E-2</v>
      </c>
      <c r="M5043" s="53">
        <v>6.9821945744475769E-2</v>
      </c>
    </row>
    <row r="5044" spans="1:13" x14ac:dyDescent="0.35">
      <c r="A5044" s="19" t="str">
        <f>B4353&amp;C5020&amp;D5044</f>
        <v>CONSUMO PER CAPITA (kg ó litros por individuo)Salmon Ing.NIVEL MEDIO ALTO</v>
      </c>
      <c r="B5044" s="19">
        <v>0</v>
      </c>
      <c r="C5044" s="19">
        <v>0</v>
      </c>
      <c r="D5044" s="19" t="s">
        <v>257</v>
      </c>
      <c r="E5044" s="20">
        <v>5.0392084682733165E-2</v>
      </c>
      <c r="F5044" s="20">
        <v>5.7217408357382926E-2</v>
      </c>
      <c r="G5044" s="20">
        <v>6.3303034201786151E-2</v>
      </c>
      <c r="H5044" s="20">
        <v>5.2092318831388013E-2</v>
      </c>
      <c r="I5044" s="20">
        <v>2.4300674478655599E-2</v>
      </c>
      <c r="J5044" s="20">
        <v>6.005103609002943E-2</v>
      </c>
      <c r="K5044" s="20">
        <v>9.0646367365684766E-2</v>
      </c>
      <c r="L5044" s="20">
        <v>0.1267361736861253</v>
      </c>
      <c r="M5044" s="53">
        <v>5.2719203972088929E-2</v>
      </c>
    </row>
    <row r="5045" spans="1:13" x14ac:dyDescent="0.35">
      <c r="A5045" s="19" t="str">
        <f>B4353&amp;C5020&amp;D5045</f>
        <v>CONSUMO PER CAPITA (kg ó litros por individuo)Salmon Ing.NIVEL MEDIO</v>
      </c>
      <c r="B5045" s="19">
        <v>0</v>
      </c>
      <c r="C5045" s="19">
        <v>0</v>
      </c>
      <c r="D5045" s="19" t="s">
        <v>258</v>
      </c>
      <c r="E5045" s="20">
        <v>4.4144740978792063E-2</v>
      </c>
      <c r="F5045" s="20">
        <v>3.0920238363829386E-2</v>
      </c>
      <c r="G5045" s="20">
        <v>5.5613509566841746E-2</v>
      </c>
      <c r="H5045" s="20">
        <v>3.2060618293255683E-2</v>
      </c>
      <c r="I5045" s="20">
        <v>4.5010439460814324E-2</v>
      </c>
      <c r="J5045" s="20">
        <v>3.4706416871188542E-2</v>
      </c>
      <c r="K5045" s="20">
        <v>4.8375820637345933E-2</v>
      </c>
      <c r="L5045" s="20">
        <v>2.2163266571759068E-2</v>
      </c>
      <c r="M5045" s="53">
        <v>5.3918731256527762E-2</v>
      </c>
    </row>
    <row r="5046" spans="1:13" x14ac:dyDescent="0.35">
      <c r="A5046" s="19" t="str">
        <f>B4353&amp;C5020&amp;D5046</f>
        <v>CONSUMO PER CAPITA (kg ó litros por individuo)Salmon Ing.NIVEL MEDIO BAJO</v>
      </c>
      <c r="B5046" s="19">
        <v>0</v>
      </c>
      <c r="C5046" s="19">
        <v>0</v>
      </c>
      <c r="D5046" s="19" t="s">
        <v>259</v>
      </c>
      <c r="E5046" s="20">
        <v>4.2437361629227462E-2</v>
      </c>
      <c r="F5046" s="20">
        <v>3.9057354307505072E-2</v>
      </c>
      <c r="G5046" s="20">
        <v>5.0815367012268194E-2</v>
      </c>
      <c r="H5046" s="20">
        <v>2.2158187648324213E-2</v>
      </c>
      <c r="I5046" s="20">
        <v>4.2321484781646004E-2</v>
      </c>
      <c r="J5046" s="20">
        <v>3.2675660152233298E-2</v>
      </c>
      <c r="K5046" s="20">
        <v>5.869028377210217E-2</v>
      </c>
      <c r="L5046" s="20">
        <v>4.5477235779815481E-2</v>
      </c>
      <c r="M5046" s="53">
        <v>9.5864437642870157E-2</v>
      </c>
    </row>
    <row r="5047" spans="1:13" x14ac:dyDescent="0.35">
      <c r="A5047" s="19" t="str">
        <f>B4353&amp;C5020&amp;D5047</f>
        <v>CONSUMO PER CAPITA (kg ó litros por individuo)Salmon Ing.HOMBRE</v>
      </c>
      <c r="B5047" s="19">
        <v>0</v>
      </c>
      <c r="C5047" s="19">
        <v>0</v>
      </c>
      <c r="D5047" s="19" t="s">
        <v>21</v>
      </c>
      <c r="E5047" s="20">
        <v>2.6819497118040676E-2</v>
      </c>
      <c r="F5047" s="20">
        <v>4.8393206021582875E-2</v>
      </c>
      <c r="G5047" s="20">
        <v>4.7256165559957174E-2</v>
      </c>
      <c r="H5047" s="20">
        <v>2.539587335009243E-2</v>
      </c>
      <c r="I5047" s="20">
        <v>3.3000134335855809E-2</v>
      </c>
      <c r="J5047" s="20">
        <v>4.7204230976445986E-2</v>
      </c>
      <c r="K5047" s="20">
        <v>3.9717459526359702E-2</v>
      </c>
      <c r="L5047" s="20">
        <v>5.7909889628458951E-2</v>
      </c>
      <c r="M5047" s="53">
        <v>3.9450189529431828E-2</v>
      </c>
    </row>
    <row r="5048" spans="1:13" x14ac:dyDescent="0.35">
      <c r="A5048" s="19" t="str">
        <f>B4353&amp;C5020&amp;D5048</f>
        <v>CONSUMO PER CAPITA (kg ó litros por individuo)Salmon Ing.MUJER</v>
      </c>
      <c r="B5048" s="19">
        <v>0</v>
      </c>
      <c r="C5048" s="19">
        <v>0</v>
      </c>
      <c r="D5048" s="19" t="s">
        <v>22</v>
      </c>
      <c r="E5048" s="20">
        <v>4.8032836830916747E-2</v>
      </c>
      <c r="F5048" s="20">
        <v>4.2583447539515512E-2</v>
      </c>
      <c r="G5048" s="20">
        <v>6.668033934707665E-2</v>
      </c>
      <c r="H5048" s="20">
        <v>3.5903729631226809E-2</v>
      </c>
      <c r="I5048" s="20">
        <v>5.7049741331829489E-2</v>
      </c>
      <c r="J5048" s="20">
        <v>7.7133227508102753E-2</v>
      </c>
      <c r="K5048" s="20">
        <v>8.3055821095817925E-2</v>
      </c>
      <c r="L5048" s="20">
        <v>4.796943491482495E-2</v>
      </c>
      <c r="M5048" s="53">
        <v>7.8557322028744478E-2</v>
      </c>
    </row>
    <row r="5049" spans="1:13" x14ac:dyDescent="0.35">
      <c r="A5049" s="19" t="str">
        <f>B4353&amp;C5049&amp;D5049</f>
        <v>CONSUMO PER CAPITA (kg ó litros por individuo)Atun Fresco Ing.T.ESPAÑA</v>
      </c>
      <c r="B5049" s="19">
        <v>0</v>
      </c>
      <c r="C5049" s="19" t="s">
        <v>143</v>
      </c>
      <c r="D5049" s="19" t="s">
        <v>36</v>
      </c>
      <c r="E5049" s="20">
        <v>1.7656900311165864E-2</v>
      </c>
      <c r="F5049" s="20">
        <v>3.0934787919295222E-2</v>
      </c>
      <c r="G5049" s="20">
        <v>3.681069351357176E-2</v>
      </c>
      <c r="H5049" s="20">
        <v>2.4041551801602744E-2</v>
      </c>
      <c r="I5049" s="20">
        <v>2.6605710080398384E-2</v>
      </c>
      <c r="J5049" s="20">
        <v>2.7391390261095092E-2</v>
      </c>
      <c r="K5049" s="20">
        <v>4.9323079138220684E-2</v>
      </c>
      <c r="L5049" s="20">
        <v>1.906301108506319E-2</v>
      </c>
      <c r="M5049" s="53">
        <v>2.536427268850475E-2</v>
      </c>
    </row>
    <row r="5050" spans="1:13" x14ac:dyDescent="0.35">
      <c r="A5050" s="19" t="str">
        <f>B4353&amp;C5049&amp;D5050</f>
        <v>CONSUMO PER CAPITA (kg ó litros por individuo)Atun Fresco Ing.BCN AM</v>
      </c>
      <c r="B5050" s="19">
        <v>0</v>
      </c>
      <c r="C5050" s="19">
        <v>0</v>
      </c>
      <c r="D5050" s="19" t="s">
        <v>1</v>
      </c>
      <c r="E5050" s="20">
        <v>4.1522559647664409E-2</v>
      </c>
      <c r="F5050" s="20">
        <v>3.1421996229365361E-2</v>
      </c>
      <c r="G5050" s="20">
        <v>5.3599454953515285E-2</v>
      </c>
      <c r="H5050" s="20">
        <v>5.641800071875782E-3</v>
      </c>
      <c r="I5050" s="20">
        <v>2.1132693843706578E-2</v>
      </c>
      <c r="J5050" s="20">
        <v>2.9334267576331615E-2</v>
      </c>
      <c r="K5050" s="20">
        <v>6.161605797602223E-2</v>
      </c>
      <c r="L5050" s="20">
        <v>1.6807923725306231E-2</v>
      </c>
      <c r="M5050" s="53">
        <v>4.7818120855275925E-2</v>
      </c>
    </row>
    <row r="5051" spans="1:13" x14ac:dyDescent="0.35">
      <c r="A5051" s="19" t="str">
        <f>B4353&amp;C5049&amp;D5051</f>
        <v>CONSUMO PER CAPITA (kg ó litros por individuo)Atun Fresco Ing.REST.CAT ARAGON</v>
      </c>
      <c r="B5051" s="19">
        <v>0</v>
      </c>
      <c r="C5051" s="19">
        <v>0</v>
      </c>
      <c r="D5051" s="19" t="s">
        <v>2</v>
      </c>
      <c r="E5051" s="20">
        <v>8.8220613465744783E-3</v>
      </c>
      <c r="F5051" s="20">
        <v>5.2835791731459247E-2</v>
      </c>
      <c r="G5051" s="20">
        <v>3.3367227798074078E-2</v>
      </c>
      <c r="H5051" s="20">
        <v>1.3817415420889231E-2</v>
      </c>
      <c r="I5051" s="20">
        <v>7.7473729927783497E-3</v>
      </c>
      <c r="J5051" s="20">
        <v>2.8157524229376452E-2</v>
      </c>
      <c r="K5051" s="20">
        <v>3.5393229926234282E-2</v>
      </c>
      <c r="L5051" s="20">
        <v>2.5176348524104167E-2</v>
      </c>
      <c r="M5051" s="53">
        <v>1.3485580100875407E-2</v>
      </c>
    </row>
    <row r="5052" spans="1:13" x14ac:dyDescent="0.35">
      <c r="A5052" s="19" t="str">
        <f>B4353&amp;C5049&amp;D5052</f>
        <v>CONSUMO PER CAPITA (kg ó litros por individuo)Atun Fresco Ing.LEVANTE</v>
      </c>
      <c r="B5052" s="19">
        <v>0</v>
      </c>
      <c r="C5052" s="19">
        <v>0</v>
      </c>
      <c r="D5052" s="19" t="s">
        <v>3</v>
      </c>
      <c r="E5052" s="20">
        <v>1.0076429866912455E-2</v>
      </c>
      <c r="F5052" s="20">
        <v>3.7980648121805134E-2</v>
      </c>
      <c r="G5052" s="20">
        <v>3.2691643409255483E-2</v>
      </c>
      <c r="H5052" s="20">
        <v>3.1890342681988884E-2</v>
      </c>
      <c r="I5052" s="20">
        <v>4.2601648961417965E-2</v>
      </c>
      <c r="J5052" s="20">
        <v>3.1330257539159814E-2</v>
      </c>
      <c r="K5052" s="20">
        <v>5.2989008490006685E-2</v>
      </c>
      <c r="L5052" s="20">
        <v>6.5862388513116396E-3</v>
      </c>
      <c r="M5052" s="53">
        <v>1.6970392088190511E-2</v>
      </c>
    </row>
    <row r="5053" spans="1:13" x14ac:dyDescent="0.35">
      <c r="A5053" s="19" t="str">
        <f>B4353&amp;C5049&amp;D5053</f>
        <v>CONSUMO PER CAPITA (kg ó litros por individuo)Atun Fresco Ing.ANDALUCIA</v>
      </c>
      <c r="B5053" s="19">
        <v>0</v>
      </c>
      <c r="C5053" s="19">
        <v>0</v>
      </c>
      <c r="D5053" s="19" t="s">
        <v>4</v>
      </c>
      <c r="E5053" s="20">
        <v>1.6507689304350356E-2</v>
      </c>
      <c r="F5053" s="20">
        <v>2.7697549707411482E-2</v>
      </c>
      <c r="G5053" s="20">
        <v>4.3866766549401075E-2</v>
      </c>
      <c r="H5053" s="20">
        <v>1.9904304894760382E-2</v>
      </c>
      <c r="I5053" s="20">
        <v>2.4651656738059066E-2</v>
      </c>
      <c r="J5053" s="20">
        <v>3.2326855818399475E-2</v>
      </c>
      <c r="K5053" s="20">
        <v>4.9839319550724411E-2</v>
      </c>
      <c r="L5053" s="20">
        <v>2.5436229483978372E-2</v>
      </c>
      <c r="M5053" s="53">
        <v>3.0628377599372231E-2</v>
      </c>
    </row>
    <row r="5054" spans="1:13" x14ac:dyDescent="0.35">
      <c r="A5054" s="19" t="str">
        <f>B4353&amp;C5049&amp;D5054</f>
        <v>CONSUMO PER CAPITA (kg ó litros por individuo)Atun Fresco Ing.MDD AM</v>
      </c>
      <c r="B5054" s="19">
        <v>0</v>
      </c>
      <c r="C5054" s="19">
        <v>0</v>
      </c>
      <c r="D5054" s="19" t="s">
        <v>5</v>
      </c>
      <c r="E5054" s="20">
        <v>3.416366660343588E-2</v>
      </c>
      <c r="F5054" s="20">
        <v>5.0481519233193148E-2</v>
      </c>
      <c r="G5054" s="20">
        <v>4.8493822340314179E-2</v>
      </c>
      <c r="H5054" s="20">
        <v>5.4801900262296144E-2</v>
      </c>
      <c r="I5054" s="20">
        <v>4.9589501982041054E-2</v>
      </c>
      <c r="J5054" s="20">
        <v>4.5996393562732885E-2</v>
      </c>
      <c r="K5054" s="20">
        <v>4.5144233589700607E-2</v>
      </c>
      <c r="L5054" s="20">
        <v>3.494958536913801E-2</v>
      </c>
      <c r="M5054" s="53">
        <v>4.7918227755268612E-2</v>
      </c>
    </row>
    <row r="5055" spans="1:13" x14ac:dyDescent="0.35">
      <c r="A5055" s="19" t="str">
        <f>B4353&amp;C5049&amp;D5055</f>
        <v>CONSUMO PER CAPITA (kg ó litros por individuo)Atun Fresco Ing.RTO CENTRO</v>
      </c>
      <c r="B5055" s="19">
        <v>0</v>
      </c>
      <c r="C5055" s="19">
        <v>0</v>
      </c>
      <c r="D5055" s="19" t="s">
        <v>6</v>
      </c>
      <c r="E5055" s="20">
        <v>6.4965394245586356E-3</v>
      </c>
      <c r="F5055" s="20">
        <v>1.3806977910488702E-2</v>
      </c>
      <c r="G5055" s="20">
        <v>1.6115259317107951E-2</v>
      </c>
      <c r="H5055" s="20">
        <v>1.5290556770313166E-2</v>
      </c>
      <c r="I5055" s="20">
        <v>1.9194177428913241E-2</v>
      </c>
      <c r="J5055" s="20">
        <v>7.8400146869611123E-3</v>
      </c>
      <c r="K5055" s="20">
        <v>6.7902633920515543E-2</v>
      </c>
      <c r="L5055" s="20">
        <v>1.0791563935646504E-2</v>
      </c>
      <c r="M5055" s="53">
        <v>1.5373916539814092E-2</v>
      </c>
    </row>
    <row r="5056" spans="1:13" x14ac:dyDescent="0.35">
      <c r="A5056" s="19" t="str">
        <f>B4353&amp;C5049&amp;D5056</f>
        <v>CONSUMO PER CAPITA (kg ó litros por individuo)Atun Fresco Ing.NORTE-CENTRO</v>
      </c>
      <c r="B5056" s="19">
        <v>0</v>
      </c>
      <c r="C5056" s="19">
        <v>0</v>
      </c>
      <c r="D5056" s="19" t="s">
        <v>7</v>
      </c>
      <c r="E5056" s="20">
        <v>1.1402113266591976E-2</v>
      </c>
      <c r="F5056" s="20">
        <v>5.9503109543671559E-3</v>
      </c>
      <c r="G5056" s="20">
        <v>3.0516048467054691E-2</v>
      </c>
      <c r="H5056" s="20">
        <v>2.8522667961727529E-2</v>
      </c>
      <c r="I5056" s="20">
        <v>3.5067915439707956E-2</v>
      </c>
      <c r="J5056" s="20">
        <v>1.7690671269552875E-2</v>
      </c>
      <c r="K5056" s="20">
        <v>5.3991124261622517E-2</v>
      </c>
      <c r="L5056" s="20">
        <v>9.2455475154629672E-3</v>
      </c>
      <c r="M5056" s="53">
        <v>1.3281918143602892E-2</v>
      </c>
    </row>
    <row r="5057" spans="1:13" x14ac:dyDescent="0.35">
      <c r="A5057" s="19" t="str">
        <f>B4353&amp;C5049&amp;D5057</f>
        <v>CONSUMO PER CAPITA (kg ó litros por individuo)Atun Fresco Ing.NOROESTE</v>
      </c>
      <c r="B5057" s="19">
        <v>0</v>
      </c>
      <c r="C5057" s="19">
        <v>0</v>
      </c>
      <c r="D5057" s="19" t="s">
        <v>8</v>
      </c>
      <c r="E5057" s="20">
        <v>1.5377763125860854E-2</v>
      </c>
      <c r="F5057" s="20">
        <v>9.0251843546125081E-3</v>
      </c>
      <c r="G5057" s="20">
        <v>2.675026462171344E-2</v>
      </c>
      <c r="H5057" s="20">
        <v>1.3231934185625965E-2</v>
      </c>
      <c r="I5057" s="20">
        <v>1.6567860677181195E-3</v>
      </c>
      <c r="J5057" s="20">
        <v>9.7771793652901406E-3</v>
      </c>
      <c r="K5057" s="20">
        <v>3.0535107493337883E-2</v>
      </c>
      <c r="L5057" s="20">
        <v>1.5547481881619583E-2</v>
      </c>
      <c r="M5057" s="53">
        <v>1.0813988699256266E-2</v>
      </c>
    </row>
    <row r="5058" spans="1:13" x14ac:dyDescent="0.35">
      <c r="A5058" s="19" t="str">
        <f>B4353&amp;C5049&amp;D5058</f>
        <v>CONSUMO PER CAPITA (kg ó litros por individuo)Atun Fresco Ing.&lt;2MIL</v>
      </c>
      <c r="B5058" s="19">
        <v>0</v>
      </c>
      <c r="C5058" s="19">
        <v>0</v>
      </c>
      <c r="D5058" s="19" t="s">
        <v>9</v>
      </c>
      <c r="E5058" s="20">
        <v>1.6470501720891098E-3</v>
      </c>
      <c r="F5058" s="20">
        <v>3.0935561013247771E-2</v>
      </c>
      <c r="G5058" s="20">
        <v>1.170702465090059E-2</v>
      </c>
      <c r="H5058" s="20">
        <v>6.7276109121122807E-2</v>
      </c>
      <c r="I5058" s="20">
        <v>7.7970992307531725E-2</v>
      </c>
      <c r="J5058" s="20">
        <v>2.1331510023061401E-2</v>
      </c>
      <c r="K5058" s="20">
        <v>2.7391482401896958E-2</v>
      </c>
      <c r="L5058" s="20" t="s">
        <v>284</v>
      </c>
      <c r="M5058" s="53" t="s">
        <v>284</v>
      </c>
    </row>
    <row r="5059" spans="1:13" x14ac:dyDescent="0.35">
      <c r="A5059" s="19" t="str">
        <f>B4353&amp;C5049&amp;D5059</f>
        <v>CONSUMO PER CAPITA (kg ó litros por individuo)Atun Fresco Ing.2-5MIL</v>
      </c>
      <c r="B5059" s="19">
        <v>0</v>
      </c>
      <c r="C5059" s="19">
        <v>0</v>
      </c>
      <c r="D5059" s="19" t="s">
        <v>10</v>
      </c>
      <c r="E5059" s="20">
        <v>1.9251645289660176E-2</v>
      </c>
      <c r="F5059" s="20">
        <v>1.2409348399689383E-2</v>
      </c>
      <c r="G5059" s="20">
        <v>1.8540276718759352E-2</v>
      </c>
      <c r="H5059" s="20">
        <v>1.3974210195903607E-2</v>
      </c>
      <c r="I5059" s="20">
        <v>4.3921828852536973E-3</v>
      </c>
      <c r="J5059" s="20">
        <v>3.7878064591958041E-2</v>
      </c>
      <c r="K5059" s="20">
        <v>3.0856779781972481E-2</v>
      </c>
      <c r="L5059" s="20">
        <v>2.1872728417056616E-2</v>
      </c>
      <c r="M5059" s="53">
        <v>1.1864738838611312E-2</v>
      </c>
    </row>
    <row r="5060" spans="1:13" x14ac:dyDescent="0.35">
      <c r="A5060" s="19" t="str">
        <f>B4353&amp;C5049&amp;D5060</f>
        <v>CONSUMO PER CAPITA (kg ó litros por individuo)Atun Fresco Ing.5-10MIL</v>
      </c>
      <c r="B5060" s="19">
        <v>0</v>
      </c>
      <c r="C5060" s="19">
        <v>0</v>
      </c>
      <c r="D5060" s="19" t="s">
        <v>11</v>
      </c>
      <c r="E5060" s="20">
        <v>1.4160155772474974E-2</v>
      </c>
      <c r="F5060" s="20">
        <v>2.6617835660661133E-2</v>
      </c>
      <c r="G5060" s="20">
        <v>2.2731155825907495E-2</v>
      </c>
      <c r="H5060" s="20">
        <v>2.2249312265515683E-2</v>
      </c>
      <c r="I5060" s="20">
        <v>2.196594754041897E-2</v>
      </c>
      <c r="J5060" s="20">
        <v>5.2563355888309106E-2</v>
      </c>
      <c r="K5060" s="20">
        <v>6.3325840695574911E-2</v>
      </c>
      <c r="L5060" s="20">
        <v>2.4201660118292907E-2</v>
      </c>
      <c r="M5060" s="53">
        <v>7.5163047803587296E-3</v>
      </c>
    </row>
    <row r="5061" spans="1:13" x14ac:dyDescent="0.35">
      <c r="A5061" s="19" t="str">
        <f>B4353&amp;C5049&amp;D5061</f>
        <v>CONSUMO PER CAPITA (kg ó litros por individuo)Atun Fresco Ing.10-30MIL</v>
      </c>
      <c r="B5061" s="19">
        <v>0</v>
      </c>
      <c r="C5061" s="19">
        <v>0</v>
      </c>
      <c r="D5061" s="19" t="s">
        <v>12</v>
      </c>
      <c r="E5061" s="20">
        <v>1.3690358165676314E-2</v>
      </c>
      <c r="F5061" s="20">
        <v>2.0467885966389675E-2</v>
      </c>
      <c r="G5061" s="20">
        <v>4.3170762610739613E-2</v>
      </c>
      <c r="H5061" s="20">
        <v>1.4030663172074265E-2</v>
      </c>
      <c r="I5061" s="20">
        <v>2.0028655418339723E-2</v>
      </c>
      <c r="J5061" s="20">
        <v>2.313535501384487E-2</v>
      </c>
      <c r="K5061" s="20">
        <v>4.4877122516568876E-2</v>
      </c>
      <c r="L5061" s="20">
        <v>2.28482084911646E-2</v>
      </c>
      <c r="M5061" s="53">
        <v>2.2045528755160967E-2</v>
      </c>
    </row>
    <row r="5062" spans="1:13" x14ac:dyDescent="0.35">
      <c r="A5062" s="19" t="str">
        <f>B4353&amp;C5049&amp;D5062</f>
        <v>CONSUMO PER CAPITA (kg ó litros por individuo)Atun Fresco Ing.30-100MIL</v>
      </c>
      <c r="B5062" s="19">
        <v>0</v>
      </c>
      <c r="C5062" s="19">
        <v>0</v>
      </c>
      <c r="D5062" s="19" t="s">
        <v>13</v>
      </c>
      <c r="E5062" s="20">
        <v>2.0598576379735428E-2</v>
      </c>
      <c r="F5062" s="20">
        <v>1.9362881520152968E-2</v>
      </c>
      <c r="G5062" s="20">
        <v>2.5143511674177148E-2</v>
      </c>
      <c r="H5062" s="20">
        <v>1.0365265738897733E-2</v>
      </c>
      <c r="I5062" s="20">
        <v>1.8522189618344065E-2</v>
      </c>
      <c r="J5062" s="20">
        <v>2.2788326953912499E-2</v>
      </c>
      <c r="K5062" s="20">
        <v>8.1824471612233357E-2</v>
      </c>
      <c r="L5062" s="20">
        <v>1.0927157265322231E-2</v>
      </c>
      <c r="M5062" s="53">
        <v>4.428269562049339E-2</v>
      </c>
    </row>
    <row r="5063" spans="1:13" x14ac:dyDescent="0.35">
      <c r="A5063" s="19" t="str">
        <f>B4353&amp;C5049&amp;D5063</f>
        <v>CONSUMO PER CAPITA (kg ó litros por individuo)Atun Fresco Ing.100-200MIL</v>
      </c>
      <c r="B5063" s="19">
        <v>0</v>
      </c>
      <c r="C5063" s="19">
        <v>0</v>
      </c>
      <c r="D5063" s="19" t="s">
        <v>14</v>
      </c>
      <c r="E5063" s="20">
        <v>1.5948637821384181E-2</v>
      </c>
      <c r="F5063" s="20">
        <v>2.3276894347056456E-2</v>
      </c>
      <c r="G5063" s="20">
        <v>6.4552123207056722E-2</v>
      </c>
      <c r="H5063" s="20">
        <v>2.6870320253554656E-2</v>
      </c>
      <c r="I5063" s="20">
        <v>1.473722253613351E-2</v>
      </c>
      <c r="J5063" s="20">
        <v>2.3552383709468386E-2</v>
      </c>
      <c r="K5063" s="20">
        <v>3.6740872094458733E-2</v>
      </c>
      <c r="L5063" s="20">
        <v>2.5376359784071663E-2</v>
      </c>
      <c r="M5063" s="53">
        <v>5.623134334986791E-3</v>
      </c>
    </row>
    <row r="5064" spans="1:13" x14ac:dyDescent="0.35">
      <c r="A5064" s="19" t="str">
        <f>B4353&amp;C5049&amp;D5064</f>
        <v>CONSUMO PER CAPITA (kg ó litros por individuo)Atun Fresco Ing.200-500MIL</v>
      </c>
      <c r="B5064" s="19">
        <v>0</v>
      </c>
      <c r="C5064" s="19">
        <v>0</v>
      </c>
      <c r="D5064" s="19" t="s">
        <v>15</v>
      </c>
      <c r="E5064" s="20">
        <v>1.5575844891748045E-2</v>
      </c>
      <c r="F5064" s="20">
        <v>5.8009555889461752E-2</v>
      </c>
      <c r="G5064" s="20">
        <v>2.7938404472995084E-2</v>
      </c>
      <c r="H5064" s="20">
        <v>2.0182276962869689E-2</v>
      </c>
      <c r="I5064" s="20">
        <v>2.5335280573514647E-2</v>
      </c>
      <c r="J5064" s="20">
        <v>1.2628339754407155E-2</v>
      </c>
      <c r="K5064" s="20">
        <v>4.6039885521605255E-2</v>
      </c>
      <c r="L5064" s="20">
        <v>1.5283748020303599E-2</v>
      </c>
      <c r="M5064" s="53">
        <v>2.8712791855658136E-2</v>
      </c>
    </row>
    <row r="5065" spans="1:13" x14ac:dyDescent="0.35">
      <c r="A5065" s="19" t="str">
        <f>B4353&amp;C5049&amp;D5065</f>
        <v>CONSUMO PER CAPITA (kg ó litros por individuo)Atun Fresco Ing.&gt;500MIL</v>
      </c>
      <c r="B5065" s="19">
        <v>0</v>
      </c>
      <c r="C5065" s="19">
        <v>0</v>
      </c>
      <c r="D5065" s="19" t="s">
        <v>16</v>
      </c>
      <c r="E5065" s="20">
        <v>2.7418046210015583E-2</v>
      </c>
      <c r="F5065" s="20">
        <v>4.9327213503147477E-2</v>
      </c>
      <c r="G5065" s="20">
        <v>5.7736303892566336E-2</v>
      </c>
      <c r="H5065" s="20">
        <v>4.2631927181049731E-2</v>
      </c>
      <c r="I5065" s="20">
        <v>4.5269900249779824E-2</v>
      </c>
      <c r="J5065" s="20">
        <v>3.6645187015996339E-2</v>
      </c>
      <c r="K5065" s="20">
        <v>3.2329745541992479E-2</v>
      </c>
      <c r="L5065" s="20">
        <v>2.680988059150257E-2</v>
      </c>
      <c r="M5065" s="53">
        <v>3.7455654514483447E-2</v>
      </c>
    </row>
    <row r="5066" spans="1:13" x14ac:dyDescent="0.35">
      <c r="A5066" s="19" t="str">
        <f>B4353&amp;C5049&amp;D5066</f>
        <v>CONSUMO PER CAPITA (kg ó litros por individuo)Atun Fresco Ing.DE 15 A 19 AÑOS</v>
      </c>
      <c r="B5066" s="19">
        <v>0</v>
      </c>
      <c r="C5066" s="19">
        <v>0</v>
      </c>
      <c r="D5066" s="19" t="s">
        <v>39</v>
      </c>
      <c r="E5066" s="20" t="s">
        <v>284</v>
      </c>
      <c r="F5066" s="20" t="s">
        <v>284</v>
      </c>
      <c r="G5066" s="20" t="s">
        <v>284</v>
      </c>
      <c r="H5066" s="20">
        <v>9.0230849690319248E-3</v>
      </c>
      <c r="I5066" s="20" t="s">
        <v>284</v>
      </c>
      <c r="J5066" s="20" t="s">
        <v>284</v>
      </c>
      <c r="K5066" s="20">
        <v>3.2409178306059068E-3</v>
      </c>
      <c r="L5066" s="20" t="s">
        <v>284</v>
      </c>
      <c r="M5066" s="53" t="s">
        <v>284</v>
      </c>
    </row>
    <row r="5067" spans="1:13" x14ac:dyDescent="0.35">
      <c r="A5067" s="19" t="str">
        <f>B4353&amp;C5049&amp;D5067</f>
        <v>CONSUMO PER CAPITA (kg ó litros por individuo)Atun Fresco Ing.DE 20 A 24 AÑOS</v>
      </c>
      <c r="B5067" s="19">
        <v>0</v>
      </c>
      <c r="C5067" s="19">
        <v>0</v>
      </c>
      <c r="D5067" s="19" t="s">
        <v>40</v>
      </c>
      <c r="E5067" s="20" t="s">
        <v>284</v>
      </c>
      <c r="F5067" s="20">
        <v>5.2919785211623096E-3</v>
      </c>
      <c r="G5067" s="20" t="s">
        <v>284</v>
      </c>
      <c r="H5067" s="20">
        <v>6.340812601901032E-3</v>
      </c>
      <c r="I5067" s="20">
        <v>5.5726488592518107E-3</v>
      </c>
      <c r="J5067" s="20">
        <v>2.2491908043281106E-2</v>
      </c>
      <c r="K5067" s="20">
        <v>1.123248721026677E-2</v>
      </c>
      <c r="L5067" s="20">
        <v>4.3647352009580529E-3</v>
      </c>
      <c r="M5067" s="53" t="s">
        <v>284</v>
      </c>
    </row>
    <row r="5068" spans="1:13" x14ac:dyDescent="0.35">
      <c r="A5068" s="19" t="str">
        <f>B4353&amp;C5049&amp;D5068</f>
        <v>CONSUMO PER CAPITA (kg ó litros por individuo)Atun Fresco Ing.DE 25 A 34 AÑOS</v>
      </c>
      <c r="B5068" s="19">
        <v>0</v>
      </c>
      <c r="C5068" s="19">
        <v>0</v>
      </c>
      <c r="D5068" s="19" t="s">
        <v>41</v>
      </c>
      <c r="E5068" s="20">
        <v>6.7752212156831993E-3</v>
      </c>
      <c r="F5068" s="20">
        <v>3.7113893495765979E-2</v>
      </c>
      <c r="G5068" s="20">
        <v>2.9604643832327276E-2</v>
      </c>
      <c r="H5068" s="20">
        <v>1.6447803306923345E-2</v>
      </c>
      <c r="I5068" s="20">
        <v>1.9757309081212798E-2</v>
      </c>
      <c r="J5068" s="20">
        <v>1.8458338011281855E-2</v>
      </c>
      <c r="K5068" s="20">
        <v>3.0003456149730896E-2</v>
      </c>
      <c r="L5068" s="20">
        <v>1.8962609418925535E-2</v>
      </c>
      <c r="M5068" s="53">
        <v>2.8425057237585684E-2</v>
      </c>
    </row>
    <row r="5069" spans="1:13" x14ac:dyDescent="0.35">
      <c r="A5069" s="19" t="str">
        <f>B4353&amp;C5049&amp;D5069</f>
        <v>CONSUMO PER CAPITA (kg ó litros por individuo)Atun Fresco Ing.DE 35 A 49 AÑOS</v>
      </c>
      <c r="B5069" s="19">
        <v>0</v>
      </c>
      <c r="C5069" s="19">
        <v>0</v>
      </c>
      <c r="D5069" s="19" t="s">
        <v>42</v>
      </c>
      <c r="E5069" s="20">
        <v>9.920449009226567E-3</v>
      </c>
      <c r="F5069" s="20">
        <v>2.2283100892670833E-2</v>
      </c>
      <c r="G5069" s="20">
        <v>1.4595784516805536E-2</v>
      </c>
      <c r="H5069" s="20">
        <v>2.1155532302786703E-2</v>
      </c>
      <c r="I5069" s="20">
        <v>1.8371605268677638E-2</v>
      </c>
      <c r="J5069" s="20">
        <v>2.3589130479288629E-2</v>
      </c>
      <c r="K5069" s="20">
        <v>3.2699856553813335E-2</v>
      </c>
      <c r="L5069" s="20">
        <v>1.8748171726653187E-2</v>
      </c>
      <c r="M5069" s="53">
        <v>1.6069948699427322E-2</v>
      </c>
    </row>
    <row r="5070" spans="1:13" x14ac:dyDescent="0.35">
      <c r="A5070" s="19" t="str">
        <f>B4353&amp;C5049&amp;D5070</f>
        <v>CONSUMO PER CAPITA (kg ó litros por individuo)Atun Fresco Ing.DE 50 A 59 AÑOS</v>
      </c>
      <c r="B5070" s="19">
        <v>0</v>
      </c>
      <c r="C5070" s="19">
        <v>0</v>
      </c>
      <c r="D5070" s="19" t="s">
        <v>43</v>
      </c>
      <c r="E5070" s="20">
        <v>2.332748309435477E-2</v>
      </c>
      <c r="F5070" s="20">
        <v>3.7246560848824883E-2</v>
      </c>
      <c r="G5070" s="20">
        <v>7.2694585576542334E-2</v>
      </c>
      <c r="H5070" s="20">
        <v>2.7638230185540784E-2</v>
      </c>
      <c r="I5070" s="20">
        <v>3.730992459889626E-2</v>
      </c>
      <c r="J5070" s="20">
        <v>3.8953643397197528E-2</v>
      </c>
      <c r="K5070" s="20">
        <v>6.7615283492336462E-2</v>
      </c>
      <c r="L5070" s="20">
        <v>2.927308186402499E-2</v>
      </c>
      <c r="M5070" s="53">
        <v>3.9607220092826606E-2</v>
      </c>
    </row>
    <row r="5071" spans="1:13" x14ac:dyDescent="0.35">
      <c r="A5071" s="19" t="str">
        <f>B4353&amp;C5049&amp;D5071</f>
        <v>CONSUMO PER CAPITA (kg ó litros por individuo)Atun Fresco Ing.DE 60 A 75 AÑOS</v>
      </c>
      <c r="B5071" s="19">
        <v>0</v>
      </c>
      <c r="C5071" s="19">
        <v>0</v>
      </c>
      <c r="D5071" s="19" t="s">
        <v>44</v>
      </c>
      <c r="E5071" s="20">
        <v>4.0069694015071676E-2</v>
      </c>
      <c r="F5071" s="20">
        <v>4.9512356482658386E-2</v>
      </c>
      <c r="G5071" s="20">
        <v>6.0839920523574828E-2</v>
      </c>
      <c r="H5071" s="20">
        <v>3.9125250790999259E-2</v>
      </c>
      <c r="I5071" s="20">
        <v>4.6311741314753477E-2</v>
      </c>
      <c r="J5071" s="20">
        <v>3.7556673293408123E-2</v>
      </c>
      <c r="K5071" s="20">
        <v>9.1801580870168265E-2</v>
      </c>
      <c r="L5071" s="20">
        <v>2.083536252455687E-2</v>
      </c>
      <c r="M5071" s="53">
        <v>3.7870337557633159E-2</v>
      </c>
    </row>
    <row r="5072" spans="1:13" x14ac:dyDescent="0.35">
      <c r="A5072" s="19" t="str">
        <f>B4353&amp;C5049&amp;D5072</f>
        <v>CONSUMO PER CAPITA (kg ó litros por individuo)Atun Fresco Ing.NIVEL ALTO</v>
      </c>
      <c r="B5072" s="19">
        <v>0</v>
      </c>
      <c r="C5072" s="19">
        <v>0</v>
      </c>
      <c r="D5072" s="19" t="s">
        <v>256</v>
      </c>
      <c r="E5072" s="20">
        <v>1.8941074028258367E-2</v>
      </c>
      <c r="F5072" s="20">
        <v>2.960877875751796E-2</v>
      </c>
      <c r="G5072" s="20">
        <v>3.8387484874297342E-2</v>
      </c>
      <c r="H5072" s="20">
        <v>3.4215507997252849E-2</v>
      </c>
      <c r="I5072" s="20">
        <v>3.3628433635458289E-2</v>
      </c>
      <c r="J5072" s="20">
        <v>3.9032922614039622E-2</v>
      </c>
      <c r="K5072" s="20">
        <v>6.0217312782903973E-2</v>
      </c>
      <c r="L5072" s="20">
        <v>2.2774047151302663E-2</v>
      </c>
      <c r="M5072" s="53">
        <v>3.3152132227911114E-2</v>
      </c>
    </row>
    <row r="5073" spans="1:13" x14ac:dyDescent="0.35">
      <c r="A5073" s="19" t="str">
        <f>B4353&amp;C5049&amp;D5073</f>
        <v>CONSUMO PER CAPITA (kg ó litros por individuo)Atun Fresco Ing.NIVEL MEDIO ALTO</v>
      </c>
      <c r="B5073" s="19">
        <v>0</v>
      </c>
      <c r="C5073" s="19">
        <v>0</v>
      </c>
      <c r="D5073" s="19" t="s">
        <v>257</v>
      </c>
      <c r="E5073" s="20">
        <v>1.864136210292798E-2</v>
      </c>
      <c r="F5073" s="20">
        <v>2.7782148018844766E-2</v>
      </c>
      <c r="G5073" s="20">
        <v>5.001634274681812E-2</v>
      </c>
      <c r="H5073" s="20">
        <v>2.4849208932638828E-2</v>
      </c>
      <c r="I5073" s="20">
        <v>1.8633270914274719E-2</v>
      </c>
      <c r="J5073" s="20">
        <v>2.8626792481481082E-2</v>
      </c>
      <c r="K5073" s="20">
        <v>5.8993002609420336E-2</v>
      </c>
      <c r="L5073" s="20">
        <v>3.0029074986678641E-2</v>
      </c>
      <c r="M5073" s="53">
        <v>3.1558840758723769E-2</v>
      </c>
    </row>
    <row r="5074" spans="1:13" x14ac:dyDescent="0.35">
      <c r="A5074" s="19" t="str">
        <f>B4353&amp;C5049&amp;D5074</f>
        <v>CONSUMO PER CAPITA (kg ó litros por individuo)Atun Fresco Ing.NIVEL MEDIO</v>
      </c>
      <c r="B5074" s="19">
        <v>0</v>
      </c>
      <c r="C5074" s="19">
        <v>0</v>
      </c>
      <c r="D5074" s="19" t="s">
        <v>258</v>
      </c>
      <c r="E5074" s="20">
        <v>9.147942009629666E-3</v>
      </c>
      <c r="F5074" s="20">
        <v>2.5135731104316727E-2</v>
      </c>
      <c r="G5074" s="20">
        <v>2.1409937341912363E-2</v>
      </c>
      <c r="H5074" s="20">
        <v>1.7128533601636218E-2</v>
      </c>
      <c r="I5074" s="20">
        <v>3.3332984106497196E-2</v>
      </c>
      <c r="J5074" s="20">
        <v>2.8329965083249278E-2</v>
      </c>
      <c r="K5074" s="20">
        <v>4.8572920792834151E-2</v>
      </c>
      <c r="L5074" s="20">
        <v>1.5181838220819146E-2</v>
      </c>
      <c r="M5074" s="53">
        <v>1.3510499771822114E-2</v>
      </c>
    </row>
    <row r="5075" spans="1:13" x14ac:dyDescent="0.35">
      <c r="A5075" s="19" t="str">
        <f>B4353&amp;C5049&amp;D5075</f>
        <v>CONSUMO PER CAPITA (kg ó litros por individuo)Atun Fresco Ing.NIVEL MEDIO BAJO</v>
      </c>
      <c r="B5075" s="19">
        <v>0</v>
      </c>
      <c r="C5075" s="19">
        <v>0</v>
      </c>
      <c r="D5075" s="19" t="s">
        <v>259</v>
      </c>
      <c r="E5075" s="20">
        <v>1.6461728827612914E-2</v>
      </c>
      <c r="F5075" s="20">
        <v>3.0337199579266158E-2</v>
      </c>
      <c r="G5075" s="20">
        <v>4.4706639954203459E-2</v>
      </c>
      <c r="H5075" s="20">
        <v>2.4563459496941595E-2</v>
      </c>
      <c r="I5075" s="20">
        <v>3.6770746417280772E-2</v>
      </c>
      <c r="J5075" s="20">
        <v>2.3427260924970623E-2</v>
      </c>
      <c r="K5075" s="20">
        <v>6.7455638139483104E-2</v>
      </c>
      <c r="L5075" s="20">
        <v>1.0657620093235579E-2</v>
      </c>
      <c r="M5075" s="53">
        <v>4.0099853294482651E-2</v>
      </c>
    </row>
    <row r="5076" spans="1:13" x14ac:dyDescent="0.35">
      <c r="A5076" s="19" t="str">
        <f>B4353&amp;C5049&amp;D5076</f>
        <v>CONSUMO PER CAPITA (kg ó litros por individuo)Atun Fresco Ing.HOMBRE</v>
      </c>
      <c r="B5076" s="19">
        <v>0</v>
      </c>
      <c r="C5076" s="19">
        <v>0</v>
      </c>
      <c r="D5076" s="19" t="s">
        <v>21</v>
      </c>
      <c r="E5076" s="20">
        <v>1.9794452799504692E-2</v>
      </c>
      <c r="F5076" s="20">
        <v>2.7243243625359976E-2</v>
      </c>
      <c r="G5076" s="20">
        <v>3.1725060724645156E-2</v>
      </c>
      <c r="H5076" s="20">
        <v>2.894247290081112E-2</v>
      </c>
      <c r="I5076" s="20">
        <v>2.2404939053862215E-2</v>
      </c>
      <c r="J5076" s="20">
        <v>2.6163948063707903E-2</v>
      </c>
      <c r="K5076" s="20">
        <v>5.0894155329946421E-2</v>
      </c>
      <c r="L5076" s="20">
        <v>1.4938149902208996E-2</v>
      </c>
      <c r="M5076" s="53">
        <v>2.2700648014997632E-2</v>
      </c>
    </row>
    <row r="5077" spans="1:13" x14ac:dyDescent="0.35">
      <c r="A5077" s="19" t="str">
        <f>B4353&amp;C5049&amp;D5077</f>
        <v>CONSUMO PER CAPITA (kg ó litros por individuo)Atun Fresco Ing.MUJER</v>
      </c>
      <c r="B5077" s="19">
        <v>0</v>
      </c>
      <c r="C5077" s="19">
        <v>0</v>
      </c>
      <c r="D5077" s="19" t="s">
        <v>22</v>
      </c>
      <c r="E5077" s="20">
        <v>1.5544810743679206E-2</v>
      </c>
      <c r="F5077" s="20">
        <v>3.4582297144953596E-2</v>
      </c>
      <c r="G5077" s="20">
        <v>4.1835664771555703E-2</v>
      </c>
      <c r="H5077" s="20">
        <v>1.919904804942104E-2</v>
      </c>
      <c r="I5077" s="20">
        <v>3.0751076364723851E-2</v>
      </c>
      <c r="J5077" s="20">
        <v>2.8602606187917452E-2</v>
      </c>
      <c r="K5077" s="20">
        <v>4.7773871233115744E-2</v>
      </c>
      <c r="L5077" s="20">
        <v>2.3130690722656166E-2</v>
      </c>
      <c r="M5077" s="53">
        <v>2.799977399104614E-2</v>
      </c>
    </row>
    <row r="5078" spans="1:13" x14ac:dyDescent="0.35">
      <c r="A5078" s="19" t="str">
        <f>B4353&amp;C5078&amp;D5078</f>
        <v>CONSUMO PER CAPITA (kg ó litros por individuo)Resto pescados Ing.T.ESPAÑA</v>
      </c>
      <c r="B5078" s="19">
        <v>0</v>
      </c>
      <c r="C5078" s="19" t="s">
        <v>144</v>
      </c>
      <c r="D5078" s="19" t="s">
        <v>36</v>
      </c>
      <c r="E5078" s="20">
        <v>0.21484916103981241</v>
      </c>
      <c r="F5078" s="20">
        <v>0.26456664839606037</v>
      </c>
      <c r="G5078" s="20">
        <v>0.39473751846944027</v>
      </c>
      <c r="H5078" s="20">
        <v>0.26081432006349237</v>
      </c>
      <c r="I5078" s="20">
        <v>0.24944399265236475</v>
      </c>
      <c r="J5078" s="20">
        <v>0.27941395993794493</v>
      </c>
      <c r="K5078" s="20">
        <v>0.37001053956059926</v>
      </c>
      <c r="L5078" s="20">
        <v>0.23113949803796338</v>
      </c>
      <c r="M5078" s="53">
        <v>0.26019358947977894</v>
      </c>
    </row>
    <row r="5079" spans="1:13" x14ac:dyDescent="0.35">
      <c r="A5079" s="19" t="str">
        <f>B4353&amp;C5078&amp;D5079</f>
        <v>CONSUMO PER CAPITA (kg ó litros por individuo)Resto pescados Ing.BCN AM</v>
      </c>
      <c r="B5079" s="19">
        <v>0</v>
      </c>
      <c r="C5079" s="19">
        <v>0</v>
      </c>
      <c r="D5079" s="19" t="s">
        <v>1</v>
      </c>
      <c r="E5079" s="20">
        <v>0.1583742261982605</v>
      </c>
      <c r="F5079" s="20">
        <v>0.18078421740277709</v>
      </c>
      <c r="G5079" s="20">
        <v>0.37653979360640594</v>
      </c>
      <c r="H5079" s="20">
        <v>0.25531944215939373</v>
      </c>
      <c r="I5079" s="20">
        <v>0.22851531324688426</v>
      </c>
      <c r="J5079" s="20">
        <v>0.29766124967242868</v>
      </c>
      <c r="K5079" s="20">
        <v>0.36064557574730222</v>
      </c>
      <c r="L5079" s="20">
        <v>0.19755436759475589</v>
      </c>
      <c r="M5079" s="53">
        <v>0.22102993843750887</v>
      </c>
    </row>
    <row r="5080" spans="1:13" x14ac:dyDescent="0.35">
      <c r="A5080" s="19" t="str">
        <f>B4353&amp;C5078&amp;D5080</f>
        <v>CONSUMO PER CAPITA (kg ó litros por individuo)Resto pescados Ing.REST.CAT ARAGON</v>
      </c>
      <c r="B5080" s="19">
        <v>0</v>
      </c>
      <c r="C5080" s="19">
        <v>0</v>
      </c>
      <c r="D5080" s="19" t="s">
        <v>2</v>
      </c>
      <c r="E5080" s="20">
        <v>0.14031744467312984</v>
      </c>
      <c r="F5080" s="20">
        <v>0.20881488429219813</v>
      </c>
      <c r="G5080" s="20">
        <v>0.36845567518623751</v>
      </c>
      <c r="H5080" s="20">
        <v>0.18280509578255713</v>
      </c>
      <c r="I5080" s="20">
        <v>0.21341000364775067</v>
      </c>
      <c r="J5080" s="20">
        <v>0.21445946085728268</v>
      </c>
      <c r="K5080" s="20">
        <v>0.34083724425007178</v>
      </c>
      <c r="L5080" s="20">
        <v>0.20289344703070505</v>
      </c>
      <c r="M5080" s="53">
        <v>0.30966328565831142</v>
      </c>
    </row>
    <row r="5081" spans="1:13" x14ac:dyDescent="0.35">
      <c r="A5081" s="19" t="str">
        <f>B4353&amp;C5078&amp;D5081</f>
        <v>CONSUMO PER CAPITA (kg ó litros por individuo)Resto pescados Ing.LEVANTE</v>
      </c>
      <c r="B5081" s="19">
        <v>0</v>
      </c>
      <c r="C5081" s="19">
        <v>0</v>
      </c>
      <c r="D5081" s="19" t="s">
        <v>3</v>
      </c>
      <c r="E5081" s="20">
        <v>0.26550741436853043</v>
      </c>
      <c r="F5081" s="20">
        <v>0.27256104577031476</v>
      </c>
      <c r="G5081" s="20">
        <v>0.37813665503967531</v>
      </c>
      <c r="H5081" s="20">
        <v>0.30143559096154032</v>
      </c>
      <c r="I5081" s="20">
        <v>0.27942534854127027</v>
      </c>
      <c r="J5081" s="20">
        <v>0.35202084110858123</v>
      </c>
      <c r="K5081" s="20">
        <v>0.35622854815044536</v>
      </c>
      <c r="L5081" s="20">
        <v>0.23395087072051649</v>
      </c>
      <c r="M5081" s="53">
        <v>0.22700333950488161</v>
      </c>
    </row>
    <row r="5082" spans="1:13" x14ac:dyDescent="0.35">
      <c r="A5082" s="19" t="str">
        <f>B4353&amp;C5078&amp;D5082</f>
        <v>CONSUMO PER CAPITA (kg ó litros por individuo)Resto pescados Ing.ANDALUCIA</v>
      </c>
      <c r="B5082" s="19">
        <v>0</v>
      </c>
      <c r="C5082" s="19">
        <v>0</v>
      </c>
      <c r="D5082" s="19" t="s">
        <v>4</v>
      </c>
      <c r="E5082" s="20">
        <v>0.21316155283497668</v>
      </c>
      <c r="F5082" s="20">
        <v>0.28372522314844451</v>
      </c>
      <c r="G5082" s="20">
        <v>0.37973229236420758</v>
      </c>
      <c r="H5082" s="20">
        <v>0.27451862866406557</v>
      </c>
      <c r="I5082" s="20">
        <v>0.2476059545083171</v>
      </c>
      <c r="J5082" s="20">
        <v>0.28159427438371482</v>
      </c>
      <c r="K5082" s="20">
        <v>0.40861791461185487</v>
      </c>
      <c r="L5082" s="20">
        <v>0.20495545851945693</v>
      </c>
      <c r="M5082" s="53">
        <v>0.21513382275584281</v>
      </c>
    </row>
    <row r="5083" spans="1:13" x14ac:dyDescent="0.35">
      <c r="A5083" s="19" t="str">
        <f>B4353&amp;C5078&amp;D5083</f>
        <v>CONSUMO PER CAPITA (kg ó litros por individuo)Resto pescados Ing.MDD AM</v>
      </c>
      <c r="B5083" s="19">
        <v>0</v>
      </c>
      <c r="C5083" s="19">
        <v>0</v>
      </c>
      <c r="D5083" s="19" t="s">
        <v>5</v>
      </c>
      <c r="E5083" s="20">
        <v>0.29520623036693222</v>
      </c>
      <c r="F5083" s="20">
        <v>0.34482989815331888</v>
      </c>
      <c r="G5083" s="20">
        <v>0.45276976165014632</v>
      </c>
      <c r="H5083" s="20">
        <v>0.32496726300312379</v>
      </c>
      <c r="I5083" s="20">
        <v>0.31809579720374498</v>
      </c>
      <c r="J5083" s="20">
        <v>0.35520017738893078</v>
      </c>
      <c r="K5083" s="20">
        <v>0.39878715701634837</v>
      </c>
      <c r="L5083" s="20">
        <v>0.34672636268981161</v>
      </c>
      <c r="M5083" s="53">
        <v>0.38759419355029023</v>
      </c>
    </row>
    <row r="5084" spans="1:13" x14ac:dyDescent="0.35">
      <c r="A5084" s="19" t="str">
        <f>B4353&amp;C5078&amp;D5084</f>
        <v>CONSUMO PER CAPITA (kg ó litros por individuo)Resto pescados Ing.RTO CENTRO</v>
      </c>
      <c r="B5084" s="19">
        <v>0</v>
      </c>
      <c r="C5084" s="19">
        <v>0</v>
      </c>
      <c r="D5084" s="19" t="s">
        <v>6</v>
      </c>
      <c r="E5084" s="20">
        <v>0.18564309466824366</v>
      </c>
      <c r="F5084" s="20">
        <v>0.20055596911661228</v>
      </c>
      <c r="G5084" s="20">
        <v>0.36439827038621636</v>
      </c>
      <c r="H5084" s="20">
        <v>0.20933199101094999</v>
      </c>
      <c r="I5084" s="20">
        <v>0.19530780584420493</v>
      </c>
      <c r="J5084" s="20">
        <v>0.25766999588052003</v>
      </c>
      <c r="K5084" s="20">
        <v>0.31968901084819568</v>
      </c>
      <c r="L5084" s="20">
        <v>0.17904075145675075</v>
      </c>
      <c r="M5084" s="53">
        <v>0.22094597150898254</v>
      </c>
    </row>
    <row r="5085" spans="1:13" x14ac:dyDescent="0.35">
      <c r="A5085" s="19" t="str">
        <f>B4353&amp;C5078&amp;D5085</f>
        <v>CONSUMO PER CAPITA (kg ó litros por individuo)Resto pescados Ing.NORTE-CENTRO</v>
      </c>
      <c r="B5085" s="19">
        <v>0</v>
      </c>
      <c r="C5085" s="19">
        <v>0</v>
      </c>
      <c r="D5085" s="19" t="s">
        <v>7</v>
      </c>
      <c r="E5085" s="20">
        <v>0.19458222377511761</v>
      </c>
      <c r="F5085" s="20">
        <v>0.21730160585835329</v>
      </c>
      <c r="G5085" s="20">
        <v>0.36782958953053307</v>
      </c>
      <c r="H5085" s="20">
        <v>0.20556083584109613</v>
      </c>
      <c r="I5085" s="20">
        <v>0.21666158759327667</v>
      </c>
      <c r="J5085" s="20">
        <v>0.15851399324818138</v>
      </c>
      <c r="K5085" s="20">
        <v>0.34786190728467459</v>
      </c>
      <c r="L5085" s="20">
        <v>0.29208787091037075</v>
      </c>
      <c r="M5085" s="53">
        <v>0.27457965781149518</v>
      </c>
    </row>
    <row r="5086" spans="1:13" x14ac:dyDescent="0.35">
      <c r="A5086" s="19" t="str">
        <f>B4353&amp;C5078&amp;D5086</f>
        <v>CONSUMO PER CAPITA (kg ó litros por individuo)Resto pescados Ing.NOROESTE</v>
      </c>
      <c r="B5086" s="19">
        <v>0</v>
      </c>
      <c r="C5086" s="19">
        <v>0</v>
      </c>
      <c r="D5086" s="19" t="s">
        <v>8</v>
      </c>
      <c r="E5086" s="20">
        <v>0.23188386065702254</v>
      </c>
      <c r="F5086" s="20">
        <v>0.37468644862611317</v>
      </c>
      <c r="G5086" s="20">
        <v>0.4894194872693336</v>
      </c>
      <c r="H5086" s="20">
        <v>0.29597716857643147</v>
      </c>
      <c r="I5086" s="20">
        <v>0.26735186296529334</v>
      </c>
      <c r="J5086" s="20">
        <v>0.26090881528061588</v>
      </c>
      <c r="K5086" s="20">
        <v>0.3948741002727435</v>
      </c>
      <c r="L5086" s="20">
        <v>0.18433289710026438</v>
      </c>
      <c r="M5086" s="53">
        <v>0.22254449752520061</v>
      </c>
    </row>
    <row r="5087" spans="1:13" x14ac:dyDescent="0.35">
      <c r="A5087" s="19" t="str">
        <f>B4353&amp;C5078&amp;D5087</f>
        <v>CONSUMO PER CAPITA (kg ó litros por individuo)Resto pescados Ing.&lt;2MIL</v>
      </c>
      <c r="B5087" s="19">
        <v>0</v>
      </c>
      <c r="C5087" s="19">
        <v>0</v>
      </c>
      <c r="D5087" s="19" t="s">
        <v>9</v>
      </c>
      <c r="E5087" s="20">
        <v>0.18862771237964907</v>
      </c>
      <c r="F5087" s="20">
        <v>0.1837388461015354</v>
      </c>
      <c r="G5087" s="20">
        <v>0.35466664987981783</v>
      </c>
      <c r="H5087" s="20">
        <v>0.23374226676392407</v>
      </c>
      <c r="I5087" s="20">
        <v>0.36924864324179002</v>
      </c>
      <c r="J5087" s="20">
        <v>0.20878672586232888</v>
      </c>
      <c r="K5087" s="20">
        <v>0.35119222127398453</v>
      </c>
      <c r="L5087" s="20">
        <v>0.17372175736907561</v>
      </c>
      <c r="M5087" s="53">
        <v>0.18989847674159868</v>
      </c>
    </row>
    <row r="5088" spans="1:13" x14ac:dyDescent="0.35">
      <c r="A5088" s="19" t="str">
        <f>B4353&amp;C5078&amp;D5088</f>
        <v>CONSUMO PER CAPITA (kg ó litros por individuo)Resto pescados Ing.2-5MIL</v>
      </c>
      <c r="B5088" s="19">
        <v>0</v>
      </c>
      <c r="C5088" s="19">
        <v>0</v>
      </c>
      <c r="D5088" s="19" t="s">
        <v>10</v>
      </c>
      <c r="E5088" s="20">
        <v>0.18082140016171619</v>
      </c>
      <c r="F5088" s="20">
        <v>0.18126217105957321</v>
      </c>
      <c r="G5088" s="20">
        <v>0.28577084170239697</v>
      </c>
      <c r="H5088" s="20">
        <v>0.1166887180163154</v>
      </c>
      <c r="I5088" s="20">
        <v>0.16050298787367981</v>
      </c>
      <c r="J5088" s="20">
        <v>0.12489913492606057</v>
      </c>
      <c r="K5088" s="20">
        <v>0.18781424219894971</v>
      </c>
      <c r="L5088" s="20">
        <v>9.5010377242085151E-2</v>
      </c>
      <c r="M5088" s="53">
        <v>0.14981414965853357</v>
      </c>
    </row>
    <row r="5089" spans="1:13" x14ac:dyDescent="0.35">
      <c r="A5089" s="19" t="str">
        <f>B4353&amp;C5078&amp;D5089</f>
        <v>CONSUMO PER CAPITA (kg ó litros por individuo)Resto pescados Ing.5-10MIL</v>
      </c>
      <c r="B5089" s="19">
        <v>0</v>
      </c>
      <c r="C5089" s="19">
        <v>0</v>
      </c>
      <c r="D5089" s="19" t="s">
        <v>11</v>
      </c>
      <c r="E5089" s="20">
        <v>0.14513943552986261</v>
      </c>
      <c r="F5089" s="20">
        <v>0.24659430814032329</v>
      </c>
      <c r="G5089" s="20">
        <v>0.32844024993583804</v>
      </c>
      <c r="H5089" s="20">
        <v>0.17319999034067737</v>
      </c>
      <c r="I5089" s="20">
        <v>0.23066053209396456</v>
      </c>
      <c r="J5089" s="20">
        <v>0.31414136749032845</v>
      </c>
      <c r="K5089" s="20">
        <v>0.32766026099438483</v>
      </c>
      <c r="L5089" s="20">
        <v>0.14025672824714353</v>
      </c>
      <c r="M5089" s="53">
        <v>0.22777186553914733</v>
      </c>
    </row>
    <row r="5090" spans="1:13" x14ac:dyDescent="0.35">
      <c r="A5090" s="19" t="str">
        <f>B4353&amp;C5078&amp;D5090</f>
        <v>CONSUMO PER CAPITA (kg ó litros por individuo)Resto pescados Ing.10-30MIL</v>
      </c>
      <c r="B5090" s="19">
        <v>0</v>
      </c>
      <c r="C5090" s="19">
        <v>0</v>
      </c>
      <c r="D5090" s="19" t="s">
        <v>12</v>
      </c>
      <c r="E5090" s="20">
        <v>0.17864606410780934</v>
      </c>
      <c r="F5090" s="20">
        <v>0.27885718531932263</v>
      </c>
      <c r="G5090" s="20">
        <v>0.36395749930248766</v>
      </c>
      <c r="H5090" s="20">
        <v>0.19721248464529076</v>
      </c>
      <c r="I5090" s="20">
        <v>0.22675819126953803</v>
      </c>
      <c r="J5090" s="20">
        <v>0.29711559512387103</v>
      </c>
      <c r="K5090" s="20">
        <v>0.37319748980063489</v>
      </c>
      <c r="L5090" s="20">
        <v>0.24253430148660854</v>
      </c>
      <c r="M5090" s="53">
        <v>0.26035698952419206</v>
      </c>
    </row>
    <row r="5091" spans="1:13" x14ac:dyDescent="0.35">
      <c r="A5091" s="19" t="str">
        <f>B4353&amp;C5078&amp;D5091</f>
        <v>CONSUMO PER CAPITA (kg ó litros por individuo)Resto pescados Ing.30-100MIL</v>
      </c>
      <c r="B5091" s="19">
        <v>0</v>
      </c>
      <c r="C5091" s="19">
        <v>0</v>
      </c>
      <c r="D5091" s="19" t="s">
        <v>13</v>
      </c>
      <c r="E5091" s="20">
        <v>0.23333187880528961</v>
      </c>
      <c r="F5091" s="20">
        <v>0.24077875408029292</v>
      </c>
      <c r="G5091" s="20">
        <v>0.40274857778388162</v>
      </c>
      <c r="H5091" s="20">
        <v>0.29900447312708822</v>
      </c>
      <c r="I5091" s="20">
        <v>0.22437248347523472</v>
      </c>
      <c r="J5091" s="20">
        <v>0.26144203381560449</v>
      </c>
      <c r="K5091" s="20">
        <v>0.45416949044388721</v>
      </c>
      <c r="L5091" s="20">
        <v>0.27245747350075228</v>
      </c>
      <c r="M5091" s="53">
        <v>0.33750803188657752</v>
      </c>
    </row>
    <row r="5092" spans="1:13" x14ac:dyDescent="0.35">
      <c r="A5092" s="19" t="str">
        <f>B4353&amp;C5078&amp;D5092</f>
        <v>CONSUMO PER CAPITA (kg ó litros por individuo)Resto pescados Ing.100-200MIL</v>
      </c>
      <c r="B5092" s="19">
        <v>0</v>
      </c>
      <c r="C5092" s="19">
        <v>0</v>
      </c>
      <c r="D5092" s="19" t="s">
        <v>14</v>
      </c>
      <c r="E5092" s="20">
        <v>0.21725905920108135</v>
      </c>
      <c r="F5092" s="20">
        <v>0.27733567098824197</v>
      </c>
      <c r="G5092" s="20">
        <v>0.33301693067309079</v>
      </c>
      <c r="H5092" s="20">
        <v>0.22608961411774717</v>
      </c>
      <c r="I5092" s="20">
        <v>0.19665584642930181</v>
      </c>
      <c r="J5092" s="20">
        <v>0.25114436362302528</v>
      </c>
      <c r="K5092" s="20">
        <v>0.36719539874854634</v>
      </c>
      <c r="L5092" s="20">
        <v>0.22159808687184679</v>
      </c>
      <c r="M5092" s="53">
        <v>0.20877129346016998</v>
      </c>
    </row>
    <row r="5093" spans="1:13" x14ac:dyDescent="0.35">
      <c r="A5093" s="19" t="str">
        <f>B4353&amp;C5078&amp;D5093</f>
        <v>CONSUMO PER CAPITA (kg ó litros por individuo)Resto pescados Ing.200-500MIL</v>
      </c>
      <c r="B5093" s="19">
        <v>0</v>
      </c>
      <c r="C5093" s="19">
        <v>0</v>
      </c>
      <c r="D5093" s="19" t="s">
        <v>15</v>
      </c>
      <c r="E5093" s="20">
        <v>0.19367436078933539</v>
      </c>
      <c r="F5093" s="20">
        <v>0.30775187391514897</v>
      </c>
      <c r="G5093" s="20">
        <v>0.4628974245246435</v>
      </c>
      <c r="H5093" s="20">
        <v>0.31211208453308159</v>
      </c>
      <c r="I5093" s="20">
        <v>0.25237681571348419</v>
      </c>
      <c r="J5093" s="20">
        <v>0.33555871772295354</v>
      </c>
      <c r="K5093" s="20">
        <v>0.3492018628053703</v>
      </c>
      <c r="L5093" s="20">
        <v>0.23189004301934779</v>
      </c>
      <c r="M5093" s="53">
        <v>0.27451322339704004</v>
      </c>
    </row>
    <row r="5094" spans="1:13" x14ac:dyDescent="0.35">
      <c r="A5094" s="19" t="str">
        <f>B4353&amp;C5078&amp;D5094</f>
        <v>CONSUMO PER CAPITA (kg ó litros por individuo)Resto pescados Ing.&gt;500MIL</v>
      </c>
      <c r="B5094" s="19">
        <v>0</v>
      </c>
      <c r="C5094" s="19">
        <v>0</v>
      </c>
      <c r="D5094" s="19" t="s">
        <v>16</v>
      </c>
      <c r="E5094" s="20">
        <v>0.30165288736760604</v>
      </c>
      <c r="F5094" s="20">
        <v>0.3073727724483159</v>
      </c>
      <c r="G5094" s="20">
        <v>0.48939747106409037</v>
      </c>
      <c r="H5094" s="20">
        <v>0.36991561165365833</v>
      </c>
      <c r="I5094" s="20">
        <v>0.33834879414524349</v>
      </c>
      <c r="J5094" s="20">
        <v>0.32640789267725384</v>
      </c>
      <c r="K5094" s="20">
        <v>0.37782456508600049</v>
      </c>
      <c r="L5094" s="20">
        <v>0.29120058476320509</v>
      </c>
      <c r="M5094" s="53">
        <v>0.26703533439314725</v>
      </c>
    </row>
    <row r="5095" spans="1:13" x14ac:dyDescent="0.35">
      <c r="A5095" s="19" t="str">
        <f>B4353&amp;C5078&amp;D5095</f>
        <v>CONSUMO PER CAPITA (kg ó litros por individuo)Resto pescados Ing.DE 15 A 19 AÑOS</v>
      </c>
      <c r="B5095" s="19">
        <v>0</v>
      </c>
      <c r="C5095" s="19">
        <v>0</v>
      </c>
      <c r="D5095" s="19" t="s">
        <v>39</v>
      </c>
      <c r="E5095" s="20">
        <v>2.4840037636604442E-2</v>
      </c>
      <c r="F5095" s="20">
        <v>3.0117063957037778E-2</v>
      </c>
      <c r="G5095" s="20">
        <v>6.0441588469311837E-2</v>
      </c>
      <c r="H5095" s="20">
        <v>6.0117912205561737E-2</v>
      </c>
      <c r="I5095" s="20">
        <v>2.5255225497830703E-2</v>
      </c>
      <c r="J5095" s="20">
        <v>4.8719935010438338E-3</v>
      </c>
      <c r="K5095" s="20">
        <v>6.0355722945454229E-2</v>
      </c>
      <c r="L5095" s="20" t="s">
        <v>284</v>
      </c>
      <c r="M5095" s="53">
        <v>4.6021129581736812E-2</v>
      </c>
    </row>
    <row r="5096" spans="1:13" x14ac:dyDescent="0.35">
      <c r="A5096" s="19" t="str">
        <f>B4353&amp;C5078&amp;D5096</f>
        <v>CONSUMO PER CAPITA (kg ó litros por individuo)Resto pescados Ing.DE 20 A 24 AÑOS</v>
      </c>
      <c r="B5096" s="19">
        <v>0</v>
      </c>
      <c r="C5096" s="19">
        <v>0</v>
      </c>
      <c r="D5096" s="19" t="s">
        <v>40</v>
      </c>
      <c r="E5096" s="20">
        <v>4.5758486978428138E-2</v>
      </c>
      <c r="F5096" s="20">
        <v>5.1574919064340481E-2</v>
      </c>
      <c r="G5096" s="20">
        <v>6.0120033902779202E-2</v>
      </c>
      <c r="H5096" s="20">
        <v>3.5427663743134233E-2</v>
      </c>
      <c r="I5096" s="20">
        <v>8.6074437305918627E-2</v>
      </c>
      <c r="J5096" s="20">
        <v>7.5161150527361595E-2</v>
      </c>
      <c r="K5096" s="20">
        <v>6.9832198072228305E-2</v>
      </c>
      <c r="L5096" s="20">
        <v>4.5334471786356141E-2</v>
      </c>
      <c r="M5096" s="53">
        <v>0.11423806978422572</v>
      </c>
    </row>
    <row r="5097" spans="1:13" x14ac:dyDescent="0.35">
      <c r="A5097" s="19" t="str">
        <f>B4353&amp;C5078&amp;D5097</f>
        <v>CONSUMO PER CAPITA (kg ó litros por individuo)Resto pescados Ing.DE 25 A 34 AÑOS</v>
      </c>
      <c r="B5097" s="19">
        <v>0</v>
      </c>
      <c r="C5097" s="19">
        <v>0</v>
      </c>
      <c r="D5097" s="19" t="s">
        <v>41</v>
      </c>
      <c r="E5097" s="20">
        <v>8.4373827827960018E-2</v>
      </c>
      <c r="F5097" s="20">
        <v>0.10432886234495901</v>
      </c>
      <c r="G5097" s="20">
        <v>0.16014818239247716</v>
      </c>
      <c r="H5097" s="20">
        <v>0.12781095614208296</v>
      </c>
      <c r="I5097" s="20">
        <v>8.4967106080746188E-2</v>
      </c>
      <c r="J5097" s="20">
        <v>0.11627260583392822</v>
      </c>
      <c r="K5097" s="20">
        <v>0.12962097801898873</v>
      </c>
      <c r="L5097" s="20">
        <v>8.8357863884987578E-2</v>
      </c>
      <c r="M5097" s="53">
        <v>6.8411315775136081E-2</v>
      </c>
    </row>
    <row r="5098" spans="1:13" x14ac:dyDescent="0.35">
      <c r="A5098" s="19" t="str">
        <f>B4353&amp;C5078&amp;D5098</f>
        <v>CONSUMO PER CAPITA (kg ó litros por individuo)Resto pescados Ing.DE 35 A 49 AÑOS</v>
      </c>
      <c r="B5098" s="19">
        <v>0</v>
      </c>
      <c r="C5098" s="19">
        <v>0</v>
      </c>
      <c r="D5098" s="19" t="s">
        <v>42</v>
      </c>
      <c r="E5098" s="20">
        <v>0.12378803208352844</v>
      </c>
      <c r="F5098" s="20">
        <v>0.15911308369403582</v>
      </c>
      <c r="G5098" s="20">
        <v>0.23016071059183132</v>
      </c>
      <c r="H5098" s="20">
        <v>0.12524411759907253</v>
      </c>
      <c r="I5098" s="20">
        <v>0.16777970580974777</v>
      </c>
      <c r="J5098" s="20">
        <v>0.1642354866986093</v>
      </c>
      <c r="K5098" s="20">
        <v>0.20304722452939616</v>
      </c>
      <c r="L5098" s="20">
        <v>0.12766237840343939</v>
      </c>
      <c r="M5098" s="53">
        <v>0.12606290876724355</v>
      </c>
    </row>
    <row r="5099" spans="1:13" x14ac:dyDescent="0.35">
      <c r="A5099" s="19" t="str">
        <f>B4353&amp;C5078&amp;D5099</f>
        <v>CONSUMO PER CAPITA (kg ó litros por individuo)Resto pescados Ing.DE 50 A 59 AÑOS</v>
      </c>
      <c r="B5099" s="19">
        <v>0</v>
      </c>
      <c r="C5099" s="19">
        <v>0</v>
      </c>
      <c r="D5099" s="19" t="s">
        <v>43</v>
      </c>
      <c r="E5099" s="20">
        <v>0.29896906538478835</v>
      </c>
      <c r="F5099" s="20">
        <v>0.35820447454991916</v>
      </c>
      <c r="G5099" s="20">
        <v>0.51650157736788938</v>
      </c>
      <c r="H5099" s="20">
        <v>0.31247401536069153</v>
      </c>
      <c r="I5099" s="20">
        <v>0.32369758777471774</v>
      </c>
      <c r="J5099" s="20">
        <v>0.3702307272125947</v>
      </c>
      <c r="K5099" s="20">
        <v>0.52635968893916174</v>
      </c>
      <c r="L5099" s="20">
        <v>0.34861670202788586</v>
      </c>
      <c r="M5099" s="53">
        <v>0.31355519404130233</v>
      </c>
    </row>
    <row r="5100" spans="1:13" x14ac:dyDescent="0.35">
      <c r="A5100" s="19" t="str">
        <f>B4353&amp;C5078&amp;D5100</f>
        <v>CONSUMO PER CAPITA (kg ó litros por individuo)Resto pescados Ing.DE 60 A 75 AÑOS</v>
      </c>
      <c r="B5100" s="19">
        <v>0</v>
      </c>
      <c r="C5100" s="19">
        <v>0</v>
      </c>
      <c r="D5100" s="19" t="s">
        <v>44</v>
      </c>
      <c r="E5100" s="20">
        <v>0.44851250184802816</v>
      </c>
      <c r="F5100" s="20">
        <v>0.55352233498714287</v>
      </c>
      <c r="G5100" s="20">
        <v>0.84838631635191286</v>
      </c>
      <c r="H5100" s="20">
        <v>0.60164840980051049</v>
      </c>
      <c r="I5100" s="20">
        <v>0.50758146073069765</v>
      </c>
      <c r="J5100" s="20">
        <v>0.59212355731055843</v>
      </c>
      <c r="K5100" s="20">
        <v>0.77859383377341695</v>
      </c>
      <c r="L5100" s="20">
        <v>0.47463433970114582</v>
      </c>
      <c r="M5100" s="53">
        <v>0.60584660206082652</v>
      </c>
    </row>
    <row r="5101" spans="1:13" x14ac:dyDescent="0.35">
      <c r="A5101" s="19" t="str">
        <f>B4353&amp;C5078&amp;D5101</f>
        <v>CONSUMO PER CAPITA (kg ó litros por individuo)Resto pescados Ing.NIVEL ALTO</v>
      </c>
      <c r="B5101" s="19">
        <v>0</v>
      </c>
      <c r="C5101" s="19">
        <v>0</v>
      </c>
      <c r="D5101" s="19" t="s">
        <v>256</v>
      </c>
      <c r="E5101" s="20">
        <v>0.25982800132289141</v>
      </c>
      <c r="F5101" s="20">
        <v>0.26081517484424505</v>
      </c>
      <c r="G5101" s="20">
        <v>0.44927074863029515</v>
      </c>
      <c r="H5101" s="20">
        <v>0.29080046658722758</v>
      </c>
      <c r="I5101" s="20">
        <v>0.27193384156573697</v>
      </c>
      <c r="J5101" s="20">
        <v>0.28374587865728723</v>
      </c>
      <c r="K5101" s="20">
        <v>0.40423172162463622</v>
      </c>
      <c r="L5101" s="20">
        <v>0.26320652618244433</v>
      </c>
      <c r="M5101" s="53">
        <v>0.27953539137005728</v>
      </c>
    </row>
    <row r="5102" spans="1:13" x14ac:dyDescent="0.35">
      <c r="A5102" s="19" t="str">
        <f>B4353&amp;C5078&amp;D5102</f>
        <v>CONSUMO PER CAPITA (kg ó litros por individuo)Resto pescados Ing.NIVEL MEDIO ALTO</v>
      </c>
      <c r="B5102" s="19">
        <v>0</v>
      </c>
      <c r="C5102" s="19">
        <v>0</v>
      </c>
      <c r="D5102" s="19" t="s">
        <v>257</v>
      </c>
      <c r="E5102" s="20">
        <v>0.21904392040654388</v>
      </c>
      <c r="F5102" s="20">
        <v>0.28005837936266387</v>
      </c>
      <c r="G5102" s="20">
        <v>0.45546109483100877</v>
      </c>
      <c r="H5102" s="20">
        <v>0.22588253264025607</v>
      </c>
      <c r="I5102" s="20">
        <v>0.2552705542477669</v>
      </c>
      <c r="J5102" s="20">
        <v>0.2403511679139762</v>
      </c>
      <c r="K5102" s="20">
        <v>0.41829349615069555</v>
      </c>
      <c r="L5102" s="20">
        <v>0.24598761321152326</v>
      </c>
      <c r="M5102" s="53">
        <v>0.23899255610737993</v>
      </c>
    </row>
    <row r="5103" spans="1:13" x14ac:dyDescent="0.35">
      <c r="A5103" s="19" t="str">
        <f>B4353&amp;C5078&amp;D5103</f>
        <v>CONSUMO PER CAPITA (kg ó litros por individuo)Resto pescados Ing.NIVEL MEDIO</v>
      </c>
      <c r="B5103" s="19">
        <v>0</v>
      </c>
      <c r="C5103" s="19">
        <v>0</v>
      </c>
      <c r="D5103" s="19" t="s">
        <v>258</v>
      </c>
      <c r="E5103" s="20">
        <v>0.21474932251191686</v>
      </c>
      <c r="F5103" s="20">
        <v>0.25219116865094182</v>
      </c>
      <c r="G5103" s="20">
        <v>0.39234671588877118</v>
      </c>
      <c r="H5103" s="20">
        <v>0.26124762323062017</v>
      </c>
      <c r="I5103" s="20">
        <v>0.25487749632503087</v>
      </c>
      <c r="J5103" s="20">
        <v>0.25894523089707422</v>
      </c>
      <c r="K5103" s="20">
        <v>0.38345277856514615</v>
      </c>
      <c r="L5103" s="20">
        <v>0.21283118524243327</v>
      </c>
      <c r="M5103" s="53">
        <v>0.32964974250096019</v>
      </c>
    </row>
    <row r="5104" spans="1:13" x14ac:dyDescent="0.35">
      <c r="A5104" s="19" t="str">
        <f>B4353&amp;C5078&amp;D5104</f>
        <v>CONSUMO PER CAPITA (kg ó litros por individuo)Resto pescados Ing.NIVEL MEDIO BAJO</v>
      </c>
      <c r="B5104" s="19">
        <v>0</v>
      </c>
      <c r="C5104" s="19">
        <v>0</v>
      </c>
      <c r="D5104" s="19" t="s">
        <v>259</v>
      </c>
      <c r="E5104" s="20">
        <v>0.17141463570572335</v>
      </c>
      <c r="F5104" s="20">
        <v>0.25664906468320003</v>
      </c>
      <c r="G5104" s="20">
        <v>0.3401379590470715</v>
      </c>
      <c r="H5104" s="20">
        <v>0.25540795257939902</v>
      </c>
      <c r="I5104" s="20">
        <v>0.22516234330241283</v>
      </c>
      <c r="J5104" s="20">
        <v>0.26706345422841093</v>
      </c>
      <c r="K5104" s="20">
        <v>0.28156566926432264</v>
      </c>
      <c r="L5104" s="20">
        <v>0.19427094714893872</v>
      </c>
      <c r="M5104" s="53">
        <v>0.21732795516104794</v>
      </c>
    </row>
    <row r="5105" spans="1:13" x14ac:dyDescent="0.35">
      <c r="A5105" s="19" t="str">
        <f>B4353&amp;C5078&amp;D5105</f>
        <v>CONSUMO PER CAPITA (kg ó litros por individuo)Resto pescados Ing.HOMBRE</v>
      </c>
      <c r="B5105" s="19">
        <v>0</v>
      </c>
      <c r="C5105" s="19">
        <v>0</v>
      </c>
      <c r="D5105" s="19" t="s">
        <v>21</v>
      </c>
      <c r="E5105" s="20">
        <v>0.2438674914775717</v>
      </c>
      <c r="F5105" s="20">
        <v>0.28291377047794891</v>
      </c>
      <c r="G5105" s="20">
        <v>0.43331440712912644</v>
      </c>
      <c r="H5105" s="20">
        <v>0.30141487750890994</v>
      </c>
      <c r="I5105" s="20">
        <v>0.29780225352419443</v>
      </c>
      <c r="J5105" s="20">
        <v>0.30932194930689583</v>
      </c>
      <c r="K5105" s="20">
        <v>0.37387954970848547</v>
      </c>
      <c r="L5105" s="20">
        <v>0.24655756941152604</v>
      </c>
      <c r="M5105" s="53">
        <v>0.29205734328717042</v>
      </c>
    </row>
    <row r="5106" spans="1:13" x14ac:dyDescent="0.35">
      <c r="A5106" s="19" t="str">
        <f>B4353&amp;C5078&amp;D5106</f>
        <v>CONSUMO PER CAPITA (kg ó litros por individuo)Resto pescados Ing.MUJER</v>
      </c>
      <c r="B5106" s="19">
        <v>0</v>
      </c>
      <c r="C5106" s="19">
        <v>0</v>
      </c>
      <c r="D5106" s="19" t="s">
        <v>22</v>
      </c>
      <c r="E5106" s="20">
        <v>0.18617642282674315</v>
      </c>
      <c r="F5106" s="20">
        <v>0.24643829888074528</v>
      </c>
      <c r="G5106" s="20">
        <v>0.35662125457339539</v>
      </c>
      <c r="H5106" s="20">
        <v>0.2206976927775858</v>
      </c>
      <c r="I5106" s="20">
        <v>0.20172384354710812</v>
      </c>
      <c r="J5106" s="20">
        <v>0.24990131011456618</v>
      </c>
      <c r="K5106" s="20">
        <v>0.36619520672475592</v>
      </c>
      <c r="L5106" s="20">
        <v>0.2159351578059425</v>
      </c>
      <c r="M5106" s="53">
        <v>0.22866630538304433</v>
      </c>
    </row>
    <row r="5107" spans="1:13" x14ac:dyDescent="0.35">
      <c r="A5107" s="19" t="str">
        <f>B4353&amp;C5107&amp;D5107</f>
        <v>CONSUMO PER CAPITA (kg ó litros por individuo)Mariscos Ing.T.ESPAÑA</v>
      </c>
      <c r="B5107" s="19">
        <v>0</v>
      </c>
      <c r="C5107" s="19" t="s">
        <v>145</v>
      </c>
      <c r="D5107" s="19" t="s">
        <v>36</v>
      </c>
      <c r="E5107" s="20">
        <v>0.59420781251090082</v>
      </c>
      <c r="F5107" s="20">
        <v>0.65324997397140905</v>
      </c>
      <c r="G5107" s="20">
        <v>0.9800968086041375</v>
      </c>
      <c r="H5107" s="20">
        <v>0.52973208999170662</v>
      </c>
      <c r="I5107" s="20">
        <v>0.56005091524171091</v>
      </c>
      <c r="J5107" s="20">
        <v>0.60621715738163306</v>
      </c>
      <c r="K5107" s="20">
        <v>0.98081825030634839</v>
      </c>
      <c r="L5107" s="20">
        <v>0.53591830612508995</v>
      </c>
      <c r="M5107" s="53">
        <v>0.58093294045819399</v>
      </c>
    </row>
    <row r="5108" spans="1:13" x14ac:dyDescent="0.35">
      <c r="A5108" s="19" t="str">
        <f>B4353&amp;C5107&amp;D5108</f>
        <v>CONSUMO PER CAPITA (kg ó litros por individuo)Mariscos Ing.BCN AM</v>
      </c>
      <c r="B5108" s="19">
        <v>0</v>
      </c>
      <c r="C5108" s="19">
        <v>0</v>
      </c>
      <c r="D5108" s="19" t="s">
        <v>1</v>
      </c>
      <c r="E5108" s="20">
        <v>0.90934934538439782</v>
      </c>
      <c r="F5108" s="20">
        <v>0.55476277997950474</v>
      </c>
      <c r="G5108" s="20">
        <v>1.0164932506191817</v>
      </c>
      <c r="H5108" s="20">
        <v>0.58018762110965105</v>
      </c>
      <c r="I5108" s="20">
        <v>0.51726842088056024</v>
      </c>
      <c r="J5108" s="20">
        <v>0.61539808468553536</v>
      </c>
      <c r="K5108" s="20">
        <v>0.82472783222955148</v>
      </c>
      <c r="L5108" s="20">
        <v>0.47942903152810729</v>
      </c>
      <c r="M5108" s="53">
        <v>0.51943264776346554</v>
      </c>
    </row>
    <row r="5109" spans="1:13" x14ac:dyDescent="0.35">
      <c r="A5109" s="19" t="str">
        <f>B4353&amp;C5107&amp;D5109</f>
        <v>CONSUMO PER CAPITA (kg ó litros por individuo)Mariscos Ing.REST.CAT ARAGON</v>
      </c>
      <c r="B5109" s="19">
        <v>0</v>
      </c>
      <c r="C5109" s="19">
        <v>0</v>
      </c>
      <c r="D5109" s="19" t="s">
        <v>2</v>
      </c>
      <c r="E5109" s="20">
        <v>1.0842038460053334</v>
      </c>
      <c r="F5109" s="20">
        <v>0.99673909865959409</v>
      </c>
      <c r="G5109" s="20">
        <v>1.7162045598004438</v>
      </c>
      <c r="H5109" s="20">
        <v>0.74024079098680495</v>
      </c>
      <c r="I5109" s="20">
        <v>0.79780955978581281</v>
      </c>
      <c r="J5109" s="20">
        <v>0.66151324351592733</v>
      </c>
      <c r="K5109" s="20">
        <v>1.5154832226167489</v>
      </c>
      <c r="L5109" s="20">
        <v>0.79896178714877841</v>
      </c>
      <c r="M5109" s="53">
        <v>0.67326044518035788</v>
      </c>
    </row>
    <row r="5110" spans="1:13" x14ac:dyDescent="0.35">
      <c r="A5110" s="19" t="str">
        <f>B4353&amp;C5107&amp;D5110</f>
        <v>CONSUMO PER CAPITA (kg ó litros por individuo)Mariscos Ing.LEVANTE</v>
      </c>
      <c r="B5110" s="19">
        <v>0</v>
      </c>
      <c r="C5110" s="19">
        <v>0</v>
      </c>
      <c r="D5110" s="19" t="s">
        <v>3</v>
      </c>
      <c r="E5110" s="20">
        <v>0.82572571762463998</v>
      </c>
      <c r="F5110" s="20">
        <v>0.90453221464310496</v>
      </c>
      <c r="G5110" s="20">
        <v>1.1352024112059278</v>
      </c>
      <c r="H5110" s="20">
        <v>0.66701823634809876</v>
      </c>
      <c r="I5110" s="20">
        <v>0.68277706420680462</v>
      </c>
      <c r="J5110" s="20">
        <v>0.7414734584349304</v>
      </c>
      <c r="K5110" s="20">
        <v>1.1520937088669443</v>
      </c>
      <c r="L5110" s="20">
        <v>0.66805566302239494</v>
      </c>
      <c r="M5110" s="53">
        <v>0.69208172458640216</v>
      </c>
    </row>
    <row r="5111" spans="1:13" x14ac:dyDescent="0.35">
      <c r="A5111" s="19" t="str">
        <f>B4353&amp;C5107&amp;D5111</f>
        <v>CONSUMO PER CAPITA (kg ó litros por individuo)Mariscos Ing.ANDALUCIA</v>
      </c>
      <c r="B5111" s="19">
        <v>0</v>
      </c>
      <c r="C5111" s="19">
        <v>0</v>
      </c>
      <c r="D5111" s="19" t="s">
        <v>4</v>
      </c>
      <c r="E5111" s="20">
        <v>0.3647795833412652</v>
      </c>
      <c r="F5111" s="20">
        <v>0.5548910516988238</v>
      </c>
      <c r="G5111" s="20">
        <v>0.65065184040377533</v>
      </c>
      <c r="H5111" s="20">
        <v>0.37846482560123657</v>
      </c>
      <c r="I5111" s="20">
        <v>0.36070179926435098</v>
      </c>
      <c r="J5111" s="20">
        <v>0.49611662589450312</v>
      </c>
      <c r="K5111" s="20">
        <v>0.76190657221887947</v>
      </c>
      <c r="L5111" s="20">
        <v>0.38818868824812996</v>
      </c>
      <c r="M5111" s="53">
        <v>0.34030781853635494</v>
      </c>
    </row>
    <row r="5112" spans="1:13" x14ac:dyDescent="0.35">
      <c r="A5112" s="19" t="str">
        <f>B4353&amp;C5107&amp;D5112</f>
        <v>CONSUMO PER CAPITA (kg ó litros por individuo)Mariscos Ing.MDD AM</v>
      </c>
      <c r="B5112" s="19">
        <v>0</v>
      </c>
      <c r="C5112" s="19">
        <v>0</v>
      </c>
      <c r="D5112" s="19" t="s">
        <v>5</v>
      </c>
      <c r="E5112" s="20">
        <v>0.42258677101850395</v>
      </c>
      <c r="F5112" s="20">
        <v>0.54144725568767116</v>
      </c>
      <c r="G5112" s="20">
        <v>1.0870145561953828</v>
      </c>
      <c r="H5112" s="20">
        <v>0.48311020769685215</v>
      </c>
      <c r="I5112" s="20">
        <v>0.46731087720808362</v>
      </c>
      <c r="J5112" s="20">
        <v>0.66623397625915004</v>
      </c>
      <c r="K5112" s="20">
        <v>0.82907408832118012</v>
      </c>
      <c r="L5112" s="20">
        <v>0.35704847457559963</v>
      </c>
      <c r="M5112" s="53">
        <v>0.65682122288598088</v>
      </c>
    </row>
    <row r="5113" spans="1:13" x14ac:dyDescent="0.35">
      <c r="A5113" s="19" t="str">
        <f>B4353&amp;C5107&amp;D5113</f>
        <v>CONSUMO PER CAPITA (kg ó litros por individuo)Mariscos Ing.RTO CENTRO</v>
      </c>
      <c r="B5113" s="19">
        <v>0</v>
      </c>
      <c r="C5113" s="19">
        <v>0</v>
      </c>
      <c r="D5113" s="19" t="s">
        <v>6</v>
      </c>
      <c r="E5113" s="20">
        <v>0.35104354761985701</v>
      </c>
      <c r="F5113" s="20">
        <v>0.67212372405689591</v>
      </c>
      <c r="G5113" s="20">
        <v>0.59674879789239466</v>
      </c>
      <c r="H5113" s="20">
        <v>0.56986930026007165</v>
      </c>
      <c r="I5113" s="20">
        <v>0.83964059367447974</v>
      </c>
      <c r="J5113" s="20">
        <v>0.74767531342906146</v>
      </c>
      <c r="K5113" s="20">
        <v>1.1357629188292131</v>
      </c>
      <c r="L5113" s="20">
        <v>0.93115286680881804</v>
      </c>
      <c r="M5113" s="53">
        <v>1.0666653733683524</v>
      </c>
    </row>
    <row r="5114" spans="1:13" x14ac:dyDescent="0.35">
      <c r="A5114" s="19" t="str">
        <f>B4353&amp;C5107&amp;D5114</f>
        <v>CONSUMO PER CAPITA (kg ó litros por individuo)Mariscos Ing.NORTE-CENTRO</v>
      </c>
      <c r="B5114" s="19">
        <v>0</v>
      </c>
      <c r="C5114" s="19">
        <v>0</v>
      </c>
      <c r="D5114" s="19" t="s">
        <v>7</v>
      </c>
      <c r="E5114" s="20">
        <v>0.39106578779437512</v>
      </c>
      <c r="F5114" s="20">
        <v>0.27681222752987134</v>
      </c>
      <c r="G5114" s="20">
        <v>0.75966100429383498</v>
      </c>
      <c r="H5114" s="20">
        <v>0.36154636575650523</v>
      </c>
      <c r="I5114" s="20">
        <v>0.33745968104236551</v>
      </c>
      <c r="J5114" s="20">
        <v>0.44221867345895327</v>
      </c>
      <c r="K5114" s="20">
        <v>0.58041264042758411</v>
      </c>
      <c r="L5114" s="20">
        <v>0.34673865368666001</v>
      </c>
      <c r="M5114" s="53">
        <v>0.47378390312975599</v>
      </c>
    </row>
    <row r="5115" spans="1:13" x14ac:dyDescent="0.35">
      <c r="A5115" s="19" t="str">
        <f>B4353&amp;C5107&amp;D5115</f>
        <v>CONSUMO PER CAPITA (kg ó litros por individuo)Mariscos Ing.NOROESTE</v>
      </c>
      <c r="B5115" s="19">
        <v>0</v>
      </c>
      <c r="C5115" s="19">
        <v>0</v>
      </c>
      <c r="D5115" s="19" t="s">
        <v>8</v>
      </c>
      <c r="E5115" s="20">
        <v>0.3928157651149759</v>
      </c>
      <c r="F5115" s="20">
        <v>0.57861237832163848</v>
      </c>
      <c r="G5115" s="20">
        <v>0.82779001150977072</v>
      </c>
      <c r="H5115" s="20">
        <v>0.47599571026406984</v>
      </c>
      <c r="I5115" s="20">
        <v>0.55536468326297495</v>
      </c>
      <c r="J5115" s="20">
        <v>0.45447901168307708</v>
      </c>
      <c r="K5115" s="20">
        <v>1.0221868910931964</v>
      </c>
      <c r="L5115" s="20">
        <v>0.34156592434865501</v>
      </c>
      <c r="M5115" s="53">
        <v>0.32898679445748374</v>
      </c>
    </row>
    <row r="5116" spans="1:13" x14ac:dyDescent="0.35">
      <c r="A5116" s="19" t="str">
        <f>B4353&amp;C5107&amp;D5116</f>
        <v>CONSUMO PER CAPITA (kg ó litros por individuo)Mariscos Ing.&lt;2MIL</v>
      </c>
      <c r="B5116" s="19">
        <v>0</v>
      </c>
      <c r="C5116" s="19">
        <v>0</v>
      </c>
      <c r="D5116" s="19" t="s">
        <v>9</v>
      </c>
      <c r="E5116" s="20">
        <v>0.37160194105611544</v>
      </c>
      <c r="F5116" s="20">
        <v>0.84242659775693307</v>
      </c>
      <c r="G5116" s="20">
        <v>0.95607491974073755</v>
      </c>
      <c r="H5116" s="20">
        <v>0.85245954130661716</v>
      </c>
      <c r="I5116" s="20">
        <v>1.411945417143301</v>
      </c>
      <c r="J5116" s="20">
        <v>0.96989323489219603</v>
      </c>
      <c r="K5116" s="20">
        <v>1.5464451759348898</v>
      </c>
      <c r="L5116" s="20">
        <v>1.4017091209247352</v>
      </c>
      <c r="M5116" s="53">
        <v>1.6264644861099193</v>
      </c>
    </row>
    <row r="5117" spans="1:13" x14ac:dyDescent="0.35">
      <c r="A5117" s="19" t="str">
        <f>B4353&amp;C5107&amp;D5117</f>
        <v>CONSUMO PER CAPITA (kg ó litros por individuo)Mariscos Ing.2-5MIL</v>
      </c>
      <c r="B5117" s="19">
        <v>0</v>
      </c>
      <c r="C5117" s="19">
        <v>0</v>
      </c>
      <c r="D5117" s="19" t="s">
        <v>10</v>
      </c>
      <c r="E5117" s="20">
        <v>0.85989774958136633</v>
      </c>
      <c r="F5117" s="20">
        <v>0.20912544490102733</v>
      </c>
      <c r="G5117" s="20">
        <v>0.45638035525392795</v>
      </c>
      <c r="H5117" s="20">
        <v>0.41475883508580741</v>
      </c>
      <c r="I5117" s="20">
        <v>0.23206375425723341</v>
      </c>
      <c r="J5117" s="20">
        <v>0.24869689263220368</v>
      </c>
      <c r="K5117" s="20">
        <v>0.72094722813536682</v>
      </c>
      <c r="L5117" s="20">
        <v>0.39560284582048877</v>
      </c>
      <c r="M5117" s="53">
        <v>0.15717638746329168</v>
      </c>
    </row>
    <row r="5118" spans="1:13" x14ac:dyDescent="0.35">
      <c r="A5118" s="19" t="str">
        <f>B4353&amp;C5107&amp;D5118</f>
        <v>CONSUMO PER CAPITA (kg ó litros por individuo)Mariscos Ing.5-10MIL</v>
      </c>
      <c r="B5118" s="19">
        <v>0</v>
      </c>
      <c r="C5118" s="19">
        <v>0</v>
      </c>
      <c r="D5118" s="19" t="s">
        <v>11</v>
      </c>
      <c r="E5118" s="20">
        <v>0.61141044612705586</v>
      </c>
      <c r="F5118" s="20">
        <v>0.90688178433167443</v>
      </c>
      <c r="G5118" s="20">
        <v>1.7418284907936219</v>
      </c>
      <c r="H5118" s="20">
        <v>0.87755148376799674</v>
      </c>
      <c r="I5118" s="20">
        <v>1.1493447054426251</v>
      </c>
      <c r="J5118" s="20">
        <v>0.83532179546740659</v>
      </c>
      <c r="K5118" s="20">
        <v>1.3239329092472976</v>
      </c>
      <c r="L5118" s="20">
        <v>0.74031536283202215</v>
      </c>
      <c r="M5118" s="53">
        <v>0.8693863888858967</v>
      </c>
    </row>
    <row r="5119" spans="1:13" x14ac:dyDescent="0.35">
      <c r="A5119" s="19" t="str">
        <f>B4353&amp;C5107&amp;D5119</f>
        <v>CONSUMO PER CAPITA (kg ó litros por individuo)Mariscos Ing.10-30MIL</v>
      </c>
      <c r="B5119" s="19">
        <v>0</v>
      </c>
      <c r="C5119" s="19">
        <v>0</v>
      </c>
      <c r="D5119" s="19" t="s">
        <v>12</v>
      </c>
      <c r="E5119" s="20">
        <v>0.65513916829091645</v>
      </c>
      <c r="F5119" s="20">
        <v>0.72914480322554032</v>
      </c>
      <c r="G5119" s="20">
        <v>0.97568758736987204</v>
      </c>
      <c r="H5119" s="20">
        <v>0.4439978770447246</v>
      </c>
      <c r="I5119" s="20">
        <v>0.43709677237128047</v>
      </c>
      <c r="J5119" s="20">
        <v>0.50958974876512186</v>
      </c>
      <c r="K5119" s="20">
        <v>0.99201685677922224</v>
      </c>
      <c r="L5119" s="20">
        <v>0.62503044459828494</v>
      </c>
      <c r="M5119" s="53">
        <v>0.5520626879391467</v>
      </c>
    </row>
    <row r="5120" spans="1:13" x14ac:dyDescent="0.35">
      <c r="A5120" s="19" t="str">
        <f>B4353&amp;C5107&amp;D5120</f>
        <v>CONSUMO PER CAPITA (kg ó litros por individuo)Mariscos Ing.30-100MIL</v>
      </c>
      <c r="B5120" s="19">
        <v>0</v>
      </c>
      <c r="C5120" s="19">
        <v>0</v>
      </c>
      <c r="D5120" s="19" t="s">
        <v>13</v>
      </c>
      <c r="E5120" s="20">
        <v>0.65826055706253361</v>
      </c>
      <c r="F5120" s="20">
        <v>0.64742659098416633</v>
      </c>
      <c r="G5120" s="20">
        <v>0.84110608266176923</v>
      </c>
      <c r="H5120" s="20">
        <v>0.43899815968492378</v>
      </c>
      <c r="I5120" s="20">
        <v>0.40841538562572421</v>
      </c>
      <c r="J5120" s="20">
        <v>0.42968886898289238</v>
      </c>
      <c r="K5120" s="20">
        <v>1.0136772710720712</v>
      </c>
      <c r="L5120" s="20">
        <v>0.40954343372509189</v>
      </c>
      <c r="M5120" s="53">
        <v>0.60618095399758465</v>
      </c>
    </row>
    <row r="5121" spans="1:13" x14ac:dyDescent="0.35">
      <c r="A5121" s="19" t="str">
        <f>B4353&amp;C5107&amp;D5121</f>
        <v>CONSUMO PER CAPITA (kg ó litros por individuo)Mariscos Ing.100-200MIL</v>
      </c>
      <c r="B5121" s="19">
        <v>0</v>
      </c>
      <c r="C5121" s="19">
        <v>0</v>
      </c>
      <c r="D5121" s="19" t="s">
        <v>14</v>
      </c>
      <c r="E5121" s="20">
        <v>0.4190010594230954</v>
      </c>
      <c r="F5121" s="20">
        <v>0.55055967028401442</v>
      </c>
      <c r="G5121" s="20">
        <v>0.72890175628531106</v>
      </c>
      <c r="H5121" s="20">
        <v>0.55793760432235406</v>
      </c>
      <c r="I5121" s="20">
        <v>0.43753633514462803</v>
      </c>
      <c r="J5121" s="20">
        <v>0.8177542956603352</v>
      </c>
      <c r="K5121" s="20">
        <v>0.79136254883315427</v>
      </c>
      <c r="L5121" s="20">
        <v>0.4943780555220777</v>
      </c>
      <c r="M5121" s="53">
        <v>0.37973216705041141</v>
      </c>
    </row>
    <row r="5122" spans="1:13" x14ac:dyDescent="0.35">
      <c r="A5122" s="19" t="str">
        <f>B4353&amp;C5107&amp;D5122</f>
        <v>CONSUMO PER CAPITA (kg ó litros por individuo)Mariscos Ing.200-500MIL</v>
      </c>
      <c r="B5122" s="19">
        <v>0</v>
      </c>
      <c r="C5122" s="19">
        <v>0</v>
      </c>
      <c r="D5122" s="19" t="s">
        <v>15</v>
      </c>
      <c r="E5122" s="20">
        <v>0.33577169946481111</v>
      </c>
      <c r="F5122" s="20">
        <v>0.60883868375733541</v>
      </c>
      <c r="G5122" s="20">
        <v>1.0315016298645685</v>
      </c>
      <c r="H5122" s="20">
        <v>0.43624803992976602</v>
      </c>
      <c r="I5122" s="20">
        <v>0.57375400486127903</v>
      </c>
      <c r="J5122" s="20">
        <v>0.79885055836970209</v>
      </c>
      <c r="K5122" s="20">
        <v>1.041887921328901</v>
      </c>
      <c r="L5122" s="20">
        <v>0.43021296442513129</v>
      </c>
      <c r="M5122" s="53">
        <v>0.45587203054721503</v>
      </c>
    </row>
    <row r="5123" spans="1:13" x14ac:dyDescent="0.35">
      <c r="A5123" s="19" t="str">
        <f>B4353&amp;C5107&amp;D5123</f>
        <v>CONSUMO PER CAPITA (kg ó litros por individuo)Mariscos Ing.&gt;500MIL</v>
      </c>
      <c r="B5123" s="19">
        <v>0</v>
      </c>
      <c r="C5123" s="19">
        <v>0</v>
      </c>
      <c r="D5123" s="19" t="s">
        <v>16</v>
      </c>
      <c r="E5123" s="20">
        <v>0.71541477459354752</v>
      </c>
      <c r="F5123" s="20">
        <v>0.65677905124461577</v>
      </c>
      <c r="G5123" s="20">
        <v>1.0989081018319502</v>
      </c>
      <c r="H5123" s="20">
        <v>0.54937185435514135</v>
      </c>
      <c r="I5123" s="20">
        <v>0.49195051695998482</v>
      </c>
      <c r="J5123" s="20">
        <v>0.55462737188442224</v>
      </c>
      <c r="K5123" s="20">
        <v>0.73721856616561132</v>
      </c>
      <c r="L5123" s="20">
        <v>0.35093488665070172</v>
      </c>
      <c r="M5123" s="53">
        <v>0.46646561687342208</v>
      </c>
    </row>
    <row r="5124" spans="1:13" x14ac:dyDescent="0.35">
      <c r="A5124" s="19" t="str">
        <f>B4353&amp;C5107&amp;D5124</f>
        <v>CONSUMO PER CAPITA (kg ó litros por individuo)Mariscos Ing.DE 15 A 19 AÑOS</v>
      </c>
      <c r="B5124" s="19">
        <v>0</v>
      </c>
      <c r="C5124" s="19">
        <v>0</v>
      </c>
      <c r="D5124" s="19" t="s">
        <v>39</v>
      </c>
      <c r="E5124" s="20">
        <v>1.3869607858057771E-2</v>
      </c>
      <c r="F5124" s="20">
        <v>0.328569061364407</v>
      </c>
      <c r="G5124" s="20">
        <v>3.1694524019617712E-2</v>
      </c>
      <c r="H5124" s="20">
        <v>1.5888822189004173E-3</v>
      </c>
      <c r="I5124" s="20">
        <v>8.418406436412687E-3</v>
      </c>
      <c r="J5124" s="20" t="s">
        <v>284</v>
      </c>
      <c r="K5124" s="20">
        <v>0.10114987575293262</v>
      </c>
      <c r="L5124" s="20">
        <v>8.2550366223487007E-2</v>
      </c>
      <c r="M5124" s="53">
        <v>9.1432619354249282E-4</v>
      </c>
    </row>
    <row r="5125" spans="1:13" x14ac:dyDescent="0.35">
      <c r="A5125" s="19" t="str">
        <f>B4353&amp;C5107&amp;D5125</f>
        <v>CONSUMO PER CAPITA (kg ó litros por individuo)Mariscos Ing.DE 20 A 24 AÑOS</v>
      </c>
      <c r="B5125" s="19">
        <v>0</v>
      </c>
      <c r="C5125" s="19">
        <v>0</v>
      </c>
      <c r="D5125" s="19" t="s">
        <v>40</v>
      </c>
      <c r="E5125" s="20">
        <v>3.8995938084315139E-2</v>
      </c>
      <c r="F5125" s="20">
        <v>3.1609290233182194E-2</v>
      </c>
      <c r="G5125" s="20">
        <v>6.9884280576920782E-2</v>
      </c>
      <c r="H5125" s="20">
        <v>8.1493613426573117E-2</v>
      </c>
      <c r="I5125" s="20">
        <v>1.7127417873244968E-2</v>
      </c>
      <c r="J5125" s="20">
        <v>4.0566658999913803E-2</v>
      </c>
      <c r="K5125" s="20">
        <v>8.8976682580692384E-2</v>
      </c>
      <c r="L5125" s="20">
        <v>1.0121553899117211E-2</v>
      </c>
      <c r="M5125" s="53">
        <v>5.5748862495893579E-2</v>
      </c>
    </row>
    <row r="5126" spans="1:13" x14ac:dyDescent="0.35">
      <c r="A5126" s="19" t="str">
        <f>B4353&amp;C5107&amp;D5126</f>
        <v>CONSUMO PER CAPITA (kg ó litros por individuo)Mariscos Ing.DE 25 A 34 AÑOS</v>
      </c>
      <c r="B5126" s="19">
        <v>0</v>
      </c>
      <c r="C5126" s="19">
        <v>0</v>
      </c>
      <c r="D5126" s="19" t="s">
        <v>41</v>
      </c>
      <c r="E5126" s="20">
        <v>0.20407500985419294</v>
      </c>
      <c r="F5126" s="20">
        <v>0.1755721286373513</v>
      </c>
      <c r="G5126" s="20">
        <v>0.38811117023895264</v>
      </c>
      <c r="H5126" s="20">
        <v>0.14310581963135671</v>
      </c>
      <c r="I5126" s="20">
        <v>0.17730376383790372</v>
      </c>
      <c r="J5126" s="20">
        <v>0.17670621789550697</v>
      </c>
      <c r="K5126" s="20">
        <v>0.26207535962301509</v>
      </c>
      <c r="L5126" s="20">
        <v>0.13228596044026517</v>
      </c>
      <c r="M5126" s="53">
        <v>0.11570373131820924</v>
      </c>
    </row>
    <row r="5127" spans="1:13" x14ac:dyDescent="0.35">
      <c r="A5127" s="19" t="str">
        <f>B4353&amp;C5107&amp;D5127</f>
        <v>CONSUMO PER CAPITA (kg ó litros por individuo)Mariscos Ing.DE 35 A 49 AÑOS</v>
      </c>
      <c r="B5127" s="19">
        <v>0</v>
      </c>
      <c r="C5127" s="19">
        <v>0</v>
      </c>
      <c r="D5127" s="19" t="s">
        <v>42</v>
      </c>
      <c r="E5127" s="20">
        <v>0.2576198110644492</v>
      </c>
      <c r="F5127" s="20">
        <v>0.31269861565397306</v>
      </c>
      <c r="G5127" s="20">
        <v>0.56541498525532596</v>
      </c>
      <c r="H5127" s="20">
        <v>0.30062225579374352</v>
      </c>
      <c r="I5127" s="20">
        <v>0.29139258439078425</v>
      </c>
      <c r="J5127" s="20">
        <v>0.34236670945860781</v>
      </c>
      <c r="K5127" s="20">
        <v>0.57306701831626838</v>
      </c>
      <c r="L5127" s="20">
        <v>0.2847391442219902</v>
      </c>
      <c r="M5127" s="53">
        <v>0.198553636632367</v>
      </c>
    </row>
    <row r="5128" spans="1:13" x14ac:dyDescent="0.35">
      <c r="A5128" s="19" t="str">
        <f>B4353&amp;C5107&amp;D5128</f>
        <v>CONSUMO PER CAPITA (kg ó litros por individuo)Mariscos Ing.DE 50 A 59 AÑOS</v>
      </c>
      <c r="B5128" s="19">
        <v>0</v>
      </c>
      <c r="C5128" s="19">
        <v>0</v>
      </c>
      <c r="D5128" s="19" t="s">
        <v>43</v>
      </c>
      <c r="E5128" s="20">
        <v>0.6227255552312011</v>
      </c>
      <c r="F5128" s="20">
        <v>0.67164665482506314</v>
      </c>
      <c r="G5128" s="20">
        <v>0.89995762448430572</v>
      </c>
      <c r="H5128" s="20">
        <v>0.78654266903206027</v>
      </c>
      <c r="I5128" s="20">
        <v>0.73853498879717727</v>
      </c>
      <c r="J5128" s="20">
        <v>0.88727605261936715</v>
      </c>
      <c r="K5128" s="20">
        <v>1.3430861200055495</v>
      </c>
      <c r="L5128" s="20">
        <v>0.73358630723030593</v>
      </c>
      <c r="M5128" s="53">
        <v>0.73428482726315303</v>
      </c>
    </row>
    <row r="5129" spans="1:13" x14ac:dyDescent="0.35">
      <c r="A5129" s="19" t="str">
        <f>B4353&amp;C5107&amp;D5129</f>
        <v>CONSUMO PER CAPITA (kg ó litros por individuo)Mariscos Ing.DE 60 A 75 AÑOS</v>
      </c>
      <c r="B5129" s="19">
        <v>0</v>
      </c>
      <c r="C5129" s="19">
        <v>0</v>
      </c>
      <c r="D5129" s="19" t="s">
        <v>44</v>
      </c>
      <c r="E5129" s="20">
        <v>1.5876758641022295</v>
      </c>
      <c r="F5129" s="20">
        <v>1.6586598899091429</v>
      </c>
      <c r="G5129" s="20">
        <v>2.5105696271113054</v>
      </c>
      <c r="H5129" s="20">
        <v>1.137070388299309</v>
      </c>
      <c r="I5129" s="20">
        <v>1.3120117311280264</v>
      </c>
      <c r="J5129" s="20">
        <v>1.316592553626446</v>
      </c>
      <c r="K5129" s="20">
        <v>2.1623844861325914</v>
      </c>
      <c r="L5129" s="20">
        <v>1.2276968832016133</v>
      </c>
      <c r="M5129" s="53">
        <v>1.5378737020145148</v>
      </c>
    </row>
    <row r="5130" spans="1:13" x14ac:dyDescent="0.35">
      <c r="A5130" s="19" t="str">
        <f>B4353&amp;C5107&amp;D5130</f>
        <v>CONSUMO PER CAPITA (kg ó litros por individuo)Mariscos Ing.NIVEL ALTO</v>
      </c>
      <c r="B5130" s="19">
        <v>0</v>
      </c>
      <c r="C5130" s="19">
        <v>0</v>
      </c>
      <c r="D5130" s="19" t="s">
        <v>256</v>
      </c>
      <c r="E5130" s="20">
        <v>0.69331023334788944</v>
      </c>
      <c r="F5130" s="20">
        <v>0.62948562252871032</v>
      </c>
      <c r="G5130" s="20">
        <v>1.0640981680313033</v>
      </c>
      <c r="H5130" s="20">
        <v>0.55500519663210779</v>
      </c>
      <c r="I5130" s="20">
        <v>0.47596478570977413</v>
      </c>
      <c r="J5130" s="20">
        <v>0.60107984937863268</v>
      </c>
      <c r="K5130" s="20">
        <v>1.1600167118651621</v>
      </c>
      <c r="L5130" s="20">
        <v>0.47543369427337023</v>
      </c>
      <c r="M5130" s="53">
        <v>0.62861099786127883</v>
      </c>
    </row>
    <row r="5131" spans="1:13" x14ac:dyDescent="0.35">
      <c r="A5131" s="19" t="str">
        <f>B4353&amp;C5107&amp;D5131</f>
        <v>CONSUMO PER CAPITA (kg ó litros por individuo)Mariscos Ing.NIVEL MEDIO ALTO</v>
      </c>
      <c r="B5131" s="19">
        <v>0</v>
      </c>
      <c r="C5131" s="19">
        <v>0</v>
      </c>
      <c r="D5131" s="19" t="s">
        <v>257</v>
      </c>
      <c r="E5131" s="20">
        <v>0.59671769442180056</v>
      </c>
      <c r="F5131" s="20">
        <v>0.56022999694312869</v>
      </c>
      <c r="G5131" s="20">
        <v>0.775886977115536</v>
      </c>
      <c r="H5131" s="20">
        <v>0.44506519725899563</v>
      </c>
      <c r="I5131" s="20">
        <v>0.5961614213453027</v>
      </c>
      <c r="J5131" s="20">
        <v>0.55052683407382563</v>
      </c>
      <c r="K5131" s="20">
        <v>0.82604069900366073</v>
      </c>
      <c r="L5131" s="20">
        <v>0.44856057026353324</v>
      </c>
      <c r="M5131" s="53">
        <v>0.36332938682834015</v>
      </c>
    </row>
    <row r="5132" spans="1:13" x14ac:dyDescent="0.35">
      <c r="A5132" s="19" t="str">
        <f>B4353&amp;C5107&amp;D5132</f>
        <v>CONSUMO PER CAPITA (kg ó litros por individuo)Mariscos Ing.NIVEL MEDIO</v>
      </c>
      <c r="B5132" s="19">
        <v>0</v>
      </c>
      <c r="C5132" s="19">
        <v>0</v>
      </c>
      <c r="D5132" s="19" t="s">
        <v>258</v>
      </c>
      <c r="E5132" s="20">
        <v>0.46962246597230806</v>
      </c>
      <c r="F5132" s="20">
        <v>0.68460012406681614</v>
      </c>
      <c r="G5132" s="20">
        <v>1.2234047024605257</v>
      </c>
      <c r="H5132" s="20">
        <v>0.62122641537899126</v>
      </c>
      <c r="I5132" s="20">
        <v>0.49918481330362841</v>
      </c>
      <c r="J5132" s="20">
        <v>0.52672118009296076</v>
      </c>
      <c r="K5132" s="20">
        <v>1.0505823190158419</v>
      </c>
      <c r="L5132" s="20">
        <v>0.50409614935686875</v>
      </c>
      <c r="M5132" s="53">
        <v>0.64069472572410235</v>
      </c>
    </row>
    <row r="5133" spans="1:13" x14ac:dyDescent="0.35">
      <c r="A5133" s="19" t="str">
        <f>B4353&amp;C5107&amp;D5133</f>
        <v>CONSUMO PER CAPITA (kg ó litros por individuo)Mariscos Ing.NIVEL MEDIO BAJO</v>
      </c>
      <c r="B5133" s="19">
        <v>0</v>
      </c>
      <c r="C5133" s="19">
        <v>0</v>
      </c>
      <c r="D5133" s="19" t="s">
        <v>259</v>
      </c>
      <c r="E5133" s="20">
        <v>0.82692534018458874</v>
      </c>
      <c r="F5133" s="20">
        <v>0.63661466818561774</v>
      </c>
      <c r="G5133" s="20">
        <v>0.79844932158111526</v>
      </c>
      <c r="H5133" s="20">
        <v>0.47610512379037118</v>
      </c>
      <c r="I5133" s="20">
        <v>0.61624803724274069</v>
      </c>
      <c r="J5133" s="20">
        <v>0.74213232720530276</v>
      </c>
      <c r="K5133" s="20">
        <v>0.82927769337790225</v>
      </c>
      <c r="L5133" s="20">
        <v>0.64882457773266367</v>
      </c>
      <c r="M5133" s="53">
        <v>0.57497038174189119</v>
      </c>
    </row>
    <row r="5134" spans="1:13" x14ac:dyDescent="0.35">
      <c r="A5134" s="19" t="str">
        <f>B4353&amp;C5107&amp;D5134</f>
        <v>CONSUMO PER CAPITA (kg ó litros por individuo)Mariscos Ing.HOMBRE</v>
      </c>
      <c r="B5134" s="19">
        <v>0</v>
      </c>
      <c r="C5134" s="19">
        <v>0</v>
      </c>
      <c r="D5134" s="19" t="s">
        <v>21</v>
      </c>
      <c r="E5134" s="20">
        <v>0.71848803413330897</v>
      </c>
      <c r="F5134" s="20">
        <v>0.80781686104327655</v>
      </c>
      <c r="G5134" s="20">
        <v>1.1780223783527293</v>
      </c>
      <c r="H5134" s="20">
        <v>0.65474407428613735</v>
      </c>
      <c r="I5134" s="20">
        <v>0.65227702269029197</v>
      </c>
      <c r="J5134" s="20">
        <v>0.67674997028156547</v>
      </c>
      <c r="K5134" s="20">
        <v>1.2022079055662833</v>
      </c>
      <c r="L5134" s="20">
        <v>0.66031832293391413</v>
      </c>
      <c r="M5134" s="53">
        <v>0.70253442982995651</v>
      </c>
    </row>
    <row r="5135" spans="1:13" x14ac:dyDescent="0.35">
      <c r="A5135" s="19" t="str">
        <f>B4353&amp;C5107&amp;D5135</f>
        <v>CONSUMO PER CAPITA (kg ó litros por individuo)Mariscos Ing.MUJER</v>
      </c>
      <c r="B5135" s="19">
        <v>0</v>
      </c>
      <c r="C5135" s="19">
        <v>0</v>
      </c>
      <c r="D5135" s="19" t="s">
        <v>22</v>
      </c>
      <c r="E5135" s="20">
        <v>0.47140850854799554</v>
      </c>
      <c r="F5135" s="20">
        <v>0.50052635313158711</v>
      </c>
      <c r="G5135" s="20">
        <v>0.78453291602497843</v>
      </c>
      <c r="H5135" s="20">
        <v>0.40621040433667194</v>
      </c>
      <c r="I5135" s="20">
        <v>0.46904170455911631</v>
      </c>
      <c r="J5135" s="20">
        <v>0.53661631278247324</v>
      </c>
      <c r="K5135" s="20">
        <v>0.76251081970191725</v>
      </c>
      <c r="L5135" s="20">
        <v>0.41324225107595708</v>
      </c>
      <c r="M5135" s="53">
        <v>0.46061553266902516</v>
      </c>
    </row>
    <row r="5136" spans="1:13" x14ac:dyDescent="0.35">
      <c r="A5136" s="19" t="str">
        <f>B4353&amp;C5136&amp;D5136</f>
        <v>CONSUMO PER CAPITA (kg ó litros por individuo)Calamares Ing.T.ESPAÑA</v>
      </c>
      <c r="B5136" s="19">
        <v>0</v>
      </c>
      <c r="C5136" s="19" t="s">
        <v>146</v>
      </c>
      <c r="D5136" s="19" t="s">
        <v>36</v>
      </c>
      <c r="E5136" s="20">
        <v>0.1247381892107622</v>
      </c>
      <c r="F5136" s="20">
        <v>0.14039498561186137</v>
      </c>
      <c r="G5136" s="20">
        <v>0.21481398831012286</v>
      </c>
      <c r="H5136" s="20">
        <v>0.11852573126545596</v>
      </c>
      <c r="I5136" s="20">
        <v>0.12116807006970494</v>
      </c>
      <c r="J5136" s="20">
        <v>0.13163161370738113</v>
      </c>
      <c r="K5136" s="20">
        <v>0.22168681974739574</v>
      </c>
      <c r="L5136" s="20">
        <v>0.11617225693684417</v>
      </c>
      <c r="M5136" s="53">
        <v>0.1336884858176654</v>
      </c>
    </row>
    <row r="5137" spans="1:13" x14ac:dyDescent="0.35">
      <c r="A5137" s="19" t="str">
        <f>B4353&amp;C5136&amp;D5137</f>
        <v>CONSUMO PER CAPITA (kg ó litros por individuo)Calamares Ing.BCN AM</v>
      </c>
      <c r="B5137" s="19">
        <v>0</v>
      </c>
      <c r="C5137" s="19">
        <v>0</v>
      </c>
      <c r="D5137" s="19" t="s">
        <v>1</v>
      </c>
      <c r="E5137" s="20">
        <v>0.13815755411849587</v>
      </c>
      <c r="F5137" s="20">
        <v>0.11721843240704027</v>
      </c>
      <c r="G5137" s="20">
        <v>0.20514376489013447</v>
      </c>
      <c r="H5137" s="20">
        <v>0.10827714333119602</v>
      </c>
      <c r="I5137" s="20">
        <v>9.0467346284203068E-2</v>
      </c>
      <c r="J5137" s="20">
        <v>0.11096310938908893</v>
      </c>
      <c r="K5137" s="20">
        <v>0.17661236134002367</v>
      </c>
      <c r="L5137" s="20">
        <v>9.6076896490882385E-2</v>
      </c>
      <c r="M5137" s="53">
        <v>0.10513173773748088</v>
      </c>
    </row>
    <row r="5138" spans="1:13" x14ac:dyDescent="0.35">
      <c r="A5138" s="19" t="str">
        <f>B4353&amp;C5136&amp;D5138</f>
        <v>CONSUMO PER CAPITA (kg ó litros por individuo)Calamares Ing.REST.CAT ARAGON</v>
      </c>
      <c r="B5138" s="19">
        <v>0</v>
      </c>
      <c r="C5138" s="19">
        <v>0</v>
      </c>
      <c r="D5138" s="19" t="s">
        <v>2</v>
      </c>
      <c r="E5138" s="20">
        <v>0.20059710774156989</v>
      </c>
      <c r="F5138" s="20">
        <v>0.20974469558847739</v>
      </c>
      <c r="G5138" s="20">
        <v>0.3250067918343118</v>
      </c>
      <c r="H5138" s="20">
        <v>0.15055838639784494</v>
      </c>
      <c r="I5138" s="20">
        <v>0.15187630386928597</v>
      </c>
      <c r="J5138" s="20">
        <v>0.13922037793241393</v>
      </c>
      <c r="K5138" s="20">
        <v>0.32887312596478457</v>
      </c>
      <c r="L5138" s="20">
        <v>0.14013129356752968</v>
      </c>
      <c r="M5138" s="53">
        <v>0.12564746666922313</v>
      </c>
    </row>
    <row r="5139" spans="1:13" x14ac:dyDescent="0.35">
      <c r="A5139" s="19" t="str">
        <f>B4353&amp;C5136&amp;D5139</f>
        <v>CONSUMO PER CAPITA (kg ó litros por individuo)Calamares Ing.LEVANTE</v>
      </c>
      <c r="B5139" s="19">
        <v>0</v>
      </c>
      <c r="C5139" s="19">
        <v>0</v>
      </c>
      <c r="D5139" s="19" t="s">
        <v>3</v>
      </c>
      <c r="E5139" s="20">
        <v>0.20758503306773068</v>
      </c>
      <c r="F5139" s="20">
        <v>0.22817326699954979</v>
      </c>
      <c r="G5139" s="20">
        <v>0.2577929727283394</v>
      </c>
      <c r="H5139" s="20">
        <v>0.1707744758307658</v>
      </c>
      <c r="I5139" s="20">
        <v>0.16254405940897995</v>
      </c>
      <c r="J5139" s="20">
        <v>0.18505476627867809</v>
      </c>
      <c r="K5139" s="20">
        <v>0.24684078908198978</v>
      </c>
      <c r="L5139" s="20">
        <v>0.16564671715844728</v>
      </c>
      <c r="M5139" s="53">
        <v>0.17497478594169913</v>
      </c>
    </row>
    <row r="5140" spans="1:13" x14ac:dyDescent="0.35">
      <c r="A5140" s="19" t="str">
        <f>B4353&amp;C5136&amp;D5140</f>
        <v>CONSUMO PER CAPITA (kg ó litros por individuo)Calamares Ing.ANDALUCIA</v>
      </c>
      <c r="B5140" s="19">
        <v>0</v>
      </c>
      <c r="C5140" s="19">
        <v>0</v>
      </c>
      <c r="D5140" s="19" t="s">
        <v>4</v>
      </c>
      <c r="E5140" s="20">
        <v>8.2274172736867088E-2</v>
      </c>
      <c r="F5140" s="20">
        <v>9.4945500252569315E-2</v>
      </c>
      <c r="G5140" s="20">
        <v>0.17010721085096406</v>
      </c>
      <c r="H5140" s="20">
        <v>9.7036072652640651E-2</v>
      </c>
      <c r="I5140" s="20">
        <v>8.3313762905268471E-2</v>
      </c>
      <c r="J5140" s="20">
        <v>0.10313173836253292</v>
      </c>
      <c r="K5140" s="20">
        <v>0.15086084250966617</v>
      </c>
      <c r="L5140" s="20">
        <v>8.3634169773628114E-2</v>
      </c>
      <c r="M5140" s="53">
        <v>7.718591949981303E-2</v>
      </c>
    </row>
    <row r="5141" spans="1:13" x14ac:dyDescent="0.35">
      <c r="A5141" s="19" t="str">
        <f>B4353&amp;C5136&amp;D5141</f>
        <v>CONSUMO PER CAPITA (kg ó litros por individuo)Calamares Ing.MDD AM</v>
      </c>
      <c r="B5141" s="19">
        <v>0</v>
      </c>
      <c r="C5141" s="19">
        <v>0</v>
      </c>
      <c r="D5141" s="19" t="s">
        <v>5</v>
      </c>
      <c r="E5141" s="20">
        <v>0.10492613361041979</v>
      </c>
      <c r="F5141" s="20">
        <v>0.11436398474673705</v>
      </c>
      <c r="G5141" s="20">
        <v>0.25473152968601243</v>
      </c>
      <c r="H5141" s="20">
        <v>0.14103106194982859</v>
      </c>
      <c r="I5141" s="20">
        <v>0.11397042413391577</v>
      </c>
      <c r="J5141" s="20">
        <v>0.13964859685132491</v>
      </c>
      <c r="K5141" s="20">
        <v>0.21876021606277277</v>
      </c>
      <c r="L5141" s="20">
        <v>0.10289539136508848</v>
      </c>
      <c r="M5141" s="53">
        <v>0.16398262900545707</v>
      </c>
    </row>
    <row r="5142" spans="1:13" x14ac:dyDescent="0.35">
      <c r="A5142" s="19" t="str">
        <f>B4353&amp;C5136&amp;D5142</f>
        <v>CONSUMO PER CAPITA (kg ó litros por individuo)Calamares Ing.RTO CENTRO</v>
      </c>
      <c r="B5142" s="19">
        <v>0</v>
      </c>
      <c r="C5142" s="19">
        <v>0</v>
      </c>
      <c r="D5142" s="19" t="s">
        <v>6</v>
      </c>
      <c r="E5142" s="20">
        <v>7.3362321590436652E-2</v>
      </c>
      <c r="F5142" s="20">
        <v>0.18007634725110824</v>
      </c>
      <c r="G5142" s="20">
        <v>0.14968008094149884</v>
      </c>
      <c r="H5142" s="20">
        <v>0.12000986296320593</v>
      </c>
      <c r="I5142" s="20">
        <v>0.19767734088579522</v>
      </c>
      <c r="J5142" s="20">
        <v>0.17467370404810978</v>
      </c>
      <c r="K5142" s="20">
        <v>0.29511737979770525</v>
      </c>
      <c r="L5142" s="20">
        <v>0.2045431271653701</v>
      </c>
      <c r="M5142" s="53">
        <v>0.25259453465207138</v>
      </c>
    </row>
    <row r="5143" spans="1:13" x14ac:dyDescent="0.35">
      <c r="A5143" s="19" t="str">
        <f>B4353&amp;C5136&amp;D5143</f>
        <v>CONSUMO PER CAPITA (kg ó litros por individuo)Calamares Ing.NORTE-CENTRO</v>
      </c>
      <c r="B5143" s="19">
        <v>0</v>
      </c>
      <c r="C5143" s="19">
        <v>0</v>
      </c>
      <c r="D5143" s="19" t="s">
        <v>7</v>
      </c>
      <c r="E5143" s="20">
        <v>8.5747819435684283E-2</v>
      </c>
      <c r="F5143" s="20">
        <v>6.5839042707952114E-2</v>
      </c>
      <c r="G5143" s="20">
        <v>0.16864062620588299</v>
      </c>
      <c r="H5143" s="20">
        <v>6.8347343695321347E-2</v>
      </c>
      <c r="I5143" s="20">
        <v>6.2904502016584596E-2</v>
      </c>
      <c r="J5143" s="20">
        <v>8.4551372387981702E-2</v>
      </c>
      <c r="K5143" s="20">
        <v>0.14445027565701488</v>
      </c>
      <c r="L5143" s="20">
        <v>8.0894949631078128E-2</v>
      </c>
      <c r="M5143" s="53">
        <v>0.14139190555583706</v>
      </c>
    </row>
    <row r="5144" spans="1:13" x14ac:dyDescent="0.35">
      <c r="A5144" s="19" t="str">
        <f>B4353&amp;C5136&amp;D5144</f>
        <v>CONSUMO PER CAPITA (kg ó litros por individuo)Calamares Ing.NOROESTE</v>
      </c>
      <c r="B5144" s="19">
        <v>0</v>
      </c>
      <c r="C5144" s="19">
        <v>0</v>
      </c>
      <c r="D5144" s="19" t="s">
        <v>8</v>
      </c>
      <c r="E5144" s="20">
        <v>7.7167598484723279E-2</v>
      </c>
      <c r="F5144" s="20">
        <v>8.7963759667486582E-2</v>
      </c>
      <c r="G5144" s="20">
        <v>0.14976106160896135</v>
      </c>
      <c r="H5144" s="20">
        <v>5.8022563677085429E-2</v>
      </c>
      <c r="I5144" s="20">
        <v>0.10948639907928177</v>
      </c>
      <c r="J5144" s="20">
        <v>0.10319645620372432</v>
      </c>
      <c r="K5144" s="20">
        <v>0.23196544585820872</v>
      </c>
      <c r="L5144" s="20">
        <v>4.9046523547775375E-2</v>
      </c>
      <c r="M5144" s="53">
        <v>4.8179998128183611E-2</v>
      </c>
    </row>
    <row r="5145" spans="1:13" x14ac:dyDescent="0.35">
      <c r="A5145" s="19" t="str">
        <f>B4353&amp;C5136&amp;D5145</f>
        <v>CONSUMO PER CAPITA (kg ó litros por individuo)Calamares Ing.&lt;2MIL</v>
      </c>
      <c r="B5145" s="19">
        <v>0</v>
      </c>
      <c r="C5145" s="19">
        <v>0</v>
      </c>
      <c r="D5145" s="19" t="s">
        <v>9</v>
      </c>
      <c r="E5145" s="20">
        <v>9.4565503895351122E-2</v>
      </c>
      <c r="F5145" s="20">
        <v>0.22181394572491159</v>
      </c>
      <c r="G5145" s="20">
        <v>0.24802920378409654</v>
      </c>
      <c r="H5145" s="20">
        <v>0.15938769803775588</v>
      </c>
      <c r="I5145" s="20">
        <v>0.27095450604519078</v>
      </c>
      <c r="J5145" s="20">
        <v>0.21023742161145126</v>
      </c>
      <c r="K5145" s="20">
        <v>0.28394296943317843</v>
      </c>
      <c r="L5145" s="20">
        <v>0.29337527036988331</v>
      </c>
      <c r="M5145" s="53">
        <v>0.3480465981156935</v>
      </c>
    </row>
    <row r="5146" spans="1:13" x14ac:dyDescent="0.35">
      <c r="A5146" s="19" t="str">
        <f>B4353&amp;C5136&amp;D5146</f>
        <v>CONSUMO PER CAPITA (kg ó litros por individuo)Calamares Ing.2-5MIL</v>
      </c>
      <c r="B5146" s="19">
        <v>0</v>
      </c>
      <c r="C5146" s="19">
        <v>0</v>
      </c>
      <c r="D5146" s="19" t="s">
        <v>10</v>
      </c>
      <c r="E5146" s="20">
        <v>0.17076217303302196</v>
      </c>
      <c r="F5146" s="20">
        <v>4.176399171059831E-2</v>
      </c>
      <c r="G5146" s="20">
        <v>8.6690498543539163E-2</v>
      </c>
      <c r="H5146" s="20">
        <v>9.7021596790161271E-2</v>
      </c>
      <c r="I5146" s="20">
        <v>4.2566419596334316E-2</v>
      </c>
      <c r="J5146" s="20">
        <v>5.286262365164697E-2</v>
      </c>
      <c r="K5146" s="20">
        <v>0.12820902655464</v>
      </c>
      <c r="L5146" s="20">
        <v>7.7855977431018575E-2</v>
      </c>
      <c r="M5146" s="53">
        <v>3.1360157348203778E-2</v>
      </c>
    </row>
    <row r="5147" spans="1:13" x14ac:dyDescent="0.35">
      <c r="A5147" s="19" t="str">
        <f>B4353&amp;C5136&amp;D5147</f>
        <v>CONSUMO PER CAPITA (kg ó litros por individuo)Calamares Ing.5-10MIL</v>
      </c>
      <c r="B5147" s="19">
        <v>0</v>
      </c>
      <c r="C5147" s="19">
        <v>0</v>
      </c>
      <c r="D5147" s="19" t="s">
        <v>11</v>
      </c>
      <c r="E5147" s="20">
        <v>0.18304913553516161</v>
      </c>
      <c r="F5147" s="20">
        <v>0.29428694175215986</v>
      </c>
      <c r="G5147" s="20">
        <v>0.38128088252115488</v>
      </c>
      <c r="H5147" s="20">
        <v>0.18384186975397476</v>
      </c>
      <c r="I5147" s="20">
        <v>0.21214600254402249</v>
      </c>
      <c r="J5147" s="20">
        <v>0.17868012857485985</v>
      </c>
      <c r="K5147" s="20">
        <v>0.36214313289835232</v>
      </c>
      <c r="L5147" s="20">
        <v>0.10571855428124105</v>
      </c>
      <c r="M5147" s="53">
        <v>0.19991373115966257</v>
      </c>
    </row>
    <row r="5148" spans="1:13" x14ac:dyDescent="0.35">
      <c r="A5148" s="19" t="str">
        <f>B4353&amp;C5136&amp;D5148</f>
        <v>CONSUMO PER CAPITA (kg ó litros por individuo)Calamares Ing.10-30MIL</v>
      </c>
      <c r="B5148" s="19">
        <v>0</v>
      </c>
      <c r="C5148" s="19">
        <v>0</v>
      </c>
      <c r="D5148" s="19" t="s">
        <v>12</v>
      </c>
      <c r="E5148" s="20">
        <v>0.10072136983286624</v>
      </c>
      <c r="F5148" s="20">
        <v>8.6311362726460228E-2</v>
      </c>
      <c r="G5148" s="20">
        <v>0.17119027718262261</v>
      </c>
      <c r="H5148" s="20">
        <v>0.10578307712764543</v>
      </c>
      <c r="I5148" s="20">
        <v>8.4842064384605551E-2</v>
      </c>
      <c r="J5148" s="20">
        <v>9.7026446911708239E-2</v>
      </c>
      <c r="K5148" s="20">
        <v>0.18958451466425652</v>
      </c>
      <c r="L5148" s="20">
        <v>0.1353616516562319</v>
      </c>
      <c r="M5148" s="53">
        <v>0.1362018493901109</v>
      </c>
    </row>
    <row r="5149" spans="1:13" x14ac:dyDescent="0.35">
      <c r="A5149" s="19" t="str">
        <f>B4353&amp;C5136&amp;D5149</f>
        <v>CONSUMO PER CAPITA (kg ó litros por individuo)Calamares Ing.30-100MIL</v>
      </c>
      <c r="B5149" s="19">
        <v>0</v>
      </c>
      <c r="C5149" s="19">
        <v>0</v>
      </c>
      <c r="D5149" s="19" t="s">
        <v>13</v>
      </c>
      <c r="E5149" s="20">
        <v>0.12803460503521585</v>
      </c>
      <c r="F5149" s="20">
        <v>0.12781526014394251</v>
      </c>
      <c r="G5149" s="20">
        <v>0.19189987136933739</v>
      </c>
      <c r="H5149" s="20">
        <v>9.0992138534755282E-2</v>
      </c>
      <c r="I5149" s="20">
        <v>9.7211048422603308E-2</v>
      </c>
      <c r="J5149" s="20">
        <v>9.9194635338554313E-2</v>
      </c>
      <c r="K5149" s="20">
        <v>0.2391897075150439</v>
      </c>
      <c r="L5149" s="20">
        <v>0.10337806919667221</v>
      </c>
      <c r="M5149" s="53">
        <v>0.12805576531067506</v>
      </c>
    </row>
    <row r="5150" spans="1:13" x14ac:dyDescent="0.35">
      <c r="A5150" s="19" t="str">
        <f>B4353&amp;C5136&amp;D5150</f>
        <v>CONSUMO PER CAPITA (kg ó litros por individuo)Calamares Ing.100-200MIL</v>
      </c>
      <c r="B5150" s="19">
        <v>0</v>
      </c>
      <c r="C5150" s="19">
        <v>0</v>
      </c>
      <c r="D5150" s="19" t="s">
        <v>14</v>
      </c>
      <c r="E5150" s="20">
        <v>0.10881990372706445</v>
      </c>
      <c r="F5150" s="20">
        <v>0.14399435145747477</v>
      </c>
      <c r="G5150" s="20">
        <v>0.20445835791504147</v>
      </c>
      <c r="H5150" s="20">
        <v>0.10360438997206288</v>
      </c>
      <c r="I5150" s="20">
        <v>0.10802123086980954</v>
      </c>
      <c r="J5150" s="20">
        <v>0.18531381127018867</v>
      </c>
      <c r="K5150" s="20">
        <v>0.17723641545192415</v>
      </c>
      <c r="L5150" s="20">
        <v>0.11270430886283268</v>
      </c>
      <c r="M5150" s="53">
        <v>8.1126371115527604E-2</v>
      </c>
    </row>
    <row r="5151" spans="1:13" x14ac:dyDescent="0.35">
      <c r="A5151" s="19" t="str">
        <f>B4353&amp;C5136&amp;D5151</f>
        <v>CONSUMO PER CAPITA (kg ó litros por individuo)Calamares Ing.200-500MIL</v>
      </c>
      <c r="B5151" s="19">
        <v>0</v>
      </c>
      <c r="C5151" s="19">
        <v>0</v>
      </c>
      <c r="D5151" s="19" t="s">
        <v>15</v>
      </c>
      <c r="E5151" s="20">
        <v>8.0234789605277121E-2</v>
      </c>
      <c r="F5151" s="20">
        <v>0.15351628294645348</v>
      </c>
      <c r="G5151" s="20">
        <v>0.23302137438567544</v>
      </c>
      <c r="H5151" s="20">
        <v>0.12238146033643586</v>
      </c>
      <c r="I5151" s="20">
        <v>0.13391969593817032</v>
      </c>
      <c r="J5151" s="20">
        <v>0.16715733179401682</v>
      </c>
      <c r="K5151" s="20">
        <v>0.24503641769892584</v>
      </c>
      <c r="L5151" s="20">
        <v>9.0546009791148505E-2</v>
      </c>
      <c r="M5151" s="53">
        <v>0.10333274281711116</v>
      </c>
    </row>
    <row r="5152" spans="1:13" x14ac:dyDescent="0.35">
      <c r="A5152" s="19" t="str">
        <f>B4353&amp;C5136&amp;D5152</f>
        <v>CONSUMO PER CAPITA (kg ó litros por individuo)Calamares Ing.&gt;500MIL</v>
      </c>
      <c r="B5152" s="19">
        <v>0</v>
      </c>
      <c r="C5152" s="19">
        <v>0</v>
      </c>
      <c r="D5152" s="19" t="s">
        <v>16</v>
      </c>
      <c r="E5152" s="20">
        <v>0.15343577974896536</v>
      </c>
      <c r="F5152" s="20">
        <v>0.13591850578620246</v>
      </c>
      <c r="G5152" s="20">
        <v>0.23797928973436613</v>
      </c>
      <c r="H5152" s="20">
        <v>0.13374301405099295</v>
      </c>
      <c r="I5152" s="20">
        <v>0.12331424830340613</v>
      </c>
      <c r="J5152" s="20">
        <v>0.12970182794055088</v>
      </c>
      <c r="K5152" s="20">
        <v>0.19131364441777188</v>
      </c>
      <c r="L5152" s="20">
        <v>9.0492330477397409E-2</v>
      </c>
      <c r="M5152" s="53">
        <v>0.12735397698882545</v>
      </c>
    </row>
    <row r="5153" spans="1:13" x14ac:dyDescent="0.35">
      <c r="A5153" s="19" t="str">
        <f>B4353&amp;C5136&amp;D5153</f>
        <v>CONSUMO PER CAPITA (kg ó litros por individuo)Calamares Ing.DE 15 A 19 AÑOS</v>
      </c>
      <c r="B5153" s="19">
        <v>0</v>
      </c>
      <c r="C5153" s="19">
        <v>0</v>
      </c>
      <c r="D5153" s="19" t="s">
        <v>39</v>
      </c>
      <c r="E5153" s="20" t="s">
        <v>284</v>
      </c>
      <c r="F5153" s="20">
        <v>1.7930132234601614E-2</v>
      </c>
      <c r="G5153" s="20">
        <v>2.3802867967875105E-2</v>
      </c>
      <c r="H5153" s="20">
        <v>1.5888822189004173E-3</v>
      </c>
      <c r="I5153" s="20" t="s">
        <v>284</v>
      </c>
      <c r="J5153" s="20" t="s">
        <v>284</v>
      </c>
      <c r="K5153" s="20">
        <v>2.8354517205320392E-2</v>
      </c>
      <c r="L5153" s="20">
        <v>2.1497727004225805E-2</v>
      </c>
      <c r="M5153" s="53">
        <v>9.1432619354249282E-4</v>
      </c>
    </row>
    <row r="5154" spans="1:13" x14ac:dyDescent="0.35">
      <c r="A5154" s="19" t="str">
        <f>B4353&amp;C5136&amp;D5154</f>
        <v>CONSUMO PER CAPITA (kg ó litros por individuo)Calamares Ing.DE 20 A 24 AÑOS</v>
      </c>
      <c r="B5154" s="19">
        <v>0</v>
      </c>
      <c r="C5154" s="19">
        <v>0</v>
      </c>
      <c r="D5154" s="19" t="s">
        <v>40</v>
      </c>
      <c r="E5154" s="20">
        <v>3.3013226285930515E-3</v>
      </c>
      <c r="F5154" s="20">
        <v>3.4277962057631729E-3</v>
      </c>
      <c r="G5154" s="20">
        <v>1.4239280104737522E-2</v>
      </c>
      <c r="H5154" s="20">
        <v>2.551866461893379E-2</v>
      </c>
      <c r="I5154" s="20">
        <v>7.933911876555573E-3</v>
      </c>
      <c r="J5154" s="20">
        <v>1.0320377751670393E-2</v>
      </c>
      <c r="K5154" s="20">
        <v>2.4995883422461E-2</v>
      </c>
      <c r="L5154" s="20">
        <v>2.5262347342854619E-3</v>
      </c>
      <c r="M5154" s="53">
        <v>1.2163203554363679E-2</v>
      </c>
    </row>
    <row r="5155" spans="1:13" x14ac:dyDescent="0.35">
      <c r="A5155" s="19" t="str">
        <f>B4353&amp;C5136&amp;D5155</f>
        <v>CONSUMO PER CAPITA (kg ó litros por individuo)Calamares Ing.DE 25 A 34 AÑOS</v>
      </c>
      <c r="B5155" s="19">
        <v>0</v>
      </c>
      <c r="C5155" s="19">
        <v>0</v>
      </c>
      <c r="D5155" s="19" t="s">
        <v>41</v>
      </c>
      <c r="E5155" s="20">
        <v>5.3558742363431916E-2</v>
      </c>
      <c r="F5155" s="20">
        <v>3.6252440386360968E-2</v>
      </c>
      <c r="G5155" s="20">
        <v>0.12017179972086016</v>
      </c>
      <c r="H5155" s="20">
        <v>3.7189637946787577E-2</v>
      </c>
      <c r="I5155" s="20">
        <v>4.028317952079976E-2</v>
      </c>
      <c r="J5155" s="20">
        <v>4.4428096174097167E-2</v>
      </c>
      <c r="K5155" s="20">
        <v>5.9439651668735931E-2</v>
      </c>
      <c r="L5155" s="20">
        <v>1.7163116476627979E-2</v>
      </c>
      <c r="M5155" s="53">
        <v>1.9842006499465919E-2</v>
      </c>
    </row>
    <row r="5156" spans="1:13" x14ac:dyDescent="0.35">
      <c r="A5156" s="19" t="str">
        <f>B4353&amp;C5136&amp;D5156</f>
        <v>CONSUMO PER CAPITA (kg ó litros por individuo)Calamares Ing.DE 35 A 49 AÑOS</v>
      </c>
      <c r="B5156" s="19">
        <v>0</v>
      </c>
      <c r="C5156" s="19">
        <v>0</v>
      </c>
      <c r="D5156" s="19" t="s">
        <v>42</v>
      </c>
      <c r="E5156" s="20">
        <v>5.0741178949033454E-2</v>
      </c>
      <c r="F5156" s="20">
        <v>7.6577919861542901E-2</v>
      </c>
      <c r="G5156" s="20">
        <v>0.11444606681348422</v>
      </c>
      <c r="H5156" s="20">
        <v>6.4300131165533722E-2</v>
      </c>
      <c r="I5156" s="20">
        <v>5.3255760427333196E-2</v>
      </c>
      <c r="J5156" s="20">
        <v>7.1343015683874092E-2</v>
      </c>
      <c r="K5156" s="20">
        <v>0.14116202334907857</v>
      </c>
      <c r="L5156" s="20">
        <v>5.9987567501483569E-2</v>
      </c>
      <c r="M5156" s="53">
        <v>4.6322375849784381E-2</v>
      </c>
    </row>
    <row r="5157" spans="1:13" x14ac:dyDescent="0.35">
      <c r="A5157" s="19" t="str">
        <f>B4353&amp;C5136&amp;D5157</f>
        <v>CONSUMO PER CAPITA (kg ó litros por individuo)Calamares Ing.DE 50 A 59 AÑOS</v>
      </c>
      <c r="B5157" s="19">
        <v>0</v>
      </c>
      <c r="C5157" s="19">
        <v>0</v>
      </c>
      <c r="D5157" s="19" t="s">
        <v>43</v>
      </c>
      <c r="E5157" s="20">
        <v>0.14201697975648195</v>
      </c>
      <c r="F5157" s="20">
        <v>0.14642019123872638</v>
      </c>
      <c r="G5157" s="20">
        <v>0.20290323570239624</v>
      </c>
      <c r="H5157" s="20">
        <v>0.16200404613811151</v>
      </c>
      <c r="I5157" s="20">
        <v>0.1740645053920446</v>
      </c>
      <c r="J5157" s="20">
        <v>0.19384451356752513</v>
      </c>
      <c r="K5157" s="20">
        <v>0.31009519054248258</v>
      </c>
      <c r="L5157" s="20">
        <v>0.15737022665310657</v>
      </c>
      <c r="M5157" s="53">
        <v>0.17046252145216034</v>
      </c>
    </row>
    <row r="5158" spans="1:13" x14ac:dyDescent="0.35">
      <c r="A5158" s="19" t="str">
        <f>B4353&amp;C5136&amp;D5158</f>
        <v>CONSUMO PER CAPITA (kg ó litros por individuo)Calamares Ing.DE 60 A 75 AÑOS</v>
      </c>
      <c r="B5158" s="19">
        <v>0</v>
      </c>
      <c r="C5158" s="19">
        <v>0</v>
      </c>
      <c r="D5158" s="19" t="s">
        <v>44</v>
      </c>
      <c r="E5158" s="20">
        <v>0.32334901470554783</v>
      </c>
      <c r="F5158" s="20">
        <v>0.36022408049812654</v>
      </c>
      <c r="G5158" s="20">
        <v>0.5307931856422744</v>
      </c>
      <c r="H5158" s="20">
        <v>0.2646223955726823</v>
      </c>
      <c r="I5158" s="20">
        <v>0.28196265889054178</v>
      </c>
      <c r="J5158" s="20">
        <v>0.28438252415507642</v>
      </c>
      <c r="K5158" s="20">
        <v>0.4652280211669596</v>
      </c>
      <c r="L5158" s="20">
        <v>0.27577442177844552</v>
      </c>
      <c r="M5158" s="53">
        <v>0.35608392306898418</v>
      </c>
    </row>
    <row r="5159" spans="1:13" x14ac:dyDescent="0.35">
      <c r="A5159" s="19" t="str">
        <f>B4353&amp;C5136&amp;D5159</f>
        <v>CONSUMO PER CAPITA (kg ó litros por individuo)Calamares Ing.NIVEL ALTO</v>
      </c>
      <c r="B5159" s="19">
        <v>0</v>
      </c>
      <c r="C5159" s="19">
        <v>0</v>
      </c>
      <c r="D5159" s="19" t="s">
        <v>256</v>
      </c>
      <c r="E5159" s="20">
        <v>0.1601355366319169</v>
      </c>
      <c r="F5159" s="20">
        <v>0.14744079838709506</v>
      </c>
      <c r="G5159" s="20">
        <v>0.240480254616592</v>
      </c>
      <c r="H5159" s="20">
        <v>0.13972260582973339</v>
      </c>
      <c r="I5159" s="20">
        <v>0.12075014754927541</v>
      </c>
      <c r="J5159" s="20">
        <v>0.13329085365371074</v>
      </c>
      <c r="K5159" s="20">
        <v>0.28266743154068369</v>
      </c>
      <c r="L5159" s="20">
        <v>0.10682058264454052</v>
      </c>
      <c r="M5159" s="53">
        <v>0.15017744852662329</v>
      </c>
    </row>
    <row r="5160" spans="1:13" x14ac:dyDescent="0.35">
      <c r="A5160" s="19" t="str">
        <f>B4353&amp;C5136&amp;D5160</f>
        <v>CONSUMO PER CAPITA (kg ó litros por individuo)Calamares Ing.NIVEL MEDIO ALTO</v>
      </c>
      <c r="B5160" s="19">
        <v>0</v>
      </c>
      <c r="C5160" s="19">
        <v>0</v>
      </c>
      <c r="D5160" s="19" t="s">
        <v>257</v>
      </c>
      <c r="E5160" s="20">
        <v>0.13187172917566362</v>
      </c>
      <c r="F5160" s="20">
        <v>9.6968235799233415E-2</v>
      </c>
      <c r="G5160" s="20">
        <v>0.17674071030470137</v>
      </c>
      <c r="H5160" s="20">
        <v>0.10121926393285947</v>
      </c>
      <c r="I5160" s="20">
        <v>0.13139539585765228</v>
      </c>
      <c r="J5160" s="20">
        <v>0.11790430666001785</v>
      </c>
      <c r="K5160" s="20">
        <v>0.18631800544083124</v>
      </c>
      <c r="L5160" s="20">
        <v>0.11469360131029031</v>
      </c>
      <c r="M5160" s="53">
        <v>8.4374293097392861E-2</v>
      </c>
    </row>
    <row r="5161" spans="1:13" x14ac:dyDescent="0.35">
      <c r="A5161" s="19" t="str">
        <f>B4353&amp;C5136&amp;D5161</f>
        <v>CONSUMO PER CAPITA (kg ó litros por individuo)Calamares Ing.NIVEL MEDIO</v>
      </c>
      <c r="B5161" s="19">
        <v>0</v>
      </c>
      <c r="C5161" s="19">
        <v>0</v>
      </c>
      <c r="D5161" s="19" t="s">
        <v>258</v>
      </c>
      <c r="E5161" s="20">
        <v>0.12592884960899048</v>
      </c>
      <c r="F5161" s="20">
        <v>0.19272238753477983</v>
      </c>
      <c r="G5161" s="20">
        <v>0.29669350303555303</v>
      </c>
      <c r="H5161" s="20">
        <v>0.13812844651411732</v>
      </c>
      <c r="I5161" s="20">
        <v>0.10905772452481528</v>
      </c>
      <c r="J5161" s="20">
        <v>0.11475933861078864</v>
      </c>
      <c r="K5161" s="20">
        <v>0.24030049411363297</v>
      </c>
      <c r="L5161" s="20">
        <v>0.12409836382197791</v>
      </c>
      <c r="M5161" s="53">
        <v>0.15345447454096448</v>
      </c>
    </row>
    <row r="5162" spans="1:13" x14ac:dyDescent="0.35">
      <c r="A5162" s="19" t="str">
        <f>B4353&amp;C5136&amp;D5162</f>
        <v>CONSUMO PER CAPITA (kg ó litros por individuo)Calamares Ing.NIVEL MEDIO BAJO</v>
      </c>
      <c r="B5162" s="19">
        <v>0</v>
      </c>
      <c r="C5162" s="19">
        <v>0</v>
      </c>
      <c r="D5162" s="19" t="s">
        <v>259</v>
      </c>
      <c r="E5162" s="20">
        <v>0.13442650145951918</v>
      </c>
      <c r="F5162" s="20">
        <v>9.6221263685606892E-2</v>
      </c>
      <c r="G5162" s="20">
        <v>0.17108467216555298</v>
      </c>
      <c r="H5162" s="20">
        <v>0.11109250006903543</v>
      </c>
      <c r="I5162" s="20">
        <v>0.11632967544361683</v>
      </c>
      <c r="J5162" s="20">
        <v>0.16045054396833741</v>
      </c>
      <c r="K5162" s="20">
        <v>0.19565358737345478</v>
      </c>
      <c r="L5162" s="20">
        <v>0.10465203760628611</v>
      </c>
      <c r="M5162" s="53">
        <v>0.10464382164399298</v>
      </c>
    </row>
    <row r="5163" spans="1:13" x14ac:dyDescent="0.35">
      <c r="A5163" s="19" t="str">
        <f>B4353&amp;C5136&amp;D5163</f>
        <v>CONSUMO PER CAPITA (kg ó litros por individuo)Calamares Ing.HOMBRE</v>
      </c>
      <c r="B5163" s="19">
        <v>0</v>
      </c>
      <c r="C5163" s="19">
        <v>0</v>
      </c>
      <c r="D5163" s="19" t="s">
        <v>21</v>
      </c>
      <c r="E5163" s="20">
        <v>0.15557545750676896</v>
      </c>
      <c r="F5163" s="20">
        <v>0.17311297890855287</v>
      </c>
      <c r="G5163" s="20">
        <v>0.24822053607703026</v>
      </c>
      <c r="H5163" s="20">
        <v>0.14773925314697647</v>
      </c>
      <c r="I5163" s="20">
        <v>0.141137736955086</v>
      </c>
      <c r="J5163" s="20">
        <v>0.15319680391997967</v>
      </c>
      <c r="K5163" s="20">
        <v>0.27976883280658438</v>
      </c>
      <c r="L5163" s="20">
        <v>0.14899200942520147</v>
      </c>
      <c r="M5163" s="53">
        <v>0.1611882422495797</v>
      </c>
    </row>
    <row r="5164" spans="1:13" x14ac:dyDescent="0.35">
      <c r="A5164" s="19" t="str">
        <f>B4353&amp;C5136&amp;D5164</f>
        <v>CONSUMO PER CAPITA (kg ó litros por individuo)Calamares Ing.MUJER</v>
      </c>
      <c r="B5164" s="19">
        <v>0</v>
      </c>
      <c r="C5164" s="19">
        <v>0</v>
      </c>
      <c r="D5164" s="19" t="s">
        <v>22</v>
      </c>
      <c r="E5164" s="20">
        <v>9.4268418251576891E-2</v>
      </c>
      <c r="F5164" s="20">
        <v>0.10806721395741394</v>
      </c>
      <c r="G5164" s="20">
        <v>0.18180615870448821</v>
      </c>
      <c r="H5164" s="20">
        <v>8.9660452054766429E-2</v>
      </c>
      <c r="I5164" s="20">
        <v>0.10146194104374323</v>
      </c>
      <c r="J5164" s="20">
        <v>0.11035136646493394</v>
      </c>
      <c r="K5164" s="20">
        <v>0.16441316246564008</v>
      </c>
      <c r="L5164" s="20">
        <v>8.3807413537366648E-2</v>
      </c>
      <c r="M5164" s="53">
        <v>0.10647900648771644</v>
      </c>
    </row>
    <row r="5165" spans="1:13" x14ac:dyDescent="0.35">
      <c r="A5165" s="19" t="str">
        <f>B4353&amp;C5165&amp;D5165</f>
        <v>CONSUMO PER CAPITA (kg ó litros por individuo)Pulpo/sepia Ing.T.ESPAÑA</v>
      </c>
      <c r="B5165" s="19">
        <v>0</v>
      </c>
      <c r="C5165" s="19" t="s">
        <v>147</v>
      </c>
      <c r="D5165" s="19" t="s">
        <v>36</v>
      </c>
      <c r="E5165" s="20">
        <v>0.13410794718959795</v>
      </c>
      <c r="F5165" s="20">
        <v>0.15320584957358341</v>
      </c>
      <c r="G5165" s="20">
        <v>0.2070630589730357</v>
      </c>
      <c r="H5165" s="20">
        <v>0.10939154565622283</v>
      </c>
      <c r="I5165" s="20">
        <v>0.11858194397197312</v>
      </c>
      <c r="J5165" s="20">
        <v>0.12394500098643446</v>
      </c>
      <c r="K5165" s="20">
        <v>0.20017899375644163</v>
      </c>
      <c r="L5165" s="20">
        <v>0.10408277022867998</v>
      </c>
      <c r="M5165" s="53">
        <v>0.12207974292412457</v>
      </c>
    </row>
    <row r="5166" spans="1:13" x14ac:dyDescent="0.35">
      <c r="A5166" s="19" t="str">
        <f>B4353&amp;C5165&amp;D5166</f>
        <v>CONSUMO PER CAPITA (kg ó litros por individuo)Pulpo/sepia Ing.BCN AM</v>
      </c>
      <c r="B5166" s="19">
        <v>0</v>
      </c>
      <c r="C5166" s="19">
        <v>0</v>
      </c>
      <c r="D5166" s="19" t="s">
        <v>1</v>
      </c>
      <c r="E5166" s="20">
        <v>0.22675801512117605</v>
      </c>
      <c r="F5166" s="20">
        <v>0.13523666412042959</v>
      </c>
      <c r="G5166" s="20">
        <v>0.22155039020648251</v>
      </c>
      <c r="H5166" s="20">
        <v>0.16606418211201704</v>
      </c>
      <c r="I5166" s="20">
        <v>0.10818212832436554</v>
      </c>
      <c r="J5166" s="20">
        <v>0.12416178314496483</v>
      </c>
      <c r="K5166" s="20">
        <v>0.18026583255532777</v>
      </c>
      <c r="L5166" s="20">
        <v>9.1967189328835353E-2</v>
      </c>
      <c r="M5166" s="53">
        <v>9.9313786062134965E-2</v>
      </c>
    </row>
    <row r="5167" spans="1:13" x14ac:dyDescent="0.35">
      <c r="A5167" s="19" t="str">
        <f>B4353&amp;C5165&amp;D5167</f>
        <v>CONSUMO PER CAPITA (kg ó litros por individuo)Pulpo/sepia Ing.REST.CAT ARAGON</v>
      </c>
      <c r="B5167" s="19">
        <v>0</v>
      </c>
      <c r="C5167" s="19">
        <v>0</v>
      </c>
      <c r="D5167" s="19" t="s">
        <v>2</v>
      </c>
      <c r="E5167" s="20">
        <v>0.29456437010248471</v>
      </c>
      <c r="F5167" s="20">
        <v>0.24822761415230601</v>
      </c>
      <c r="G5167" s="20">
        <v>0.41346661303812099</v>
      </c>
      <c r="H5167" s="20">
        <v>0.16721862868102011</v>
      </c>
      <c r="I5167" s="20">
        <v>0.18391012360896478</v>
      </c>
      <c r="J5167" s="20">
        <v>0.13961681606743606</v>
      </c>
      <c r="K5167" s="20">
        <v>0.33578583014900321</v>
      </c>
      <c r="L5167" s="20">
        <v>0.16278539195956127</v>
      </c>
      <c r="M5167" s="53">
        <v>0.16627294321710459</v>
      </c>
    </row>
    <row r="5168" spans="1:13" x14ac:dyDescent="0.35">
      <c r="A5168" s="19" t="str">
        <f>B4353&amp;C5165&amp;D5168</f>
        <v>CONSUMO PER CAPITA (kg ó litros por individuo)Pulpo/sepia Ing.LEVANTE</v>
      </c>
      <c r="B5168" s="19">
        <v>0</v>
      </c>
      <c r="C5168" s="19">
        <v>0</v>
      </c>
      <c r="D5168" s="19" t="s">
        <v>3</v>
      </c>
      <c r="E5168" s="20">
        <v>0.17709067970637282</v>
      </c>
      <c r="F5168" s="20">
        <v>0.21027561030462907</v>
      </c>
      <c r="G5168" s="20">
        <v>0.25217973677327304</v>
      </c>
      <c r="H5168" s="20">
        <v>0.14803389167039574</v>
      </c>
      <c r="I5168" s="20">
        <v>0.16602373214244684</v>
      </c>
      <c r="J5168" s="20">
        <v>0.14873229646404587</v>
      </c>
      <c r="K5168" s="20">
        <v>0.27380201717080815</v>
      </c>
      <c r="L5168" s="20">
        <v>0.13969254007963275</v>
      </c>
      <c r="M5168" s="53">
        <v>0.15525711194326336</v>
      </c>
    </row>
    <row r="5169" spans="1:13" x14ac:dyDescent="0.35">
      <c r="A5169" s="19" t="str">
        <f>B4353&amp;C5165&amp;D5169</f>
        <v>CONSUMO PER CAPITA (kg ó litros por individuo)Pulpo/sepia Ing.ANDALUCIA</v>
      </c>
      <c r="B5169" s="19">
        <v>0</v>
      </c>
      <c r="C5169" s="19">
        <v>0</v>
      </c>
      <c r="D5169" s="19" t="s">
        <v>4</v>
      </c>
      <c r="E5169" s="20">
        <v>6.2936966426966348E-2</v>
      </c>
      <c r="F5169" s="20">
        <v>0.12878893038463068</v>
      </c>
      <c r="G5169" s="20">
        <v>0.10435323148674565</v>
      </c>
      <c r="H5169" s="20">
        <v>4.6441788255181971E-2</v>
      </c>
      <c r="I5169" s="20">
        <v>6.2483771503178964E-2</v>
      </c>
      <c r="J5169" s="20">
        <v>9.6985402577583327E-2</v>
      </c>
      <c r="K5169" s="20">
        <v>0.11490571025180779</v>
      </c>
      <c r="L5169" s="20">
        <v>6.3639713330773479E-2</v>
      </c>
      <c r="M5169" s="53">
        <v>4.9130862527042803E-2</v>
      </c>
    </row>
    <row r="5170" spans="1:13" x14ac:dyDescent="0.35">
      <c r="A5170" s="19" t="str">
        <f>B4353&amp;C5165&amp;D5170</f>
        <v>CONSUMO PER CAPITA (kg ó litros por individuo)Pulpo/sepia Ing.MDD AM</v>
      </c>
      <c r="B5170" s="19">
        <v>0</v>
      </c>
      <c r="C5170" s="19">
        <v>0</v>
      </c>
      <c r="D5170" s="19" t="s">
        <v>5</v>
      </c>
      <c r="E5170" s="20">
        <v>0.1006974878457606</v>
      </c>
      <c r="F5170" s="20">
        <v>0.12868005852808484</v>
      </c>
      <c r="G5170" s="20">
        <v>0.23230928961580069</v>
      </c>
      <c r="H5170" s="20">
        <v>9.5755051950113787E-2</v>
      </c>
      <c r="I5170" s="20">
        <v>8.6191320814878639E-2</v>
      </c>
      <c r="J5170" s="20">
        <v>0.14534909162927009</v>
      </c>
      <c r="K5170" s="20">
        <v>0.15684642643887756</v>
      </c>
      <c r="L5170" s="20">
        <v>5.2043337265140467E-2</v>
      </c>
      <c r="M5170" s="53">
        <v>0.12572583915155539</v>
      </c>
    </row>
    <row r="5171" spans="1:13" x14ac:dyDescent="0.35">
      <c r="A5171" s="19" t="str">
        <f>B4353&amp;C5165&amp;D5171</f>
        <v>CONSUMO PER CAPITA (kg ó litros por individuo)Pulpo/sepia Ing.RTO CENTRO</v>
      </c>
      <c r="B5171" s="19">
        <v>0</v>
      </c>
      <c r="C5171" s="19">
        <v>0</v>
      </c>
      <c r="D5171" s="19" t="s">
        <v>6</v>
      </c>
      <c r="E5171" s="20">
        <v>5.8191655200012828E-2</v>
      </c>
      <c r="F5171" s="20">
        <v>0.1542087607720414</v>
      </c>
      <c r="G5171" s="20">
        <v>9.8682304276816346E-2</v>
      </c>
      <c r="H5171" s="20">
        <v>0.10935817804301573</v>
      </c>
      <c r="I5171" s="20">
        <v>0.18925142600896133</v>
      </c>
      <c r="J5171" s="20">
        <v>0.15867052502082454</v>
      </c>
      <c r="K5171" s="20">
        <v>0.23429623308012026</v>
      </c>
      <c r="L5171" s="20">
        <v>0.17695011032733862</v>
      </c>
      <c r="M5171" s="53">
        <v>0.25120446548839165</v>
      </c>
    </row>
    <row r="5172" spans="1:13" x14ac:dyDescent="0.35">
      <c r="A5172" s="19" t="str">
        <f>B4353&amp;C5165&amp;D5172</f>
        <v>CONSUMO PER CAPITA (kg ó litros por individuo)Pulpo/sepia Ing.NORTE-CENTRO</v>
      </c>
      <c r="B5172" s="19">
        <v>0</v>
      </c>
      <c r="C5172" s="19">
        <v>0</v>
      </c>
      <c r="D5172" s="19" t="s">
        <v>7</v>
      </c>
      <c r="E5172" s="20">
        <v>6.6113202877750507E-2</v>
      </c>
      <c r="F5172" s="20">
        <v>4.8925181629536713E-2</v>
      </c>
      <c r="G5172" s="20">
        <v>0.14275712216421535</v>
      </c>
      <c r="H5172" s="20">
        <v>6.5193013467384792E-2</v>
      </c>
      <c r="I5172" s="20">
        <v>8.0843064762235711E-2</v>
      </c>
      <c r="J5172" s="20">
        <v>8.4218156932523686E-2</v>
      </c>
      <c r="K5172" s="20">
        <v>0.11660192948216051</v>
      </c>
      <c r="L5172" s="20">
        <v>8.122896543993699E-2</v>
      </c>
      <c r="M5172" s="53">
        <v>8.724558668033712E-2</v>
      </c>
    </row>
    <row r="5173" spans="1:13" x14ac:dyDescent="0.35">
      <c r="A5173" s="19" t="str">
        <f>B4353&amp;C5165&amp;D5173</f>
        <v>CONSUMO PER CAPITA (kg ó litros por individuo)Pulpo/sepia Ing.NOROESTE</v>
      </c>
      <c r="B5173" s="19">
        <v>0</v>
      </c>
      <c r="C5173" s="19">
        <v>0</v>
      </c>
      <c r="D5173" s="19" t="s">
        <v>8</v>
      </c>
      <c r="E5173" s="20">
        <v>9.1180752970685855E-2</v>
      </c>
      <c r="F5173" s="20">
        <v>0.13333232254640387</v>
      </c>
      <c r="G5173" s="20">
        <v>0.19098284457764816</v>
      </c>
      <c r="H5173" s="20">
        <v>0.10768297152526465</v>
      </c>
      <c r="I5173" s="20">
        <v>8.71264393650025E-2</v>
      </c>
      <c r="J5173" s="20">
        <v>8.997025835843897E-2</v>
      </c>
      <c r="K5173" s="20">
        <v>0.19826539683168909</v>
      </c>
      <c r="L5173" s="20">
        <v>8.0801937117409586E-2</v>
      </c>
      <c r="M5173" s="53">
        <v>7.863594848545756E-2</v>
      </c>
    </row>
    <row r="5174" spans="1:13" x14ac:dyDescent="0.35">
      <c r="A5174" s="19" t="str">
        <f>B4353&amp;C5165&amp;D5174</f>
        <v>CONSUMO PER CAPITA (kg ó litros por individuo)Pulpo/sepia Ing.&lt;2MIL</v>
      </c>
      <c r="B5174" s="19">
        <v>0</v>
      </c>
      <c r="C5174" s="19">
        <v>0</v>
      </c>
      <c r="D5174" s="19" t="s">
        <v>9</v>
      </c>
      <c r="E5174" s="20">
        <v>8.3989981646710454E-2</v>
      </c>
      <c r="F5174" s="20">
        <v>0.18944902219112678</v>
      </c>
      <c r="G5174" s="20">
        <v>0.2144448929126494</v>
      </c>
      <c r="H5174" s="20">
        <v>0.21258723848904243</v>
      </c>
      <c r="I5174" s="20">
        <v>0.35188386777941827</v>
      </c>
      <c r="J5174" s="20">
        <v>0.20958480299899201</v>
      </c>
      <c r="K5174" s="20">
        <v>0.34825921765510409</v>
      </c>
      <c r="L5174" s="20">
        <v>0.2709755168972669</v>
      </c>
      <c r="M5174" s="53">
        <v>0.38269899787240308</v>
      </c>
    </row>
    <row r="5175" spans="1:13" x14ac:dyDescent="0.35">
      <c r="A5175" s="19" t="str">
        <f>B4353&amp;C5165&amp;D5175</f>
        <v>CONSUMO PER CAPITA (kg ó litros por individuo)Pulpo/sepia Ing.2-5MIL</v>
      </c>
      <c r="B5175" s="19">
        <v>0</v>
      </c>
      <c r="C5175" s="19">
        <v>0</v>
      </c>
      <c r="D5175" s="19" t="s">
        <v>10</v>
      </c>
      <c r="E5175" s="20">
        <v>0.18372179479493012</v>
      </c>
      <c r="F5175" s="20">
        <v>2.983967359667887E-2</v>
      </c>
      <c r="G5175" s="20">
        <v>8.5078073580307653E-2</v>
      </c>
      <c r="H5175" s="20">
        <v>7.7822092945803029E-2</v>
      </c>
      <c r="I5175" s="20">
        <v>4.9250518040225517E-2</v>
      </c>
      <c r="J5175" s="20">
        <v>4.6097035646322039E-2</v>
      </c>
      <c r="K5175" s="20">
        <v>0.14768771792634014</v>
      </c>
      <c r="L5175" s="20">
        <v>7.9377736753238337E-2</v>
      </c>
      <c r="M5175" s="53">
        <v>2.0888086846369534E-2</v>
      </c>
    </row>
    <row r="5176" spans="1:13" x14ac:dyDescent="0.35">
      <c r="A5176" s="19" t="str">
        <f>B4353&amp;C5165&amp;D5176</f>
        <v>CONSUMO PER CAPITA (kg ó litros por individuo)Pulpo/sepia Ing.5-10MIL</v>
      </c>
      <c r="B5176" s="19">
        <v>0</v>
      </c>
      <c r="C5176" s="19">
        <v>0</v>
      </c>
      <c r="D5176" s="19" t="s">
        <v>11</v>
      </c>
      <c r="E5176" s="20">
        <v>0.12644565947639033</v>
      </c>
      <c r="F5176" s="20">
        <v>0.19892403641268641</v>
      </c>
      <c r="G5176" s="20">
        <v>0.39775077452449425</v>
      </c>
      <c r="H5176" s="20">
        <v>0.20242039026803937</v>
      </c>
      <c r="I5176" s="20">
        <v>0.27141574867898233</v>
      </c>
      <c r="J5176" s="20">
        <v>0.18671917628102774</v>
      </c>
      <c r="K5176" s="20">
        <v>0.24850186450247752</v>
      </c>
      <c r="L5176" s="20">
        <v>0.16666477533836146</v>
      </c>
      <c r="M5176" s="53">
        <v>0.22509021953787881</v>
      </c>
    </row>
    <row r="5177" spans="1:13" x14ac:dyDescent="0.35">
      <c r="A5177" s="19" t="str">
        <f>B4353&amp;C5165&amp;D5177</f>
        <v>CONSUMO PER CAPITA (kg ó litros por individuo)Pulpo/sepia Ing.10-30MIL</v>
      </c>
      <c r="B5177" s="19">
        <v>0</v>
      </c>
      <c r="C5177" s="19">
        <v>0</v>
      </c>
      <c r="D5177" s="19" t="s">
        <v>12</v>
      </c>
      <c r="E5177" s="20">
        <v>0.16615839138423916</v>
      </c>
      <c r="F5177" s="20">
        <v>0.1945137953246997</v>
      </c>
      <c r="G5177" s="20">
        <v>0.19855569934658476</v>
      </c>
      <c r="H5177" s="20">
        <v>7.300498308134383E-2</v>
      </c>
      <c r="I5177" s="20">
        <v>9.062616661182521E-2</v>
      </c>
      <c r="J5177" s="20">
        <v>9.5933698522514751E-2</v>
      </c>
      <c r="K5177" s="20">
        <v>0.2062504392982166</v>
      </c>
      <c r="L5177" s="20">
        <v>0.11733430622501845</v>
      </c>
      <c r="M5177" s="53">
        <v>0.11180026762219733</v>
      </c>
    </row>
    <row r="5178" spans="1:13" x14ac:dyDescent="0.35">
      <c r="A5178" s="19" t="str">
        <f>B4353&amp;C5165&amp;D5178</f>
        <v>CONSUMO PER CAPITA (kg ó litros por individuo)Pulpo/sepia Ing.30-100MIL</v>
      </c>
      <c r="B5178" s="19">
        <v>0</v>
      </c>
      <c r="C5178" s="19">
        <v>0</v>
      </c>
      <c r="D5178" s="19" t="s">
        <v>13</v>
      </c>
      <c r="E5178" s="20">
        <v>0.14964829604661425</v>
      </c>
      <c r="F5178" s="20">
        <v>0.16416991369670245</v>
      </c>
      <c r="G5178" s="20">
        <v>0.18546939397815362</v>
      </c>
      <c r="H5178" s="20">
        <v>8.4491283103709638E-2</v>
      </c>
      <c r="I5178" s="20">
        <v>7.4925576078458317E-2</v>
      </c>
      <c r="J5178" s="20">
        <v>9.1282440097909145E-2</v>
      </c>
      <c r="K5178" s="20">
        <v>0.23243502103939157</v>
      </c>
      <c r="L5178" s="20">
        <v>8.168889361276728E-2</v>
      </c>
      <c r="M5178" s="53">
        <v>0.118791176653609</v>
      </c>
    </row>
    <row r="5179" spans="1:13" x14ac:dyDescent="0.35">
      <c r="A5179" s="19" t="str">
        <f>B4353&amp;C5165&amp;D5179</f>
        <v>CONSUMO PER CAPITA (kg ó litros por individuo)Pulpo/sepia Ing.100-200MIL</v>
      </c>
      <c r="B5179" s="19">
        <v>0</v>
      </c>
      <c r="C5179" s="19">
        <v>0</v>
      </c>
      <c r="D5179" s="19" t="s">
        <v>14</v>
      </c>
      <c r="E5179" s="20">
        <v>9.2957552372381236E-2</v>
      </c>
      <c r="F5179" s="20">
        <v>0.1188834306466599</v>
      </c>
      <c r="G5179" s="20">
        <v>0.15614237821698523</v>
      </c>
      <c r="H5179" s="20">
        <v>0.13140715728811228</v>
      </c>
      <c r="I5179" s="20">
        <v>9.4717007197282668E-2</v>
      </c>
      <c r="J5179" s="20">
        <v>0.16362350147794649</v>
      </c>
      <c r="K5179" s="20">
        <v>0.15201390849969112</v>
      </c>
      <c r="L5179" s="20">
        <v>9.9461190571829242E-2</v>
      </c>
      <c r="M5179" s="53">
        <v>7.5054074092031034E-2</v>
      </c>
    </row>
    <row r="5180" spans="1:13" x14ac:dyDescent="0.35">
      <c r="A5180" s="19" t="str">
        <f>B4353&amp;C5165&amp;D5180</f>
        <v>CONSUMO PER CAPITA (kg ó litros por individuo)Pulpo/sepia Ing.200-500MIL</v>
      </c>
      <c r="B5180" s="19">
        <v>0</v>
      </c>
      <c r="C5180" s="19">
        <v>0</v>
      </c>
      <c r="D5180" s="19" t="s">
        <v>15</v>
      </c>
      <c r="E5180" s="20">
        <v>6.5146653033189991E-2</v>
      </c>
      <c r="F5180" s="20">
        <v>0.13467932008409508</v>
      </c>
      <c r="G5180" s="20">
        <v>0.21325737439105713</v>
      </c>
      <c r="H5180" s="20">
        <v>9.370765517560678E-2</v>
      </c>
      <c r="I5180" s="20">
        <v>0.11595313176773428</v>
      </c>
      <c r="J5180" s="20">
        <v>0.16348790123156359</v>
      </c>
      <c r="K5180" s="20">
        <v>0.21142854048263227</v>
      </c>
      <c r="L5180" s="20">
        <v>9.0466395282348691E-2</v>
      </c>
      <c r="M5180" s="53">
        <v>9.7272592875432565E-2</v>
      </c>
    </row>
    <row r="5181" spans="1:13" x14ac:dyDescent="0.35">
      <c r="A5181" s="19" t="str">
        <f>B4353&amp;C5165&amp;D5181</f>
        <v>CONSUMO PER CAPITA (kg ó litros por individuo)Pulpo/sepia Ing.&gt;500MIL</v>
      </c>
      <c r="B5181" s="19">
        <v>0</v>
      </c>
      <c r="C5181" s="19">
        <v>0</v>
      </c>
      <c r="D5181" s="19" t="s">
        <v>16</v>
      </c>
      <c r="E5181" s="20">
        <v>0.15946989767660733</v>
      </c>
      <c r="F5181" s="20">
        <v>0.14310396364692954</v>
      </c>
      <c r="G5181" s="20">
        <v>0.21847134802553625</v>
      </c>
      <c r="H5181" s="20">
        <v>0.10861737845827796</v>
      </c>
      <c r="I5181" s="20">
        <v>9.1173392687080496E-2</v>
      </c>
      <c r="J5181" s="20">
        <v>0.11043687238994371</v>
      </c>
      <c r="K5181" s="20">
        <v>0.1206687276004596</v>
      </c>
      <c r="L5181" s="20">
        <v>5.0854069024506322E-2</v>
      </c>
      <c r="M5181" s="53">
        <v>8.5269835620346957E-2</v>
      </c>
    </row>
    <row r="5182" spans="1:13" x14ac:dyDescent="0.35">
      <c r="A5182" s="19" t="str">
        <f>B4353&amp;C5165&amp;D5182</f>
        <v>CONSUMO PER CAPITA (kg ó litros por individuo)Pulpo/sepia Ing.DE 15 A 19 AÑOS</v>
      </c>
      <c r="B5182" s="19">
        <v>0</v>
      </c>
      <c r="C5182" s="19">
        <v>0</v>
      </c>
      <c r="D5182" s="19" t="s">
        <v>39</v>
      </c>
      <c r="E5182" s="20" t="s">
        <v>284</v>
      </c>
      <c r="F5182" s="20">
        <v>0.15746380384621761</v>
      </c>
      <c r="G5182" s="20" t="s">
        <v>284</v>
      </c>
      <c r="H5182" s="20" t="s">
        <v>284</v>
      </c>
      <c r="I5182" s="20" t="s">
        <v>284</v>
      </c>
      <c r="J5182" s="20" t="s">
        <v>284</v>
      </c>
      <c r="K5182" s="20">
        <v>3.3996119110188114E-2</v>
      </c>
      <c r="L5182" s="20">
        <v>2.0350876390225793E-2</v>
      </c>
      <c r="M5182" s="53" t="s">
        <v>284</v>
      </c>
    </row>
    <row r="5183" spans="1:13" x14ac:dyDescent="0.35">
      <c r="A5183" s="19" t="str">
        <f>B4353&amp;C5165&amp;D5183</f>
        <v>CONSUMO PER CAPITA (kg ó litros por individuo)Pulpo/sepia Ing.DE 20 A 24 AÑOS</v>
      </c>
      <c r="B5183" s="19">
        <v>0</v>
      </c>
      <c r="C5183" s="19">
        <v>0</v>
      </c>
      <c r="D5183" s="19" t="s">
        <v>40</v>
      </c>
      <c r="E5183" s="20">
        <v>1.7505959891503282E-2</v>
      </c>
      <c r="F5183" s="20">
        <v>5.6083337007196317E-3</v>
      </c>
      <c r="G5183" s="20">
        <v>1.3053258615647156E-2</v>
      </c>
      <c r="H5183" s="20">
        <v>1.6078833645694943E-2</v>
      </c>
      <c r="I5183" s="20" t="s">
        <v>284</v>
      </c>
      <c r="J5183" s="20">
        <v>5.2761745082334683E-4</v>
      </c>
      <c r="K5183" s="20">
        <v>1.6574794704986649E-2</v>
      </c>
      <c r="L5183" s="20" t="s">
        <v>284</v>
      </c>
      <c r="M5183" s="53">
        <v>1.1684299873692404E-2</v>
      </c>
    </row>
    <row r="5184" spans="1:13" x14ac:dyDescent="0.35">
      <c r="A5184" s="19" t="str">
        <f>B4353&amp;C5165&amp;D5184</f>
        <v>CONSUMO PER CAPITA (kg ó litros por individuo)Pulpo/sepia Ing.DE 25 A 34 AÑOS</v>
      </c>
      <c r="B5184" s="19">
        <v>0</v>
      </c>
      <c r="C5184" s="19">
        <v>0</v>
      </c>
      <c r="D5184" s="19" t="s">
        <v>41</v>
      </c>
      <c r="E5184" s="20">
        <v>4.9927485963607278E-2</v>
      </c>
      <c r="F5184" s="20">
        <v>3.7755951014520062E-2</v>
      </c>
      <c r="G5184" s="20">
        <v>7.7162744596042818E-2</v>
      </c>
      <c r="H5184" s="20">
        <v>2.8413964398069477E-2</v>
      </c>
      <c r="I5184" s="20">
        <v>2.9886481632600489E-2</v>
      </c>
      <c r="J5184" s="20">
        <v>3.4563058605397386E-2</v>
      </c>
      <c r="K5184" s="20">
        <v>4.5053498122779097E-2</v>
      </c>
      <c r="L5184" s="20">
        <v>2.5786094870550794E-2</v>
      </c>
      <c r="M5184" s="53">
        <v>2.1893053627646895E-2</v>
      </c>
    </row>
    <row r="5185" spans="1:13" x14ac:dyDescent="0.35">
      <c r="A5185" s="19" t="str">
        <f>B4353&amp;C5165&amp;D5185</f>
        <v>CONSUMO PER CAPITA (kg ó litros por individuo)Pulpo/sepia Ing.DE 35 A 49 AÑOS</v>
      </c>
      <c r="B5185" s="19">
        <v>0</v>
      </c>
      <c r="C5185" s="19">
        <v>0</v>
      </c>
      <c r="D5185" s="19" t="s">
        <v>42</v>
      </c>
      <c r="E5185" s="20">
        <v>5.4503473691290473E-2</v>
      </c>
      <c r="F5185" s="20">
        <v>7.18651791590387E-2</v>
      </c>
      <c r="G5185" s="20">
        <v>0.11779776195257148</v>
      </c>
      <c r="H5185" s="20">
        <v>5.526607276625535E-2</v>
      </c>
      <c r="I5185" s="20">
        <v>5.9796550106168626E-2</v>
      </c>
      <c r="J5185" s="20">
        <v>7.4724541870787448E-2</v>
      </c>
      <c r="K5185" s="20">
        <v>0.10309383193735526</v>
      </c>
      <c r="L5185" s="20">
        <v>6.1571005893882196E-2</v>
      </c>
      <c r="M5185" s="53">
        <v>4.0748458686298006E-2</v>
      </c>
    </row>
    <row r="5186" spans="1:13" x14ac:dyDescent="0.35">
      <c r="A5186" s="19" t="str">
        <f>B4353&amp;C5165&amp;D5186</f>
        <v>CONSUMO PER CAPITA (kg ó litros por individuo)Pulpo/sepia Ing.DE 50 A 59 AÑOS</v>
      </c>
      <c r="B5186" s="19">
        <v>0</v>
      </c>
      <c r="C5186" s="19">
        <v>0</v>
      </c>
      <c r="D5186" s="19" t="s">
        <v>43</v>
      </c>
      <c r="E5186" s="20">
        <v>0.12218598269019039</v>
      </c>
      <c r="F5186" s="20">
        <v>0.14797779196021843</v>
      </c>
      <c r="G5186" s="20">
        <v>0.18796252052246171</v>
      </c>
      <c r="H5186" s="20">
        <v>0.16133227043980683</v>
      </c>
      <c r="I5186" s="20">
        <v>0.15663992030749394</v>
      </c>
      <c r="J5186" s="20">
        <v>0.17676937465974338</v>
      </c>
      <c r="K5186" s="20">
        <v>0.27326931712035651</v>
      </c>
      <c r="L5186" s="20">
        <v>0.14086241836203728</v>
      </c>
      <c r="M5186" s="53">
        <v>0.15480959721007814</v>
      </c>
    </row>
    <row r="5187" spans="1:13" x14ac:dyDescent="0.35">
      <c r="A5187" s="19" t="str">
        <f>B4353&amp;C5165&amp;D5187</f>
        <v>CONSUMO PER CAPITA (kg ó litros por individuo)Pulpo/sepia Ing.DE 60 A 75 AÑOS</v>
      </c>
      <c r="B5187" s="19">
        <v>0</v>
      </c>
      <c r="C5187" s="19">
        <v>0</v>
      </c>
      <c r="D5187" s="19" t="s">
        <v>44</v>
      </c>
      <c r="E5187" s="20">
        <v>0.37492422290554328</v>
      </c>
      <c r="F5187" s="20">
        <v>0.37778073368742898</v>
      </c>
      <c r="G5187" s="20">
        <v>0.53998257648459735</v>
      </c>
      <c r="H5187" s="20">
        <v>0.24562437696818473</v>
      </c>
      <c r="I5187" s="20">
        <v>0.28637490249015396</v>
      </c>
      <c r="J5187" s="20">
        <v>0.27051675200014041</v>
      </c>
      <c r="K5187" s="20">
        <v>0.46123263375507234</v>
      </c>
      <c r="L5187" s="20">
        <v>0.2311420417029898</v>
      </c>
      <c r="M5187" s="53">
        <v>0.32550769846017974</v>
      </c>
    </row>
    <row r="5188" spans="1:13" x14ac:dyDescent="0.35">
      <c r="A5188" s="19" t="str">
        <f>B4353&amp;C5165&amp;D5188</f>
        <v>CONSUMO PER CAPITA (kg ó litros por individuo)Pulpo/sepia Ing.NIVEL ALTO</v>
      </c>
      <c r="B5188" s="19">
        <v>0</v>
      </c>
      <c r="C5188" s="19">
        <v>0</v>
      </c>
      <c r="D5188" s="19" t="s">
        <v>256</v>
      </c>
      <c r="E5188" s="20">
        <v>0.1501487277162227</v>
      </c>
      <c r="F5188" s="20">
        <v>0.14191603809597061</v>
      </c>
      <c r="G5188" s="20">
        <v>0.22112463740197671</v>
      </c>
      <c r="H5188" s="20">
        <v>0.10629440457998515</v>
      </c>
      <c r="I5188" s="20">
        <v>0.10175206031961927</v>
      </c>
      <c r="J5188" s="20">
        <v>0.12733615929782416</v>
      </c>
      <c r="K5188" s="20">
        <v>0.23604268354100688</v>
      </c>
      <c r="L5188" s="20">
        <v>9.6058502174527036E-2</v>
      </c>
      <c r="M5188" s="53">
        <v>0.12770242106276669</v>
      </c>
    </row>
    <row r="5189" spans="1:13" x14ac:dyDescent="0.35">
      <c r="A5189" s="19" t="str">
        <f>B4353&amp;C5165&amp;D5189</f>
        <v>CONSUMO PER CAPITA (kg ó litros por individuo)Pulpo/sepia Ing.NIVEL MEDIO ALTO</v>
      </c>
      <c r="B5189" s="19">
        <v>0</v>
      </c>
      <c r="C5189" s="19">
        <v>0</v>
      </c>
      <c r="D5189" s="19" t="s">
        <v>257</v>
      </c>
      <c r="E5189" s="20">
        <v>0.13888410232165174</v>
      </c>
      <c r="F5189" s="20">
        <v>0.12695476755780941</v>
      </c>
      <c r="G5189" s="20">
        <v>0.14509568898042988</v>
      </c>
      <c r="H5189" s="20">
        <v>7.5582802132440369E-2</v>
      </c>
      <c r="I5189" s="20">
        <v>0.13201950890554026</v>
      </c>
      <c r="J5189" s="20">
        <v>0.12897761375232084</v>
      </c>
      <c r="K5189" s="20">
        <v>0.1481286934268079</v>
      </c>
      <c r="L5189" s="20">
        <v>7.3139557286753545E-2</v>
      </c>
      <c r="M5189" s="53">
        <v>7.5392819692311666E-2</v>
      </c>
    </row>
    <row r="5190" spans="1:13" x14ac:dyDescent="0.35">
      <c r="A5190" s="19" t="str">
        <f>B4353&amp;C5165&amp;D5190</f>
        <v>CONSUMO PER CAPITA (kg ó litros por individuo)Pulpo/sepia Ing.NIVEL MEDIO</v>
      </c>
      <c r="B5190" s="19">
        <v>0</v>
      </c>
      <c r="C5190" s="19">
        <v>0</v>
      </c>
      <c r="D5190" s="19" t="s">
        <v>258</v>
      </c>
      <c r="E5190" s="20">
        <v>9.357295763565647E-2</v>
      </c>
      <c r="F5190" s="20">
        <v>0.14186313394672856</v>
      </c>
      <c r="G5190" s="20">
        <v>0.26981591720075687</v>
      </c>
      <c r="H5190" s="20">
        <v>0.11845901857226161</v>
      </c>
      <c r="I5190" s="20">
        <v>0.11035791951378104</v>
      </c>
      <c r="J5190" s="20">
        <v>9.7753979587263257E-2</v>
      </c>
      <c r="K5190" s="20">
        <v>0.1960503570498445</v>
      </c>
      <c r="L5190" s="20">
        <v>0.10163162338686707</v>
      </c>
      <c r="M5190" s="53">
        <v>0.1376155462895027</v>
      </c>
    </row>
    <row r="5191" spans="1:13" x14ac:dyDescent="0.35">
      <c r="A5191" s="19" t="str">
        <f>B4353&amp;C5165&amp;D5191</f>
        <v>CONSUMO PER CAPITA (kg ó litros por individuo)Pulpo/sepia Ing.NIVEL MEDIO BAJO</v>
      </c>
      <c r="B5191" s="19">
        <v>0</v>
      </c>
      <c r="C5191" s="19">
        <v>0</v>
      </c>
      <c r="D5191" s="19" t="s">
        <v>259</v>
      </c>
      <c r="E5191" s="20">
        <v>0.20780324340253223</v>
      </c>
      <c r="F5191" s="20">
        <v>0.18138024183447718</v>
      </c>
      <c r="G5191" s="20">
        <v>0.16290657622392912</v>
      </c>
      <c r="H5191" s="20">
        <v>0.11173455386925854</v>
      </c>
      <c r="I5191" s="20">
        <v>0.12114275385980003</v>
      </c>
      <c r="J5191" s="20">
        <v>0.15247570425043225</v>
      </c>
      <c r="K5191" s="20">
        <v>0.17846514132026733</v>
      </c>
      <c r="L5191" s="20">
        <v>0.13867904515077406</v>
      </c>
      <c r="M5191" s="53">
        <v>0.126659655795926</v>
      </c>
    </row>
    <row r="5192" spans="1:13" x14ac:dyDescent="0.35">
      <c r="A5192" s="19" t="str">
        <f>B4353&amp;C5165&amp;D5192</f>
        <v>CONSUMO PER CAPITA (kg ó litros por individuo)Pulpo/sepia Ing.HOMBRE</v>
      </c>
      <c r="B5192" s="19">
        <v>0</v>
      </c>
      <c r="C5192" s="19">
        <v>0</v>
      </c>
      <c r="D5192" s="19" t="s">
        <v>21</v>
      </c>
      <c r="E5192" s="20">
        <v>0.16629676820831951</v>
      </c>
      <c r="F5192" s="20">
        <v>0.19838728767937885</v>
      </c>
      <c r="G5192" s="20">
        <v>0.26272174146629124</v>
      </c>
      <c r="H5192" s="20">
        <v>0.14160563666502604</v>
      </c>
      <c r="I5192" s="20">
        <v>0.14542039204606888</v>
      </c>
      <c r="J5192" s="20">
        <v>0.14189057175904915</v>
      </c>
      <c r="K5192" s="20">
        <v>0.25143374760874793</v>
      </c>
      <c r="L5192" s="20">
        <v>0.13035940107509406</v>
      </c>
      <c r="M5192" s="53">
        <v>0.1659535032877511</v>
      </c>
    </row>
    <row r="5193" spans="1:13" x14ac:dyDescent="0.35">
      <c r="A5193" s="19" t="str">
        <f>B4353&amp;C5165&amp;D5193</f>
        <v>CONSUMO PER CAPITA (kg ó litros por individuo)Pulpo/sepia Ing.MUJER</v>
      </c>
      <c r="B5193" s="19">
        <v>0</v>
      </c>
      <c r="C5193" s="19">
        <v>0</v>
      </c>
      <c r="D5193" s="19" t="s">
        <v>22</v>
      </c>
      <c r="E5193" s="20">
        <v>0.10230261038331073</v>
      </c>
      <c r="F5193" s="20">
        <v>0.10856331746611204</v>
      </c>
      <c r="G5193" s="20">
        <v>0.15206815658590631</v>
      </c>
      <c r="H5193" s="20">
        <v>7.7561307901045373E-2</v>
      </c>
      <c r="I5193" s="20">
        <v>9.2097613718555252E-2</v>
      </c>
      <c r="J5193" s="20">
        <v>0.10623642863385244</v>
      </c>
      <c r="K5193" s="20">
        <v>0.14963761838255005</v>
      </c>
      <c r="L5193" s="20">
        <v>7.8170332807457832E-2</v>
      </c>
      <c r="M5193" s="53">
        <v>7.8669155887739942E-2</v>
      </c>
    </row>
    <row r="5194" spans="1:13" x14ac:dyDescent="0.35">
      <c r="A5194" s="19" t="str">
        <f>B4353&amp;C5194&amp;D5194</f>
        <v>CONSUMO PER CAPITA (kg ó litros por individuo)Langostinos/Gamb.IngT.ESPAÑA</v>
      </c>
      <c r="B5194" s="19">
        <v>0</v>
      </c>
      <c r="C5194" s="19" t="s">
        <v>183</v>
      </c>
      <c r="D5194" s="19" t="s">
        <v>36</v>
      </c>
      <c r="E5194" s="20">
        <v>0.15375583530236042</v>
      </c>
      <c r="F5194" s="20">
        <v>0.16880027557930991</v>
      </c>
      <c r="G5194" s="20">
        <v>0.25756539769626052</v>
      </c>
      <c r="H5194" s="20">
        <v>0.1459081991285579</v>
      </c>
      <c r="I5194" s="20">
        <v>0.15993967907370074</v>
      </c>
      <c r="J5194" s="20">
        <v>0.16850596170469065</v>
      </c>
      <c r="K5194" s="20">
        <v>0.26364836643623879</v>
      </c>
      <c r="L5194" s="20">
        <v>0.15869857706665105</v>
      </c>
      <c r="M5194" s="53">
        <v>0.15534753897957818</v>
      </c>
    </row>
    <row r="5195" spans="1:13" x14ac:dyDescent="0.35">
      <c r="A5195" s="19" t="str">
        <f>B4353&amp;C5194&amp;D5195</f>
        <v>CONSUMO PER CAPITA (kg ó litros por individuo)Langostinos/Gamb.IngBCN AM</v>
      </c>
      <c r="B5195" s="19">
        <v>0</v>
      </c>
      <c r="C5195" s="19">
        <v>0</v>
      </c>
      <c r="D5195" s="19" t="s">
        <v>1</v>
      </c>
      <c r="E5195" s="20">
        <v>0.241854753445057</v>
      </c>
      <c r="F5195" s="20">
        <v>0.16004947178067339</v>
      </c>
      <c r="G5195" s="20">
        <v>0.24560269358961015</v>
      </c>
      <c r="H5195" s="20">
        <v>0.14009216724437201</v>
      </c>
      <c r="I5195" s="20">
        <v>0.16775006259214817</v>
      </c>
      <c r="J5195" s="20">
        <v>0.16946862708572072</v>
      </c>
      <c r="K5195" s="20">
        <v>0.22179254350810224</v>
      </c>
      <c r="L5195" s="20">
        <v>0.17740219561237608</v>
      </c>
      <c r="M5195" s="53">
        <v>0.13113672560713857</v>
      </c>
    </row>
    <row r="5196" spans="1:13" x14ac:dyDescent="0.35">
      <c r="A5196" s="19" t="str">
        <f>B4353&amp;C5194&amp;D5196</f>
        <v>CONSUMO PER CAPITA (kg ó litros por individuo)Langostinos/Gamb.IngREST.CAT ARAGON</v>
      </c>
      <c r="B5196" s="19">
        <v>0</v>
      </c>
      <c r="C5196" s="19">
        <v>0</v>
      </c>
      <c r="D5196" s="19" t="s">
        <v>2</v>
      </c>
      <c r="E5196" s="20">
        <v>0.30170422751989551</v>
      </c>
      <c r="F5196" s="20">
        <v>0.27046841667885818</v>
      </c>
      <c r="G5196" s="20">
        <v>0.4854349993714745</v>
      </c>
      <c r="H5196" s="20">
        <v>0.23383828455802497</v>
      </c>
      <c r="I5196" s="20">
        <v>0.25802900310055438</v>
      </c>
      <c r="J5196" s="20">
        <v>0.21094029436518633</v>
      </c>
      <c r="K5196" s="20">
        <v>0.41417804286267962</v>
      </c>
      <c r="L5196" s="20">
        <v>0.2471202917585931</v>
      </c>
      <c r="M5196" s="53">
        <v>0.19561340504729913</v>
      </c>
    </row>
    <row r="5197" spans="1:13" x14ac:dyDescent="0.35">
      <c r="A5197" s="19" t="str">
        <f>B4353&amp;C5194&amp;D5197</f>
        <v>CONSUMO PER CAPITA (kg ó litros por individuo)Langostinos/Gamb.IngLEVANTE</v>
      </c>
      <c r="B5197" s="19">
        <v>0</v>
      </c>
      <c r="C5197" s="19">
        <v>0</v>
      </c>
      <c r="D5197" s="19" t="s">
        <v>3</v>
      </c>
      <c r="E5197" s="20">
        <v>0.20669336623594972</v>
      </c>
      <c r="F5197" s="20">
        <v>0.21933902350886395</v>
      </c>
      <c r="G5197" s="20">
        <v>0.30909686482163223</v>
      </c>
      <c r="H5197" s="20">
        <v>0.19028930195230162</v>
      </c>
      <c r="I5197" s="20">
        <v>0.1670466352833507</v>
      </c>
      <c r="J5197" s="20">
        <v>0.19426583594200164</v>
      </c>
      <c r="K5197" s="20">
        <v>0.30544861570785065</v>
      </c>
      <c r="L5197" s="20">
        <v>0.1709669244217342</v>
      </c>
      <c r="M5197" s="53">
        <v>0.17534323262087917</v>
      </c>
    </row>
    <row r="5198" spans="1:13" x14ac:dyDescent="0.35">
      <c r="A5198" s="19" t="str">
        <f>B4353&amp;C5194&amp;D5198</f>
        <v>CONSUMO PER CAPITA (kg ó litros por individuo)Langostinos/Gamb.IngANDALUCIA</v>
      </c>
      <c r="B5198" s="19">
        <v>0</v>
      </c>
      <c r="C5198" s="19">
        <v>0</v>
      </c>
      <c r="D5198" s="19" t="s">
        <v>4</v>
      </c>
      <c r="E5198" s="20">
        <v>9.362756522408662E-2</v>
      </c>
      <c r="F5198" s="20">
        <v>0.1730077773441292</v>
      </c>
      <c r="G5198" s="20">
        <v>0.17028254373971163</v>
      </c>
      <c r="H5198" s="20">
        <v>0.10959861701169193</v>
      </c>
      <c r="I5198" s="20">
        <v>9.5927168030252558E-2</v>
      </c>
      <c r="J5198" s="20">
        <v>0.12776249304792292</v>
      </c>
      <c r="K5198" s="20">
        <v>0.2162846266770026</v>
      </c>
      <c r="L5198" s="20">
        <v>0.11044495155740323</v>
      </c>
      <c r="M5198" s="53">
        <v>9.5037045220307995E-2</v>
      </c>
    </row>
    <row r="5199" spans="1:13" x14ac:dyDescent="0.35">
      <c r="A5199" s="19" t="str">
        <f>B4353&amp;C5194&amp;D5199</f>
        <v>CONSUMO PER CAPITA (kg ó litros por individuo)Langostinos/Gamb.IngMDD AM</v>
      </c>
      <c r="B5199" s="19">
        <v>0</v>
      </c>
      <c r="C5199" s="19">
        <v>0</v>
      </c>
      <c r="D5199" s="19" t="s">
        <v>5</v>
      </c>
      <c r="E5199" s="20">
        <v>0.10150137139350016</v>
      </c>
      <c r="F5199" s="20">
        <v>0.1258131187929549</v>
      </c>
      <c r="G5199" s="20">
        <v>0.29111582560884208</v>
      </c>
      <c r="H5199" s="20">
        <v>0.11823923798346526</v>
      </c>
      <c r="I5199" s="20">
        <v>0.16678447777061101</v>
      </c>
      <c r="J5199" s="20">
        <v>0.19547530778484087</v>
      </c>
      <c r="K5199" s="20">
        <v>0.25657076559167524</v>
      </c>
      <c r="L5199" s="20">
        <v>0.10239643151329045</v>
      </c>
      <c r="M5199" s="53">
        <v>0.1961700252159233</v>
      </c>
    </row>
    <row r="5200" spans="1:13" x14ac:dyDescent="0.35">
      <c r="A5200" s="19" t="str">
        <f>B4353&amp;C5194&amp;D5200</f>
        <v>CONSUMO PER CAPITA (kg ó litros por individuo)Langostinos/Gamb.IngRTO CENTRO</v>
      </c>
      <c r="B5200" s="19">
        <v>0</v>
      </c>
      <c r="C5200" s="19">
        <v>0</v>
      </c>
      <c r="D5200" s="19" t="s">
        <v>6</v>
      </c>
      <c r="E5200" s="20">
        <v>0.11323636802972249</v>
      </c>
      <c r="F5200" s="20">
        <v>0.17399134282147158</v>
      </c>
      <c r="G5200" s="20">
        <v>0.16914488555760654</v>
      </c>
      <c r="H5200" s="20">
        <v>0.1238776465986321</v>
      </c>
      <c r="I5200" s="20">
        <v>0.21973758414106395</v>
      </c>
      <c r="J5200" s="20">
        <v>0.19607752277157858</v>
      </c>
      <c r="K5200" s="20">
        <v>0.31626324548892826</v>
      </c>
      <c r="L5200" s="20">
        <v>0.31589923367237843</v>
      </c>
      <c r="M5200" s="53">
        <v>0.28066222548336472</v>
      </c>
    </row>
    <row r="5201" spans="1:13" x14ac:dyDescent="0.35">
      <c r="A5201" s="19" t="str">
        <f>B4353&amp;C5194&amp;D5201</f>
        <v>CONSUMO PER CAPITA (kg ó litros por individuo)Langostinos/Gamb.IngNORTE-CENTRO</v>
      </c>
      <c r="B5201" s="19">
        <v>0</v>
      </c>
      <c r="C5201" s="19">
        <v>0</v>
      </c>
      <c r="D5201" s="19" t="s">
        <v>7</v>
      </c>
      <c r="E5201" s="20">
        <v>8.6157709748618722E-2</v>
      </c>
      <c r="F5201" s="20">
        <v>7.8070937445320676E-2</v>
      </c>
      <c r="G5201" s="20">
        <v>0.24925703392789589</v>
      </c>
      <c r="H5201" s="20">
        <v>0.1342312863995761</v>
      </c>
      <c r="I5201" s="20">
        <v>9.998851739320011E-2</v>
      </c>
      <c r="J5201" s="20">
        <v>0.1500179076096278</v>
      </c>
      <c r="K5201" s="20">
        <v>0.16485109553687677</v>
      </c>
      <c r="L5201" s="20">
        <v>8.7566381978760197E-2</v>
      </c>
      <c r="M5201" s="53">
        <v>0.12505758866088365</v>
      </c>
    </row>
    <row r="5202" spans="1:13" x14ac:dyDescent="0.35">
      <c r="A5202" s="19" t="str">
        <f>B4353&amp;C5194&amp;D5202</f>
        <v>CONSUMO PER CAPITA (kg ó litros por individuo)Langostinos/Gamb.IngNOROESTE</v>
      </c>
      <c r="B5202" s="19">
        <v>0</v>
      </c>
      <c r="C5202" s="19">
        <v>0</v>
      </c>
      <c r="D5202" s="19" t="s">
        <v>8</v>
      </c>
      <c r="E5202" s="20">
        <v>8.1189080289283191E-2</v>
      </c>
      <c r="F5202" s="20">
        <v>8.4794870253742521E-2</v>
      </c>
      <c r="G5202" s="20">
        <v>0.10032860448652296</v>
      </c>
      <c r="H5202" s="20">
        <v>0.10570790076751863</v>
      </c>
      <c r="I5202" s="20">
        <v>0.12647772832330895</v>
      </c>
      <c r="J5202" s="20">
        <v>0.10091989281527773</v>
      </c>
      <c r="K5202" s="20">
        <v>0.17474775913764398</v>
      </c>
      <c r="L5202" s="20">
        <v>8.2878076917239085E-2</v>
      </c>
      <c r="M5202" s="53">
        <v>5.6396260187943525E-2</v>
      </c>
    </row>
    <row r="5203" spans="1:13" x14ac:dyDescent="0.35">
      <c r="A5203" s="19" t="str">
        <f>B4353&amp;C5194&amp;D5203</f>
        <v>CONSUMO PER CAPITA (kg ó litros por individuo)Langostinos/Gamb.Ing&lt;2MIL</v>
      </c>
      <c r="B5203" s="19">
        <v>0</v>
      </c>
      <c r="C5203" s="19">
        <v>0</v>
      </c>
      <c r="D5203" s="19" t="s">
        <v>9</v>
      </c>
      <c r="E5203" s="20">
        <v>9.2404909401813479E-2</v>
      </c>
      <c r="F5203" s="20">
        <v>0.19456301889095134</v>
      </c>
      <c r="G5203" s="20">
        <v>0.2176396031337636</v>
      </c>
      <c r="H5203" s="20">
        <v>0.2721221503602082</v>
      </c>
      <c r="I5203" s="20">
        <v>0.41610520021324671</v>
      </c>
      <c r="J5203" s="20">
        <v>0.2583818784874678</v>
      </c>
      <c r="K5203" s="20">
        <v>0.62273320586991532</v>
      </c>
      <c r="L5203" s="20">
        <v>0.47552860951968745</v>
      </c>
      <c r="M5203" s="53">
        <v>0.44034406776912405</v>
      </c>
    </row>
    <row r="5204" spans="1:13" x14ac:dyDescent="0.35">
      <c r="A5204" s="19" t="str">
        <f>B4353&amp;C5194&amp;D5204</f>
        <v>CONSUMO PER CAPITA (kg ó litros por individuo)Langostinos/Gamb.Ing2-5MIL</v>
      </c>
      <c r="B5204" s="19">
        <v>0</v>
      </c>
      <c r="C5204" s="19">
        <v>0</v>
      </c>
      <c r="D5204" s="19" t="s">
        <v>10</v>
      </c>
      <c r="E5204" s="20">
        <v>0.22598134725064195</v>
      </c>
      <c r="F5204" s="20">
        <v>5.7986351829383415E-2</v>
      </c>
      <c r="G5204" s="20">
        <v>0.12799393462552375</v>
      </c>
      <c r="H5204" s="20">
        <v>9.8505211610646973E-2</v>
      </c>
      <c r="I5204" s="20">
        <v>8.5799809127528118E-2</v>
      </c>
      <c r="J5204" s="20">
        <v>6.2160267752068205E-2</v>
      </c>
      <c r="K5204" s="20">
        <v>0.19815453279127118</v>
      </c>
      <c r="L5204" s="20">
        <v>0.11719751711844487</v>
      </c>
      <c r="M5204" s="53">
        <v>4.8275366992317797E-2</v>
      </c>
    </row>
    <row r="5205" spans="1:13" x14ac:dyDescent="0.35">
      <c r="A5205" s="19" t="str">
        <f>B4353&amp;C5194&amp;D5205</f>
        <v>CONSUMO PER CAPITA (kg ó litros por individuo)Langostinos/Gamb.Ing5-10MIL</v>
      </c>
      <c r="B5205" s="19">
        <v>0</v>
      </c>
      <c r="C5205" s="19">
        <v>0</v>
      </c>
      <c r="D5205" s="19" t="s">
        <v>11</v>
      </c>
      <c r="E5205" s="20">
        <v>0.1637012829813686</v>
      </c>
      <c r="F5205" s="20">
        <v>0.21231422162901781</v>
      </c>
      <c r="G5205" s="20">
        <v>0.48911660306904436</v>
      </c>
      <c r="H5205" s="20">
        <v>0.25755854324319166</v>
      </c>
      <c r="I5205" s="20">
        <v>0.33187557741946844</v>
      </c>
      <c r="J5205" s="20">
        <v>0.25837022082617123</v>
      </c>
      <c r="K5205" s="20">
        <v>0.37357967169753598</v>
      </c>
      <c r="L5205" s="20">
        <v>0.29518891449250756</v>
      </c>
      <c r="M5205" s="53">
        <v>0.24397604394298936</v>
      </c>
    </row>
    <row r="5206" spans="1:13" x14ac:dyDescent="0.35">
      <c r="A5206" s="19" t="str">
        <f>B4353&amp;C5194&amp;D5206</f>
        <v>CONSUMO PER CAPITA (kg ó litros por individuo)Langostinos/Gamb.Ing10-30MIL</v>
      </c>
      <c r="B5206" s="19">
        <v>0</v>
      </c>
      <c r="C5206" s="19">
        <v>0</v>
      </c>
      <c r="D5206" s="19" t="s">
        <v>12</v>
      </c>
      <c r="E5206" s="20">
        <v>0.17607524923129195</v>
      </c>
      <c r="F5206" s="20">
        <v>0.22980583150976217</v>
      </c>
      <c r="G5206" s="20">
        <v>0.28755719703429822</v>
      </c>
      <c r="H5206" s="20">
        <v>0.13039896033505463</v>
      </c>
      <c r="I5206" s="20">
        <v>0.12305419777068301</v>
      </c>
      <c r="J5206" s="20">
        <v>0.15892081333043476</v>
      </c>
      <c r="K5206" s="20">
        <v>0.28378527335706638</v>
      </c>
      <c r="L5206" s="20">
        <v>0.16947468739031421</v>
      </c>
      <c r="M5206" s="53">
        <v>0.12760057566084088</v>
      </c>
    </row>
    <row r="5207" spans="1:13" x14ac:dyDescent="0.35">
      <c r="A5207" s="19" t="str">
        <f>B4353&amp;C5194&amp;D5207</f>
        <v>CONSUMO PER CAPITA (kg ó litros por individuo)Langostinos/Gamb.Ing30-100MIL</v>
      </c>
      <c r="B5207" s="19">
        <v>0</v>
      </c>
      <c r="C5207" s="19">
        <v>0</v>
      </c>
      <c r="D5207" s="19" t="s">
        <v>13</v>
      </c>
      <c r="E5207" s="20">
        <v>0.16831492069924961</v>
      </c>
      <c r="F5207" s="20">
        <v>0.16258963081259287</v>
      </c>
      <c r="G5207" s="20">
        <v>0.19914448600462087</v>
      </c>
      <c r="H5207" s="20">
        <v>0.12170611981319908</v>
      </c>
      <c r="I5207" s="20">
        <v>0.11974315429301866</v>
      </c>
      <c r="J5207" s="20">
        <v>0.1027496024555772</v>
      </c>
      <c r="K5207" s="20">
        <v>0.22339598255095408</v>
      </c>
      <c r="L5207" s="20">
        <v>9.9263747818567269E-2</v>
      </c>
      <c r="M5207" s="53">
        <v>0.16177701044782769</v>
      </c>
    </row>
    <row r="5208" spans="1:13" x14ac:dyDescent="0.35">
      <c r="A5208" s="19" t="str">
        <f>B4353&amp;C5194&amp;D5208</f>
        <v>CONSUMO PER CAPITA (kg ó litros por individuo)Langostinos/Gamb.Ing100-200MIL</v>
      </c>
      <c r="B5208" s="19">
        <v>0</v>
      </c>
      <c r="C5208" s="19">
        <v>0</v>
      </c>
      <c r="D5208" s="19" t="s">
        <v>14</v>
      </c>
      <c r="E5208" s="20">
        <v>8.9010591836063302E-2</v>
      </c>
      <c r="F5208" s="20">
        <v>0.12783864377354484</v>
      </c>
      <c r="G5208" s="20">
        <v>0.15771911363989222</v>
      </c>
      <c r="H5208" s="20">
        <v>0.18547425350335767</v>
      </c>
      <c r="I5208" s="20">
        <v>0.11179657857792032</v>
      </c>
      <c r="J5208" s="20">
        <v>0.20702370404207843</v>
      </c>
      <c r="K5208" s="20">
        <v>0.1958645577633305</v>
      </c>
      <c r="L5208" s="20">
        <v>0.14534018297100129</v>
      </c>
      <c r="M5208" s="53">
        <v>9.3491900752324941E-2</v>
      </c>
    </row>
    <row r="5209" spans="1:13" x14ac:dyDescent="0.35">
      <c r="A5209" s="19" t="str">
        <f>B4353&amp;C5194&amp;D5209</f>
        <v>CONSUMO PER CAPITA (kg ó litros por individuo)Langostinos/Gamb.Ing200-500MIL</v>
      </c>
      <c r="B5209" s="19">
        <v>0</v>
      </c>
      <c r="C5209" s="19">
        <v>0</v>
      </c>
      <c r="D5209" s="19" t="s">
        <v>15</v>
      </c>
      <c r="E5209" s="20">
        <v>7.6350882241101883E-2</v>
      </c>
      <c r="F5209" s="20">
        <v>0.14044215784776809</v>
      </c>
      <c r="G5209" s="20">
        <v>0.28280910830322115</v>
      </c>
      <c r="H5209" s="20">
        <v>8.3181096025659818E-2</v>
      </c>
      <c r="I5209" s="20">
        <v>0.14580745479582119</v>
      </c>
      <c r="J5209" s="20">
        <v>0.22876207909489052</v>
      </c>
      <c r="K5209" s="20">
        <v>0.22583560344731129</v>
      </c>
      <c r="L5209" s="20">
        <v>0.1219914514788709</v>
      </c>
      <c r="M5209" s="53">
        <v>0.11852806942688482</v>
      </c>
    </row>
    <row r="5210" spans="1:13" x14ac:dyDescent="0.35">
      <c r="A5210" s="19" t="str">
        <f>B4353&amp;C5194&amp;D5210</f>
        <v>CONSUMO PER CAPITA (kg ó litros por individuo)Langostinos/Gamb.Ing&gt;500MIL</v>
      </c>
      <c r="B5210" s="19">
        <v>0</v>
      </c>
      <c r="C5210" s="19">
        <v>0</v>
      </c>
      <c r="D5210" s="19" t="s">
        <v>16</v>
      </c>
      <c r="E5210" s="20">
        <v>0.19729686302390947</v>
      </c>
      <c r="F5210" s="20">
        <v>0.17016731622701373</v>
      </c>
      <c r="G5210" s="20">
        <v>0.28624919068790372</v>
      </c>
      <c r="H5210" s="20">
        <v>0.1368481824823698</v>
      </c>
      <c r="I5210" s="20">
        <v>0.14640292626440246</v>
      </c>
      <c r="J5210" s="20">
        <v>0.15739543723511198</v>
      </c>
      <c r="K5210" s="20">
        <v>0.20852381215897889</v>
      </c>
      <c r="L5210" s="20">
        <v>9.4171861626835413E-2</v>
      </c>
      <c r="M5210" s="53">
        <v>0.14432269098267472</v>
      </c>
    </row>
    <row r="5211" spans="1:13" x14ac:dyDescent="0.35">
      <c r="A5211" s="19" t="str">
        <f>B4353&amp;C5194&amp;D5211</f>
        <v>CONSUMO PER CAPITA (kg ó litros por individuo)Langostinos/Gamb.IngDE 15 A 19 AÑOS</v>
      </c>
      <c r="B5211" s="19">
        <v>0</v>
      </c>
      <c r="C5211" s="19">
        <v>0</v>
      </c>
      <c r="D5211" s="19" t="s">
        <v>39</v>
      </c>
      <c r="E5211" s="20" t="s">
        <v>284</v>
      </c>
      <c r="F5211" s="20">
        <v>0.15317526717383709</v>
      </c>
      <c r="G5211" s="20">
        <v>2.2410595426578888E-3</v>
      </c>
      <c r="H5211" s="20" t="s">
        <v>284</v>
      </c>
      <c r="I5211" s="20">
        <v>4.2092024933881476E-3</v>
      </c>
      <c r="J5211" s="20" t="s">
        <v>284</v>
      </c>
      <c r="K5211" s="20">
        <v>1.3437710196096133E-2</v>
      </c>
      <c r="L5211" s="20">
        <v>2.0350876390225793E-2</v>
      </c>
      <c r="M5211" s="53" t="s">
        <v>284</v>
      </c>
    </row>
    <row r="5212" spans="1:13" x14ac:dyDescent="0.35">
      <c r="A5212" s="19" t="str">
        <f>B4353&amp;C5194&amp;D5212</f>
        <v>CONSUMO PER CAPITA (kg ó litros por individuo)Langostinos/Gamb.IngDE 20 A 24 AÑOS</v>
      </c>
      <c r="B5212" s="19">
        <v>0</v>
      </c>
      <c r="C5212" s="19">
        <v>0</v>
      </c>
      <c r="D5212" s="19" t="s">
        <v>40</v>
      </c>
      <c r="E5212" s="20">
        <v>6.1473326869468537E-3</v>
      </c>
      <c r="F5212" s="20">
        <v>2.4678835507599313E-3</v>
      </c>
      <c r="G5212" s="20">
        <v>2.1765449798560405E-2</v>
      </c>
      <c r="H5212" s="20">
        <v>1.8736336503070352E-2</v>
      </c>
      <c r="I5212" s="20" t="s">
        <v>284</v>
      </c>
      <c r="J5212" s="20">
        <v>9.0490452177486302E-3</v>
      </c>
      <c r="K5212" s="20">
        <v>1.9183128221789535E-2</v>
      </c>
      <c r="L5212" s="20" t="s">
        <v>284</v>
      </c>
      <c r="M5212" s="53">
        <v>1.1684299873692404E-2</v>
      </c>
    </row>
    <row r="5213" spans="1:13" x14ac:dyDescent="0.35">
      <c r="A5213" s="19" t="str">
        <f>B4353&amp;C5194&amp;D5213</f>
        <v>CONSUMO PER CAPITA (kg ó litros por individuo)Langostinos/Gamb.IngDE 25 A 34 AÑOS</v>
      </c>
      <c r="B5213" s="19">
        <v>0</v>
      </c>
      <c r="C5213" s="19">
        <v>0</v>
      </c>
      <c r="D5213" s="19" t="s">
        <v>41</v>
      </c>
      <c r="E5213" s="20">
        <v>4.9919348075129301E-2</v>
      </c>
      <c r="F5213" s="20">
        <v>5.622532892392694E-2</v>
      </c>
      <c r="G5213" s="20">
        <v>9.3366312472627874E-2</v>
      </c>
      <c r="H5213" s="20">
        <v>3.6969039879847287E-2</v>
      </c>
      <c r="I5213" s="20">
        <v>5.3312055648389825E-2</v>
      </c>
      <c r="J5213" s="20">
        <v>4.4513089294876115E-2</v>
      </c>
      <c r="K5213" s="20">
        <v>6.9301218848610069E-2</v>
      </c>
      <c r="L5213" s="20">
        <v>3.4524208701283192E-2</v>
      </c>
      <c r="M5213" s="53">
        <v>4.2328280527954967E-2</v>
      </c>
    </row>
    <row r="5214" spans="1:13" x14ac:dyDescent="0.35">
      <c r="A5214" s="19" t="str">
        <f>B4353&amp;C5194&amp;D5214</f>
        <v>CONSUMO PER CAPITA (kg ó litros por individuo)Langostinos/Gamb.IngDE 35 A 49 AÑOS</v>
      </c>
      <c r="B5214" s="19">
        <v>0</v>
      </c>
      <c r="C5214" s="19">
        <v>0</v>
      </c>
      <c r="D5214" s="19" t="s">
        <v>42</v>
      </c>
      <c r="E5214" s="20">
        <v>7.6542248432595356E-2</v>
      </c>
      <c r="F5214" s="20">
        <v>8.1993196960654477E-2</v>
      </c>
      <c r="G5214" s="20">
        <v>0.16514455515117715</v>
      </c>
      <c r="H5214" s="20">
        <v>8.2204463810697986E-2</v>
      </c>
      <c r="I5214" s="20">
        <v>0.10003990859203839</v>
      </c>
      <c r="J5214" s="20">
        <v>0.10540301296163751</v>
      </c>
      <c r="K5214" s="20">
        <v>0.16643183233186445</v>
      </c>
      <c r="L5214" s="20">
        <v>8.8785674569306652E-2</v>
      </c>
      <c r="M5214" s="53">
        <v>5.7055512555123873E-2</v>
      </c>
    </row>
    <row r="5215" spans="1:13" x14ac:dyDescent="0.35">
      <c r="A5215" s="19" t="str">
        <f>B4353&amp;C5194&amp;D5215</f>
        <v>CONSUMO PER CAPITA (kg ó litros por individuo)Langostinos/Gamb.IngDE 50 A 59 AÑOS</v>
      </c>
      <c r="B5215" s="19">
        <v>0</v>
      </c>
      <c r="C5215" s="19">
        <v>0</v>
      </c>
      <c r="D5215" s="19" t="s">
        <v>43</v>
      </c>
      <c r="E5215" s="20">
        <v>0.16507759749497694</v>
      </c>
      <c r="F5215" s="20">
        <v>0.16180775347133958</v>
      </c>
      <c r="G5215" s="20">
        <v>0.24365591919280358</v>
      </c>
      <c r="H5215" s="20">
        <v>0.24329663144299693</v>
      </c>
      <c r="I5215" s="20">
        <v>0.20994330224459701</v>
      </c>
      <c r="J5215" s="20">
        <v>0.24890489206703129</v>
      </c>
      <c r="K5215" s="20">
        <v>0.36168148497469449</v>
      </c>
      <c r="L5215" s="20">
        <v>0.21611410182372012</v>
      </c>
      <c r="M5215" s="53">
        <v>0.16522927221052397</v>
      </c>
    </row>
    <row r="5216" spans="1:13" x14ac:dyDescent="0.35">
      <c r="A5216" s="19" t="str">
        <f>B4353&amp;C5194&amp;D5216</f>
        <v>CONSUMO PER CAPITA (kg ó litros por individuo)Langostinos/Gamb.IngDE 60 A 75 AÑOS</v>
      </c>
      <c r="B5216" s="19">
        <v>0</v>
      </c>
      <c r="C5216" s="19">
        <v>0</v>
      </c>
      <c r="D5216" s="19" t="s">
        <v>44</v>
      </c>
      <c r="E5216" s="20">
        <v>0.39863731936740854</v>
      </c>
      <c r="F5216" s="20">
        <v>0.41158811743661405</v>
      </c>
      <c r="G5216" s="20">
        <v>0.63836549140289256</v>
      </c>
      <c r="H5216" s="20">
        <v>0.29361908991940439</v>
      </c>
      <c r="I5216" s="20">
        <v>0.35355391577883077</v>
      </c>
      <c r="J5216" s="20">
        <v>0.35465103542605725</v>
      </c>
      <c r="K5216" s="20">
        <v>0.57137598715202598</v>
      </c>
      <c r="L5216" s="20">
        <v>0.3639329936776502</v>
      </c>
      <c r="M5216" s="53">
        <v>0.42699215192543399</v>
      </c>
    </row>
    <row r="5217" spans="1:13" x14ac:dyDescent="0.35">
      <c r="A5217" s="19" t="str">
        <f>B4353&amp;C5194&amp;D5217</f>
        <v>CONSUMO PER CAPITA (kg ó litros por individuo)Langostinos/Gamb.IngNIVEL ALTO</v>
      </c>
      <c r="B5217" s="19">
        <v>0</v>
      </c>
      <c r="C5217" s="19">
        <v>0</v>
      </c>
      <c r="D5217" s="19" t="s">
        <v>256</v>
      </c>
      <c r="E5217" s="20">
        <v>0.184589617686234</v>
      </c>
      <c r="F5217" s="20">
        <v>0.16446711574548858</v>
      </c>
      <c r="G5217" s="20">
        <v>0.28355377093069706</v>
      </c>
      <c r="H5217" s="20">
        <v>0.15854789639106581</v>
      </c>
      <c r="I5217" s="20">
        <v>0.12737972068335121</v>
      </c>
      <c r="J5217" s="20">
        <v>0.1612781490073226</v>
      </c>
      <c r="K5217" s="20">
        <v>0.32321008207441043</v>
      </c>
      <c r="L5217" s="20">
        <v>0.15162428748476114</v>
      </c>
      <c r="M5217" s="53">
        <v>0.16554354743390812</v>
      </c>
    </row>
    <row r="5218" spans="1:13" x14ac:dyDescent="0.35">
      <c r="A5218" s="19" t="str">
        <f>B4353&amp;C5194&amp;D5218</f>
        <v>CONSUMO PER CAPITA (kg ó litros por individuo)Langostinos/Gamb.IngNIVEL MEDIO ALTO</v>
      </c>
      <c r="B5218" s="19">
        <v>0</v>
      </c>
      <c r="C5218" s="19">
        <v>0</v>
      </c>
      <c r="D5218" s="19" t="s">
        <v>257</v>
      </c>
      <c r="E5218" s="20">
        <v>0.14616121183506975</v>
      </c>
      <c r="F5218" s="20">
        <v>0.13412864995299753</v>
      </c>
      <c r="G5218" s="20">
        <v>0.19601265426316325</v>
      </c>
      <c r="H5218" s="20">
        <v>0.11276675685096332</v>
      </c>
      <c r="I5218" s="20">
        <v>0.15963685839561817</v>
      </c>
      <c r="J5218" s="20">
        <v>0.13894418592071323</v>
      </c>
      <c r="K5218" s="20">
        <v>0.18583428400827617</v>
      </c>
      <c r="L5218" s="20">
        <v>9.6884647440119431E-2</v>
      </c>
      <c r="M5218" s="53">
        <v>0.10562285809667805</v>
      </c>
    </row>
    <row r="5219" spans="1:13" x14ac:dyDescent="0.35">
      <c r="A5219" s="19" t="str">
        <f>B4353&amp;C5194&amp;D5219</f>
        <v>CONSUMO PER CAPITA (kg ó litros por individuo)Langostinos/Gamb.IngNIVEL MEDIO</v>
      </c>
      <c r="B5219" s="19">
        <v>0</v>
      </c>
      <c r="C5219" s="19">
        <v>0</v>
      </c>
      <c r="D5219" s="19" t="s">
        <v>258</v>
      </c>
      <c r="E5219" s="20">
        <v>0.10749340620527377</v>
      </c>
      <c r="F5219" s="20">
        <v>0.16900031295799836</v>
      </c>
      <c r="G5219" s="20">
        <v>0.29494771098009914</v>
      </c>
      <c r="H5219" s="20">
        <v>0.16265934042726574</v>
      </c>
      <c r="I5219" s="20">
        <v>0.13862010875603487</v>
      </c>
      <c r="J5219" s="20">
        <v>0.15696297933803804</v>
      </c>
      <c r="K5219" s="20">
        <v>0.28533324674246469</v>
      </c>
      <c r="L5219" s="20">
        <v>0.13963932581180427</v>
      </c>
      <c r="M5219" s="53">
        <v>0.16955778719331824</v>
      </c>
    </row>
    <row r="5220" spans="1:13" x14ac:dyDescent="0.35">
      <c r="A5220" s="19" t="str">
        <f>B4353&amp;C5194&amp;D5220</f>
        <v>CONSUMO PER CAPITA (kg ó litros por individuo)Langostinos/Gamb.IngNIVEL MEDIO BAJO</v>
      </c>
      <c r="B5220" s="19">
        <v>0</v>
      </c>
      <c r="C5220" s="19">
        <v>0</v>
      </c>
      <c r="D5220" s="19" t="s">
        <v>259</v>
      </c>
      <c r="E5220" s="20">
        <v>0.22520274871342369</v>
      </c>
      <c r="F5220" s="20">
        <v>0.20406810272944229</v>
      </c>
      <c r="G5220" s="20">
        <v>0.23679057295028913</v>
      </c>
      <c r="H5220" s="20">
        <v>0.11698083242849956</v>
      </c>
      <c r="I5220" s="20">
        <v>0.18651231343405222</v>
      </c>
      <c r="J5220" s="20">
        <v>0.20326255558925024</v>
      </c>
      <c r="K5220" s="20">
        <v>0.21128990500164094</v>
      </c>
      <c r="L5220" s="20">
        <v>0.19619380654716256</v>
      </c>
      <c r="M5220" s="53">
        <v>0.16539503488818735</v>
      </c>
    </row>
    <row r="5221" spans="1:13" x14ac:dyDescent="0.35">
      <c r="A5221" s="19" t="str">
        <f>B4353&amp;C5194&amp;D5221</f>
        <v>CONSUMO PER CAPITA (kg ó litros por individuo)Langostinos/Gamb.IngHOMBRE</v>
      </c>
      <c r="B5221" s="19">
        <v>0</v>
      </c>
      <c r="C5221" s="19">
        <v>0</v>
      </c>
      <c r="D5221" s="19" t="s">
        <v>21</v>
      </c>
      <c r="E5221" s="20">
        <v>0.18320990517649935</v>
      </c>
      <c r="F5221" s="20">
        <v>0.20632153218957658</v>
      </c>
      <c r="G5221" s="20">
        <v>0.30910119172515166</v>
      </c>
      <c r="H5221" s="20">
        <v>0.18016607578901109</v>
      </c>
      <c r="I5221" s="20">
        <v>0.18530853702282024</v>
      </c>
      <c r="J5221" s="20">
        <v>0.18274420073643222</v>
      </c>
      <c r="K5221" s="20">
        <v>0.31879621704661115</v>
      </c>
      <c r="L5221" s="20">
        <v>0.19157630125360456</v>
      </c>
      <c r="M5221" s="53">
        <v>0.18378373704172665</v>
      </c>
    </row>
    <row r="5222" spans="1:13" x14ac:dyDescent="0.35">
      <c r="A5222" s="19" t="str">
        <f>B4353&amp;C5194&amp;D5222</f>
        <v>CONSUMO PER CAPITA (kg ó litros por individuo)Langostinos/Gamb.IngMUJER</v>
      </c>
      <c r="B5222" s="19">
        <v>0</v>
      </c>
      <c r="C5222" s="19">
        <v>0</v>
      </c>
      <c r="D5222" s="19" t="s">
        <v>22</v>
      </c>
      <c r="E5222" s="20">
        <v>0.12465279475477167</v>
      </c>
      <c r="F5222" s="20">
        <v>0.13172656742571212</v>
      </c>
      <c r="G5222" s="20">
        <v>0.20664443734599255</v>
      </c>
      <c r="H5222" s="20">
        <v>0.1120586354085792</v>
      </c>
      <c r="I5222" s="20">
        <v>0.13490555978305094</v>
      </c>
      <c r="J5222" s="20">
        <v>0.15445581910846015</v>
      </c>
      <c r="K5222" s="20">
        <v>0.20926811421195418</v>
      </c>
      <c r="L5222" s="20">
        <v>0.12627661201451418</v>
      </c>
      <c r="M5222" s="53">
        <v>0.1272114333552859</v>
      </c>
    </row>
    <row r="5223" spans="1:13" x14ac:dyDescent="0.35">
      <c r="A5223" s="19" t="str">
        <f>B4353&amp;C5223&amp;D5223</f>
        <v>CONSUMO PER CAPITA (kg ó litros por individuo)Otros mariscos Ing.T.ESPAÑA</v>
      </c>
      <c r="B5223" s="19">
        <v>0</v>
      </c>
      <c r="C5223" s="19" t="s">
        <v>148</v>
      </c>
      <c r="D5223" s="19" t="s">
        <v>36</v>
      </c>
      <c r="E5223" s="20">
        <v>0.18160581972269613</v>
      </c>
      <c r="F5223" s="20">
        <v>0.19084871365664477</v>
      </c>
      <c r="G5223" s="20">
        <v>0.3006546751479543</v>
      </c>
      <c r="H5223" s="20">
        <v>0.15590681747549179</v>
      </c>
      <c r="I5223" s="20">
        <v>0.16036130119867092</v>
      </c>
      <c r="J5223" s="20">
        <v>0.18213481482095659</v>
      </c>
      <c r="K5223" s="20">
        <v>0.29530447362181789</v>
      </c>
      <c r="L5223" s="20">
        <v>0.15696451724720617</v>
      </c>
      <c r="M5223" s="53">
        <v>0.16981746398318473</v>
      </c>
    </row>
    <row r="5224" spans="1:13" x14ac:dyDescent="0.35">
      <c r="A5224" s="19" t="str">
        <f>B4353&amp;C5223&amp;D5224</f>
        <v>CONSUMO PER CAPITA (kg ó litros por individuo)Otros mariscos Ing.BCN AM</v>
      </c>
      <c r="B5224" s="19">
        <v>0</v>
      </c>
      <c r="C5224" s="19">
        <v>0</v>
      </c>
      <c r="D5224" s="19" t="s">
        <v>1</v>
      </c>
      <c r="E5224" s="20">
        <v>0.30257872287928878</v>
      </c>
      <c r="F5224" s="20">
        <v>0.14225834346920355</v>
      </c>
      <c r="G5224" s="20">
        <v>0.34419611757379726</v>
      </c>
      <c r="H5224" s="20">
        <v>0.16575415341284735</v>
      </c>
      <c r="I5224" s="20">
        <v>0.15086888898103656</v>
      </c>
      <c r="J5224" s="20">
        <v>0.21080438491091319</v>
      </c>
      <c r="K5224" s="20">
        <v>0.24605725329173417</v>
      </c>
      <c r="L5224" s="20">
        <v>0.11398269811776551</v>
      </c>
      <c r="M5224" s="53">
        <v>0.1838502864828995</v>
      </c>
    </row>
    <row r="5225" spans="1:13" x14ac:dyDescent="0.35">
      <c r="A5225" s="19" t="str">
        <f>B4353&amp;C5223&amp;D5225</f>
        <v>CONSUMO PER CAPITA (kg ó litros por individuo)Otros mariscos Ing.REST.CAT ARAGON</v>
      </c>
      <c r="B5225" s="19">
        <v>0</v>
      </c>
      <c r="C5225" s="19">
        <v>0</v>
      </c>
      <c r="D5225" s="19" t="s">
        <v>2</v>
      </c>
      <c r="E5225" s="20">
        <v>0.2873384771505022</v>
      </c>
      <c r="F5225" s="20">
        <v>0.2682985036674892</v>
      </c>
      <c r="G5225" s="20">
        <v>0.49229651051764389</v>
      </c>
      <c r="H5225" s="20">
        <v>0.1886252255542244</v>
      </c>
      <c r="I5225" s="20">
        <v>0.20399429167192742</v>
      </c>
      <c r="J5225" s="20">
        <v>0.17173548747138873</v>
      </c>
      <c r="K5225" s="20">
        <v>0.43664619172672431</v>
      </c>
      <c r="L5225" s="20">
        <v>0.24892507247255199</v>
      </c>
      <c r="M5225" s="53">
        <v>0.18572676029557914</v>
      </c>
    </row>
    <row r="5226" spans="1:13" x14ac:dyDescent="0.35">
      <c r="A5226" s="19" t="str">
        <f>B4353&amp;C5223&amp;D5226</f>
        <v>CONSUMO PER CAPITA (kg ó litros por individuo)Otros mariscos Ing.LEVANTE</v>
      </c>
      <c r="B5226" s="19">
        <v>0</v>
      </c>
      <c r="C5226" s="19">
        <v>0</v>
      </c>
      <c r="D5226" s="19" t="s">
        <v>3</v>
      </c>
      <c r="E5226" s="20">
        <v>0.23435673947660712</v>
      </c>
      <c r="F5226" s="20">
        <v>0.24674427342219335</v>
      </c>
      <c r="G5226" s="20">
        <v>0.31613262697938749</v>
      </c>
      <c r="H5226" s="20">
        <v>0.15792040384918046</v>
      </c>
      <c r="I5226" s="20">
        <v>0.18716247805386507</v>
      </c>
      <c r="J5226" s="20">
        <v>0.21342027389798746</v>
      </c>
      <c r="K5226" s="20">
        <v>0.32600282737615505</v>
      </c>
      <c r="L5226" s="20">
        <v>0.19174966273284419</v>
      </c>
      <c r="M5226" s="53">
        <v>0.18650681140363212</v>
      </c>
    </row>
    <row r="5227" spans="1:13" x14ac:dyDescent="0.35">
      <c r="A5227" s="19" t="str">
        <f>B4353&amp;C5223&amp;D5227</f>
        <v>CONSUMO PER CAPITA (kg ó litros por individuo)Otros mariscos Ing.ANDALUCIA</v>
      </c>
      <c r="B5227" s="19">
        <v>0</v>
      </c>
      <c r="C5227" s="19">
        <v>0</v>
      </c>
      <c r="D5227" s="19" t="s">
        <v>4</v>
      </c>
      <c r="E5227" s="20">
        <v>0.12594097014723912</v>
      </c>
      <c r="F5227" s="20">
        <v>0.15814892469449721</v>
      </c>
      <c r="G5227" s="20">
        <v>0.20590876015331663</v>
      </c>
      <c r="H5227" s="20">
        <v>0.1253883752324722</v>
      </c>
      <c r="I5227" s="20">
        <v>0.1189769346177967</v>
      </c>
      <c r="J5227" s="20">
        <v>0.1682371112011018</v>
      </c>
      <c r="K5227" s="20">
        <v>0.27985528205928556</v>
      </c>
      <c r="L5227" s="20">
        <v>0.13046984972335141</v>
      </c>
      <c r="M5227" s="53">
        <v>0.11895384228429577</v>
      </c>
    </row>
    <row r="5228" spans="1:13" x14ac:dyDescent="0.35">
      <c r="A5228" s="19" t="str">
        <f>B4353&amp;C5223&amp;D5228</f>
        <v>CONSUMO PER CAPITA (kg ó litros por individuo)Otros mariscos Ing.MDD AM</v>
      </c>
      <c r="B5228" s="19">
        <v>0</v>
      </c>
      <c r="C5228" s="19">
        <v>0</v>
      </c>
      <c r="D5228" s="19" t="s">
        <v>5</v>
      </c>
      <c r="E5228" s="20">
        <v>0.11546180612551568</v>
      </c>
      <c r="F5228" s="20">
        <v>0.17259014833633562</v>
      </c>
      <c r="G5228" s="20">
        <v>0.30885826684773926</v>
      </c>
      <c r="H5228" s="20">
        <v>0.12808481805860925</v>
      </c>
      <c r="I5228" s="20">
        <v>0.10036447450053433</v>
      </c>
      <c r="J5228" s="20">
        <v>0.18576111256550093</v>
      </c>
      <c r="K5228" s="20">
        <v>0.1968967983646249</v>
      </c>
      <c r="L5228" s="20">
        <v>9.9713429155874389E-2</v>
      </c>
      <c r="M5228" s="53">
        <v>0.17094269275519286</v>
      </c>
    </row>
    <row r="5229" spans="1:13" x14ac:dyDescent="0.35">
      <c r="A5229" s="19" t="str">
        <f>B4353&amp;C5223&amp;D5229</f>
        <v>CONSUMO PER CAPITA (kg ó litros por individuo)Otros mariscos Ing.RTO CENTRO</v>
      </c>
      <c r="B5229" s="19">
        <v>0</v>
      </c>
      <c r="C5229" s="19">
        <v>0</v>
      </c>
      <c r="D5229" s="19" t="s">
        <v>6</v>
      </c>
      <c r="E5229" s="20">
        <v>0.10625320755512967</v>
      </c>
      <c r="F5229" s="20">
        <v>0.16384725235411157</v>
      </c>
      <c r="G5229" s="20">
        <v>0.17924140805248567</v>
      </c>
      <c r="H5229" s="20">
        <v>0.21662372751251757</v>
      </c>
      <c r="I5229" s="20">
        <v>0.23297482052662719</v>
      </c>
      <c r="J5229" s="20">
        <v>0.21825388416051394</v>
      </c>
      <c r="K5229" s="20">
        <v>0.29008595551467908</v>
      </c>
      <c r="L5229" s="20">
        <v>0.23376016951133471</v>
      </c>
      <c r="M5229" s="53">
        <v>0.28220467946042715</v>
      </c>
    </row>
    <row r="5230" spans="1:13" x14ac:dyDescent="0.35">
      <c r="A5230" s="19" t="str">
        <f>B4353&amp;C5223&amp;D5230</f>
        <v>CONSUMO PER CAPITA (kg ó litros por individuo)Otros mariscos Ing.NORTE-CENTRO</v>
      </c>
      <c r="B5230" s="19">
        <v>0</v>
      </c>
      <c r="C5230" s="19">
        <v>0</v>
      </c>
      <c r="D5230" s="19" t="s">
        <v>7</v>
      </c>
      <c r="E5230" s="20">
        <v>0.15304687163213257</v>
      </c>
      <c r="F5230" s="20">
        <v>8.3977052756911946E-2</v>
      </c>
      <c r="G5230" s="20">
        <v>0.19900606073847277</v>
      </c>
      <c r="H5230" s="20">
        <v>9.3774637011400347E-2</v>
      </c>
      <c r="I5230" s="20">
        <v>9.372359859649898E-2</v>
      </c>
      <c r="J5230" s="20">
        <v>0.12343135350307767</v>
      </c>
      <c r="K5230" s="20">
        <v>0.15450936441289578</v>
      </c>
      <c r="L5230" s="20">
        <v>9.7048317398743686E-2</v>
      </c>
      <c r="M5230" s="53">
        <v>0.12008886432372008</v>
      </c>
    </row>
    <row r="5231" spans="1:13" x14ac:dyDescent="0.35">
      <c r="A5231" s="19" t="str">
        <f>B4353&amp;C5223&amp;D5231</f>
        <v>CONSUMO PER CAPITA (kg ó litros por individuo)Otros mariscos Ing.NOROESTE</v>
      </c>
      <c r="B5231" s="19">
        <v>0</v>
      </c>
      <c r="C5231" s="19">
        <v>0</v>
      </c>
      <c r="D5231" s="19" t="s">
        <v>8</v>
      </c>
      <c r="E5231" s="20">
        <v>0.14327829426500849</v>
      </c>
      <c r="F5231" s="20">
        <v>0.27252118192108804</v>
      </c>
      <c r="G5231" s="20">
        <v>0.3867178506552213</v>
      </c>
      <c r="H5231" s="20">
        <v>0.20458251030892852</v>
      </c>
      <c r="I5231" s="20">
        <v>0.23227412031360867</v>
      </c>
      <c r="J5231" s="20">
        <v>0.16039225875611701</v>
      </c>
      <c r="K5231" s="20">
        <v>0.41720871216684757</v>
      </c>
      <c r="L5231" s="20">
        <v>0.12883936812129931</v>
      </c>
      <c r="M5231" s="53">
        <v>0.14577464606220503</v>
      </c>
    </row>
    <row r="5232" spans="1:13" x14ac:dyDescent="0.35">
      <c r="A5232" s="19" t="str">
        <f>B4353&amp;C5223&amp;D5232</f>
        <v>CONSUMO PER CAPITA (kg ó litros por individuo)Otros mariscos Ing.&lt;2MIL</v>
      </c>
      <c r="B5232" s="19">
        <v>0</v>
      </c>
      <c r="C5232" s="19">
        <v>0</v>
      </c>
      <c r="D5232" s="19" t="s">
        <v>9</v>
      </c>
      <c r="E5232" s="20">
        <v>0.10064145555839474</v>
      </c>
      <c r="F5232" s="20">
        <v>0.23660054153253901</v>
      </c>
      <c r="G5232" s="20">
        <v>0.27596120237405586</v>
      </c>
      <c r="H5232" s="20">
        <v>0.20836226723289861</v>
      </c>
      <c r="I5232" s="20">
        <v>0.3730019059890976</v>
      </c>
      <c r="J5232" s="20">
        <v>0.29168930826971984</v>
      </c>
      <c r="K5232" s="20">
        <v>0.29150992859604458</v>
      </c>
      <c r="L5232" s="20">
        <v>0.36182940009698439</v>
      </c>
      <c r="M5232" s="53">
        <v>0.45537458100335299</v>
      </c>
    </row>
    <row r="5233" spans="1:13" x14ac:dyDescent="0.35">
      <c r="A5233" s="19" t="str">
        <f>B4353&amp;C5223&amp;D5233</f>
        <v>CONSUMO PER CAPITA (kg ó litros por individuo)Otros mariscos Ing.2-5MIL</v>
      </c>
      <c r="B5233" s="19">
        <v>0</v>
      </c>
      <c r="C5233" s="19">
        <v>0</v>
      </c>
      <c r="D5233" s="19" t="s">
        <v>10</v>
      </c>
      <c r="E5233" s="20">
        <v>0.27943244891623792</v>
      </c>
      <c r="F5233" s="20">
        <v>7.9535488987074604E-2</v>
      </c>
      <c r="G5233" s="20">
        <v>0.15661788569439711</v>
      </c>
      <c r="H5233" s="20">
        <v>0.1414098732751714</v>
      </c>
      <c r="I5233" s="20">
        <v>5.4446990557284636E-2</v>
      </c>
      <c r="J5233" s="20">
        <v>8.7576924916265425E-2</v>
      </c>
      <c r="K5233" s="20">
        <v>0.24689599584852992</v>
      </c>
      <c r="L5233" s="20">
        <v>0.12117167467370291</v>
      </c>
      <c r="M5233" s="53">
        <v>5.6652771849196329E-2</v>
      </c>
    </row>
    <row r="5234" spans="1:13" x14ac:dyDescent="0.35">
      <c r="A5234" s="19" t="str">
        <f>B4353&amp;C5223&amp;D5234</f>
        <v>CONSUMO PER CAPITA (kg ó litros por individuo)Otros mariscos Ing.5-10MIL</v>
      </c>
      <c r="B5234" s="19">
        <v>0</v>
      </c>
      <c r="C5234" s="19">
        <v>0</v>
      </c>
      <c r="D5234" s="19" t="s">
        <v>11</v>
      </c>
      <c r="E5234" s="20">
        <v>0.13821443592985042</v>
      </c>
      <c r="F5234" s="20">
        <v>0.20135672060199644</v>
      </c>
      <c r="G5234" s="20">
        <v>0.4736805201648388</v>
      </c>
      <c r="H5234" s="20">
        <v>0.23373065073924851</v>
      </c>
      <c r="I5234" s="20">
        <v>0.33390718010678255</v>
      </c>
      <c r="J5234" s="20">
        <v>0.21155241607963596</v>
      </c>
      <c r="K5234" s="20">
        <v>0.33970806605573034</v>
      </c>
      <c r="L5234" s="20">
        <v>0.1727431527821916</v>
      </c>
      <c r="M5234" s="53">
        <v>0.20040633942723488</v>
      </c>
    </row>
    <row r="5235" spans="1:13" x14ac:dyDescent="0.35">
      <c r="A5235" s="19" t="str">
        <f>B4353&amp;C5223&amp;D5235</f>
        <v>CONSUMO PER CAPITA (kg ó litros por individuo)Otros mariscos Ing.10-30MIL</v>
      </c>
      <c r="B5235" s="19">
        <v>0</v>
      </c>
      <c r="C5235" s="19">
        <v>0</v>
      </c>
      <c r="D5235" s="19" t="s">
        <v>12</v>
      </c>
      <c r="E5235" s="20">
        <v>0.21218428391790575</v>
      </c>
      <c r="F5235" s="20">
        <v>0.21851398189507376</v>
      </c>
      <c r="G5235" s="20">
        <v>0.31838461451833344</v>
      </c>
      <c r="H5235" s="20">
        <v>0.13481069704719542</v>
      </c>
      <c r="I5235" s="20">
        <v>0.13857436158674874</v>
      </c>
      <c r="J5235" s="20">
        <v>0.15770889128816473</v>
      </c>
      <c r="K5235" s="20">
        <v>0.31239659251316543</v>
      </c>
      <c r="L5235" s="20">
        <v>0.20285983819165065</v>
      </c>
      <c r="M5235" s="53">
        <v>0.17645994676019153</v>
      </c>
    </row>
    <row r="5236" spans="1:13" x14ac:dyDescent="0.35">
      <c r="A5236" s="19" t="str">
        <f>B4353&amp;C5223&amp;D5236</f>
        <v>CONSUMO PER CAPITA (kg ó litros por individuo)Otros mariscos Ing.30-100MIL</v>
      </c>
      <c r="B5236" s="19">
        <v>0</v>
      </c>
      <c r="C5236" s="19">
        <v>0</v>
      </c>
      <c r="D5236" s="19" t="s">
        <v>13</v>
      </c>
      <c r="E5236" s="20">
        <v>0.21226236546380678</v>
      </c>
      <c r="F5236" s="20">
        <v>0.19285169530653049</v>
      </c>
      <c r="G5236" s="20">
        <v>0.26459216784099249</v>
      </c>
      <c r="H5236" s="20">
        <v>0.14180854920266617</v>
      </c>
      <c r="I5236" s="20">
        <v>0.11653554746001507</v>
      </c>
      <c r="J5236" s="20">
        <v>0.13646219853279501</v>
      </c>
      <c r="K5236" s="20">
        <v>0.3186566865055786</v>
      </c>
      <c r="L5236" s="20">
        <v>0.1252126111017163</v>
      </c>
      <c r="M5236" s="53">
        <v>0.19755701961857572</v>
      </c>
    </row>
    <row r="5237" spans="1:13" x14ac:dyDescent="0.35">
      <c r="A5237" s="19" t="str">
        <f>B4353&amp;C5223&amp;D5237</f>
        <v>CONSUMO PER CAPITA (kg ó litros por individuo)Otros mariscos Ing.100-200MIL</v>
      </c>
      <c r="B5237" s="19">
        <v>0</v>
      </c>
      <c r="C5237" s="19">
        <v>0</v>
      </c>
      <c r="D5237" s="19" t="s">
        <v>14</v>
      </c>
      <c r="E5237" s="20">
        <v>0.12821294665830715</v>
      </c>
      <c r="F5237" s="20">
        <v>0.15984324940516809</v>
      </c>
      <c r="G5237" s="20">
        <v>0.21058217273478236</v>
      </c>
      <c r="H5237" s="20">
        <v>0.13745166389266325</v>
      </c>
      <c r="I5237" s="20">
        <v>0.12300172998710869</v>
      </c>
      <c r="J5237" s="20">
        <v>0.2617931565449555</v>
      </c>
      <c r="K5237" s="20">
        <v>0.26624735478683326</v>
      </c>
      <c r="L5237" s="20">
        <v>0.13687237433450702</v>
      </c>
      <c r="M5237" s="53">
        <v>0.13005970974884562</v>
      </c>
    </row>
    <row r="5238" spans="1:13" x14ac:dyDescent="0.35">
      <c r="A5238" s="19" t="str">
        <f>B4353&amp;C5223&amp;D5238</f>
        <v>CONSUMO PER CAPITA (kg ó litros por individuo)Otros mariscos Ing.200-500MIL</v>
      </c>
      <c r="B5238" s="19">
        <v>0</v>
      </c>
      <c r="C5238" s="19">
        <v>0</v>
      </c>
      <c r="D5238" s="19" t="s">
        <v>15</v>
      </c>
      <c r="E5238" s="20">
        <v>0.11403930391608598</v>
      </c>
      <c r="F5238" s="20">
        <v>0.18020063790365889</v>
      </c>
      <c r="G5238" s="20">
        <v>0.30241353148399441</v>
      </c>
      <c r="H5238" s="20">
        <v>0.13697803197819292</v>
      </c>
      <c r="I5238" s="20">
        <v>0.17807352240377178</v>
      </c>
      <c r="J5238" s="20">
        <v>0.23944314883991885</v>
      </c>
      <c r="K5238" s="20">
        <v>0.35958690304741647</v>
      </c>
      <c r="L5238" s="20">
        <v>0.12720908175206244</v>
      </c>
      <c r="M5238" s="53">
        <v>0.13673846989820712</v>
      </c>
    </row>
    <row r="5239" spans="1:13" x14ac:dyDescent="0.35">
      <c r="A5239" s="19" t="str">
        <f>B4353&amp;C5223&amp;D5239</f>
        <v>CONSUMO PER CAPITA (kg ó litros por individuo)Otros mariscos Ing.&gt;500MIL</v>
      </c>
      <c r="B5239" s="19">
        <v>0</v>
      </c>
      <c r="C5239" s="19">
        <v>0</v>
      </c>
      <c r="D5239" s="19" t="s">
        <v>16</v>
      </c>
      <c r="E5239" s="20">
        <v>0.20521213917613851</v>
      </c>
      <c r="F5239" s="20">
        <v>0.20758934707059773</v>
      </c>
      <c r="G5239" s="20">
        <v>0.35620823035265969</v>
      </c>
      <c r="H5239" s="20">
        <v>0.17016324254357973</v>
      </c>
      <c r="I5239" s="20">
        <v>0.13105992932862051</v>
      </c>
      <c r="J5239" s="20">
        <v>0.15709337968170398</v>
      </c>
      <c r="K5239" s="20">
        <v>0.21671228783166077</v>
      </c>
      <c r="L5239" s="20">
        <v>0.11541651149723832</v>
      </c>
      <c r="M5239" s="53">
        <v>0.10951915258284346</v>
      </c>
    </row>
    <row r="5240" spans="1:13" x14ac:dyDescent="0.35">
      <c r="A5240" s="19" t="str">
        <f>B4353&amp;C5223&amp;D5240</f>
        <v>CONSUMO PER CAPITA (kg ó litros por individuo)Otros mariscos Ing.DE 15 A 19 AÑOS</v>
      </c>
      <c r="B5240" s="19">
        <v>0</v>
      </c>
      <c r="C5240" s="19">
        <v>0</v>
      </c>
      <c r="D5240" s="19" t="s">
        <v>39</v>
      </c>
      <c r="E5240" s="20">
        <v>1.3869607858057771E-2</v>
      </c>
      <c r="F5240" s="20" t="s">
        <v>284</v>
      </c>
      <c r="G5240" s="20">
        <v>5.6506025102176219E-3</v>
      </c>
      <c r="H5240" s="20" t="s">
        <v>284</v>
      </c>
      <c r="I5240" s="20">
        <v>4.2092024933881476E-3</v>
      </c>
      <c r="J5240" s="20" t="s">
        <v>284</v>
      </c>
      <c r="K5240" s="20">
        <v>2.5361591023668372E-2</v>
      </c>
      <c r="L5240" s="20">
        <v>2.0350876390225793E-2</v>
      </c>
      <c r="M5240" s="53" t="s">
        <v>284</v>
      </c>
    </row>
    <row r="5241" spans="1:13" x14ac:dyDescent="0.35">
      <c r="A5241" s="19" t="str">
        <f>B4353&amp;C5223&amp;D5241</f>
        <v>CONSUMO PER CAPITA (kg ó litros por individuo)Otros mariscos Ing.DE 20 A 24 AÑOS</v>
      </c>
      <c r="B5241" s="19">
        <v>0</v>
      </c>
      <c r="C5241" s="19">
        <v>0</v>
      </c>
      <c r="D5241" s="19" t="s">
        <v>40</v>
      </c>
      <c r="E5241" s="20">
        <v>1.2041319971031439E-2</v>
      </c>
      <c r="F5241" s="20">
        <v>2.0105268272981619E-2</v>
      </c>
      <c r="G5241" s="20">
        <v>2.0826271936810168E-2</v>
      </c>
      <c r="H5241" s="20">
        <v>2.1159766384021665E-2</v>
      </c>
      <c r="I5241" s="20">
        <v>9.1935031416457234E-3</v>
      </c>
      <c r="J5241" s="20">
        <v>2.0669608498346925E-2</v>
      </c>
      <c r="K5241" s="20">
        <v>2.8222906171277252E-2</v>
      </c>
      <c r="L5241" s="20">
        <v>7.5953204507664624E-3</v>
      </c>
      <c r="M5241" s="53">
        <v>2.0217049908375275E-2</v>
      </c>
    </row>
    <row r="5242" spans="1:13" x14ac:dyDescent="0.35">
      <c r="A5242" s="19" t="str">
        <f>B4353&amp;C5223&amp;D5242</f>
        <v>CONSUMO PER CAPITA (kg ó litros por individuo)Otros mariscos Ing.DE 25 A 34 AÑOS</v>
      </c>
      <c r="B5242" s="19">
        <v>0</v>
      </c>
      <c r="C5242" s="19">
        <v>0</v>
      </c>
      <c r="D5242" s="19" t="s">
        <v>41</v>
      </c>
      <c r="E5242" s="20">
        <v>5.0669456014237897E-2</v>
      </c>
      <c r="F5242" s="20">
        <v>4.5338404707758864E-2</v>
      </c>
      <c r="G5242" s="20">
        <v>9.7410395121110702E-2</v>
      </c>
      <c r="H5242" s="20">
        <v>4.0533183700831962E-2</v>
      </c>
      <c r="I5242" s="20">
        <v>5.382207808800283E-2</v>
      </c>
      <c r="J5242" s="20">
        <v>5.3201972661152362E-2</v>
      </c>
      <c r="K5242" s="20">
        <v>8.8281045370382269E-2</v>
      </c>
      <c r="L5242" s="20">
        <v>5.4812553958842769E-2</v>
      </c>
      <c r="M5242" s="53">
        <v>3.1640398529855902E-2</v>
      </c>
    </row>
    <row r="5243" spans="1:13" x14ac:dyDescent="0.35">
      <c r="A5243" s="19" t="str">
        <f>B4353&amp;C5223&amp;D5243</f>
        <v>CONSUMO PER CAPITA (kg ó litros por individuo)Otros mariscos Ing.DE 35 A 49 AÑOS</v>
      </c>
      <c r="B5243" s="19">
        <v>0</v>
      </c>
      <c r="C5243" s="19">
        <v>0</v>
      </c>
      <c r="D5243" s="19" t="s">
        <v>42</v>
      </c>
      <c r="E5243" s="20">
        <v>7.5832919740381935E-2</v>
      </c>
      <c r="F5243" s="20">
        <v>8.2262370969460735E-2</v>
      </c>
      <c r="G5243" s="20">
        <v>0.16802662296842702</v>
      </c>
      <c r="H5243" s="20">
        <v>9.8851546914209873E-2</v>
      </c>
      <c r="I5243" s="20">
        <v>7.8300373707318766E-2</v>
      </c>
      <c r="J5243" s="20">
        <v>9.0896150676003026E-2</v>
      </c>
      <c r="K5243" s="20">
        <v>0.16237932090588095</v>
      </c>
      <c r="L5243" s="20">
        <v>7.439488500740507E-2</v>
      </c>
      <c r="M5243" s="53">
        <v>5.4427249198493281E-2</v>
      </c>
    </row>
    <row r="5244" spans="1:13" x14ac:dyDescent="0.35">
      <c r="A5244" s="19" t="str">
        <f>B4353&amp;C5223&amp;D5244</f>
        <v>CONSUMO PER CAPITA (kg ó litros por individuo)Otros mariscos Ing.DE 50 A 59 AÑOS</v>
      </c>
      <c r="B5244" s="19">
        <v>0</v>
      </c>
      <c r="C5244" s="19">
        <v>0</v>
      </c>
      <c r="D5244" s="19" t="s">
        <v>43</v>
      </c>
      <c r="E5244" s="20">
        <v>0.19344515449324104</v>
      </c>
      <c r="F5244" s="20">
        <v>0.21544087229106898</v>
      </c>
      <c r="G5244" s="20">
        <v>0.26543611516063514</v>
      </c>
      <c r="H5244" s="20">
        <v>0.21990963147748066</v>
      </c>
      <c r="I5244" s="20">
        <v>0.19788756647285449</v>
      </c>
      <c r="J5244" s="20">
        <v>0.26775722420806947</v>
      </c>
      <c r="K5244" s="20">
        <v>0.39804028220077153</v>
      </c>
      <c r="L5244" s="20">
        <v>0.21923948202496124</v>
      </c>
      <c r="M5244" s="53">
        <v>0.24378344081934375</v>
      </c>
    </row>
    <row r="5245" spans="1:13" x14ac:dyDescent="0.35">
      <c r="A5245" s="19" t="str">
        <f>B4353&amp;C5223&amp;D5245</f>
        <v>CONSUMO PER CAPITA (kg ó litros por individuo)Otros mariscos Ing.DE 60 A 75 AÑOS</v>
      </c>
      <c r="B5245" s="19">
        <v>0</v>
      </c>
      <c r="C5245" s="19">
        <v>0</v>
      </c>
      <c r="D5245" s="19" t="s">
        <v>44</v>
      </c>
      <c r="E5245" s="20">
        <v>0.49076526527469505</v>
      </c>
      <c r="F5245" s="20">
        <v>0.50906722164404405</v>
      </c>
      <c r="G5245" s="20">
        <v>0.80142825005758445</v>
      </c>
      <c r="H5245" s="20">
        <v>0.33320441492060254</v>
      </c>
      <c r="I5245" s="20">
        <v>0.3901201875457655</v>
      </c>
      <c r="J5245" s="20">
        <v>0.40704222732255113</v>
      </c>
      <c r="K5245" s="20">
        <v>0.66454805581458021</v>
      </c>
      <c r="L5245" s="20">
        <v>0.35684756178414007</v>
      </c>
      <c r="M5245" s="53">
        <v>0.42928976722390455</v>
      </c>
    </row>
    <row r="5246" spans="1:13" x14ac:dyDescent="0.35">
      <c r="A5246" s="19" t="str">
        <f>B4353&amp;C5223&amp;D5246</f>
        <v>CONSUMO PER CAPITA (kg ó litros por individuo)Otros mariscos Ing.NIVEL ALTO</v>
      </c>
      <c r="B5246" s="19">
        <v>0</v>
      </c>
      <c r="C5246" s="19">
        <v>0</v>
      </c>
      <c r="D5246" s="19" t="s">
        <v>256</v>
      </c>
      <c r="E5246" s="20">
        <v>0.19843629203623792</v>
      </c>
      <c r="F5246" s="20">
        <v>0.17566165427481634</v>
      </c>
      <c r="G5246" s="20">
        <v>0.31893947061024319</v>
      </c>
      <c r="H5246" s="20">
        <v>0.1504402503160738</v>
      </c>
      <c r="I5246" s="20">
        <v>0.1260829181613487</v>
      </c>
      <c r="J5246" s="20">
        <v>0.17917464730444521</v>
      </c>
      <c r="K5246" s="20">
        <v>0.31809650920228777</v>
      </c>
      <c r="L5246" s="20">
        <v>0.12093034149009556</v>
      </c>
      <c r="M5246" s="53">
        <v>0.18518751073393402</v>
      </c>
    </row>
    <row r="5247" spans="1:13" x14ac:dyDescent="0.35">
      <c r="A5247" s="19" t="str">
        <f>B4353&amp;C5223&amp;D5247</f>
        <v>CONSUMO PER CAPITA (kg ó litros por individuo)Otros mariscos Ing.NIVEL MEDIO ALTO</v>
      </c>
      <c r="B5247" s="19">
        <v>0</v>
      </c>
      <c r="C5247" s="19">
        <v>0</v>
      </c>
      <c r="D5247" s="19" t="s">
        <v>257</v>
      </c>
      <c r="E5247" s="20">
        <v>0.17980054186207348</v>
      </c>
      <c r="F5247" s="20">
        <v>0.20217833746478259</v>
      </c>
      <c r="G5247" s="20">
        <v>0.25803803403431247</v>
      </c>
      <c r="H5247" s="20">
        <v>0.15549634839386514</v>
      </c>
      <c r="I5247" s="20">
        <v>0.17310978856360501</v>
      </c>
      <c r="J5247" s="20">
        <v>0.16470077309596462</v>
      </c>
      <c r="K5247" s="20">
        <v>0.30575971342326813</v>
      </c>
      <c r="L5247" s="20">
        <v>0.163842720293702</v>
      </c>
      <c r="M5247" s="53">
        <v>9.7939555824263502E-2</v>
      </c>
    </row>
    <row r="5248" spans="1:13" x14ac:dyDescent="0.35">
      <c r="A5248" s="19" t="str">
        <f>B4353&amp;C5223&amp;D5248</f>
        <v>CONSUMO PER CAPITA (kg ó litros por individuo)Otros mariscos Ing.NIVEL MEDIO</v>
      </c>
      <c r="B5248" s="19">
        <v>0</v>
      </c>
      <c r="C5248" s="19">
        <v>0</v>
      </c>
      <c r="D5248" s="19" t="s">
        <v>258</v>
      </c>
      <c r="E5248" s="20">
        <v>0.14262720245140845</v>
      </c>
      <c r="F5248" s="20">
        <v>0.18101435518247774</v>
      </c>
      <c r="G5248" s="20">
        <v>0.36194762798375618</v>
      </c>
      <c r="H5248" s="20">
        <v>0.20197946591785537</v>
      </c>
      <c r="I5248" s="20">
        <v>0.1411490698352113</v>
      </c>
      <c r="J5248" s="20">
        <v>0.1572449690085137</v>
      </c>
      <c r="K5248" s="20">
        <v>0.32889848643888969</v>
      </c>
      <c r="L5248" s="20">
        <v>0.13872669539249333</v>
      </c>
      <c r="M5248" s="53">
        <v>0.18006679128488343</v>
      </c>
    </row>
    <row r="5249" spans="1:13" x14ac:dyDescent="0.35">
      <c r="A5249" s="19" t="str">
        <f>B4353&amp;C5223&amp;D5249</f>
        <v>CONSUMO PER CAPITA (kg ó litros por individuo)Otros mariscos Ing.NIVEL MEDIO BAJO</v>
      </c>
      <c r="B5249" s="19">
        <v>0</v>
      </c>
      <c r="C5249" s="19">
        <v>0</v>
      </c>
      <c r="D5249" s="19" t="s">
        <v>259</v>
      </c>
      <c r="E5249" s="20">
        <v>0.25949299701385803</v>
      </c>
      <c r="F5249" s="20">
        <v>0.15494501748764386</v>
      </c>
      <c r="G5249" s="20">
        <v>0.2276676241590348</v>
      </c>
      <c r="H5249" s="20">
        <v>0.13629728223779697</v>
      </c>
      <c r="I5249" s="20">
        <v>0.1922631614310904</v>
      </c>
      <c r="J5249" s="20">
        <v>0.22594336545100077</v>
      </c>
      <c r="K5249" s="20">
        <v>0.2438692815596222</v>
      </c>
      <c r="L5249" s="20">
        <v>0.20929979654061909</v>
      </c>
      <c r="M5249" s="53">
        <v>0.17827193507267275</v>
      </c>
    </row>
    <row r="5250" spans="1:13" x14ac:dyDescent="0.35">
      <c r="A5250" s="19" t="str">
        <f>B4353&amp;C5223&amp;D5250</f>
        <v>CONSUMO PER CAPITA (kg ó litros por individuo)Otros mariscos Ing.HOMBRE</v>
      </c>
      <c r="B5250" s="19">
        <v>0</v>
      </c>
      <c r="C5250" s="19">
        <v>0</v>
      </c>
      <c r="D5250" s="19" t="s">
        <v>21</v>
      </c>
      <c r="E5250" s="20">
        <v>0.21340592114929238</v>
      </c>
      <c r="F5250" s="20">
        <v>0.22999510103449755</v>
      </c>
      <c r="G5250" s="20">
        <v>0.35797882050253771</v>
      </c>
      <c r="H5250" s="20">
        <v>0.18523306780394697</v>
      </c>
      <c r="I5250" s="20">
        <v>0.18041048078543395</v>
      </c>
      <c r="J5250" s="20">
        <v>0.19891851297278168</v>
      </c>
      <c r="K5250" s="20">
        <v>0.35220904500831857</v>
      </c>
      <c r="L5250" s="20">
        <v>0.18939072071035687</v>
      </c>
      <c r="M5250" s="53">
        <v>0.19160896816806161</v>
      </c>
    </row>
    <row r="5251" spans="1:13" x14ac:dyDescent="0.35">
      <c r="A5251" s="19" t="str">
        <f>B4353&amp;C5223&amp;D5251</f>
        <v>CONSUMO PER CAPITA (kg ó litros por individuo)Otros mariscos Ing.MUJER</v>
      </c>
      <c r="B5251" s="19">
        <v>0</v>
      </c>
      <c r="C5251" s="19">
        <v>0</v>
      </c>
      <c r="D5251" s="19" t="s">
        <v>22</v>
      </c>
      <c r="E5251" s="20">
        <v>0.15018476913095319</v>
      </c>
      <c r="F5251" s="20">
        <v>0.15216927023115079</v>
      </c>
      <c r="G5251" s="20">
        <v>0.2440141669907627</v>
      </c>
      <c r="H5251" s="20">
        <v>0.12693001140818649</v>
      </c>
      <c r="I5251" s="20">
        <v>0.14057654262755162</v>
      </c>
      <c r="J5251" s="20">
        <v>0.16557276049646441</v>
      </c>
      <c r="K5251" s="20">
        <v>0.23919199584217191</v>
      </c>
      <c r="L5251" s="20">
        <v>0.12498782860836542</v>
      </c>
      <c r="M5251" s="53">
        <v>0.14825595593165278</v>
      </c>
    </row>
    <row r="5252" spans="1:13" x14ac:dyDescent="0.35">
      <c r="A5252" s="19" t="str">
        <f>B4353&amp;C5252&amp;D5252</f>
        <v>CONSUMO PER CAPITA (kg ó litros por individuo).Derivados lacteos IngT.ESPAÑA</v>
      </c>
      <c r="B5252" s="19">
        <v>0</v>
      </c>
      <c r="C5252" s="19" t="s">
        <v>184</v>
      </c>
      <c r="D5252" s="19" t="s">
        <v>36</v>
      </c>
      <c r="E5252" s="20">
        <v>0.54261925447338433</v>
      </c>
      <c r="F5252" s="20">
        <v>0.50612896640984617</v>
      </c>
      <c r="G5252" s="20">
        <v>0.72256297850340634</v>
      </c>
      <c r="H5252" s="20">
        <v>0.54688599783693836</v>
      </c>
      <c r="I5252" s="20">
        <v>0.53095993811492981</v>
      </c>
      <c r="J5252" s="20">
        <v>0.5342195130716767</v>
      </c>
      <c r="K5252" s="20">
        <v>0.7556515263061433</v>
      </c>
      <c r="L5252" s="20">
        <v>0.55786044790146727</v>
      </c>
      <c r="M5252" s="53">
        <v>0.54876484325106156</v>
      </c>
    </row>
    <row r="5253" spans="1:13" x14ac:dyDescent="0.35">
      <c r="A5253" s="19" t="str">
        <f>B4353&amp;C5252&amp;D5253</f>
        <v>CONSUMO PER CAPITA (kg ó litros por individuo).Derivados lacteos IngBCN AM</v>
      </c>
      <c r="B5253" s="19">
        <v>0</v>
      </c>
      <c r="C5253" s="19">
        <v>0</v>
      </c>
      <c r="D5253" s="19" t="s">
        <v>1</v>
      </c>
      <c r="E5253" s="20">
        <v>0.48329608032532528</v>
      </c>
      <c r="F5253" s="20">
        <v>0.49594519552436644</v>
      </c>
      <c r="G5253" s="20">
        <v>0.65423221473866755</v>
      </c>
      <c r="H5253" s="20">
        <v>0.49830355123448689</v>
      </c>
      <c r="I5253" s="20">
        <v>0.5151587620208341</v>
      </c>
      <c r="J5253" s="20">
        <v>0.5584589252298866</v>
      </c>
      <c r="K5253" s="20">
        <v>0.87926670647323435</v>
      </c>
      <c r="L5253" s="20">
        <v>0.60660678592451378</v>
      </c>
      <c r="M5253" s="53">
        <v>0.60708103962902848</v>
      </c>
    </row>
    <row r="5254" spans="1:13" x14ac:dyDescent="0.35">
      <c r="A5254" s="19" t="str">
        <f>B4353&amp;C5252&amp;D5254</f>
        <v>CONSUMO PER CAPITA (kg ó litros por individuo).Derivados lacteos IngREST.CAT ARAGON</v>
      </c>
      <c r="B5254" s="19">
        <v>0</v>
      </c>
      <c r="C5254" s="19">
        <v>0</v>
      </c>
      <c r="D5254" s="19" t="s">
        <v>2</v>
      </c>
      <c r="E5254" s="20">
        <v>0.47655548474896015</v>
      </c>
      <c r="F5254" s="20">
        <v>0.46574012780334217</v>
      </c>
      <c r="G5254" s="20">
        <v>0.66622981059697695</v>
      </c>
      <c r="H5254" s="20">
        <v>0.45952774421382087</v>
      </c>
      <c r="I5254" s="20">
        <v>0.53277391591854317</v>
      </c>
      <c r="J5254" s="20">
        <v>0.51429770263686525</v>
      </c>
      <c r="K5254" s="20">
        <v>0.81208934365266361</v>
      </c>
      <c r="L5254" s="20">
        <v>0.67448128718071099</v>
      </c>
      <c r="M5254" s="53">
        <v>0.58791045901076699</v>
      </c>
    </row>
    <row r="5255" spans="1:13" x14ac:dyDescent="0.35">
      <c r="A5255" s="19" t="str">
        <f>B4353&amp;C5252&amp;D5255</f>
        <v>CONSUMO PER CAPITA (kg ó litros por individuo).Derivados lacteos IngLEVANTE</v>
      </c>
      <c r="B5255" s="19">
        <v>0</v>
      </c>
      <c r="C5255" s="19">
        <v>0</v>
      </c>
      <c r="D5255" s="19" t="s">
        <v>3</v>
      </c>
      <c r="E5255" s="20">
        <v>0.5753568898563729</v>
      </c>
      <c r="F5255" s="20">
        <v>0.50680622195263447</v>
      </c>
      <c r="G5255" s="20">
        <v>0.81984425203736089</v>
      </c>
      <c r="H5255" s="20">
        <v>0.62442501347048485</v>
      </c>
      <c r="I5255" s="20">
        <v>0.55602082820856613</v>
      </c>
      <c r="J5255" s="20">
        <v>0.59757590174635</v>
      </c>
      <c r="K5255" s="20">
        <v>0.7913080526037416</v>
      </c>
      <c r="L5255" s="20">
        <v>0.59462224960765664</v>
      </c>
      <c r="M5255" s="53">
        <v>0.60200975537226498</v>
      </c>
    </row>
    <row r="5256" spans="1:13" x14ac:dyDescent="0.35">
      <c r="A5256" s="19" t="str">
        <f>B4353&amp;C5252&amp;D5256</f>
        <v>CONSUMO PER CAPITA (kg ó litros por individuo).Derivados lacteos IngANDALUCIA</v>
      </c>
      <c r="B5256" s="19">
        <v>0</v>
      </c>
      <c r="C5256" s="19">
        <v>0</v>
      </c>
      <c r="D5256" s="19" t="s">
        <v>4</v>
      </c>
      <c r="E5256" s="20">
        <v>0.51296186788378573</v>
      </c>
      <c r="F5256" s="20">
        <v>0.43292540844150179</v>
      </c>
      <c r="G5256" s="20">
        <v>0.64115794961663486</v>
      </c>
      <c r="H5256" s="20">
        <v>0.50962987361505918</v>
      </c>
      <c r="I5256" s="20">
        <v>0.50756189722126333</v>
      </c>
      <c r="J5256" s="20">
        <v>0.49165097529241281</v>
      </c>
      <c r="K5256" s="20">
        <v>0.66379105797463855</v>
      </c>
      <c r="L5256" s="20">
        <v>0.540197428372579</v>
      </c>
      <c r="M5256" s="53">
        <v>0.48896697564678898</v>
      </c>
    </row>
    <row r="5257" spans="1:13" x14ac:dyDescent="0.35">
      <c r="A5257" s="19" t="str">
        <f>B4353&amp;C5252&amp;D5257</f>
        <v>CONSUMO PER CAPITA (kg ó litros por individuo).Derivados lacteos IngMDD AM</v>
      </c>
      <c r="B5257" s="19">
        <v>0</v>
      </c>
      <c r="C5257" s="19">
        <v>0</v>
      </c>
      <c r="D5257" s="19" t="s">
        <v>5</v>
      </c>
      <c r="E5257" s="20">
        <v>0.6571308778132009</v>
      </c>
      <c r="F5257" s="20">
        <v>0.69100166269085228</v>
      </c>
      <c r="G5257" s="20">
        <v>0.8296703358499663</v>
      </c>
      <c r="H5257" s="20">
        <v>0.67497507210506558</v>
      </c>
      <c r="I5257" s="20">
        <v>0.57522957812730036</v>
      </c>
      <c r="J5257" s="20">
        <v>0.63037845997209274</v>
      </c>
      <c r="K5257" s="20">
        <v>0.81262657647404324</v>
      </c>
      <c r="L5257" s="20">
        <v>0.62498990385078157</v>
      </c>
      <c r="M5257" s="53">
        <v>0.60082810701627309</v>
      </c>
    </row>
    <row r="5258" spans="1:13" x14ac:dyDescent="0.35">
      <c r="A5258" s="19" t="str">
        <f>B4353&amp;C5252&amp;D5258</f>
        <v>CONSUMO PER CAPITA (kg ó litros por individuo).Derivados lacteos IngRTO CENTRO</v>
      </c>
      <c r="B5258" s="19">
        <v>0</v>
      </c>
      <c r="C5258" s="19">
        <v>0</v>
      </c>
      <c r="D5258" s="19" t="s">
        <v>6</v>
      </c>
      <c r="E5258" s="20">
        <v>0.63290021405758112</v>
      </c>
      <c r="F5258" s="20">
        <v>0.54650711211034408</v>
      </c>
      <c r="G5258" s="20">
        <v>0.76732387749011732</v>
      </c>
      <c r="H5258" s="20">
        <v>0.52793253184110978</v>
      </c>
      <c r="I5258" s="20">
        <v>0.55598320609940199</v>
      </c>
      <c r="J5258" s="20">
        <v>0.53365345523788543</v>
      </c>
      <c r="K5258" s="20">
        <v>0.78807275466855353</v>
      </c>
      <c r="L5258" s="20">
        <v>0.54858979017394971</v>
      </c>
      <c r="M5258" s="53">
        <v>0.55770254864403734</v>
      </c>
    </row>
    <row r="5259" spans="1:13" x14ac:dyDescent="0.35">
      <c r="A5259" s="19" t="str">
        <f>B4353&amp;C5252&amp;D5259</f>
        <v>CONSUMO PER CAPITA (kg ó litros por individuo).Derivados lacteos IngNORTE-CENTRO</v>
      </c>
      <c r="B5259" s="19">
        <v>0</v>
      </c>
      <c r="C5259" s="19">
        <v>0</v>
      </c>
      <c r="D5259" s="19" t="s">
        <v>7</v>
      </c>
      <c r="E5259" s="20">
        <v>0.52504107664269228</v>
      </c>
      <c r="F5259" s="20">
        <v>0.42446638946348364</v>
      </c>
      <c r="G5259" s="20">
        <v>0.70613263695021489</v>
      </c>
      <c r="H5259" s="20">
        <v>0.5699944039192788</v>
      </c>
      <c r="I5259" s="20">
        <v>0.44031208213394302</v>
      </c>
      <c r="J5259" s="20">
        <v>0.37318651719039808</v>
      </c>
      <c r="K5259" s="20">
        <v>0.7392368477464647</v>
      </c>
      <c r="L5259" s="20">
        <v>0.41111718074340758</v>
      </c>
      <c r="M5259" s="53">
        <v>0.50124992458115503</v>
      </c>
    </row>
    <row r="5260" spans="1:13" x14ac:dyDescent="0.35">
      <c r="A5260" s="19" t="str">
        <f>B4353&amp;C5252&amp;D5260</f>
        <v>CONSUMO PER CAPITA (kg ó litros por individuo).Derivados lacteos IngNOROESTE</v>
      </c>
      <c r="B5260" s="19">
        <v>0</v>
      </c>
      <c r="C5260" s="19">
        <v>0</v>
      </c>
      <c r="D5260" s="19" t="s">
        <v>8</v>
      </c>
      <c r="E5260" s="20">
        <v>0.46472468268285499</v>
      </c>
      <c r="F5260" s="20">
        <v>0.5096931818460213</v>
      </c>
      <c r="G5260" s="20">
        <v>0.70326065653942582</v>
      </c>
      <c r="H5260" s="20">
        <v>0.48209466107491467</v>
      </c>
      <c r="I5260" s="20">
        <v>0.55565956326550237</v>
      </c>
      <c r="J5260" s="20">
        <v>0.5492162719606245</v>
      </c>
      <c r="K5260" s="20">
        <v>0.58448103527108464</v>
      </c>
      <c r="L5260" s="20">
        <v>0.3720919066701765</v>
      </c>
      <c r="M5260" s="53">
        <v>0.42849557131616561</v>
      </c>
    </row>
    <row r="5261" spans="1:13" x14ac:dyDescent="0.35">
      <c r="A5261" s="19" t="str">
        <f>B4353&amp;C5252&amp;D5261</f>
        <v>CONSUMO PER CAPITA (kg ó litros por individuo).Derivados lacteos Ing&lt;2MIL</v>
      </c>
      <c r="B5261" s="19">
        <v>0</v>
      </c>
      <c r="C5261" s="19">
        <v>0</v>
      </c>
      <c r="D5261" s="19" t="s">
        <v>9</v>
      </c>
      <c r="E5261" s="20">
        <v>0.53003018017502601</v>
      </c>
      <c r="F5261" s="20">
        <v>0.35114188126739548</v>
      </c>
      <c r="G5261" s="20">
        <v>0.39574304838650853</v>
      </c>
      <c r="H5261" s="20">
        <v>0.40776627858672276</v>
      </c>
      <c r="I5261" s="20">
        <v>0.39269425850305462</v>
      </c>
      <c r="J5261" s="20">
        <v>0.48714322134861415</v>
      </c>
      <c r="K5261" s="20">
        <v>0.70375552172046507</v>
      </c>
      <c r="L5261" s="20">
        <v>0.42515815578599947</v>
      </c>
      <c r="M5261" s="53">
        <v>0.49733323338275043</v>
      </c>
    </row>
    <row r="5262" spans="1:13" x14ac:dyDescent="0.35">
      <c r="A5262" s="19" t="str">
        <f>B4353&amp;C5252&amp;D5262</f>
        <v>CONSUMO PER CAPITA (kg ó litros por individuo).Derivados lacteos Ing2-5MIL</v>
      </c>
      <c r="B5262" s="19">
        <v>0</v>
      </c>
      <c r="C5262" s="19">
        <v>0</v>
      </c>
      <c r="D5262" s="19" t="s">
        <v>10</v>
      </c>
      <c r="E5262" s="20">
        <v>0.41738997109550469</v>
      </c>
      <c r="F5262" s="20">
        <v>0.43325459944303435</v>
      </c>
      <c r="G5262" s="20">
        <v>0.55891625913951204</v>
      </c>
      <c r="H5262" s="20">
        <v>0.39953493754285546</v>
      </c>
      <c r="I5262" s="20">
        <v>0.30069955468987547</v>
      </c>
      <c r="J5262" s="20">
        <v>0.3317233979249693</v>
      </c>
      <c r="K5262" s="20">
        <v>0.40941133209486547</v>
      </c>
      <c r="L5262" s="20">
        <v>0.25668086983986016</v>
      </c>
      <c r="M5262" s="53">
        <v>0.34443907583926542</v>
      </c>
    </row>
    <row r="5263" spans="1:13" x14ac:dyDescent="0.35">
      <c r="A5263" s="19" t="str">
        <f>B4353&amp;C5252&amp;D5263</f>
        <v>CONSUMO PER CAPITA (kg ó litros por individuo).Derivados lacteos Ing5-10MIL</v>
      </c>
      <c r="B5263" s="19">
        <v>0</v>
      </c>
      <c r="C5263" s="19">
        <v>0</v>
      </c>
      <c r="D5263" s="19" t="s">
        <v>11</v>
      </c>
      <c r="E5263" s="20">
        <v>0.45307375447965903</v>
      </c>
      <c r="F5263" s="20">
        <v>0.39500496344283303</v>
      </c>
      <c r="G5263" s="20">
        <v>0.67557477926025777</v>
      </c>
      <c r="H5263" s="20">
        <v>0.48490562750797772</v>
      </c>
      <c r="I5263" s="20">
        <v>0.61678184111875112</v>
      </c>
      <c r="J5263" s="20">
        <v>0.58495926371217866</v>
      </c>
      <c r="K5263" s="20">
        <v>0.70836467832724914</v>
      </c>
      <c r="L5263" s="20">
        <v>0.68721892283121533</v>
      </c>
      <c r="M5263" s="53">
        <v>0.57416191378402814</v>
      </c>
    </row>
    <row r="5264" spans="1:13" x14ac:dyDescent="0.35">
      <c r="A5264" s="19" t="str">
        <f>B4353&amp;C5252&amp;D5264</f>
        <v>CONSUMO PER CAPITA (kg ó litros por individuo).Derivados lacteos Ing10-30MIL</v>
      </c>
      <c r="B5264" s="19">
        <v>0</v>
      </c>
      <c r="C5264" s="19">
        <v>0</v>
      </c>
      <c r="D5264" s="19" t="s">
        <v>12</v>
      </c>
      <c r="E5264" s="20">
        <v>0.48408489684250006</v>
      </c>
      <c r="F5264" s="20">
        <v>0.43169730360316644</v>
      </c>
      <c r="G5264" s="20">
        <v>0.71571894589349061</v>
      </c>
      <c r="H5264" s="20">
        <v>0.53442341851739461</v>
      </c>
      <c r="I5264" s="20">
        <v>0.52952101281138231</v>
      </c>
      <c r="J5264" s="20">
        <v>0.53717266481107984</v>
      </c>
      <c r="K5264" s="20">
        <v>0.80745513874927166</v>
      </c>
      <c r="L5264" s="20">
        <v>0.63252755517418491</v>
      </c>
      <c r="M5264" s="53">
        <v>0.60545429782381299</v>
      </c>
    </row>
    <row r="5265" spans="1:13" x14ac:dyDescent="0.35">
      <c r="A5265" s="19" t="str">
        <f>B4353&amp;C5252&amp;D5265</f>
        <v>CONSUMO PER CAPITA (kg ó litros por individuo).Derivados lacteos Ing30-100MIL</v>
      </c>
      <c r="B5265" s="19">
        <v>0</v>
      </c>
      <c r="C5265" s="19">
        <v>0</v>
      </c>
      <c r="D5265" s="19" t="s">
        <v>13</v>
      </c>
      <c r="E5265" s="20">
        <v>0.53554019108853612</v>
      </c>
      <c r="F5265" s="20">
        <v>0.53702251622655695</v>
      </c>
      <c r="G5265" s="20">
        <v>0.79128304066536681</v>
      </c>
      <c r="H5265" s="20">
        <v>0.51296745477050432</v>
      </c>
      <c r="I5265" s="20">
        <v>0.54106283689612567</v>
      </c>
      <c r="J5265" s="20">
        <v>0.55369901481460782</v>
      </c>
      <c r="K5265" s="20">
        <v>0.87902573687537033</v>
      </c>
      <c r="L5265" s="20">
        <v>0.57360977092489507</v>
      </c>
      <c r="M5265" s="53">
        <v>0.58790429920750009</v>
      </c>
    </row>
    <row r="5266" spans="1:13" x14ac:dyDescent="0.35">
      <c r="A5266" s="19" t="str">
        <f>B4353&amp;C5252&amp;D5266</f>
        <v>CONSUMO PER CAPITA (kg ó litros por individuo).Derivados lacteos Ing100-200MIL</v>
      </c>
      <c r="B5266" s="19">
        <v>0</v>
      </c>
      <c r="C5266" s="19">
        <v>0</v>
      </c>
      <c r="D5266" s="19" t="s">
        <v>14</v>
      </c>
      <c r="E5266" s="20">
        <v>0.57308909545601094</v>
      </c>
      <c r="F5266" s="20">
        <v>0.4988351216816726</v>
      </c>
      <c r="G5266" s="20">
        <v>0.70453509100360268</v>
      </c>
      <c r="H5266" s="20">
        <v>0.61056297911615476</v>
      </c>
      <c r="I5266" s="20">
        <v>0.55273796055480751</v>
      </c>
      <c r="J5266" s="20">
        <v>0.55827937422579244</v>
      </c>
      <c r="K5266" s="20">
        <v>0.79066749022835803</v>
      </c>
      <c r="L5266" s="20">
        <v>0.52726561987640064</v>
      </c>
      <c r="M5266" s="53">
        <v>0.48877767916561282</v>
      </c>
    </row>
    <row r="5267" spans="1:13" x14ac:dyDescent="0.35">
      <c r="A5267" s="19" t="str">
        <f>B4353&amp;C5252&amp;D5267</f>
        <v>CONSUMO PER CAPITA (kg ó litros por individuo).Derivados lacteos Ing200-500MIL</v>
      </c>
      <c r="B5267" s="19">
        <v>0</v>
      </c>
      <c r="C5267" s="19">
        <v>0</v>
      </c>
      <c r="D5267" s="19" t="s">
        <v>15</v>
      </c>
      <c r="E5267" s="20">
        <v>0.66719793868817001</v>
      </c>
      <c r="F5267" s="20">
        <v>0.66448356803482511</v>
      </c>
      <c r="G5267" s="20">
        <v>0.9269854620879705</v>
      </c>
      <c r="H5267" s="20">
        <v>0.70568012270633051</v>
      </c>
      <c r="I5267" s="20">
        <v>0.59845011880529408</v>
      </c>
      <c r="J5267" s="20">
        <v>0.60761685233563656</v>
      </c>
      <c r="K5267" s="20">
        <v>0.86680221061334251</v>
      </c>
      <c r="L5267" s="20">
        <v>0.66755061123788684</v>
      </c>
      <c r="M5267" s="53">
        <v>0.62066080930500189</v>
      </c>
    </row>
    <row r="5268" spans="1:13" x14ac:dyDescent="0.35">
      <c r="A5268" s="19" t="str">
        <f>B4353&amp;C5252&amp;D5268</f>
        <v>CONSUMO PER CAPITA (kg ó litros por individuo).Derivados lacteos Ing&gt;500MIL</v>
      </c>
      <c r="B5268" s="19">
        <v>0</v>
      </c>
      <c r="C5268" s="19">
        <v>0</v>
      </c>
      <c r="D5268" s="19" t="s">
        <v>16</v>
      </c>
      <c r="E5268" s="20">
        <v>0.59707503407789531</v>
      </c>
      <c r="F5268" s="20">
        <v>0.5662666624647601</v>
      </c>
      <c r="G5268" s="20">
        <v>0.69681348256641029</v>
      </c>
      <c r="H5268" s="20">
        <v>0.57811604997004484</v>
      </c>
      <c r="I5268" s="20">
        <v>0.55233981891793316</v>
      </c>
      <c r="J5268" s="20">
        <v>0.50860186671274943</v>
      </c>
      <c r="K5268" s="20">
        <v>0.61818469712739255</v>
      </c>
      <c r="L5268" s="20">
        <v>0.49496857294351909</v>
      </c>
      <c r="M5268" s="53">
        <v>0.50470898663412855</v>
      </c>
    </row>
    <row r="5269" spans="1:13" x14ac:dyDescent="0.35">
      <c r="A5269" s="19" t="str">
        <f>B4353&amp;C5252&amp;D5269</f>
        <v>CONSUMO PER CAPITA (kg ó litros por individuo).Derivados lacteos IngDE 15 A 19 AÑOS</v>
      </c>
      <c r="B5269" s="19">
        <v>0</v>
      </c>
      <c r="C5269" s="19">
        <v>0</v>
      </c>
      <c r="D5269" s="19" t="s">
        <v>39</v>
      </c>
      <c r="E5269" s="20">
        <v>0.36302322906709822</v>
      </c>
      <c r="F5269" s="20">
        <v>0.17692721713206527</v>
      </c>
      <c r="G5269" s="20">
        <v>0.44309618232356107</v>
      </c>
      <c r="H5269" s="20">
        <v>0.25816929698063362</v>
      </c>
      <c r="I5269" s="20">
        <v>0.16425809815540171</v>
      </c>
      <c r="J5269" s="20">
        <v>0.23348832103240894</v>
      </c>
      <c r="K5269" s="20">
        <v>0.32319191357488342</v>
      </c>
      <c r="L5269" s="20">
        <v>0.31988750994323328</v>
      </c>
      <c r="M5269" s="53">
        <v>0.20455708157484007</v>
      </c>
    </row>
    <row r="5270" spans="1:13" x14ac:dyDescent="0.35">
      <c r="A5270" s="19" t="str">
        <f>B4353&amp;C5252&amp;D5270</f>
        <v>CONSUMO PER CAPITA (kg ó litros por individuo).Derivados lacteos IngDE 20 A 24 AÑOS</v>
      </c>
      <c r="B5270" s="19">
        <v>0</v>
      </c>
      <c r="C5270" s="19">
        <v>0</v>
      </c>
      <c r="D5270" s="19" t="s">
        <v>40</v>
      </c>
      <c r="E5270" s="20">
        <v>0.22620991975785545</v>
      </c>
      <c r="F5270" s="20">
        <v>0.19680001199711958</v>
      </c>
      <c r="G5270" s="20">
        <v>0.44159618989544686</v>
      </c>
      <c r="H5270" s="20">
        <v>0.27078467321485633</v>
      </c>
      <c r="I5270" s="20">
        <v>0.28605946936110632</v>
      </c>
      <c r="J5270" s="20">
        <v>0.22407678948496262</v>
      </c>
      <c r="K5270" s="20">
        <v>0.48633918355723704</v>
      </c>
      <c r="L5270" s="20">
        <v>0.30919433675855501</v>
      </c>
      <c r="M5270" s="53">
        <v>0.33751315833050105</v>
      </c>
    </row>
    <row r="5271" spans="1:13" x14ac:dyDescent="0.35">
      <c r="A5271" s="19" t="str">
        <f>B4353&amp;C5252&amp;D5271</f>
        <v>CONSUMO PER CAPITA (kg ó litros por individuo).Derivados lacteos IngDE 25 A 34 AÑOS</v>
      </c>
      <c r="B5271" s="19">
        <v>0</v>
      </c>
      <c r="C5271" s="19">
        <v>0</v>
      </c>
      <c r="D5271" s="19" t="s">
        <v>41</v>
      </c>
      <c r="E5271" s="20">
        <v>0.44333346972988841</v>
      </c>
      <c r="F5271" s="20">
        <v>0.45241862984695497</v>
      </c>
      <c r="G5271" s="20">
        <v>0.57897742436845256</v>
      </c>
      <c r="H5271" s="20">
        <v>0.46146432017044281</v>
      </c>
      <c r="I5271" s="20">
        <v>0.41928293965289193</v>
      </c>
      <c r="J5271" s="20">
        <v>0.37730276972173454</v>
      </c>
      <c r="K5271" s="20">
        <v>0.57670082129976141</v>
      </c>
      <c r="L5271" s="20">
        <v>0.41655046447351946</v>
      </c>
      <c r="M5271" s="53">
        <v>0.3799953974245136</v>
      </c>
    </row>
    <row r="5272" spans="1:13" x14ac:dyDescent="0.35">
      <c r="A5272" s="19" t="str">
        <f>B4353&amp;C5252&amp;D5272</f>
        <v>CONSUMO PER CAPITA (kg ó litros por individuo).Derivados lacteos IngDE 35 A 49 AÑOS</v>
      </c>
      <c r="B5272" s="19">
        <v>0</v>
      </c>
      <c r="C5272" s="19">
        <v>0</v>
      </c>
      <c r="D5272" s="19" t="s">
        <v>42</v>
      </c>
      <c r="E5272" s="20">
        <v>0.52137747294310721</v>
      </c>
      <c r="F5272" s="20">
        <v>0.52519600019383506</v>
      </c>
      <c r="G5272" s="20">
        <v>0.67339967697524483</v>
      </c>
      <c r="H5272" s="20">
        <v>0.52621569575671312</v>
      </c>
      <c r="I5272" s="20">
        <v>0.52625300523001683</v>
      </c>
      <c r="J5272" s="20">
        <v>0.48192311511458119</v>
      </c>
      <c r="K5272" s="20">
        <v>0.71654197544998821</v>
      </c>
      <c r="L5272" s="20">
        <v>0.55943461045413501</v>
      </c>
      <c r="M5272" s="53">
        <v>0.51864124314384996</v>
      </c>
    </row>
    <row r="5273" spans="1:13" x14ac:dyDescent="0.35">
      <c r="A5273" s="19" t="str">
        <f>B4353&amp;C5252&amp;D5273</f>
        <v>CONSUMO PER CAPITA (kg ó litros por individuo).Derivados lacteos IngDE 50 A 59 AÑOS</v>
      </c>
      <c r="B5273" s="19">
        <v>0</v>
      </c>
      <c r="C5273" s="19">
        <v>0</v>
      </c>
      <c r="D5273" s="19" t="s">
        <v>43</v>
      </c>
      <c r="E5273" s="20">
        <v>0.68718793987116644</v>
      </c>
      <c r="F5273" s="20">
        <v>0.65702549390005716</v>
      </c>
      <c r="G5273" s="20">
        <v>0.97060000198534302</v>
      </c>
      <c r="H5273" s="20">
        <v>0.7559303653620516</v>
      </c>
      <c r="I5273" s="20">
        <v>0.71625592416737982</v>
      </c>
      <c r="J5273" s="20">
        <v>0.74956896383940885</v>
      </c>
      <c r="K5273" s="20">
        <v>1.053315973669348</v>
      </c>
      <c r="L5273" s="20">
        <v>0.66790907418021195</v>
      </c>
      <c r="M5273" s="53">
        <v>0.65608361042418573</v>
      </c>
    </row>
    <row r="5274" spans="1:13" x14ac:dyDescent="0.35">
      <c r="A5274" s="19" t="str">
        <f>B4353&amp;C5252&amp;D5274</f>
        <v>CONSUMO PER CAPITA (kg ó litros por individuo).Derivados lacteos IngDE 60 A 75 AÑOS</v>
      </c>
      <c r="B5274" s="19">
        <v>0</v>
      </c>
      <c r="C5274" s="19">
        <v>0</v>
      </c>
      <c r="D5274" s="19" t="s">
        <v>44</v>
      </c>
      <c r="E5274" s="20">
        <v>0.65330882044141736</v>
      </c>
      <c r="F5274" s="20">
        <v>0.57316123942974306</v>
      </c>
      <c r="G5274" s="20">
        <v>0.82762848938581879</v>
      </c>
      <c r="H5274" s="20">
        <v>0.6135138809943611</v>
      </c>
      <c r="I5274" s="20">
        <v>0.63056496288676867</v>
      </c>
      <c r="J5274" s="20">
        <v>0.69555302789323348</v>
      </c>
      <c r="K5274" s="20">
        <v>0.87087871516871274</v>
      </c>
      <c r="L5274" s="20">
        <v>0.69520005759548997</v>
      </c>
      <c r="M5274" s="53">
        <v>0.76647867377794121</v>
      </c>
    </row>
    <row r="5275" spans="1:13" x14ac:dyDescent="0.35">
      <c r="A5275" s="19" t="str">
        <f>B4353&amp;C5252&amp;D5275</f>
        <v>CONSUMO PER CAPITA (kg ó litros por individuo).Derivados lacteos IngNIVEL ALTO</v>
      </c>
      <c r="B5275" s="19">
        <v>0</v>
      </c>
      <c r="C5275" s="19">
        <v>0</v>
      </c>
      <c r="D5275" s="19" t="s">
        <v>256</v>
      </c>
      <c r="E5275" s="20">
        <v>0.57566600368307963</v>
      </c>
      <c r="F5275" s="20">
        <v>0.56141085130750967</v>
      </c>
      <c r="G5275" s="20">
        <v>0.79433075699404154</v>
      </c>
      <c r="H5275" s="20">
        <v>0.6281265040866455</v>
      </c>
      <c r="I5275" s="20">
        <v>0.60727248098656705</v>
      </c>
      <c r="J5275" s="20">
        <v>0.56230829096593293</v>
      </c>
      <c r="K5275" s="20">
        <v>0.87560205170242833</v>
      </c>
      <c r="L5275" s="20">
        <v>0.60654450172354257</v>
      </c>
      <c r="M5275" s="53">
        <v>0.61913006048059982</v>
      </c>
    </row>
    <row r="5276" spans="1:13" x14ac:dyDescent="0.35">
      <c r="A5276" s="19" t="str">
        <f>B4353&amp;C5252&amp;D5276</f>
        <v>CONSUMO PER CAPITA (kg ó litros por individuo).Derivados lacteos IngNIVEL MEDIO ALTO</v>
      </c>
      <c r="B5276" s="19">
        <v>0</v>
      </c>
      <c r="C5276" s="19">
        <v>0</v>
      </c>
      <c r="D5276" s="19" t="s">
        <v>257</v>
      </c>
      <c r="E5276" s="20">
        <v>0.55093135080485345</v>
      </c>
      <c r="F5276" s="20">
        <v>0.51289801133081903</v>
      </c>
      <c r="G5276" s="20">
        <v>0.73419929608384915</v>
      </c>
      <c r="H5276" s="20">
        <v>0.51492635486292282</v>
      </c>
      <c r="I5276" s="20">
        <v>0.50939051783207967</v>
      </c>
      <c r="J5276" s="20">
        <v>0.51259535597633077</v>
      </c>
      <c r="K5276" s="20">
        <v>0.75212215216502276</v>
      </c>
      <c r="L5276" s="20">
        <v>0.53262615319148321</v>
      </c>
      <c r="M5276" s="53">
        <v>0.53282665945312191</v>
      </c>
    </row>
    <row r="5277" spans="1:13" x14ac:dyDescent="0.35">
      <c r="A5277" s="19" t="str">
        <f>B4353&amp;C5252&amp;D5277</f>
        <v>CONSUMO PER CAPITA (kg ó litros por individuo).Derivados lacteos IngNIVEL MEDIO</v>
      </c>
      <c r="B5277" s="19">
        <v>0</v>
      </c>
      <c r="C5277" s="19">
        <v>0</v>
      </c>
      <c r="D5277" s="19" t="s">
        <v>258</v>
      </c>
      <c r="E5277" s="20">
        <v>0.59006086125414614</v>
      </c>
      <c r="F5277" s="20">
        <v>0.55870118705724914</v>
      </c>
      <c r="G5277" s="20">
        <v>0.83472368739142455</v>
      </c>
      <c r="H5277" s="20">
        <v>0.58168882973949476</v>
      </c>
      <c r="I5277" s="20">
        <v>0.5653599494469248</v>
      </c>
      <c r="J5277" s="20">
        <v>0.57576462809983475</v>
      </c>
      <c r="K5277" s="20">
        <v>0.77440750095178523</v>
      </c>
      <c r="L5277" s="20">
        <v>0.56043241477660422</v>
      </c>
      <c r="M5277" s="53">
        <v>0.63375793152534488</v>
      </c>
    </row>
    <row r="5278" spans="1:13" x14ac:dyDescent="0.35">
      <c r="A5278" s="19" t="str">
        <f>B4353&amp;C5252&amp;D5278</f>
        <v>CONSUMO PER CAPITA (kg ó litros por individuo).Derivados lacteos IngNIVEL MEDIO BAJO</v>
      </c>
      <c r="B5278" s="19">
        <v>0</v>
      </c>
      <c r="C5278" s="19">
        <v>0</v>
      </c>
      <c r="D5278" s="19" t="s">
        <v>259</v>
      </c>
      <c r="E5278" s="20">
        <v>0.47328014341040625</v>
      </c>
      <c r="F5278" s="20">
        <v>0.36365098901263188</v>
      </c>
      <c r="G5278" s="20">
        <v>0.6518950395289248</v>
      </c>
      <c r="H5278" s="20">
        <v>0.51104911033634848</v>
      </c>
      <c r="I5278" s="20">
        <v>0.54022350353094384</v>
      </c>
      <c r="J5278" s="20">
        <v>0.45537128221462608</v>
      </c>
      <c r="K5278" s="20">
        <v>0.70138833219767593</v>
      </c>
      <c r="L5278" s="20">
        <v>0.59509746603840707</v>
      </c>
      <c r="M5278" s="53">
        <v>0.54950611475516054</v>
      </c>
    </row>
    <row r="5279" spans="1:13" x14ac:dyDescent="0.35">
      <c r="A5279" s="19" t="str">
        <f>B4353&amp;C5252&amp;D5279</f>
        <v>CONSUMO PER CAPITA (kg ó litros por individuo).Derivados lacteos IngHOMBRE</v>
      </c>
      <c r="B5279" s="19">
        <v>0</v>
      </c>
      <c r="C5279" s="19">
        <v>0</v>
      </c>
      <c r="D5279" s="19" t="s">
        <v>21</v>
      </c>
      <c r="E5279" s="20">
        <v>0.52806786593110122</v>
      </c>
      <c r="F5279" s="20">
        <v>0.47015629594014396</v>
      </c>
      <c r="G5279" s="20">
        <v>0.69743150967225609</v>
      </c>
      <c r="H5279" s="20">
        <v>0.50814157014257078</v>
      </c>
      <c r="I5279" s="20">
        <v>0.49033091293853442</v>
      </c>
      <c r="J5279" s="20">
        <v>0.50086499825663033</v>
      </c>
      <c r="K5279" s="20">
        <v>0.69317681535116182</v>
      </c>
      <c r="L5279" s="20">
        <v>0.51721510968456852</v>
      </c>
      <c r="M5279" s="53">
        <v>0.47595488921353934</v>
      </c>
    </row>
    <row r="5280" spans="1:13" x14ac:dyDescent="0.35">
      <c r="A5280" s="19" t="str">
        <f>B4353&amp;C5252&amp;D5280</f>
        <v>CONSUMO PER CAPITA (kg ó litros por individuo).Derivados lacteos IngMUJER</v>
      </c>
      <c r="B5280" s="19">
        <v>0</v>
      </c>
      <c r="C5280" s="19">
        <v>0</v>
      </c>
      <c r="D5280" s="19" t="s">
        <v>22</v>
      </c>
      <c r="E5280" s="20">
        <v>0.55699742996226287</v>
      </c>
      <c r="F5280" s="20">
        <v>0.54167289430173504</v>
      </c>
      <c r="G5280" s="20">
        <v>0.7473944477723391</v>
      </c>
      <c r="H5280" s="20">
        <v>0.58516814801761963</v>
      </c>
      <c r="I5280" s="20">
        <v>0.57105294318185407</v>
      </c>
      <c r="J5280" s="20">
        <v>0.56713388550162758</v>
      </c>
      <c r="K5280" s="20">
        <v>0.81725648340920853</v>
      </c>
      <c r="L5280" s="20">
        <v>0.59794221561430172</v>
      </c>
      <c r="M5280" s="53">
        <v>0.62080625832856717</v>
      </c>
    </row>
    <row r="5281" spans="1:13" x14ac:dyDescent="0.35">
      <c r="A5281" s="19" t="str">
        <f>B4353&amp;C5281&amp;D5281</f>
        <v>CONSUMO PER CAPITA (kg ó litros por individuo)Mantequilla Ing.T.ESPAÑA</v>
      </c>
      <c r="B5281" s="19">
        <v>0</v>
      </c>
      <c r="C5281" s="19" t="s">
        <v>149</v>
      </c>
      <c r="D5281" s="19" t="s">
        <v>36</v>
      </c>
      <c r="E5281" s="20">
        <v>5.0587702019753242E-3</v>
      </c>
      <c r="F5281" s="20">
        <v>4.1439349136489665E-3</v>
      </c>
      <c r="G5281" s="20">
        <v>6.7040937142231749E-3</v>
      </c>
      <c r="H5281" s="20">
        <v>4.1690328008078259E-3</v>
      </c>
      <c r="I5281" s="20">
        <v>5.8309600822898195E-3</v>
      </c>
      <c r="J5281" s="20">
        <v>4.5264133369693274E-3</v>
      </c>
      <c r="K5281" s="20">
        <v>5.4976964735157863E-3</v>
      </c>
      <c r="L5281" s="20">
        <v>4.9636769573084723E-3</v>
      </c>
      <c r="M5281" s="53">
        <v>3.9773725263596146E-3</v>
      </c>
    </row>
    <row r="5282" spans="1:13" x14ac:dyDescent="0.35">
      <c r="A5282" s="19" t="str">
        <f>B4353&amp;C5281&amp;D5282</f>
        <v>CONSUMO PER CAPITA (kg ó litros por individuo)Mantequilla Ing.BCN AM</v>
      </c>
      <c r="B5282" s="19">
        <v>0</v>
      </c>
      <c r="C5282" s="19">
        <v>0</v>
      </c>
      <c r="D5282" s="19" t="s">
        <v>1</v>
      </c>
      <c r="E5282" s="20">
        <v>2.1657249193801295E-4</v>
      </c>
      <c r="F5282" s="20">
        <v>9.1017366650018188E-4</v>
      </c>
      <c r="G5282" s="20">
        <v>2.4492366143651178E-3</v>
      </c>
      <c r="H5282" s="20">
        <v>6.0520082456169797E-4</v>
      </c>
      <c r="I5282" s="20">
        <v>9.5719344209787627E-4</v>
      </c>
      <c r="J5282" s="20">
        <v>8.1226888019187717E-4</v>
      </c>
      <c r="K5282" s="20">
        <v>1.297776212293918E-4</v>
      </c>
      <c r="L5282" s="20">
        <v>1.369155638181564E-3</v>
      </c>
      <c r="M5282" s="53">
        <v>3.6649088961608677E-4</v>
      </c>
    </row>
    <row r="5283" spans="1:13" x14ac:dyDescent="0.35">
      <c r="A5283" s="19" t="str">
        <f>B4353&amp;C5281&amp;D5283</f>
        <v>CONSUMO PER CAPITA (kg ó litros por individuo)Mantequilla Ing.REST.CAT ARAGON</v>
      </c>
      <c r="B5283" s="19">
        <v>0</v>
      </c>
      <c r="C5283" s="19">
        <v>0</v>
      </c>
      <c r="D5283" s="19" t="s">
        <v>2</v>
      </c>
      <c r="E5283" s="20">
        <v>4.6593367557752407E-4</v>
      </c>
      <c r="F5283" s="20">
        <v>6.3657519568198885E-4</v>
      </c>
      <c r="G5283" s="20">
        <v>1.0977155241757505E-4</v>
      </c>
      <c r="H5283" s="20">
        <v>4.7608631027294467E-4</v>
      </c>
      <c r="I5283" s="20">
        <v>6.7209992342279776E-4</v>
      </c>
      <c r="J5283" s="20">
        <v>9.2648706516750814E-4</v>
      </c>
      <c r="K5283" s="20">
        <v>6.7740666691985894E-4</v>
      </c>
      <c r="L5283" s="20">
        <v>8.6721741784390389E-4</v>
      </c>
      <c r="M5283" s="53">
        <v>1.3213952685539136E-3</v>
      </c>
    </row>
    <row r="5284" spans="1:13" x14ac:dyDescent="0.35">
      <c r="A5284" s="19" t="str">
        <f>B4353&amp;C5281&amp;D5284</f>
        <v>CONSUMO PER CAPITA (kg ó litros por individuo)Mantequilla Ing.LEVANTE</v>
      </c>
      <c r="B5284" s="19">
        <v>0</v>
      </c>
      <c r="C5284" s="19">
        <v>0</v>
      </c>
      <c r="D5284" s="19" t="s">
        <v>3</v>
      </c>
      <c r="E5284" s="20">
        <v>5.4808888519669204E-3</v>
      </c>
      <c r="F5284" s="20">
        <v>2.6889923507478551E-3</v>
      </c>
      <c r="G5284" s="20">
        <v>6.5927735312422096E-3</v>
      </c>
      <c r="H5284" s="20">
        <v>3.892546601183509E-3</v>
      </c>
      <c r="I5284" s="20">
        <v>6.4550547752116249E-3</v>
      </c>
      <c r="J5284" s="20">
        <v>4.2905872152186244E-3</v>
      </c>
      <c r="K5284" s="20">
        <v>6.0936352903120296E-3</v>
      </c>
      <c r="L5284" s="20">
        <v>6.3364265479952499E-3</v>
      </c>
      <c r="M5284" s="53">
        <v>4.0737140390584752E-3</v>
      </c>
    </row>
    <row r="5285" spans="1:13" x14ac:dyDescent="0.35">
      <c r="A5285" s="19" t="str">
        <f>B4353&amp;C5281&amp;D5285</f>
        <v>CONSUMO PER CAPITA (kg ó litros por individuo)Mantequilla Ing.ANDALUCIA</v>
      </c>
      <c r="B5285" s="19">
        <v>0</v>
      </c>
      <c r="C5285" s="19">
        <v>0</v>
      </c>
      <c r="D5285" s="19" t="s">
        <v>4</v>
      </c>
      <c r="E5285" s="20">
        <v>1.0393708825741312E-2</v>
      </c>
      <c r="F5285" s="20">
        <v>1.1153896847738199E-2</v>
      </c>
      <c r="G5285" s="20">
        <v>1.4479511963125913E-2</v>
      </c>
      <c r="H5285" s="20">
        <v>1.0672571606763827E-2</v>
      </c>
      <c r="I5285" s="20">
        <v>1.357716511281711E-2</v>
      </c>
      <c r="J5285" s="20">
        <v>1.073281919331069E-2</v>
      </c>
      <c r="K5285" s="20">
        <v>1.3995757632426171E-2</v>
      </c>
      <c r="L5285" s="20">
        <v>1.0002215995494607E-2</v>
      </c>
      <c r="M5285" s="53">
        <v>8.6504238627615176E-3</v>
      </c>
    </row>
    <row r="5286" spans="1:13" x14ac:dyDescent="0.35">
      <c r="A5286" s="19" t="str">
        <f>B4353&amp;C5281&amp;D5286</f>
        <v>CONSUMO PER CAPITA (kg ó litros por individuo)Mantequilla Ing.MDD AM</v>
      </c>
      <c r="B5286" s="19">
        <v>0</v>
      </c>
      <c r="C5286" s="19">
        <v>0</v>
      </c>
      <c r="D5286" s="19" t="s">
        <v>5</v>
      </c>
      <c r="E5286" s="20">
        <v>2.9831309034017367E-3</v>
      </c>
      <c r="F5286" s="20">
        <v>2.1483404443339805E-3</v>
      </c>
      <c r="G5286" s="20">
        <v>4.087215247906722E-3</v>
      </c>
      <c r="H5286" s="20">
        <v>1.4446707142619095E-3</v>
      </c>
      <c r="I5286" s="20">
        <v>5.4441200627561911E-3</v>
      </c>
      <c r="J5286" s="20">
        <v>4.1927853921306119E-3</v>
      </c>
      <c r="K5286" s="20">
        <v>3.4868700206278735E-3</v>
      </c>
      <c r="L5286" s="20">
        <v>4.7538334244013533E-3</v>
      </c>
      <c r="M5286" s="53">
        <v>2.4499421699300215E-3</v>
      </c>
    </row>
    <row r="5287" spans="1:13" x14ac:dyDescent="0.35">
      <c r="A5287" s="19" t="str">
        <f>B4353&amp;C5281&amp;D5287</f>
        <v>CONSUMO PER CAPITA (kg ó litros por individuo)Mantequilla Ing.RTO CENTRO</v>
      </c>
      <c r="B5287" s="19">
        <v>0</v>
      </c>
      <c r="C5287" s="19">
        <v>0</v>
      </c>
      <c r="D5287" s="19" t="s">
        <v>6</v>
      </c>
      <c r="E5287" s="20">
        <v>7.9997146111097563E-3</v>
      </c>
      <c r="F5287" s="20">
        <v>3.5610969317043757E-3</v>
      </c>
      <c r="G5287" s="20">
        <v>5.2326358349629905E-3</v>
      </c>
      <c r="H5287" s="20">
        <v>2.1267168537111988E-3</v>
      </c>
      <c r="I5287" s="20">
        <v>4.3681615529613258E-3</v>
      </c>
      <c r="J5287" s="20">
        <v>3.3790858151757429E-3</v>
      </c>
      <c r="K5287" s="20">
        <v>3.0708003538672283E-3</v>
      </c>
      <c r="L5287" s="20">
        <v>2.9928192474445205E-3</v>
      </c>
      <c r="M5287" s="53">
        <v>1.8599015405867294E-3</v>
      </c>
    </row>
    <row r="5288" spans="1:13" x14ac:dyDescent="0.35">
      <c r="A5288" s="19" t="str">
        <f>B4353&amp;C5281&amp;D5288</f>
        <v>CONSUMO PER CAPITA (kg ó litros por individuo)Mantequilla Ing.NORTE-CENTRO</v>
      </c>
      <c r="B5288" s="19">
        <v>0</v>
      </c>
      <c r="C5288" s="19">
        <v>0</v>
      </c>
      <c r="D5288" s="19" t="s">
        <v>7</v>
      </c>
      <c r="E5288" s="20">
        <v>6.7354682905910327E-3</v>
      </c>
      <c r="F5288" s="20">
        <v>5.6782143652879449E-3</v>
      </c>
      <c r="G5288" s="20">
        <v>1.3284533304012561E-2</v>
      </c>
      <c r="H5288" s="20">
        <v>6.7303509258346767E-3</v>
      </c>
      <c r="I5288" s="20">
        <v>6.6252371656933618E-3</v>
      </c>
      <c r="J5288" s="20">
        <v>4.6281100390848755E-3</v>
      </c>
      <c r="K5288" s="20">
        <v>6.9445897865760223E-3</v>
      </c>
      <c r="L5288" s="20">
        <v>6.5018310307798201E-3</v>
      </c>
      <c r="M5288" s="53">
        <v>8.1577386359633509E-3</v>
      </c>
    </row>
    <row r="5289" spans="1:13" x14ac:dyDescent="0.35">
      <c r="A5289" s="19" t="str">
        <f>B4353&amp;C5281&amp;D5289</f>
        <v>CONSUMO PER CAPITA (kg ó litros por individuo)Mantequilla Ing.NOROESTE</v>
      </c>
      <c r="B5289" s="19">
        <v>0</v>
      </c>
      <c r="C5289" s="19">
        <v>0</v>
      </c>
      <c r="D5289" s="19" t="s">
        <v>8</v>
      </c>
      <c r="E5289" s="20">
        <v>2.1637599477966007E-3</v>
      </c>
      <c r="F5289" s="20">
        <v>1.22859528249601E-3</v>
      </c>
      <c r="G5289" s="20">
        <v>1.9064000662457096E-3</v>
      </c>
      <c r="H5289" s="20">
        <v>2.5315756563733683E-3</v>
      </c>
      <c r="I5289" s="20">
        <v>1.2658889603542926E-3</v>
      </c>
      <c r="J5289" s="20">
        <v>1.7413250171714244E-3</v>
      </c>
      <c r="K5289" s="20">
        <v>2.068544533913085E-3</v>
      </c>
      <c r="L5289" s="20">
        <v>1.8133172500476903E-3</v>
      </c>
      <c r="M5289" s="53">
        <v>1.2640303635541156E-3</v>
      </c>
    </row>
    <row r="5290" spans="1:13" x14ac:dyDescent="0.35">
      <c r="A5290" s="19" t="str">
        <f>B4353&amp;C5281&amp;D5290</f>
        <v>CONSUMO PER CAPITA (kg ó litros por individuo)Mantequilla Ing.&lt;2MIL</v>
      </c>
      <c r="B5290" s="19">
        <v>0</v>
      </c>
      <c r="C5290" s="19">
        <v>0</v>
      </c>
      <c r="D5290" s="19" t="s">
        <v>9</v>
      </c>
      <c r="E5290" s="20">
        <v>2.5768739285268586E-3</v>
      </c>
      <c r="F5290" s="20">
        <v>1.0942484912030226E-3</v>
      </c>
      <c r="G5290" s="20">
        <v>1.4226905738095172E-3</v>
      </c>
      <c r="H5290" s="20">
        <v>1.953637999344557E-3</v>
      </c>
      <c r="I5290" s="20">
        <v>2.1387696912945307E-3</v>
      </c>
      <c r="J5290" s="20">
        <v>4.0655189662621214E-4</v>
      </c>
      <c r="K5290" s="20">
        <v>5.6254527790467748E-4</v>
      </c>
      <c r="L5290" s="20">
        <v>1.2812187529762323E-3</v>
      </c>
      <c r="M5290" s="53">
        <v>5.2067235485787899E-4</v>
      </c>
    </row>
    <row r="5291" spans="1:13" x14ac:dyDescent="0.35">
      <c r="A5291" s="19" t="str">
        <f>B4353&amp;C5281&amp;D5291</f>
        <v>CONSUMO PER CAPITA (kg ó litros por individuo)Mantequilla Ing.2-5MIL</v>
      </c>
      <c r="B5291" s="19">
        <v>0</v>
      </c>
      <c r="C5291" s="19">
        <v>0</v>
      </c>
      <c r="D5291" s="19" t="s">
        <v>10</v>
      </c>
      <c r="E5291" s="20">
        <v>1.5329340914209063E-3</v>
      </c>
      <c r="F5291" s="20">
        <v>2.1603558431569213E-4</v>
      </c>
      <c r="G5291" s="20">
        <v>1.3539235295810215E-3</v>
      </c>
      <c r="H5291" s="20">
        <v>1.164714300995159E-3</v>
      </c>
      <c r="I5291" s="20">
        <v>6.708701670788068E-4</v>
      </c>
      <c r="J5291" s="20">
        <v>4.6831719948136437E-4</v>
      </c>
      <c r="K5291" s="20">
        <v>1.2339203554735875E-3</v>
      </c>
      <c r="L5291" s="20">
        <v>8.0894517441836597E-4</v>
      </c>
      <c r="M5291" s="53">
        <v>6.2533422767991947E-4</v>
      </c>
    </row>
    <row r="5292" spans="1:13" x14ac:dyDescent="0.35">
      <c r="A5292" s="19" t="str">
        <f>B4353&amp;C5281&amp;D5292</f>
        <v>CONSUMO PER CAPITA (kg ó litros por individuo)Mantequilla Ing.5-10MIL</v>
      </c>
      <c r="B5292" s="19">
        <v>0</v>
      </c>
      <c r="C5292" s="19">
        <v>0</v>
      </c>
      <c r="D5292" s="19" t="s">
        <v>11</v>
      </c>
      <c r="E5292" s="20">
        <v>1.264888010574576E-3</v>
      </c>
      <c r="F5292" s="20">
        <v>7.9860584031465822E-4</v>
      </c>
      <c r="G5292" s="20">
        <v>2.2965605237325591E-3</v>
      </c>
      <c r="H5292" s="20">
        <v>5.3996952266568488E-4</v>
      </c>
      <c r="I5292" s="20">
        <v>1.7520133257926185E-3</v>
      </c>
      <c r="J5292" s="20">
        <v>8.4111614360567535E-4</v>
      </c>
      <c r="K5292" s="20">
        <v>2.0901141930283911E-3</v>
      </c>
      <c r="L5292" s="20">
        <v>8.3801334243040226E-4</v>
      </c>
      <c r="M5292" s="53">
        <v>3.3110549417144247E-3</v>
      </c>
    </row>
    <row r="5293" spans="1:13" x14ac:dyDescent="0.35">
      <c r="A5293" s="19" t="str">
        <f>B4353&amp;C5281&amp;D5293</f>
        <v>CONSUMO PER CAPITA (kg ó litros por individuo)Mantequilla Ing.10-30MIL</v>
      </c>
      <c r="B5293" s="19">
        <v>0</v>
      </c>
      <c r="C5293" s="19">
        <v>0</v>
      </c>
      <c r="D5293" s="19" t="s">
        <v>12</v>
      </c>
      <c r="E5293" s="20">
        <v>3.5544995727859294E-3</v>
      </c>
      <c r="F5293" s="20">
        <v>3.6178714308001967E-3</v>
      </c>
      <c r="G5293" s="20">
        <v>6.2202091587141399E-3</v>
      </c>
      <c r="H5293" s="20">
        <v>2.8476466338098715E-3</v>
      </c>
      <c r="I5293" s="20">
        <v>4.2138296761654323E-3</v>
      </c>
      <c r="J5293" s="20">
        <v>2.3161630618336211E-3</v>
      </c>
      <c r="K5293" s="20">
        <v>5.6244104910047315E-3</v>
      </c>
      <c r="L5293" s="20">
        <v>6.0492621124136918E-3</v>
      </c>
      <c r="M5293" s="53">
        <v>4.6963298023745105E-3</v>
      </c>
    </row>
    <row r="5294" spans="1:13" x14ac:dyDescent="0.35">
      <c r="A5294" s="19" t="str">
        <f>B4353&amp;C5281&amp;D5294</f>
        <v>CONSUMO PER CAPITA (kg ó litros por individuo)Mantequilla Ing.30-100MIL</v>
      </c>
      <c r="B5294" s="19">
        <v>0</v>
      </c>
      <c r="C5294" s="19">
        <v>0</v>
      </c>
      <c r="D5294" s="19" t="s">
        <v>13</v>
      </c>
      <c r="E5294" s="20">
        <v>5.1586762737170534E-3</v>
      </c>
      <c r="F5294" s="20">
        <v>3.4819825626855967E-3</v>
      </c>
      <c r="G5294" s="20">
        <v>6.925768174197054E-3</v>
      </c>
      <c r="H5294" s="20">
        <v>3.2193379446562769E-3</v>
      </c>
      <c r="I5294" s="20">
        <v>3.6979205220817879E-3</v>
      </c>
      <c r="J5294" s="20">
        <v>3.6630920445502469E-3</v>
      </c>
      <c r="K5294" s="20">
        <v>3.9891354515784279E-3</v>
      </c>
      <c r="L5294" s="20">
        <v>2.035368846414979E-3</v>
      </c>
      <c r="M5294" s="53">
        <v>1.9751361514337689E-3</v>
      </c>
    </row>
    <row r="5295" spans="1:13" x14ac:dyDescent="0.35">
      <c r="A5295" s="19" t="str">
        <f>B4353&amp;C5281&amp;D5295</f>
        <v>CONSUMO PER CAPITA (kg ó litros por individuo)Mantequilla Ing.100-200MIL</v>
      </c>
      <c r="B5295" s="19">
        <v>0</v>
      </c>
      <c r="C5295" s="19">
        <v>0</v>
      </c>
      <c r="D5295" s="19" t="s">
        <v>14</v>
      </c>
      <c r="E5295" s="20">
        <v>1.067243641312848E-2</v>
      </c>
      <c r="F5295" s="20">
        <v>1.0585827114580981E-2</v>
      </c>
      <c r="G5295" s="20">
        <v>1.3315378094570758E-2</v>
      </c>
      <c r="H5295" s="20">
        <v>1.6032480337270182E-2</v>
      </c>
      <c r="I5295" s="20">
        <v>1.8984184397398681E-2</v>
      </c>
      <c r="J5295" s="20">
        <v>1.1684629503318354E-2</v>
      </c>
      <c r="K5295" s="20">
        <v>1.4421006692399032E-2</v>
      </c>
      <c r="L5295" s="20">
        <v>1.2500734821774499E-2</v>
      </c>
      <c r="M5295" s="53">
        <v>1.1517730089218069E-2</v>
      </c>
    </row>
    <row r="5296" spans="1:13" x14ac:dyDescent="0.35">
      <c r="A5296" s="19" t="str">
        <f>B4353&amp;C5281&amp;D5296</f>
        <v>CONSUMO PER CAPITA (kg ó litros por individuo)Mantequilla Ing.200-500MIL</v>
      </c>
      <c r="B5296" s="19">
        <v>0</v>
      </c>
      <c r="C5296" s="19">
        <v>0</v>
      </c>
      <c r="D5296" s="19" t="s">
        <v>15</v>
      </c>
      <c r="E5296" s="20">
        <v>1.1548887938354131E-2</v>
      </c>
      <c r="F5296" s="20">
        <v>8.0654851162383617E-3</v>
      </c>
      <c r="G5296" s="20">
        <v>1.3523092775320215E-2</v>
      </c>
      <c r="H5296" s="20">
        <v>6.2896937736607837E-3</v>
      </c>
      <c r="I5296" s="20">
        <v>8.7363361046362449E-3</v>
      </c>
      <c r="J5296" s="20">
        <v>6.8499527168055761E-3</v>
      </c>
      <c r="K5296" s="20">
        <v>9.18426382128067E-3</v>
      </c>
      <c r="L5296" s="20">
        <v>8.3097462332215547E-3</v>
      </c>
      <c r="M5296" s="53">
        <v>5.0125811356175921E-3</v>
      </c>
    </row>
    <row r="5297" spans="1:13" x14ac:dyDescent="0.35">
      <c r="A5297" s="19" t="str">
        <f>B4353&amp;C5281&amp;D5297</f>
        <v>CONSUMO PER CAPITA (kg ó litros por individuo)Mantequilla Ing.&gt;500MIL</v>
      </c>
      <c r="B5297" s="19">
        <v>0</v>
      </c>
      <c r="C5297" s="19">
        <v>0</v>
      </c>
      <c r="D5297" s="19" t="s">
        <v>16</v>
      </c>
      <c r="E5297" s="20">
        <v>2.3662404135261737E-3</v>
      </c>
      <c r="F5297" s="20">
        <v>3.0003531032506379E-3</v>
      </c>
      <c r="G5297" s="20">
        <v>3.9169963143177973E-3</v>
      </c>
      <c r="H5297" s="20">
        <v>1.9207672709917849E-3</v>
      </c>
      <c r="I5297" s="20">
        <v>5.1154715270777191E-3</v>
      </c>
      <c r="J5297" s="20">
        <v>6.6028969665170457E-3</v>
      </c>
      <c r="K5297" s="20">
        <v>3.9506446832499181E-3</v>
      </c>
      <c r="L5297" s="20">
        <v>5.0963752522787285E-3</v>
      </c>
      <c r="M5297" s="53">
        <v>3.0665707843850094E-3</v>
      </c>
    </row>
    <row r="5298" spans="1:13" x14ac:dyDescent="0.35">
      <c r="A5298" s="19" t="str">
        <f>B4353&amp;C5281&amp;D5298</f>
        <v>CONSUMO PER CAPITA (kg ó litros por individuo)Mantequilla Ing.DE 15 A 19 AÑOS</v>
      </c>
      <c r="B5298" s="19">
        <v>0</v>
      </c>
      <c r="C5298" s="19">
        <v>0</v>
      </c>
      <c r="D5298" s="19" t="s">
        <v>39</v>
      </c>
      <c r="E5298" s="20">
        <v>6.9641943131019436E-4</v>
      </c>
      <c r="F5298" s="20" t="s">
        <v>284</v>
      </c>
      <c r="G5298" s="20" t="s">
        <v>284</v>
      </c>
      <c r="H5298" s="20" t="s">
        <v>284</v>
      </c>
      <c r="I5298" s="20" t="s">
        <v>284</v>
      </c>
      <c r="J5298" s="20" t="s">
        <v>284</v>
      </c>
      <c r="K5298" s="20" t="s">
        <v>284</v>
      </c>
      <c r="L5298" s="20" t="s">
        <v>284</v>
      </c>
      <c r="M5298" s="53">
        <v>2.5249810639434E-3</v>
      </c>
    </row>
    <row r="5299" spans="1:13" x14ac:dyDescent="0.35">
      <c r="A5299" s="19" t="str">
        <f>B4353&amp;C5281&amp;D5299</f>
        <v>CONSUMO PER CAPITA (kg ó litros por individuo)Mantequilla Ing.DE 20 A 24 AÑOS</v>
      </c>
      <c r="B5299" s="19">
        <v>0</v>
      </c>
      <c r="C5299" s="19">
        <v>0</v>
      </c>
      <c r="D5299" s="19" t="s">
        <v>40</v>
      </c>
      <c r="E5299" s="20">
        <v>1.1945930158546996E-3</v>
      </c>
      <c r="F5299" s="20" t="s">
        <v>284</v>
      </c>
      <c r="G5299" s="20">
        <v>2.4998592162862556E-4</v>
      </c>
      <c r="H5299" s="20">
        <v>2.7002023174919367E-4</v>
      </c>
      <c r="I5299" s="20">
        <v>1.5481423667970482E-3</v>
      </c>
      <c r="J5299" s="20" t="s">
        <v>284</v>
      </c>
      <c r="K5299" s="20">
        <v>4.8815016674566488E-4</v>
      </c>
      <c r="L5299" s="20">
        <v>1.8098957716977519E-4</v>
      </c>
      <c r="M5299" s="53" t="s">
        <v>284</v>
      </c>
    </row>
    <row r="5300" spans="1:13" x14ac:dyDescent="0.35">
      <c r="A5300" s="19" t="str">
        <f>B4353&amp;C5281&amp;D5300</f>
        <v>CONSUMO PER CAPITA (kg ó litros por individuo)Mantequilla Ing.DE 25 A 34 AÑOS</v>
      </c>
      <c r="B5300" s="19">
        <v>0</v>
      </c>
      <c r="C5300" s="19">
        <v>0</v>
      </c>
      <c r="D5300" s="19" t="s">
        <v>41</v>
      </c>
      <c r="E5300" s="20">
        <v>7.7847087819188148E-4</v>
      </c>
      <c r="F5300" s="20">
        <v>4.32575053816252E-4</v>
      </c>
      <c r="G5300" s="20">
        <v>4.580298619582336E-3</v>
      </c>
      <c r="H5300" s="20">
        <v>1.6761697420588663E-4</v>
      </c>
      <c r="I5300" s="20">
        <v>1.8496971927010566E-4</v>
      </c>
      <c r="J5300" s="20">
        <v>3.6230481782851881E-4</v>
      </c>
      <c r="K5300" s="20">
        <v>1.2285119043996247E-3</v>
      </c>
      <c r="L5300" s="20">
        <v>4.6543780335632436E-4</v>
      </c>
      <c r="M5300" s="53">
        <v>6.1736301556279563E-4</v>
      </c>
    </row>
    <row r="5301" spans="1:13" x14ac:dyDescent="0.35">
      <c r="A5301" s="19" t="str">
        <f>B4353&amp;C5281&amp;D5301</f>
        <v>CONSUMO PER CAPITA (kg ó litros por individuo)Mantequilla Ing.DE 35 A 49 AÑOS</v>
      </c>
      <c r="B5301" s="19">
        <v>0</v>
      </c>
      <c r="C5301" s="19">
        <v>0</v>
      </c>
      <c r="D5301" s="19" t="s">
        <v>42</v>
      </c>
      <c r="E5301" s="20">
        <v>2.5962283637552454E-3</v>
      </c>
      <c r="F5301" s="20">
        <v>2.2794898017006755E-3</v>
      </c>
      <c r="G5301" s="20">
        <v>3.2925514520833121E-3</v>
      </c>
      <c r="H5301" s="20">
        <v>1.9100282190316806E-3</v>
      </c>
      <c r="I5301" s="20">
        <v>2.3383510439903337E-3</v>
      </c>
      <c r="J5301" s="20">
        <v>1.3857575821669761E-3</v>
      </c>
      <c r="K5301" s="20">
        <v>1.6420325865544171E-3</v>
      </c>
      <c r="L5301" s="20">
        <v>1.8809982092629763E-3</v>
      </c>
      <c r="M5301" s="53">
        <v>1.0999321426265196E-3</v>
      </c>
    </row>
    <row r="5302" spans="1:13" x14ac:dyDescent="0.35">
      <c r="A5302" s="19" t="str">
        <f>B4353&amp;C5281&amp;D5302</f>
        <v>CONSUMO PER CAPITA (kg ó litros por individuo)Mantequilla Ing.DE 50 A 59 AÑOS</v>
      </c>
      <c r="B5302" s="19">
        <v>0</v>
      </c>
      <c r="C5302" s="19">
        <v>0</v>
      </c>
      <c r="D5302" s="19" t="s">
        <v>43</v>
      </c>
      <c r="E5302" s="20">
        <v>7.6498816227658188E-3</v>
      </c>
      <c r="F5302" s="20">
        <v>7.1640634587773729E-3</v>
      </c>
      <c r="G5302" s="20">
        <v>1.3040196197319959E-2</v>
      </c>
      <c r="H5302" s="20">
        <v>8.0476343443643319E-3</v>
      </c>
      <c r="I5302" s="20">
        <v>1.1475412590573246E-2</v>
      </c>
      <c r="J5302" s="20">
        <v>8.6359303162046371E-3</v>
      </c>
      <c r="K5302" s="20">
        <v>1.1775684650826148E-2</v>
      </c>
      <c r="L5302" s="20">
        <v>1.0256500364147101E-2</v>
      </c>
      <c r="M5302" s="53">
        <v>8.1510970425009155E-3</v>
      </c>
    </row>
    <row r="5303" spans="1:13" x14ac:dyDescent="0.35">
      <c r="A5303" s="19" t="str">
        <f>B4353&amp;C5281&amp;D5303</f>
        <v>CONSUMO PER CAPITA (kg ó litros por individuo)Mantequilla Ing.DE 60 A 75 AÑOS</v>
      </c>
      <c r="B5303" s="19">
        <v>0</v>
      </c>
      <c r="C5303" s="19">
        <v>0</v>
      </c>
      <c r="D5303" s="19" t="s">
        <v>44</v>
      </c>
      <c r="E5303" s="20">
        <v>1.1140273120041705E-2</v>
      </c>
      <c r="F5303" s="20">
        <v>8.7339531337036445E-3</v>
      </c>
      <c r="G5303" s="20">
        <v>1.08686859547722E-2</v>
      </c>
      <c r="H5303" s="20">
        <v>8.6459598342587471E-3</v>
      </c>
      <c r="I5303" s="20">
        <v>1.1934675698252951E-2</v>
      </c>
      <c r="J5303" s="20">
        <v>1.025986269070428E-2</v>
      </c>
      <c r="K5303" s="20">
        <v>1.0759386316488404E-2</v>
      </c>
      <c r="L5303" s="20">
        <v>1.0020495051471741E-2</v>
      </c>
      <c r="M5303" s="53">
        <v>7.6315383083476549E-3</v>
      </c>
    </row>
    <row r="5304" spans="1:13" x14ac:dyDescent="0.35">
      <c r="A5304" s="19" t="str">
        <f>B4353&amp;C5281&amp;D5304</f>
        <v>CONSUMO PER CAPITA (kg ó litros por individuo)Mantequilla Ing.NIVEL ALTO</v>
      </c>
      <c r="B5304" s="19">
        <v>0</v>
      </c>
      <c r="C5304" s="19">
        <v>0</v>
      </c>
      <c r="D5304" s="19" t="s">
        <v>256</v>
      </c>
      <c r="E5304" s="20">
        <v>5.8224180466586364E-3</v>
      </c>
      <c r="F5304" s="20">
        <v>5.3998979995021814E-3</v>
      </c>
      <c r="G5304" s="20">
        <v>7.6210915601994424E-3</v>
      </c>
      <c r="H5304" s="20">
        <v>3.9509899121542187E-3</v>
      </c>
      <c r="I5304" s="20">
        <v>4.8298803825871676E-3</v>
      </c>
      <c r="J5304" s="20">
        <v>3.3347842082951168E-3</v>
      </c>
      <c r="K5304" s="20">
        <v>6.1945693922322272E-3</v>
      </c>
      <c r="L5304" s="20">
        <v>6.4948327997487254E-3</v>
      </c>
      <c r="M5304" s="53">
        <v>4.3898295465283257E-3</v>
      </c>
    </row>
    <row r="5305" spans="1:13" x14ac:dyDescent="0.35">
      <c r="A5305" s="19" t="str">
        <f>B4353&amp;C5281&amp;D5305</f>
        <v>CONSUMO PER CAPITA (kg ó litros por individuo)Mantequilla Ing.NIVEL MEDIO ALTO</v>
      </c>
      <c r="B5305" s="19">
        <v>0</v>
      </c>
      <c r="C5305" s="19">
        <v>0</v>
      </c>
      <c r="D5305" s="19" t="s">
        <v>257</v>
      </c>
      <c r="E5305" s="20">
        <v>3.8488803326928683E-3</v>
      </c>
      <c r="F5305" s="20">
        <v>2.5219928592779242E-3</v>
      </c>
      <c r="G5305" s="20">
        <v>3.2820426467948974E-3</v>
      </c>
      <c r="H5305" s="20">
        <v>1.7674753358414949E-3</v>
      </c>
      <c r="I5305" s="20">
        <v>4.7549425846278252E-3</v>
      </c>
      <c r="J5305" s="20">
        <v>3.6107244608162789E-3</v>
      </c>
      <c r="K5305" s="20">
        <v>3.407925756987196E-3</v>
      </c>
      <c r="L5305" s="20">
        <v>4.2975107632279522E-3</v>
      </c>
      <c r="M5305" s="53">
        <v>1.6908009179993485E-3</v>
      </c>
    </row>
    <row r="5306" spans="1:13" x14ac:dyDescent="0.35">
      <c r="A5306" s="19" t="str">
        <f>B4353&amp;C5281&amp;D5306</f>
        <v>CONSUMO PER CAPITA (kg ó litros por individuo)Mantequilla Ing.NIVEL MEDIO</v>
      </c>
      <c r="B5306" s="19">
        <v>0</v>
      </c>
      <c r="C5306" s="19">
        <v>0</v>
      </c>
      <c r="D5306" s="19" t="s">
        <v>258</v>
      </c>
      <c r="E5306" s="20">
        <v>4.9847646810883897E-3</v>
      </c>
      <c r="F5306" s="20">
        <v>5.0400805536595311E-3</v>
      </c>
      <c r="G5306" s="20">
        <v>7.0022601781774569E-3</v>
      </c>
      <c r="H5306" s="20">
        <v>5.6406913715676844E-3</v>
      </c>
      <c r="I5306" s="20">
        <v>8.2454970926593568E-3</v>
      </c>
      <c r="J5306" s="20">
        <v>8.0373522032353203E-3</v>
      </c>
      <c r="K5306" s="20">
        <v>7.5600490394971652E-3</v>
      </c>
      <c r="L5306" s="20">
        <v>5.9772601117535889E-3</v>
      </c>
      <c r="M5306" s="53">
        <v>6.3513025471987634E-3</v>
      </c>
    </row>
    <row r="5307" spans="1:13" x14ac:dyDescent="0.35">
      <c r="A5307" s="19" t="str">
        <f>B4353&amp;C5281&amp;D5307</f>
        <v>CONSUMO PER CAPITA (kg ó litros por individuo)Mantequilla Ing.NIVEL MEDIO BAJO</v>
      </c>
      <c r="B5307" s="19">
        <v>0</v>
      </c>
      <c r="C5307" s="19">
        <v>0</v>
      </c>
      <c r="D5307" s="19" t="s">
        <v>259</v>
      </c>
      <c r="E5307" s="20">
        <v>7.9110598219276195E-3</v>
      </c>
      <c r="F5307" s="20">
        <v>4.50257030972961E-3</v>
      </c>
      <c r="G5307" s="20">
        <v>6.3132761704602124E-3</v>
      </c>
      <c r="H5307" s="20">
        <v>4.9844822264780934E-3</v>
      </c>
      <c r="I5307" s="20">
        <v>5.6127005829049951E-3</v>
      </c>
      <c r="J5307" s="20">
        <v>3.7836819992630275E-3</v>
      </c>
      <c r="K5307" s="20">
        <v>6.7638994274636056E-3</v>
      </c>
      <c r="L5307" s="20">
        <v>3.9691437102147981E-3</v>
      </c>
      <c r="M5307" s="53">
        <v>4.9084796834216104E-3</v>
      </c>
    </row>
    <row r="5308" spans="1:13" x14ac:dyDescent="0.35">
      <c r="A5308" s="19" t="str">
        <f>B4353&amp;C5281&amp;D5308</f>
        <v>CONSUMO PER CAPITA (kg ó litros por individuo)Mantequilla Ing.HOMBRE</v>
      </c>
      <c r="B5308" s="19">
        <v>0</v>
      </c>
      <c r="C5308" s="19">
        <v>0</v>
      </c>
      <c r="D5308" s="19" t="s">
        <v>21</v>
      </c>
      <c r="E5308" s="20">
        <v>6.1096940067322187E-3</v>
      </c>
      <c r="F5308" s="20">
        <v>5.3871413459131469E-3</v>
      </c>
      <c r="G5308" s="20">
        <v>7.7240978435386305E-3</v>
      </c>
      <c r="H5308" s="20">
        <v>5.5848159413526962E-3</v>
      </c>
      <c r="I5308" s="20">
        <v>7.135831251757015E-3</v>
      </c>
      <c r="J5308" s="20">
        <v>5.3510022400833522E-3</v>
      </c>
      <c r="K5308" s="20">
        <v>6.7915466121007207E-3</v>
      </c>
      <c r="L5308" s="20">
        <v>6.8398478500375382E-3</v>
      </c>
      <c r="M5308" s="53">
        <v>5.5533325010233576E-3</v>
      </c>
    </row>
    <row r="5309" spans="1:13" x14ac:dyDescent="0.35">
      <c r="A5309" s="19" t="str">
        <f>B4353&amp;C5281&amp;D5309</f>
        <v>CONSUMO PER CAPITA (kg ó litros por individuo)Mantequilla Ing.MUJER</v>
      </c>
      <c r="B5309" s="19">
        <v>0</v>
      </c>
      <c r="C5309" s="19">
        <v>0</v>
      </c>
      <c r="D5309" s="19" t="s">
        <v>22</v>
      </c>
      <c r="E5309" s="20">
        <v>4.0203682290819035E-3</v>
      </c>
      <c r="F5309" s="20">
        <v>2.9155598276468962E-3</v>
      </c>
      <c r="G5309" s="20">
        <v>5.6962521265363176E-3</v>
      </c>
      <c r="H5309" s="20">
        <v>2.7701269056814516E-3</v>
      </c>
      <c r="I5309" s="20">
        <v>4.5433113354949395E-3</v>
      </c>
      <c r="J5309" s="20">
        <v>3.7127188332798837E-3</v>
      </c>
      <c r="K5309" s="20">
        <v>4.2218561372578713E-3</v>
      </c>
      <c r="L5309" s="20">
        <v>3.1135140835601657E-3</v>
      </c>
      <c r="M5309" s="53">
        <v>2.4180465776595847E-3</v>
      </c>
    </row>
    <row r="5310" spans="1:13" x14ac:dyDescent="0.35">
      <c r="A5310" s="19" t="str">
        <f>B4353&amp;C5310&amp;D5310</f>
        <v>CONSUMO PER CAPITA (kg ó litros por individuo)Postres Ing.T.ESPAÑA</v>
      </c>
      <c r="B5310" s="19">
        <v>0</v>
      </c>
      <c r="C5310" s="19" t="s">
        <v>150</v>
      </c>
      <c r="D5310" s="19" t="s">
        <v>36</v>
      </c>
      <c r="E5310" s="20">
        <v>0.20826599509018456</v>
      </c>
      <c r="F5310" s="20">
        <v>0.174785325443435</v>
      </c>
      <c r="G5310" s="20">
        <v>0.24732000892529707</v>
      </c>
      <c r="H5310" s="20">
        <v>0.20898774353882699</v>
      </c>
      <c r="I5310" s="20">
        <v>0.19317914090387858</v>
      </c>
      <c r="J5310" s="20">
        <v>0.18082137553890393</v>
      </c>
      <c r="K5310" s="20">
        <v>0.24971963289199842</v>
      </c>
      <c r="L5310" s="20">
        <v>0.21043483739920132</v>
      </c>
      <c r="M5310" s="53">
        <v>0.21418943493441384</v>
      </c>
    </row>
    <row r="5311" spans="1:13" x14ac:dyDescent="0.35">
      <c r="A5311" s="19" t="str">
        <f>B4353&amp;C5310&amp;D5311</f>
        <v>CONSUMO PER CAPITA (kg ó litros por individuo)Postres Ing.BCN AM</v>
      </c>
      <c r="B5311" s="19">
        <v>0</v>
      </c>
      <c r="C5311" s="19">
        <v>0</v>
      </c>
      <c r="D5311" s="19" t="s">
        <v>1</v>
      </c>
      <c r="E5311" s="20">
        <v>0.19131110677821137</v>
      </c>
      <c r="F5311" s="20">
        <v>0.18384127435920106</v>
      </c>
      <c r="G5311" s="20">
        <v>0.25289666837552494</v>
      </c>
      <c r="H5311" s="20">
        <v>0.16860757209273361</v>
      </c>
      <c r="I5311" s="20">
        <v>0.19786403498423907</v>
      </c>
      <c r="J5311" s="20">
        <v>0.21126774095687689</v>
      </c>
      <c r="K5311" s="20">
        <v>0.2558108149865207</v>
      </c>
      <c r="L5311" s="20">
        <v>0.13651168299676544</v>
      </c>
      <c r="M5311" s="53">
        <v>0.22520746106519773</v>
      </c>
    </row>
    <row r="5312" spans="1:13" x14ac:dyDescent="0.35">
      <c r="A5312" s="19" t="str">
        <f>B4353&amp;C5310&amp;D5312</f>
        <v>CONSUMO PER CAPITA (kg ó litros por individuo)Postres Ing.REST.CAT ARAGON</v>
      </c>
      <c r="B5312" s="19">
        <v>0</v>
      </c>
      <c r="C5312" s="19">
        <v>0</v>
      </c>
      <c r="D5312" s="19" t="s">
        <v>2</v>
      </c>
      <c r="E5312" s="20">
        <v>0.16507660659482262</v>
      </c>
      <c r="F5312" s="20">
        <v>0.15065333357095181</v>
      </c>
      <c r="G5312" s="20">
        <v>0.28876270582788321</v>
      </c>
      <c r="H5312" s="20">
        <v>0.1703180721879656</v>
      </c>
      <c r="I5312" s="20">
        <v>0.20677431346226882</v>
      </c>
      <c r="J5312" s="20">
        <v>0.21774150331435696</v>
      </c>
      <c r="K5312" s="20">
        <v>0.28820068060566084</v>
      </c>
      <c r="L5312" s="20">
        <v>0.31729676190735878</v>
      </c>
      <c r="M5312" s="53">
        <v>0.27645267601579637</v>
      </c>
    </row>
    <row r="5313" spans="1:13" x14ac:dyDescent="0.35">
      <c r="A5313" s="19" t="str">
        <f>B4353&amp;C5310&amp;D5313</f>
        <v>CONSUMO PER CAPITA (kg ó litros por individuo)Postres Ing.LEVANTE</v>
      </c>
      <c r="B5313" s="19">
        <v>0</v>
      </c>
      <c r="C5313" s="19">
        <v>0</v>
      </c>
      <c r="D5313" s="19" t="s">
        <v>3</v>
      </c>
      <c r="E5313" s="20">
        <v>0.22169097208593544</v>
      </c>
      <c r="F5313" s="20">
        <v>0.16363701756118074</v>
      </c>
      <c r="G5313" s="20">
        <v>0.24948022659134994</v>
      </c>
      <c r="H5313" s="20">
        <v>0.23970440661457537</v>
      </c>
      <c r="I5313" s="20">
        <v>0.21299240953351356</v>
      </c>
      <c r="J5313" s="20">
        <v>0.20027481287699606</v>
      </c>
      <c r="K5313" s="20">
        <v>0.24128058900829874</v>
      </c>
      <c r="L5313" s="20">
        <v>0.20630222121648017</v>
      </c>
      <c r="M5313" s="53">
        <v>0.24241484440881289</v>
      </c>
    </row>
    <row r="5314" spans="1:13" x14ac:dyDescent="0.35">
      <c r="A5314" s="19" t="str">
        <f>B4353&amp;C5310&amp;D5314</f>
        <v>CONSUMO PER CAPITA (kg ó litros por individuo)Postres Ing.ANDALUCIA</v>
      </c>
      <c r="B5314" s="19">
        <v>0</v>
      </c>
      <c r="C5314" s="19">
        <v>0</v>
      </c>
      <c r="D5314" s="19" t="s">
        <v>4</v>
      </c>
      <c r="E5314" s="20">
        <v>0.13730606592918365</v>
      </c>
      <c r="F5314" s="20">
        <v>0.10796924333577219</v>
      </c>
      <c r="G5314" s="20">
        <v>0.12658621854785182</v>
      </c>
      <c r="H5314" s="20">
        <v>0.13862635656375952</v>
      </c>
      <c r="I5314" s="20">
        <v>0.16258655242567083</v>
      </c>
      <c r="J5314" s="20">
        <v>0.11921356323672473</v>
      </c>
      <c r="K5314" s="20">
        <v>0.15624002375557822</v>
      </c>
      <c r="L5314" s="20">
        <v>0.18355675850856978</v>
      </c>
      <c r="M5314" s="53">
        <v>0.1285131892091175</v>
      </c>
    </row>
    <row r="5315" spans="1:13" x14ac:dyDescent="0.35">
      <c r="A5315" s="19" t="str">
        <f>B4353&amp;C5310&amp;D5315</f>
        <v>CONSUMO PER CAPITA (kg ó litros por individuo)Postres Ing.MDD AM</v>
      </c>
      <c r="B5315" s="19">
        <v>0</v>
      </c>
      <c r="C5315" s="19">
        <v>0</v>
      </c>
      <c r="D5315" s="19" t="s">
        <v>5</v>
      </c>
      <c r="E5315" s="20">
        <v>0.29809048025502705</v>
      </c>
      <c r="F5315" s="20">
        <v>0.26945239386279712</v>
      </c>
      <c r="G5315" s="20">
        <v>0.27952864305796732</v>
      </c>
      <c r="H5315" s="20">
        <v>0.29862117648452885</v>
      </c>
      <c r="I5315" s="20">
        <v>0.21293942618033981</v>
      </c>
      <c r="J5315" s="20">
        <v>0.21563307539063348</v>
      </c>
      <c r="K5315" s="20">
        <v>0.30914376927814197</v>
      </c>
      <c r="L5315" s="20">
        <v>0.25277564412325099</v>
      </c>
      <c r="M5315" s="53">
        <v>0.23642983859534863</v>
      </c>
    </row>
    <row r="5316" spans="1:13" x14ac:dyDescent="0.35">
      <c r="A5316" s="19" t="str">
        <f>B4353&amp;C5310&amp;D5316</f>
        <v>CONSUMO PER CAPITA (kg ó litros por individuo)Postres Ing.RTO CENTRO</v>
      </c>
      <c r="B5316" s="19">
        <v>0</v>
      </c>
      <c r="C5316" s="19">
        <v>0</v>
      </c>
      <c r="D5316" s="19" t="s">
        <v>6</v>
      </c>
      <c r="E5316" s="20">
        <v>0.24938024126025241</v>
      </c>
      <c r="F5316" s="20">
        <v>0.14850249549076308</v>
      </c>
      <c r="G5316" s="20">
        <v>0.24090120858820599</v>
      </c>
      <c r="H5316" s="20">
        <v>0.1830869262243037</v>
      </c>
      <c r="I5316" s="20">
        <v>0.16176376199674142</v>
      </c>
      <c r="J5316" s="20">
        <v>0.16156391482267574</v>
      </c>
      <c r="K5316" s="20">
        <v>0.25608417582910287</v>
      </c>
      <c r="L5316" s="20">
        <v>0.16833388234703678</v>
      </c>
      <c r="M5316" s="53">
        <v>0.17677163549794805</v>
      </c>
    </row>
    <row r="5317" spans="1:13" x14ac:dyDescent="0.35">
      <c r="A5317" s="19" t="str">
        <f>B4353&amp;C5310&amp;D5317</f>
        <v>CONSUMO PER CAPITA (kg ó litros por individuo)Postres Ing.NORTE-CENTRO</v>
      </c>
      <c r="B5317" s="19">
        <v>0</v>
      </c>
      <c r="C5317" s="19">
        <v>0</v>
      </c>
      <c r="D5317" s="19" t="s">
        <v>7</v>
      </c>
      <c r="E5317" s="20">
        <v>0.22080856774887481</v>
      </c>
      <c r="F5317" s="20">
        <v>0.20696428184752819</v>
      </c>
      <c r="G5317" s="20">
        <v>0.34433742555492414</v>
      </c>
      <c r="H5317" s="20">
        <v>0.29018566189516692</v>
      </c>
      <c r="I5317" s="20">
        <v>0.14611302175955837</v>
      </c>
      <c r="J5317" s="20">
        <v>0.13438630391446479</v>
      </c>
      <c r="K5317" s="20">
        <v>0.25957830874192561</v>
      </c>
      <c r="L5317" s="20">
        <v>0.19820251170783892</v>
      </c>
      <c r="M5317" s="53">
        <v>0.24514904667913451</v>
      </c>
    </row>
    <row r="5318" spans="1:13" x14ac:dyDescent="0.35">
      <c r="A5318" s="19" t="str">
        <f>B4353&amp;C5310&amp;D5318</f>
        <v>CONSUMO PER CAPITA (kg ó litros por individuo)Postres Ing.NOROESTE</v>
      </c>
      <c r="B5318" s="19">
        <v>0</v>
      </c>
      <c r="C5318" s="19">
        <v>0</v>
      </c>
      <c r="D5318" s="19" t="s">
        <v>8</v>
      </c>
      <c r="E5318" s="20">
        <v>0.23730951672802808</v>
      </c>
      <c r="F5318" s="20">
        <v>0.22630452905510789</v>
      </c>
      <c r="G5318" s="20">
        <v>0.30986015839919318</v>
      </c>
      <c r="H5318" s="20">
        <v>0.22486599873706301</v>
      </c>
      <c r="I5318" s="20">
        <v>0.25652923867596045</v>
      </c>
      <c r="J5318" s="20">
        <v>0.21725742395439795</v>
      </c>
      <c r="K5318" s="20">
        <v>0.30804525210753259</v>
      </c>
      <c r="L5318" s="20">
        <v>0.19380237633827585</v>
      </c>
      <c r="M5318" s="53">
        <v>0.22795977682985111</v>
      </c>
    </row>
    <row r="5319" spans="1:13" x14ac:dyDescent="0.35">
      <c r="A5319" s="19" t="str">
        <f>B4353&amp;C5310&amp;D5319</f>
        <v>CONSUMO PER CAPITA (kg ó litros por individuo)Postres Ing.&lt;2MIL</v>
      </c>
      <c r="B5319" s="19">
        <v>0</v>
      </c>
      <c r="C5319" s="19">
        <v>0</v>
      </c>
      <c r="D5319" s="19" t="s">
        <v>9</v>
      </c>
      <c r="E5319" s="20">
        <v>0.14203761779241586</v>
      </c>
      <c r="F5319" s="20">
        <v>0.13026755748865795</v>
      </c>
      <c r="G5319" s="20">
        <v>0.17425583765796235</v>
      </c>
      <c r="H5319" s="20">
        <v>0.18823300051376901</v>
      </c>
      <c r="I5319" s="20">
        <v>0.16813922042406917</v>
      </c>
      <c r="J5319" s="20">
        <v>0.16121605781325096</v>
      </c>
      <c r="K5319" s="20">
        <v>0.30365994597624957</v>
      </c>
      <c r="L5319" s="20">
        <v>0.20272184191009163</v>
      </c>
      <c r="M5319" s="53">
        <v>0.22028381294650978</v>
      </c>
    </row>
    <row r="5320" spans="1:13" x14ac:dyDescent="0.35">
      <c r="A5320" s="19" t="str">
        <f>B4353&amp;C5310&amp;D5320</f>
        <v>CONSUMO PER CAPITA (kg ó litros por individuo)Postres Ing.2-5MIL</v>
      </c>
      <c r="B5320" s="19">
        <v>0</v>
      </c>
      <c r="C5320" s="19">
        <v>0</v>
      </c>
      <c r="D5320" s="19" t="s">
        <v>10</v>
      </c>
      <c r="E5320" s="20">
        <v>0.15042688020709935</v>
      </c>
      <c r="F5320" s="20">
        <v>0.16452116539377987</v>
      </c>
      <c r="G5320" s="20">
        <v>0.19420992908182452</v>
      </c>
      <c r="H5320" s="20">
        <v>0.13584576694926329</v>
      </c>
      <c r="I5320" s="20">
        <v>0.10685143103457109</v>
      </c>
      <c r="J5320" s="20">
        <v>8.4906547831764087E-2</v>
      </c>
      <c r="K5320" s="20">
        <v>0.14525435217795538</v>
      </c>
      <c r="L5320" s="20">
        <v>9.6996252113034198E-2</v>
      </c>
      <c r="M5320" s="53">
        <v>9.9956576170526154E-2</v>
      </c>
    </row>
    <row r="5321" spans="1:13" x14ac:dyDescent="0.35">
      <c r="A5321" s="19" t="str">
        <f>B4353&amp;C5310&amp;D5321</f>
        <v>CONSUMO PER CAPITA (kg ó litros por individuo)Postres Ing.5-10MIL</v>
      </c>
      <c r="B5321" s="19">
        <v>0</v>
      </c>
      <c r="C5321" s="19">
        <v>0</v>
      </c>
      <c r="D5321" s="19" t="s">
        <v>11</v>
      </c>
      <c r="E5321" s="20">
        <v>0.13730152589724659</v>
      </c>
      <c r="F5321" s="20">
        <v>0.13769626687027972</v>
      </c>
      <c r="G5321" s="20">
        <v>0.20050575624250888</v>
      </c>
      <c r="H5321" s="20">
        <v>0.17605607031936016</v>
      </c>
      <c r="I5321" s="20">
        <v>0.22943969958267962</v>
      </c>
      <c r="J5321" s="20">
        <v>0.22743258584260423</v>
      </c>
      <c r="K5321" s="20">
        <v>0.23978114162598937</v>
      </c>
      <c r="L5321" s="20">
        <v>0.31391168660473245</v>
      </c>
      <c r="M5321" s="53">
        <v>0.19572196228803521</v>
      </c>
    </row>
    <row r="5322" spans="1:13" x14ac:dyDescent="0.35">
      <c r="A5322" s="19" t="str">
        <f>B4353&amp;C5310&amp;D5322</f>
        <v>CONSUMO PER CAPITA (kg ó litros por individuo)Postres Ing.10-30MIL</v>
      </c>
      <c r="B5322" s="19">
        <v>0</v>
      </c>
      <c r="C5322" s="19">
        <v>0</v>
      </c>
      <c r="D5322" s="19" t="s">
        <v>12</v>
      </c>
      <c r="E5322" s="20">
        <v>0.20175822760738696</v>
      </c>
      <c r="F5322" s="20">
        <v>0.1752639970685328</v>
      </c>
      <c r="G5322" s="20">
        <v>0.28481047591458503</v>
      </c>
      <c r="H5322" s="20">
        <v>0.2348760318052866</v>
      </c>
      <c r="I5322" s="20">
        <v>0.23501978123597655</v>
      </c>
      <c r="J5322" s="20">
        <v>0.18982129909865902</v>
      </c>
      <c r="K5322" s="20">
        <v>0.28493922871691341</v>
      </c>
      <c r="L5322" s="20">
        <v>0.25800054148791912</v>
      </c>
      <c r="M5322" s="53">
        <v>0.25900232663268458</v>
      </c>
    </row>
    <row r="5323" spans="1:13" x14ac:dyDescent="0.35">
      <c r="A5323" s="19" t="str">
        <f>B4353&amp;C5310&amp;D5323</f>
        <v>CONSUMO PER CAPITA (kg ó litros por individuo)Postres Ing.30-100MIL</v>
      </c>
      <c r="B5323" s="19">
        <v>0</v>
      </c>
      <c r="C5323" s="19">
        <v>0</v>
      </c>
      <c r="D5323" s="19" t="s">
        <v>13</v>
      </c>
      <c r="E5323" s="20">
        <v>0.21300123321085168</v>
      </c>
      <c r="F5323" s="20">
        <v>0.1674963331869336</v>
      </c>
      <c r="G5323" s="20">
        <v>0.25853089639988397</v>
      </c>
      <c r="H5323" s="20">
        <v>0.16703731912690234</v>
      </c>
      <c r="I5323" s="20">
        <v>0.1855397937001971</v>
      </c>
      <c r="J5323" s="20">
        <v>0.15804674858824552</v>
      </c>
      <c r="K5323" s="20">
        <v>0.28683046250695765</v>
      </c>
      <c r="L5323" s="20">
        <v>0.18941875464661947</v>
      </c>
      <c r="M5323" s="53">
        <v>0.2211740619166716</v>
      </c>
    </row>
    <row r="5324" spans="1:13" x14ac:dyDescent="0.35">
      <c r="A5324" s="19" t="str">
        <f>B4353&amp;C5310&amp;D5324</f>
        <v>CONSUMO PER CAPITA (kg ó litros por individuo)Postres Ing.100-200MIL</v>
      </c>
      <c r="B5324" s="19">
        <v>0</v>
      </c>
      <c r="C5324" s="19">
        <v>0</v>
      </c>
      <c r="D5324" s="19" t="s">
        <v>14</v>
      </c>
      <c r="E5324" s="20">
        <v>0.19038618258316442</v>
      </c>
      <c r="F5324" s="20">
        <v>0.1532224195443124</v>
      </c>
      <c r="G5324" s="20">
        <v>0.20353796075018094</v>
      </c>
      <c r="H5324" s="20">
        <v>0.20954474586243715</v>
      </c>
      <c r="I5324" s="20">
        <v>0.14455337483295194</v>
      </c>
      <c r="J5324" s="20">
        <v>0.19566869060378092</v>
      </c>
      <c r="K5324" s="20">
        <v>0.21509468048090111</v>
      </c>
      <c r="L5324" s="20">
        <v>0.16211021170612239</v>
      </c>
      <c r="M5324" s="53">
        <v>0.17964385211600981</v>
      </c>
    </row>
    <row r="5325" spans="1:13" x14ac:dyDescent="0.35">
      <c r="A5325" s="19" t="str">
        <f>B4353&amp;C5310&amp;D5325</f>
        <v>CONSUMO PER CAPITA (kg ó litros por individuo)Postres Ing.200-500MIL</v>
      </c>
      <c r="B5325" s="19">
        <v>0</v>
      </c>
      <c r="C5325" s="19">
        <v>0</v>
      </c>
      <c r="D5325" s="19" t="s">
        <v>15</v>
      </c>
      <c r="E5325" s="20">
        <v>0.22253857810121697</v>
      </c>
      <c r="F5325" s="20">
        <v>0.176054301635025</v>
      </c>
      <c r="G5325" s="20">
        <v>0.2788689367660378</v>
      </c>
      <c r="H5325" s="20">
        <v>0.22498756303034093</v>
      </c>
      <c r="I5325" s="20">
        <v>0.17501149057503451</v>
      </c>
      <c r="J5325" s="20">
        <v>0.198249699360664</v>
      </c>
      <c r="K5325" s="20">
        <v>0.23236489115551989</v>
      </c>
      <c r="L5325" s="20">
        <v>0.21233673044661089</v>
      </c>
      <c r="M5325" s="53">
        <v>0.24278740180578318</v>
      </c>
    </row>
    <row r="5326" spans="1:13" x14ac:dyDescent="0.35">
      <c r="A5326" s="19" t="str">
        <f>B4353&amp;C5310&amp;D5326</f>
        <v>CONSUMO PER CAPITA (kg ó litros por individuo)Postres Ing.&gt;500MIL</v>
      </c>
      <c r="B5326" s="19">
        <v>0</v>
      </c>
      <c r="C5326" s="19">
        <v>0</v>
      </c>
      <c r="D5326" s="19" t="s">
        <v>16</v>
      </c>
      <c r="E5326" s="20">
        <v>0.28887076917838095</v>
      </c>
      <c r="F5326" s="20">
        <v>0.23232608002858585</v>
      </c>
      <c r="G5326" s="20">
        <v>0.26312136008451997</v>
      </c>
      <c r="H5326" s="20">
        <v>0.27199624384230875</v>
      </c>
      <c r="I5326" s="20">
        <v>0.22577342596386055</v>
      </c>
      <c r="J5326" s="20">
        <v>0.19833259840860784</v>
      </c>
      <c r="K5326" s="20">
        <v>0.22681624630245037</v>
      </c>
      <c r="L5326" s="20">
        <v>0.20932957264901758</v>
      </c>
      <c r="M5326" s="53">
        <v>0.20694655630634437</v>
      </c>
    </row>
    <row r="5327" spans="1:13" x14ac:dyDescent="0.35">
      <c r="A5327" s="19" t="str">
        <f>B4353&amp;C5310&amp;D5327</f>
        <v>CONSUMO PER CAPITA (kg ó litros por individuo)Postres Ing.DE 15 A 19 AÑOS</v>
      </c>
      <c r="B5327" s="19">
        <v>0</v>
      </c>
      <c r="C5327" s="19">
        <v>0</v>
      </c>
      <c r="D5327" s="19" t="s">
        <v>39</v>
      </c>
      <c r="E5327" s="20">
        <v>0.10899984690571271</v>
      </c>
      <c r="F5327" s="20">
        <v>4.8725812725240302E-3</v>
      </c>
      <c r="G5327" s="20">
        <v>0.10678001675583418</v>
      </c>
      <c r="H5327" s="20">
        <v>2.2028239357288881E-2</v>
      </c>
      <c r="I5327" s="20" t="s">
        <v>284</v>
      </c>
      <c r="J5327" s="20">
        <v>1.7478475807634074E-2</v>
      </c>
      <c r="K5327" s="20">
        <v>3.5542647311794427E-2</v>
      </c>
      <c r="L5327" s="20">
        <v>6.7867782750724193E-2</v>
      </c>
      <c r="M5327" s="53">
        <v>3.4479434888717693E-2</v>
      </c>
    </row>
    <row r="5328" spans="1:13" x14ac:dyDescent="0.35">
      <c r="A5328" s="19" t="str">
        <f>B4353&amp;C5310&amp;D5328</f>
        <v>CONSUMO PER CAPITA (kg ó litros por individuo)Postres Ing.DE 20 A 24 AÑOS</v>
      </c>
      <c r="B5328" s="19">
        <v>0</v>
      </c>
      <c r="C5328" s="19">
        <v>0</v>
      </c>
      <c r="D5328" s="19" t="s">
        <v>40</v>
      </c>
      <c r="E5328" s="20">
        <v>3.9438989663428889E-2</v>
      </c>
      <c r="F5328" s="20">
        <v>2.4567616503177715E-2</v>
      </c>
      <c r="G5328" s="20">
        <v>3.9464382637750484E-2</v>
      </c>
      <c r="H5328" s="20">
        <v>2.1634868973854391E-2</v>
      </c>
      <c r="I5328" s="20">
        <v>4.5826212476693162E-2</v>
      </c>
      <c r="J5328" s="20">
        <v>3.718722157719985E-2</v>
      </c>
      <c r="K5328" s="20">
        <v>6.2203961161643853E-2</v>
      </c>
      <c r="L5328" s="20">
        <v>3.0966371697748896E-2</v>
      </c>
      <c r="M5328" s="53">
        <v>7.4109360784566689E-2</v>
      </c>
    </row>
    <row r="5329" spans="1:13" x14ac:dyDescent="0.35">
      <c r="A5329" s="19" t="str">
        <f>B4353&amp;C5310&amp;D5329</f>
        <v>CONSUMO PER CAPITA (kg ó litros por individuo)Postres Ing.DE 25 A 34 AÑOS</v>
      </c>
      <c r="B5329" s="19">
        <v>0</v>
      </c>
      <c r="C5329" s="19">
        <v>0</v>
      </c>
      <c r="D5329" s="19" t="s">
        <v>41</v>
      </c>
      <c r="E5329" s="20">
        <v>8.4836604293241594E-2</v>
      </c>
      <c r="F5329" s="20">
        <v>9.0240770213812702E-2</v>
      </c>
      <c r="G5329" s="20">
        <v>7.9226562693469477E-2</v>
      </c>
      <c r="H5329" s="20">
        <v>7.9375540114192247E-2</v>
      </c>
      <c r="I5329" s="20">
        <v>7.4133512832981141E-2</v>
      </c>
      <c r="J5329" s="20">
        <v>5.209050482542462E-2</v>
      </c>
      <c r="K5329" s="20">
        <v>9.1527356210685973E-2</v>
      </c>
      <c r="L5329" s="20">
        <v>8.7341706813440528E-2</v>
      </c>
      <c r="M5329" s="53">
        <v>6.2312493996997287E-2</v>
      </c>
    </row>
    <row r="5330" spans="1:13" x14ac:dyDescent="0.35">
      <c r="A5330" s="19" t="str">
        <f>B4353&amp;C5310&amp;D5330</f>
        <v>CONSUMO PER CAPITA (kg ó litros por individuo)Postres Ing.DE 35 A 49 AÑOS</v>
      </c>
      <c r="B5330" s="19">
        <v>0</v>
      </c>
      <c r="C5330" s="19">
        <v>0</v>
      </c>
      <c r="D5330" s="19" t="s">
        <v>42</v>
      </c>
      <c r="E5330" s="20">
        <v>0.15080333046537353</v>
      </c>
      <c r="F5330" s="20">
        <v>0.12740771507723367</v>
      </c>
      <c r="G5330" s="20">
        <v>0.15496524975663187</v>
      </c>
      <c r="H5330" s="20">
        <v>0.14902174994337539</v>
      </c>
      <c r="I5330" s="20">
        <v>0.13532550444915278</v>
      </c>
      <c r="J5330" s="20">
        <v>0.10499228906776696</v>
      </c>
      <c r="K5330" s="20">
        <v>0.15330628600080287</v>
      </c>
      <c r="L5330" s="20">
        <v>0.17185855815910905</v>
      </c>
      <c r="M5330" s="53">
        <v>0.13943631440496973</v>
      </c>
    </row>
    <row r="5331" spans="1:13" x14ac:dyDescent="0.35">
      <c r="A5331" s="19" t="str">
        <f>B4353&amp;C5310&amp;D5331</f>
        <v>CONSUMO PER CAPITA (kg ó litros por individuo)Postres Ing.DE 50 A 59 AÑOS</v>
      </c>
      <c r="B5331" s="19">
        <v>0</v>
      </c>
      <c r="C5331" s="19">
        <v>0</v>
      </c>
      <c r="D5331" s="19" t="s">
        <v>43</v>
      </c>
      <c r="E5331" s="20">
        <v>0.25147829551501777</v>
      </c>
      <c r="F5331" s="20">
        <v>0.24341193854281282</v>
      </c>
      <c r="G5331" s="20">
        <v>0.37479054271409129</v>
      </c>
      <c r="H5331" s="20">
        <v>0.33832211972081283</v>
      </c>
      <c r="I5331" s="20">
        <v>0.28782060332025572</v>
      </c>
      <c r="J5331" s="20">
        <v>0.29242232281991143</v>
      </c>
      <c r="K5331" s="20">
        <v>0.43305892002060026</v>
      </c>
      <c r="L5331" s="20">
        <v>0.29618157368259129</v>
      </c>
      <c r="M5331" s="53">
        <v>0.27632460947442783</v>
      </c>
    </row>
    <row r="5332" spans="1:13" x14ac:dyDescent="0.35">
      <c r="A5332" s="19" t="str">
        <f>B4353&amp;C5310&amp;D5332</f>
        <v>CONSUMO PER CAPITA (kg ó litros por individuo)Postres Ing.DE 60 A 75 AÑOS</v>
      </c>
      <c r="B5332" s="19">
        <v>0</v>
      </c>
      <c r="C5332" s="19">
        <v>0</v>
      </c>
      <c r="D5332" s="19" t="s">
        <v>44</v>
      </c>
      <c r="E5332" s="20">
        <v>0.40210705184615836</v>
      </c>
      <c r="F5332" s="20">
        <v>0.32472672910968797</v>
      </c>
      <c r="G5332" s="20">
        <v>0.46535728855487346</v>
      </c>
      <c r="H5332" s="20">
        <v>0.36707674329181661</v>
      </c>
      <c r="I5332" s="20">
        <v>0.3611341632152445</v>
      </c>
      <c r="J5332" s="20">
        <v>0.35279753770675359</v>
      </c>
      <c r="K5332" s="20">
        <v>0.43243501800179146</v>
      </c>
      <c r="L5332" s="20">
        <v>0.35851763953377602</v>
      </c>
      <c r="M5332" s="53">
        <v>0.44305258912969814</v>
      </c>
    </row>
    <row r="5333" spans="1:13" x14ac:dyDescent="0.35">
      <c r="A5333" s="19" t="str">
        <f>B4353&amp;C5310&amp;D5333</f>
        <v>CONSUMO PER CAPITA (kg ó litros por individuo)Postres Ing.NIVEL ALTO</v>
      </c>
      <c r="B5333" s="19">
        <v>0</v>
      </c>
      <c r="C5333" s="19">
        <v>0</v>
      </c>
      <c r="D5333" s="19" t="s">
        <v>256</v>
      </c>
      <c r="E5333" s="20">
        <v>0.20984933306101175</v>
      </c>
      <c r="F5333" s="20">
        <v>0.17962212406066339</v>
      </c>
      <c r="G5333" s="20">
        <v>0.27670437789775765</v>
      </c>
      <c r="H5333" s="20">
        <v>0.25966655725990861</v>
      </c>
      <c r="I5333" s="20">
        <v>0.24040774826718839</v>
      </c>
      <c r="J5333" s="20">
        <v>0.18847748572830153</v>
      </c>
      <c r="K5333" s="20">
        <v>0.29417112075910562</v>
      </c>
      <c r="L5333" s="20">
        <v>0.22120252846542854</v>
      </c>
      <c r="M5333" s="53">
        <v>0.22683999558531742</v>
      </c>
    </row>
    <row r="5334" spans="1:13" x14ac:dyDescent="0.35">
      <c r="A5334" s="19" t="str">
        <f>B4353&amp;C5310&amp;D5334</f>
        <v>CONSUMO PER CAPITA (kg ó litros por individuo)Postres Ing.NIVEL MEDIO ALTO</v>
      </c>
      <c r="B5334" s="19">
        <v>0</v>
      </c>
      <c r="C5334" s="19">
        <v>0</v>
      </c>
      <c r="D5334" s="19" t="s">
        <v>257</v>
      </c>
      <c r="E5334" s="20">
        <v>0.20540221767590586</v>
      </c>
      <c r="F5334" s="20">
        <v>0.18949623245303557</v>
      </c>
      <c r="G5334" s="20">
        <v>0.28730936293492704</v>
      </c>
      <c r="H5334" s="20">
        <v>0.20458530462586527</v>
      </c>
      <c r="I5334" s="20">
        <v>0.18694513323419884</v>
      </c>
      <c r="J5334" s="20">
        <v>0.15198987600084732</v>
      </c>
      <c r="K5334" s="20">
        <v>0.24834097576746417</v>
      </c>
      <c r="L5334" s="20">
        <v>0.19539986419214925</v>
      </c>
      <c r="M5334" s="53">
        <v>0.2064142646582027</v>
      </c>
    </row>
    <row r="5335" spans="1:13" x14ac:dyDescent="0.35">
      <c r="A5335" s="19" t="str">
        <f>B4353&amp;C5310&amp;D5335</f>
        <v>CONSUMO PER CAPITA (kg ó litros por individuo)Postres Ing.NIVEL MEDIO</v>
      </c>
      <c r="B5335" s="19">
        <v>0</v>
      </c>
      <c r="C5335" s="19">
        <v>0</v>
      </c>
      <c r="D5335" s="19" t="s">
        <v>258</v>
      </c>
      <c r="E5335" s="20">
        <v>0.22538714561323406</v>
      </c>
      <c r="F5335" s="20">
        <v>0.17816871330122039</v>
      </c>
      <c r="G5335" s="20">
        <v>0.27581579577964332</v>
      </c>
      <c r="H5335" s="20">
        <v>0.19977409312218494</v>
      </c>
      <c r="I5335" s="20">
        <v>0.17114867562124514</v>
      </c>
      <c r="J5335" s="20">
        <v>0.15570052341544005</v>
      </c>
      <c r="K5335" s="20">
        <v>0.23927076899870825</v>
      </c>
      <c r="L5335" s="20">
        <v>0.21853652420108832</v>
      </c>
      <c r="M5335" s="53">
        <v>0.25803007095113284</v>
      </c>
    </row>
    <row r="5336" spans="1:13" x14ac:dyDescent="0.35">
      <c r="A5336" s="19" t="str">
        <f>B4353&amp;C5310&amp;D5336</f>
        <v>CONSUMO PER CAPITA (kg ó litros por individuo)Postres Ing.NIVEL MEDIO BAJO</v>
      </c>
      <c r="B5336" s="19">
        <v>0</v>
      </c>
      <c r="C5336" s="19">
        <v>0</v>
      </c>
      <c r="D5336" s="19" t="s">
        <v>259</v>
      </c>
      <c r="E5336" s="20">
        <v>0.18080076182151261</v>
      </c>
      <c r="F5336" s="20">
        <v>0.11581270662617831</v>
      </c>
      <c r="G5336" s="20">
        <v>0.19488611787491208</v>
      </c>
      <c r="H5336" s="20">
        <v>0.18880721109272555</v>
      </c>
      <c r="I5336" s="20">
        <v>0.19365122444698635</v>
      </c>
      <c r="J5336" s="20">
        <v>0.18904709897043057</v>
      </c>
      <c r="K5336" s="20">
        <v>0.26146646274008067</v>
      </c>
      <c r="L5336" s="20">
        <v>0.23927753176719677</v>
      </c>
      <c r="M5336" s="53">
        <v>0.23066579430138562</v>
      </c>
    </row>
    <row r="5337" spans="1:13" x14ac:dyDescent="0.35">
      <c r="A5337" s="19" t="str">
        <f>B4353&amp;C5310&amp;D5337</f>
        <v>CONSUMO PER CAPITA (kg ó litros por individuo)Postres Ing.HOMBRE</v>
      </c>
      <c r="B5337" s="19">
        <v>0</v>
      </c>
      <c r="C5337" s="19">
        <v>0</v>
      </c>
      <c r="D5337" s="19" t="s">
        <v>21</v>
      </c>
      <c r="E5337" s="20">
        <v>0.22228880934383063</v>
      </c>
      <c r="F5337" s="20">
        <v>0.17853628777312966</v>
      </c>
      <c r="G5337" s="20">
        <v>0.25548040477084089</v>
      </c>
      <c r="H5337" s="20">
        <v>0.20626892541818909</v>
      </c>
      <c r="I5337" s="20">
        <v>0.19640011834575863</v>
      </c>
      <c r="J5337" s="20">
        <v>0.17538008526994894</v>
      </c>
      <c r="K5337" s="20">
        <v>0.23861698173790616</v>
      </c>
      <c r="L5337" s="20">
        <v>0.21761248261259375</v>
      </c>
      <c r="M5337" s="53">
        <v>0.20082099162997902</v>
      </c>
    </row>
    <row r="5338" spans="1:13" x14ac:dyDescent="0.35">
      <c r="A5338" s="19" t="str">
        <f>B4353&amp;C5310&amp;D5338</f>
        <v>CONSUMO PER CAPITA (kg ó litros por individuo)Postres Ing.MUJER</v>
      </c>
      <c r="B5338" s="19">
        <v>0</v>
      </c>
      <c r="C5338" s="19">
        <v>0</v>
      </c>
      <c r="D5338" s="19" t="s">
        <v>22</v>
      </c>
      <c r="E5338" s="20">
        <v>0.19441018707588159</v>
      </c>
      <c r="F5338" s="20">
        <v>0.17107907622875415</v>
      </c>
      <c r="G5338" s="20">
        <v>0.2392570741751977</v>
      </c>
      <c r="H5338" s="20">
        <v>0.21167386269977759</v>
      </c>
      <c r="I5338" s="20">
        <v>0.19000064843241296</v>
      </c>
      <c r="J5338" s="20">
        <v>0.1861909644974499</v>
      </c>
      <c r="K5338" s="20">
        <v>0.26066784379861624</v>
      </c>
      <c r="L5338" s="20">
        <v>0.20335649694231914</v>
      </c>
      <c r="M5338" s="53">
        <v>0.22741672207854727</v>
      </c>
    </row>
    <row r="5339" spans="1:13" x14ac:dyDescent="0.35">
      <c r="A5339" s="19" t="str">
        <f>B4353&amp;C5339&amp;D5339</f>
        <v>CONSUMO PER CAPITA (kg ó litros por individuo)Yogures Ing.T.ESPAÑA</v>
      </c>
      <c r="B5339" s="19">
        <v>0</v>
      </c>
      <c r="C5339" s="19" t="s">
        <v>185</v>
      </c>
      <c r="D5339" s="19" t="s">
        <v>36</v>
      </c>
      <c r="E5339" s="20">
        <v>2.3229161506804909E-2</v>
      </c>
      <c r="F5339" s="20">
        <v>2.9168129108175577E-2</v>
      </c>
      <c r="G5339" s="20">
        <v>3.0151942690645618E-2</v>
      </c>
      <c r="H5339" s="20">
        <v>2.4953641001631249E-2</v>
      </c>
      <c r="I5339" s="20">
        <v>2.7480765518703879E-2</v>
      </c>
      <c r="J5339" s="20">
        <v>2.8187363440315086E-2</v>
      </c>
      <c r="K5339" s="20">
        <v>4.2412116608387507E-2</v>
      </c>
      <c r="L5339" s="20">
        <v>2.9986340972935611E-2</v>
      </c>
      <c r="M5339" s="53">
        <v>2.9751776825346778E-2</v>
      </c>
    </row>
    <row r="5340" spans="1:13" x14ac:dyDescent="0.35">
      <c r="A5340" s="19" t="str">
        <f>B4353&amp;C5339&amp;D5340</f>
        <v>CONSUMO PER CAPITA (kg ó litros por individuo)Yogures Ing.BCN AM</v>
      </c>
      <c r="B5340" s="19">
        <v>0</v>
      </c>
      <c r="C5340" s="19">
        <v>0</v>
      </c>
      <c r="D5340" s="19" t="s">
        <v>1</v>
      </c>
      <c r="E5340" s="20">
        <v>5.1507134544034251E-2</v>
      </c>
      <c r="F5340" s="20">
        <v>5.8462858122958934E-2</v>
      </c>
      <c r="G5340" s="20">
        <v>3.4456154168160932E-2</v>
      </c>
      <c r="H5340" s="20">
        <v>4.4952569533486378E-2</v>
      </c>
      <c r="I5340" s="20">
        <v>3.9728810641043638E-2</v>
      </c>
      <c r="J5340" s="20">
        <v>4.2017242853716399E-2</v>
      </c>
      <c r="K5340" s="20">
        <v>8.2097513718477691E-2</v>
      </c>
      <c r="L5340" s="20">
        <v>9.8904844394561778E-2</v>
      </c>
      <c r="M5340" s="53">
        <v>4.7016906302306177E-2</v>
      </c>
    </row>
    <row r="5341" spans="1:13" x14ac:dyDescent="0.35">
      <c r="A5341" s="19" t="str">
        <f>B4353&amp;C5339&amp;D5341</f>
        <v>CONSUMO PER CAPITA (kg ó litros por individuo)Yogures Ing.REST.CAT ARAGON</v>
      </c>
      <c r="B5341" s="19">
        <v>0</v>
      </c>
      <c r="C5341" s="19">
        <v>0</v>
      </c>
      <c r="D5341" s="19" t="s">
        <v>2</v>
      </c>
      <c r="E5341" s="20">
        <v>1.7679874704303471E-2</v>
      </c>
      <c r="F5341" s="20">
        <v>1.6202675792755653E-2</v>
      </c>
      <c r="G5341" s="20">
        <v>1.9154797468173376E-2</v>
      </c>
      <c r="H5341" s="20">
        <v>1.9035572743566022E-2</v>
      </c>
      <c r="I5341" s="20">
        <v>3.4225073974549498E-2</v>
      </c>
      <c r="J5341" s="20">
        <v>9.3708705542635551E-3</v>
      </c>
      <c r="K5341" s="20">
        <v>4.2583312661252135E-2</v>
      </c>
      <c r="L5341" s="20">
        <v>3.5981929849843018E-2</v>
      </c>
      <c r="M5341" s="53">
        <v>6.4228060639514042E-2</v>
      </c>
    </row>
    <row r="5342" spans="1:13" x14ac:dyDescent="0.35">
      <c r="A5342" s="19" t="str">
        <f>B4353&amp;C5339&amp;D5342</f>
        <v>CONSUMO PER CAPITA (kg ó litros por individuo)Yogures Ing.LEVANTE</v>
      </c>
      <c r="B5342" s="19">
        <v>0</v>
      </c>
      <c r="C5342" s="19">
        <v>0</v>
      </c>
      <c r="D5342" s="19" t="s">
        <v>3</v>
      </c>
      <c r="E5342" s="20">
        <v>1.8230407014967413E-2</v>
      </c>
      <c r="F5342" s="20">
        <v>1.6005422676872806E-2</v>
      </c>
      <c r="G5342" s="20">
        <v>3.9520518662945057E-2</v>
      </c>
      <c r="H5342" s="20">
        <v>2.1159556420669721E-2</v>
      </c>
      <c r="I5342" s="20">
        <v>2.5642927432532707E-2</v>
      </c>
      <c r="J5342" s="20">
        <v>2.8965618285076041E-2</v>
      </c>
      <c r="K5342" s="20">
        <v>5.0065460986253814E-2</v>
      </c>
      <c r="L5342" s="20">
        <v>2.5506263078763091E-2</v>
      </c>
      <c r="M5342" s="53">
        <v>1.9632405033948915E-2</v>
      </c>
    </row>
    <row r="5343" spans="1:13" x14ac:dyDescent="0.35">
      <c r="A5343" s="19" t="str">
        <f>B4353&amp;C5339&amp;D5343</f>
        <v>CONSUMO PER CAPITA (kg ó litros por individuo)Yogures Ing.ANDALUCIA</v>
      </c>
      <c r="B5343" s="19">
        <v>0</v>
      </c>
      <c r="C5343" s="19">
        <v>0</v>
      </c>
      <c r="D5343" s="19" t="s">
        <v>4</v>
      </c>
      <c r="E5343" s="20">
        <v>1.7525847646014843E-2</v>
      </c>
      <c r="F5343" s="20">
        <v>1.2103400310325068E-2</v>
      </c>
      <c r="G5343" s="20">
        <v>1.7371875150057343E-2</v>
      </c>
      <c r="H5343" s="20">
        <v>1.43976826233585E-2</v>
      </c>
      <c r="I5343" s="20">
        <v>1.00331676273527E-2</v>
      </c>
      <c r="J5343" s="20">
        <v>8.0402772419803439E-3</v>
      </c>
      <c r="K5343" s="20">
        <v>1.6461441227856286E-2</v>
      </c>
      <c r="L5343" s="20">
        <v>9.8701174641037687E-3</v>
      </c>
      <c r="M5343" s="53">
        <v>7.4926671372861613E-3</v>
      </c>
    </row>
    <row r="5344" spans="1:13" x14ac:dyDescent="0.35">
      <c r="A5344" s="19" t="str">
        <f>B4353&amp;C5339&amp;D5344</f>
        <v>CONSUMO PER CAPITA (kg ó litros por individuo)Yogures Ing.MDD AM</v>
      </c>
      <c r="B5344" s="19">
        <v>0</v>
      </c>
      <c r="C5344" s="19">
        <v>0</v>
      </c>
      <c r="D5344" s="19" t="s">
        <v>5</v>
      </c>
      <c r="E5344" s="20">
        <v>1.6856614065122122E-2</v>
      </c>
      <c r="F5344" s="20">
        <v>3.0600749975975793E-2</v>
      </c>
      <c r="G5344" s="20">
        <v>4.3128121058302327E-2</v>
      </c>
      <c r="H5344" s="20">
        <v>3.5510192301379667E-2</v>
      </c>
      <c r="I5344" s="20">
        <v>2.9443350959520016E-2</v>
      </c>
      <c r="J5344" s="20">
        <v>1.8089626336061267E-2</v>
      </c>
      <c r="K5344" s="20">
        <v>3.8145752264371592E-2</v>
      </c>
      <c r="L5344" s="20">
        <v>1.3281554481914822E-2</v>
      </c>
      <c r="M5344" s="53">
        <v>2.4804284272220211E-2</v>
      </c>
    </row>
    <row r="5345" spans="1:13" x14ac:dyDescent="0.35">
      <c r="A5345" s="19" t="str">
        <f>B4353&amp;C5339&amp;D5345</f>
        <v>CONSUMO PER CAPITA (kg ó litros por individuo)Yogures Ing.RTO CENTRO</v>
      </c>
      <c r="B5345" s="19">
        <v>0</v>
      </c>
      <c r="C5345" s="19">
        <v>0</v>
      </c>
      <c r="D5345" s="19" t="s">
        <v>6</v>
      </c>
      <c r="E5345" s="20">
        <v>3.8506961624687856E-2</v>
      </c>
      <c r="F5345" s="20">
        <v>4.5031021746827313E-2</v>
      </c>
      <c r="G5345" s="20">
        <v>2.3991704873036333E-2</v>
      </c>
      <c r="H5345" s="20">
        <v>2.3827634188043154E-2</v>
      </c>
      <c r="I5345" s="20">
        <v>3.4444514214466357E-2</v>
      </c>
      <c r="J5345" s="20">
        <v>5.0184597382214875E-2</v>
      </c>
      <c r="K5345" s="20">
        <v>3.9865780805273136E-2</v>
      </c>
      <c r="L5345" s="20">
        <v>2.2597461893987574E-2</v>
      </c>
      <c r="M5345" s="53">
        <v>2.3236208555143502E-2</v>
      </c>
    </row>
    <row r="5346" spans="1:13" x14ac:dyDescent="0.35">
      <c r="A5346" s="19" t="str">
        <f>B4353&amp;C5339&amp;D5346</f>
        <v>CONSUMO PER CAPITA (kg ó litros por individuo)Yogures Ing.NORTE-CENTRO</v>
      </c>
      <c r="B5346" s="19">
        <v>0</v>
      </c>
      <c r="C5346" s="19">
        <v>0</v>
      </c>
      <c r="D5346" s="19" t="s">
        <v>7</v>
      </c>
      <c r="E5346" s="20">
        <v>1.1349742920214909E-2</v>
      </c>
      <c r="F5346" s="20">
        <v>2.0081510574145579E-2</v>
      </c>
      <c r="G5346" s="20">
        <v>3.4122379313465345E-2</v>
      </c>
      <c r="H5346" s="20">
        <v>3.4260053776456238E-2</v>
      </c>
      <c r="I5346" s="20">
        <v>1.9193263172737427E-2</v>
      </c>
      <c r="J5346" s="20">
        <v>2.8684401024538321E-2</v>
      </c>
      <c r="K5346" s="20">
        <v>5.8571964705381965E-2</v>
      </c>
      <c r="L5346" s="20">
        <v>3.3740215242884626E-2</v>
      </c>
      <c r="M5346" s="53">
        <v>2.6963648103639715E-2</v>
      </c>
    </row>
    <row r="5347" spans="1:13" x14ac:dyDescent="0.35">
      <c r="A5347" s="19" t="str">
        <f>B4353&amp;C5339&amp;D5347</f>
        <v>CONSUMO PER CAPITA (kg ó litros por individuo)Yogures Ing.NOROESTE</v>
      </c>
      <c r="B5347" s="19">
        <v>0</v>
      </c>
      <c r="C5347" s="19">
        <v>0</v>
      </c>
      <c r="D5347" s="19" t="s">
        <v>8</v>
      </c>
      <c r="E5347" s="20">
        <v>2.8731468401039812E-2</v>
      </c>
      <c r="F5347" s="20">
        <v>6.9217513804709016E-2</v>
      </c>
      <c r="G5347" s="20">
        <v>3.7570309419434282E-2</v>
      </c>
      <c r="H5347" s="20">
        <v>1.9003710673950756E-2</v>
      </c>
      <c r="I5347" s="20">
        <v>4.5585724806058839E-2</v>
      </c>
      <c r="J5347" s="20">
        <v>7.6557296217622708E-2</v>
      </c>
      <c r="K5347" s="20">
        <v>3.7926551198882982E-2</v>
      </c>
      <c r="L5347" s="20">
        <v>3.0785146748786262E-2</v>
      </c>
      <c r="M5347" s="53">
        <v>4.6180850826584061E-2</v>
      </c>
    </row>
    <row r="5348" spans="1:13" x14ac:dyDescent="0.35">
      <c r="A5348" s="19" t="str">
        <f>B4353&amp;C5339&amp;D5348</f>
        <v>CONSUMO PER CAPITA (kg ó litros por individuo)Yogures Ing.&lt;2MIL</v>
      </c>
      <c r="B5348" s="19">
        <v>0</v>
      </c>
      <c r="C5348" s="19">
        <v>0</v>
      </c>
      <c r="D5348" s="19" t="s">
        <v>9</v>
      </c>
      <c r="E5348" s="20">
        <v>1.8738978188999864E-2</v>
      </c>
      <c r="F5348" s="20">
        <v>2.8116549865972035E-2</v>
      </c>
      <c r="G5348" s="20">
        <v>1.3081098439490159E-2</v>
      </c>
      <c r="H5348" s="20">
        <v>3.0682926299901828E-2</v>
      </c>
      <c r="I5348" s="20">
        <v>4.284031890367835E-2</v>
      </c>
      <c r="J5348" s="20">
        <v>5.4276196405064321E-2</v>
      </c>
      <c r="K5348" s="20">
        <v>5.0088158634698288E-2</v>
      </c>
      <c r="L5348" s="20">
        <v>3.7872821310574081E-2</v>
      </c>
      <c r="M5348" s="53">
        <v>8.4939059246858337E-2</v>
      </c>
    </row>
    <row r="5349" spans="1:13" x14ac:dyDescent="0.35">
      <c r="A5349" s="19" t="str">
        <f>B4353&amp;C5339&amp;D5349</f>
        <v>CONSUMO PER CAPITA (kg ó litros por individuo)Yogures Ing.2-5MIL</v>
      </c>
      <c r="B5349" s="19">
        <v>0</v>
      </c>
      <c r="C5349" s="19">
        <v>0</v>
      </c>
      <c r="D5349" s="19" t="s">
        <v>10</v>
      </c>
      <c r="E5349" s="20">
        <v>3.253143252166512E-2</v>
      </c>
      <c r="F5349" s="20">
        <v>3.9548189736664102E-2</v>
      </c>
      <c r="G5349" s="20">
        <v>2.456810087680265E-2</v>
      </c>
      <c r="H5349" s="20">
        <v>2.4621890786995594E-2</v>
      </c>
      <c r="I5349" s="20">
        <v>3.1271254706817152E-2</v>
      </c>
      <c r="J5349" s="20">
        <v>2.6575020409262063E-2</v>
      </c>
      <c r="K5349" s="20">
        <v>1.5501100621822266E-2</v>
      </c>
      <c r="L5349" s="20">
        <v>4.8580022806986633E-3</v>
      </c>
      <c r="M5349" s="53">
        <v>1.9889203908472583E-2</v>
      </c>
    </row>
    <row r="5350" spans="1:13" x14ac:dyDescent="0.35">
      <c r="A5350" s="19" t="str">
        <f>B4353&amp;C5339&amp;D5350</f>
        <v>CONSUMO PER CAPITA (kg ó litros por individuo)Yogures Ing.5-10MIL</v>
      </c>
      <c r="B5350" s="19">
        <v>0</v>
      </c>
      <c r="C5350" s="19">
        <v>0</v>
      </c>
      <c r="D5350" s="19" t="s">
        <v>11</v>
      </c>
      <c r="E5350" s="20">
        <v>1.3054730220498321E-2</v>
      </c>
      <c r="F5350" s="20">
        <v>1.1097950314644618E-2</v>
      </c>
      <c r="G5350" s="20">
        <v>2.1642962774736971E-2</v>
      </c>
      <c r="H5350" s="20">
        <v>1.0636038675956704E-2</v>
      </c>
      <c r="I5350" s="20">
        <v>5.6858345397794122E-2</v>
      </c>
      <c r="J5350" s="20">
        <v>1.9365340291049207E-2</v>
      </c>
      <c r="K5350" s="20">
        <v>3.7469629389161319E-2</v>
      </c>
      <c r="L5350" s="20">
        <v>3.4171502167985937E-2</v>
      </c>
      <c r="M5350" s="53">
        <v>3.4910899744404693E-2</v>
      </c>
    </row>
    <row r="5351" spans="1:13" x14ac:dyDescent="0.35">
      <c r="A5351" s="19" t="str">
        <f>B4353&amp;C5339&amp;D5351</f>
        <v>CONSUMO PER CAPITA (kg ó litros por individuo)Yogures Ing.10-30MIL</v>
      </c>
      <c r="B5351" s="19">
        <v>0</v>
      </c>
      <c r="C5351" s="19">
        <v>0</v>
      </c>
      <c r="D5351" s="19" t="s">
        <v>12</v>
      </c>
      <c r="E5351" s="20">
        <v>2.1306007050772714E-2</v>
      </c>
      <c r="F5351" s="20">
        <v>1.5047083759814058E-2</v>
      </c>
      <c r="G5351" s="20">
        <v>2.5966314967620099E-2</v>
      </c>
      <c r="H5351" s="20">
        <v>1.2524890290970857E-2</v>
      </c>
      <c r="I5351" s="20">
        <v>1.8944839488332806E-2</v>
      </c>
      <c r="J5351" s="20">
        <v>3.6576249767610355E-2</v>
      </c>
      <c r="K5351" s="20">
        <v>4.438860808329189E-2</v>
      </c>
      <c r="L5351" s="20">
        <v>3.2642949136109184E-2</v>
      </c>
      <c r="M5351" s="53">
        <v>3.6839336573035855E-2</v>
      </c>
    </row>
    <row r="5352" spans="1:13" x14ac:dyDescent="0.35">
      <c r="A5352" s="19" t="str">
        <f>B4353&amp;C5339&amp;D5352</f>
        <v>CONSUMO PER CAPITA (kg ó litros por individuo)Yogures Ing.30-100MIL</v>
      </c>
      <c r="B5352" s="19">
        <v>0</v>
      </c>
      <c r="C5352" s="19">
        <v>0</v>
      </c>
      <c r="D5352" s="19" t="s">
        <v>13</v>
      </c>
      <c r="E5352" s="20">
        <v>2.6091371167134246E-2</v>
      </c>
      <c r="F5352" s="20">
        <v>3.5780093514246623E-2</v>
      </c>
      <c r="G5352" s="20">
        <v>2.2810613210776862E-2</v>
      </c>
      <c r="H5352" s="20">
        <v>2.2375885535889522E-2</v>
      </c>
      <c r="I5352" s="20">
        <v>2.2571805946579773E-2</v>
      </c>
      <c r="J5352" s="20">
        <v>2.3820616622806986E-2</v>
      </c>
      <c r="K5352" s="20">
        <v>4.3137346785448012E-2</v>
      </c>
      <c r="L5352" s="20">
        <v>2.7176277241357454E-2</v>
      </c>
      <c r="M5352" s="53">
        <v>1.8838703383998574E-2</v>
      </c>
    </row>
    <row r="5353" spans="1:13" x14ac:dyDescent="0.35">
      <c r="A5353" s="19" t="str">
        <f>B4353&amp;C5339&amp;D5353</f>
        <v>CONSUMO PER CAPITA (kg ó litros por individuo)Yogures Ing.100-200MIL</v>
      </c>
      <c r="B5353" s="19">
        <v>0</v>
      </c>
      <c r="C5353" s="19">
        <v>0</v>
      </c>
      <c r="D5353" s="19" t="s">
        <v>14</v>
      </c>
      <c r="E5353" s="20">
        <v>2.4370201106729179E-2</v>
      </c>
      <c r="F5353" s="20">
        <v>2.0918882049887868E-2</v>
      </c>
      <c r="G5353" s="20">
        <v>3.5793897692774551E-2</v>
      </c>
      <c r="H5353" s="20">
        <v>3.9482021005082885E-2</v>
      </c>
      <c r="I5353" s="20">
        <v>3.3113085637681942E-2</v>
      </c>
      <c r="J5353" s="20">
        <v>3.8319349317196202E-2</v>
      </c>
      <c r="K5353" s="20">
        <v>6.7029008132361401E-2</v>
      </c>
      <c r="L5353" s="20">
        <v>7.246057289936679E-2</v>
      </c>
      <c r="M5353" s="53">
        <v>1.4922116701485718E-2</v>
      </c>
    </row>
    <row r="5354" spans="1:13" x14ac:dyDescent="0.35">
      <c r="A5354" s="19" t="str">
        <f>B4353&amp;C5339&amp;D5354</f>
        <v>CONSUMO PER CAPITA (kg ó litros por individuo)Yogures Ing.200-500MIL</v>
      </c>
      <c r="B5354" s="19">
        <v>0</v>
      </c>
      <c r="C5354" s="19">
        <v>0</v>
      </c>
      <c r="D5354" s="19" t="s">
        <v>15</v>
      </c>
      <c r="E5354" s="20">
        <v>1.90429179151697E-2</v>
      </c>
      <c r="F5354" s="20">
        <v>4.1777659366834877E-2</v>
      </c>
      <c r="G5354" s="20">
        <v>4.5336833566261704E-2</v>
      </c>
      <c r="H5354" s="20">
        <v>2.3799566262687536E-2</v>
      </c>
      <c r="I5354" s="20">
        <v>1.70447442165703E-2</v>
      </c>
      <c r="J5354" s="20">
        <v>1.4357051489414649E-2</v>
      </c>
      <c r="K5354" s="20">
        <v>5.535228428631616E-2</v>
      </c>
      <c r="L5354" s="20">
        <v>1.4956766681274204E-2</v>
      </c>
      <c r="M5354" s="53">
        <v>2.3431698971663355E-2</v>
      </c>
    </row>
    <row r="5355" spans="1:13" x14ac:dyDescent="0.35">
      <c r="A5355" s="19" t="str">
        <f>B4353&amp;C5339&amp;D5355</f>
        <v>CONSUMO PER CAPITA (kg ó litros por individuo)Yogures Ing.&gt;500MIL</v>
      </c>
      <c r="B5355" s="19">
        <v>0</v>
      </c>
      <c r="C5355" s="19">
        <v>0</v>
      </c>
      <c r="D5355" s="19" t="s">
        <v>16</v>
      </c>
      <c r="E5355" s="20">
        <v>2.725544332977875E-2</v>
      </c>
      <c r="F5355" s="20">
        <v>3.6340975203412867E-2</v>
      </c>
      <c r="G5355" s="20">
        <v>4.0968576920740067E-2</v>
      </c>
      <c r="H5355" s="20">
        <v>3.8978491842994616E-2</v>
      </c>
      <c r="I5355" s="20">
        <v>2.5832574053006898E-2</v>
      </c>
      <c r="J5355" s="20">
        <v>2.4295522120139783E-2</v>
      </c>
      <c r="K5355" s="20">
        <v>2.4557355965296755E-2</v>
      </c>
      <c r="L5355" s="20">
        <v>2.0174075606225028E-2</v>
      </c>
      <c r="M5355" s="53">
        <v>3.1871454995306109E-2</v>
      </c>
    </row>
    <row r="5356" spans="1:13" x14ac:dyDescent="0.35">
      <c r="A5356" s="19" t="str">
        <f>B4353&amp;C5339&amp;D5356</f>
        <v>CONSUMO PER CAPITA (kg ó litros por individuo)Yogures Ing.DE 15 A 19 AÑOS</v>
      </c>
      <c r="B5356" s="19">
        <v>0</v>
      </c>
      <c r="C5356" s="19">
        <v>0</v>
      </c>
      <c r="D5356" s="19" t="s">
        <v>39</v>
      </c>
      <c r="E5356" s="20">
        <v>4.0363593525467228E-2</v>
      </c>
      <c r="F5356" s="20" t="s">
        <v>284</v>
      </c>
      <c r="G5356" s="20" t="s">
        <v>284</v>
      </c>
      <c r="H5356" s="20" t="s">
        <v>284</v>
      </c>
      <c r="I5356" s="20" t="s">
        <v>284</v>
      </c>
      <c r="J5356" s="20">
        <v>6.624908255524883E-3</v>
      </c>
      <c r="K5356" s="20">
        <v>3.9034033321095361E-2</v>
      </c>
      <c r="L5356" s="20">
        <v>7.8356351529722795E-3</v>
      </c>
      <c r="M5356" s="53">
        <v>5.0738018277112371E-2</v>
      </c>
    </row>
    <row r="5357" spans="1:13" x14ac:dyDescent="0.35">
      <c r="A5357" s="19" t="str">
        <f>B4353&amp;C5339&amp;D5357</f>
        <v>CONSUMO PER CAPITA (kg ó litros por individuo)Yogures Ing.DE 20 A 24 AÑOS</v>
      </c>
      <c r="B5357" s="19">
        <v>0</v>
      </c>
      <c r="C5357" s="19">
        <v>0</v>
      </c>
      <c r="D5357" s="19" t="s">
        <v>40</v>
      </c>
      <c r="E5357" s="20">
        <v>8.9707015457082453E-3</v>
      </c>
      <c r="F5357" s="20">
        <v>3.4175517771930955E-3</v>
      </c>
      <c r="G5357" s="20">
        <v>5.3299963798839308E-3</v>
      </c>
      <c r="H5357" s="20" t="s">
        <v>284</v>
      </c>
      <c r="I5357" s="20">
        <v>1.1382782152481379E-2</v>
      </c>
      <c r="J5357" s="20">
        <v>7.1823919797010666E-3</v>
      </c>
      <c r="K5357" s="20">
        <v>4.3857256208559958E-2</v>
      </c>
      <c r="L5357" s="20" t="s">
        <v>284</v>
      </c>
      <c r="M5357" s="53">
        <v>1.235159218448777E-2</v>
      </c>
    </row>
    <row r="5358" spans="1:13" x14ac:dyDescent="0.35">
      <c r="A5358" s="19" t="str">
        <f>B4353&amp;C5339&amp;D5358</f>
        <v>CONSUMO PER CAPITA (kg ó litros por individuo)Yogures Ing.DE 25 A 34 AÑOS</v>
      </c>
      <c r="B5358" s="19">
        <v>0</v>
      </c>
      <c r="C5358" s="19">
        <v>0</v>
      </c>
      <c r="D5358" s="19" t="s">
        <v>41</v>
      </c>
      <c r="E5358" s="20">
        <v>1.0360918813090318E-2</v>
      </c>
      <c r="F5358" s="20">
        <v>1.858645915827736E-2</v>
      </c>
      <c r="G5358" s="20">
        <v>2.4746058045741239E-2</v>
      </c>
      <c r="H5358" s="20">
        <v>1.5261679327733818E-2</v>
      </c>
      <c r="I5358" s="20">
        <v>2.0168347011135096E-2</v>
      </c>
      <c r="J5358" s="20">
        <v>6.2339951427429234E-3</v>
      </c>
      <c r="K5358" s="20">
        <v>1.7291912985214632E-2</v>
      </c>
      <c r="L5358" s="20">
        <v>8.5413455584754001E-3</v>
      </c>
      <c r="M5358" s="53">
        <v>7.4822397133965171E-3</v>
      </c>
    </row>
    <row r="5359" spans="1:13" x14ac:dyDescent="0.35">
      <c r="A5359" s="19" t="str">
        <f>B4353&amp;C5339&amp;D5359</f>
        <v>CONSUMO PER CAPITA (kg ó litros por individuo)Yogures Ing.DE 35 A 49 AÑOS</v>
      </c>
      <c r="B5359" s="19">
        <v>0</v>
      </c>
      <c r="C5359" s="19">
        <v>0</v>
      </c>
      <c r="D5359" s="19" t="s">
        <v>42</v>
      </c>
      <c r="E5359" s="20">
        <v>2.7758733255607834E-2</v>
      </c>
      <c r="F5359" s="20">
        <v>3.3488558930521654E-2</v>
      </c>
      <c r="G5359" s="20">
        <v>3.4609371810171138E-2</v>
      </c>
      <c r="H5359" s="20">
        <v>3.6954671485910584E-2</v>
      </c>
      <c r="I5359" s="20">
        <v>4.324407400254901E-2</v>
      </c>
      <c r="J5359" s="20">
        <v>3.1828195305624113E-2</v>
      </c>
      <c r="K5359" s="20">
        <v>4.3384233650157297E-2</v>
      </c>
      <c r="L5359" s="20">
        <v>3.6637902041490575E-2</v>
      </c>
      <c r="M5359" s="53">
        <v>3.7108854014738193E-2</v>
      </c>
    </row>
    <row r="5360" spans="1:13" x14ac:dyDescent="0.35">
      <c r="A5360" s="19" t="str">
        <f>B4353&amp;C5339&amp;D5360</f>
        <v>CONSUMO PER CAPITA (kg ó litros por individuo)Yogures Ing.DE 50 A 59 AÑOS</v>
      </c>
      <c r="B5360" s="19">
        <v>0</v>
      </c>
      <c r="C5360" s="19">
        <v>0</v>
      </c>
      <c r="D5360" s="19" t="s">
        <v>43</v>
      </c>
      <c r="E5360" s="20">
        <v>3.0473754696055941E-2</v>
      </c>
      <c r="F5360" s="20">
        <v>4.6867367562239678E-2</v>
      </c>
      <c r="G5360" s="20">
        <v>3.5536408537155048E-2</v>
      </c>
      <c r="H5360" s="20">
        <v>2.1502021511421464E-2</v>
      </c>
      <c r="I5360" s="20">
        <v>2.6540088848462796E-2</v>
      </c>
      <c r="J5360" s="20">
        <v>4.2449797532320588E-2</v>
      </c>
      <c r="K5360" s="20">
        <v>5.2865046074769079E-2</v>
      </c>
      <c r="L5360" s="20">
        <v>3.0193612583606758E-2</v>
      </c>
      <c r="M5360" s="53">
        <v>2.114779655513711E-2</v>
      </c>
    </row>
    <row r="5361" spans="1:13" x14ac:dyDescent="0.35">
      <c r="A5361" s="19" t="str">
        <f>B4353&amp;C5339&amp;D5361</f>
        <v>CONSUMO PER CAPITA (kg ó litros por individuo)Yogures Ing.DE 60 A 75 AÑOS</v>
      </c>
      <c r="B5361" s="19">
        <v>0</v>
      </c>
      <c r="C5361" s="19">
        <v>0</v>
      </c>
      <c r="D5361" s="19" t="s">
        <v>44</v>
      </c>
      <c r="E5361" s="20">
        <v>1.8214739064421771E-2</v>
      </c>
      <c r="F5361" s="20">
        <v>3.111864994515081E-2</v>
      </c>
      <c r="G5361" s="20">
        <v>3.9377557342974948E-2</v>
      </c>
      <c r="H5361" s="20">
        <v>3.3215751251115824E-2</v>
      </c>
      <c r="I5361" s="20">
        <v>2.6034670031877444E-2</v>
      </c>
      <c r="J5361" s="20">
        <v>3.7791291083063117E-2</v>
      </c>
      <c r="K5361" s="20">
        <v>4.8508940943787424E-2</v>
      </c>
      <c r="L5361" s="20">
        <v>5.0429072985234642E-2</v>
      </c>
      <c r="M5361" s="53">
        <v>4.0978770667887007E-2</v>
      </c>
    </row>
    <row r="5362" spans="1:13" x14ac:dyDescent="0.35">
      <c r="A5362" s="19" t="str">
        <f>B4353&amp;C5339&amp;D5362</f>
        <v>CONSUMO PER CAPITA (kg ó litros por individuo)Yogures Ing.NIVEL ALTO</v>
      </c>
      <c r="B5362" s="19">
        <v>0</v>
      </c>
      <c r="C5362" s="19">
        <v>0</v>
      </c>
      <c r="D5362" s="19" t="s">
        <v>256</v>
      </c>
      <c r="E5362" s="20">
        <v>1.3923583032041286E-2</v>
      </c>
      <c r="F5362" s="20">
        <v>4.3798455166392115E-2</v>
      </c>
      <c r="G5362" s="20">
        <v>5.0410668727338209E-2</v>
      </c>
      <c r="H5362" s="20">
        <v>3.9102748856790839E-2</v>
      </c>
      <c r="I5362" s="20">
        <v>2.0769987427959578E-2</v>
      </c>
      <c r="J5362" s="20">
        <v>2.0235064793147319E-2</v>
      </c>
      <c r="K5362" s="20">
        <v>4.3891705269887116E-2</v>
      </c>
      <c r="L5362" s="20">
        <v>3.0402996928066167E-2</v>
      </c>
      <c r="M5362" s="53">
        <v>2.5405266112782914E-2</v>
      </c>
    </row>
    <row r="5363" spans="1:13" x14ac:dyDescent="0.35">
      <c r="A5363" s="19" t="str">
        <f>B4353&amp;C5339&amp;D5363</f>
        <v>CONSUMO PER CAPITA (kg ó litros por individuo)Yogures Ing.NIVEL MEDIO ALTO</v>
      </c>
      <c r="B5363" s="19">
        <v>0</v>
      </c>
      <c r="C5363" s="19">
        <v>0</v>
      </c>
      <c r="D5363" s="19" t="s">
        <v>257</v>
      </c>
      <c r="E5363" s="20">
        <v>2.8650125620514388E-2</v>
      </c>
      <c r="F5363" s="20">
        <v>2.0786221597154323E-2</v>
      </c>
      <c r="G5363" s="20">
        <v>1.8310896890098231E-2</v>
      </c>
      <c r="H5363" s="20">
        <v>1.3648445280631361E-2</v>
      </c>
      <c r="I5363" s="20">
        <v>3.7914480995223737E-2</v>
      </c>
      <c r="J5363" s="20">
        <v>2.2032372555947862E-2</v>
      </c>
      <c r="K5363" s="20">
        <v>2.4792769810204153E-2</v>
      </c>
      <c r="L5363" s="20">
        <v>1.1514551439711248E-2</v>
      </c>
      <c r="M5363" s="53">
        <v>1.7681264512137043E-2</v>
      </c>
    </row>
    <row r="5364" spans="1:13" x14ac:dyDescent="0.35">
      <c r="A5364" s="19" t="str">
        <f>B4353&amp;C5339&amp;D5364</f>
        <v>CONSUMO PER CAPITA (kg ó litros por individuo)Yogures Ing.NIVEL MEDIO</v>
      </c>
      <c r="B5364" s="19">
        <v>0</v>
      </c>
      <c r="C5364" s="19">
        <v>0</v>
      </c>
      <c r="D5364" s="19" t="s">
        <v>258</v>
      </c>
      <c r="E5364" s="20">
        <v>2.9917361922690389E-2</v>
      </c>
      <c r="F5364" s="20">
        <v>4.2862055341484594E-2</v>
      </c>
      <c r="G5364" s="20">
        <v>2.8974956603556E-2</v>
      </c>
      <c r="H5364" s="20">
        <v>2.1168197642239841E-2</v>
      </c>
      <c r="I5364" s="20">
        <v>2.7967899796125847E-2</v>
      </c>
      <c r="J5364" s="20">
        <v>4.2919289407198795E-2</v>
      </c>
      <c r="K5364" s="20">
        <v>4.9322543820238353E-2</v>
      </c>
      <c r="L5364" s="20">
        <v>2.7079435130686353E-2</v>
      </c>
      <c r="M5364" s="53">
        <v>4.5470614882637719E-2</v>
      </c>
    </row>
    <row r="5365" spans="1:13" x14ac:dyDescent="0.35">
      <c r="A5365" s="19" t="str">
        <f>B4353&amp;C5339&amp;D5365</f>
        <v>CONSUMO PER CAPITA (kg ó litros por individuo)Yogures Ing.NIVEL MEDIO BAJO</v>
      </c>
      <c r="B5365" s="19">
        <v>0</v>
      </c>
      <c r="C5365" s="19">
        <v>0</v>
      </c>
      <c r="D5365" s="19" t="s">
        <v>259</v>
      </c>
      <c r="E5365" s="20">
        <v>2.0776565733560928E-2</v>
      </c>
      <c r="F5365" s="20">
        <v>1.7398522943212421E-2</v>
      </c>
      <c r="G5365" s="20">
        <v>1.4988335695093693E-2</v>
      </c>
      <c r="H5365" s="20">
        <v>2.0016228232771643E-2</v>
      </c>
      <c r="I5365" s="20">
        <v>3.616052741687914E-2</v>
      </c>
      <c r="J5365" s="20">
        <v>2.6802303267462826E-2</v>
      </c>
      <c r="K5365" s="20">
        <v>4.6832550147278586E-2</v>
      </c>
      <c r="L5365" s="20">
        <v>2.4515793837285846E-2</v>
      </c>
      <c r="M5365" s="53">
        <v>4.2036589106063588E-2</v>
      </c>
    </row>
    <row r="5366" spans="1:13" x14ac:dyDescent="0.35">
      <c r="A5366" s="19" t="str">
        <f>B4353&amp;C5339&amp;D5366</f>
        <v>CONSUMO PER CAPITA (kg ó litros por individuo)Yogures Ing.HOMBRE</v>
      </c>
      <c r="B5366" s="19">
        <v>0</v>
      </c>
      <c r="C5366" s="19">
        <v>0</v>
      </c>
      <c r="D5366" s="19" t="s">
        <v>21</v>
      </c>
      <c r="E5366" s="20">
        <v>1.8412368268260031E-2</v>
      </c>
      <c r="F5366" s="20">
        <v>2.1251562181978555E-2</v>
      </c>
      <c r="G5366" s="20">
        <v>2.804636961140165E-2</v>
      </c>
      <c r="H5366" s="20">
        <v>2.0193413805939898E-2</v>
      </c>
      <c r="I5366" s="20">
        <v>1.6959977490744887E-2</v>
      </c>
      <c r="J5366" s="20">
        <v>2.5916388223742298E-2</v>
      </c>
      <c r="K5366" s="20">
        <v>3.2837582520393926E-2</v>
      </c>
      <c r="L5366" s="20">
        <v>1.7542672808868526E-2</v>
      </c>
      <c r="M5366" s="53">
        <v>1.6276257465033868E-2</v>
      </c>
    </row>
    <row r="5367" spans="1:13" x14ac:dyDescent="0.35">
      <c r="A5367" s="19" t="str">
        <f>B4353&amp;C5339&amp;D5367</f>
        <v>CONSUMO PER CAPITA (kg ó litros por individuo)Yogures Ing.MUJER</v>
      </c>
      <c r="B5367" s="19">
        <v>0</v>
      </c>
      <c r="C5367" s="19">
        <v>0</v>
      </c>
      <c r="D5367" s="19" t="s">
        <v>22</v>
      </c>
      <c r="E5367" s="20">
        <v>2.7988473834834181E-2</v>
      </c>
      <c r="F5367" s="20">
        <v>3.699033602231365E-2</v>
      </c>
      <c r="G5367" s="20">
        <v>3.2232432687896828E-2</v>
      </c>
      <c r="H5367" s="20">
        <v>2.9657199573506189E-2</v>
      </c>
      <c r="I5367" s="20">
        <v>3.7867770517719654E-2</v>
      </c>
      <c r="J5367" s="20">
        <v>3.0429497776144867E-2</v>
      </c>
      <c r="K5367" s="20">
        <v>5.1867178877555355E-2</v>
      </c>
      <c r="L5367" s="20">
        <v>4.2269294808679442E-2</v>
      </c>
      <c r="M5367" s="53">
        <v>4.3087967166379353E-2</v>
      </c>
    </row>
    <row r="5368" spans="1:13" x14ac:dyDescent="0.35">
      <c r="A5368" s="19" t="str">
        <f>B4353&amp;C5368&amp;D5368</f>
        <v>CONSUMO PER CAPITA (kg ó litros por individuo)Queso Ing.T.ESPAÑA</v>
      </c>
      <c r="B5368" s="19">
        <v>0</v>
      </c>
      <c r="C5368" s="19" t="s">
        <v>151</v>
      </c>
      <c r="D5368" s="19" t="s">
        <v>36</v>
      </c>
      <c r="E5368" s="20">
        <v>0.30606556247613242</v>
      </c>
      <c r="F5368" s="20">
        <v>0.29803195838781688</v>
      </c>
      <c r="G5368" s="20">
        <v>0.43838689352777599</v>
      </c>
      <c r="H5368" s="20">
        <v>0.30877584723081969</v>
      </c>
      <c r="I5368" s="20">
        <v>0.30446917571754323</v>
      </c>
      <c r="J5368" s="20">
        <v>0.32068458815550432</v>
      </c>
      <c r="K5368" s="20">
        <v>0.45802243531073261</v>
      </c>
      <c r="L5368" s="20">
        <v>0.31247570847551809</v>
      </c>
      <c r="M5368" s="53">
        <v>0.3008466387479164</v>
      </c>
    </row>
    <row r="5369" spans="1:13" x14ac:dyDescent="0.35">
      <c r="A5369" s="19" t="str">
        <f>B4353&amp;C5368&amp;D5369</f>
        <v>CONSUMO PER CAPITA (kg ó litros por individuo)Queso Ing.BCN AM</v>
      </c>
      <c r="B5369" s="19">
        <v>0</v>
      </c>
      <c r="C5369" s="19">
        <v>0</v>
      </c>
      <c r="D5369" s="19" t="s">
        <v>1</v>
      </c>
      <c r="E5369" s="20">
        <v>0.24011492315612648</v>
      </c>
      <c r="F5369" s="20">
        <v>0.25256853604239204</v>
      </c>
      <c r="G5369" s="20">
        <v>0.36433429502071074</v>
      </c>
      <c r="H5369" s="20">
        <v>0.28401226858811041</v>
      </c>
      <c r="I5369" s="20">
        <v>0.27658581115882286</v>
      </c>
      <c r="J5369" s="20">
        <v>0.3043332964692072</v>
      </c>
      <c r="K5369" s="20">
        <v>0.54116340368390492</v>
      </c>
      <c r="L5369" s="20">
        <v>0.36976071745574651</v>
      </c>
      <c r="M5369" s="53">
        <v>0.33456076927284972</v>
      </c>
    </row>
    <row r="5370" spans="1:13" x14ac:dyDescent="0.35">
      <c r="A5370" s="19" t="str">
        <f>B4353&amp;C5368&amp;D5370</f>
        <v>CONSUMO PER CAPITA (kg ó litros por individuo)Queso Ing.REST.CAT ARAGON</v>
      </c>
      <c r="B5370" s="19">
        <v>0</v>
      </c>
      <c r="C5370" s="19">
        <v>0</v>
      </c>
      <c r="D5370" s="19" t="s">
        <v>2</v>
      </c>
      <c r="E5370" s="20">
        <v>0.29334917951606587</v>
      </c>
      <c r="F5370" s="20">
        <v>0.29826364469223415</v>
      </c>
      <c r="G5370" s="20">
        <v>0.358222052087455</v>
      </c>
      <c r="H5370" s="20">
        <v>0.26971824759279733</v>
      </c>
      <c r="I5370" s="20">
        <v>0.29106812948465199</v>
      </c>
      <c r="J5370" s="20">
        <v>0.28624960002513367</v>
      </c>
      <c r="K5370" s="20">
        <v>0.48058636671878691</v>
      </c>
      <c r="L5370" s="20">
        <v>0.32030000679378173</v>
      </c>
      <c r="M5370" s="53">
        <v>0.24596710860914206</v>
      </c>
    </row>
    <row r="5371" spans="1:13" x14ac:dyDescent="0.35">
      <c r="A5371" s="19" t="str">
        <f>B4353&amp;C5368&amp;D5371</f>
        <v>CONSUMO PER CAPITA (kg ó litros por individuo)Queso Ing.LEVANTE</v>
      </c>
      <c r="B5371" s="19">
        <v>0</v>
      </c>
      <c r="C5371" s="19">
        <v>0</v>
      </c>
      <c r="D5371" s="19" t="s">
        <v>3</v>
      </c>
      <c r="E5371" s="20">
        <v>0.32995388783174029</v>
      </c>
      <c r="F5371" s="20">
        <v>0.32448051460712901</v>
      </c>
      <c r="G5371" s="20">
        <v>0.52427099190215243</v>
      </c>
      <c r="H5371" s="20">
        <v>0.35967730754235172</v>
      </c>
      <c r="I5371" s="20">
        <v>0.31093883438338393</v>
      </c>
      <c r="J5371" s="20">
        <v>0.36405899933307823</v>
      </c>
      <c r="K5371" s="20">
        <v>0.4938963938939242</v>
      </c>
      <c r="L5371" s="20">
        <v>0.35648958388155311</v>
      </c>
      <c r="M5371" s="53">
        <v>0.33588273883655678</v>
      </c>
    </row>
    <row r="5372" spans="1:13" x14ac:dyDescent="0.35">
      <c r="A5372" s="19" t="str">
        <f>B4353&amp;C5368&amp;D5372</f>
        <v>CONSUMO PER CAPITA (kg ó litros por individuo)Queso Ing.ANDALUCIA</v>
      </c>
      <c r="B5372" s="19">
        <v>0</v>
      </c>
      <c r="C5372" s="19">
        <v>0</v>
      </c>
      <c r="D5372" s="19" t="s">
        <v>4</v>
      </c>
      <c r="E5372" s="20">
        <v>0.34777689836692005</v>
      </c>
      <c r="F5372" s="20">
        <v>0.30172595010536918</v>
      </c>
      <c r="G5372" s="20">
        <v>0.48275888423720503</v>
      </c>
      <c r="H5372" s="20">
        <v>0.34596494629934177</v>
      </c>
      <c r="I5372" s="20">
        <v>0.32136587724845611</v>
      </c>
      <c r="J5372" s="20">
        <v>0.35366472260605686</v>
      </c>
      <c r="K5372" s="20">
        <v>0.47709487472522372</v>
      </c>
      <c r="L5372" s="20">
        <v>0.33676891420582666</v>
      </c>
      <c r="M5372" s="53">
        <v>0.34429187917061566</v>
      </c>
    </row>
    <row r="5373" spans="1:13" x14ac:dyDescent="0.35">
      <c r="A5373" s="19" t="str">
        <f>B4353&amp;C5368&amp;D5373</f>
        <v>CONSUMO PER CAPITA (kg ó litros por individuo)Queso Ing.MDD AM</v>
      </c>
      <c r="B5373" s="19">
        <v>0</v>
      </c>
      <c r="C5373" s="19">
        <v>0</v>
      </c>
      <c r="D5373" s="19" t="s">
        <v>5</v>
      </c>
      <c r="E5373" s="20">
        <v>0.33916872042645124</v>
      </c>
      <c r="F5373" s="20">
        <v>0.3887455477501553</v>
      </c>
      <c r="G5373" s="20">
        <v>0.50285585456927107</v>
      </c>
      <c r="H5373" s="20">
        <v>0.33935130684940951</v>
      </c>
      <c r="I5373" s="20">
        <v>0.32742936156507157</v>
      </c>
      <c r="J5373" s="20">
        <v>0.39247096077281324</v>
      </c>
      <c r="K5373" s="20">
        <v>0.46186025914157464</v>
      </c>
      <c r="L5373" s="20">
        <v>0.35418651849593391</v>
      </c>
      <c r="M5373" s="53">
        <v>0.33715141967845047</v>
      </c>
    </row>
    <row r="5374" spans="1:13" x14ac:dyDescent="0.35">
      <c r="A5374" s="19" t="str">
        <f>B4353&amp;C5368&amp;D5374</f>
        <v>CONSUMO PER CAPITA (kg ó litros por individuo)Queso Ing.RTO CENTRO</v>
      </c>
      <c r="B5374" s="19">
        <v>0</v>
      </c>
      <c r="C5374" s="19">
        <v>0</v>
      </c>
      <c r="D5374" s="19" t="s">
        <v>6</v>
      </c>
      <c r="E5374" s="20">
        <v>0.33698656507734909</v>
      </c>
      <c r="F5374" s="20">
        <v>0.3493502308024819</v>
      </c>
      <c r="G5374" s="20">
        <v>0.49715417504300524</v>
      </c>
      <c r="H5374" s="20">
        <v>0.31884097090627683</v>
      </c>
      <c r="I5374" s="20">
        <v>0.35532887445061084</v>
      </c>
      <c r="J5374" s="20">
        <v>0.31842070811577144</v>
      </c>
      <c r="K5374" s="20">
        <v>0.48897240122368457</v>
      </c>
      <c r="L5374" s="20">
        <v>0.35461554780862792</v>
      </c>
      <c r="M5374" s="53">
        <v>0.35594898895645316</v>
      </c>
    </row>
    <row r="5375" spans="1:13" x14ac:dyDescent="0.35">
      <c r="A5375" s="19" t="str">
        <f>B4353&amp;C5368&amp;D5375</f>
        <v>CONSUMO PER CAPITA (kg ó litros por individuo)Queso Ing.NORTE-CENTRO</v>
      </c>
      <c r="B5375" s="19">
        <v>0</v>
      </c>
      <c r="C5375" s="19">
        <v>0</v>
      </c>
      <c r="D5375" s="19" t="s">
        <v>7</v>
      </c>
      <c r="E5375" s="20">
        <v>0.28613044228950918</v>
      </c>
      <c r="F5375" s="20">
        <v>0.19171201102127752</v>
      </c>
      <c r="G5375" s="20">
        <v>0.31433515904052345</v>
      </c>
      <c r="H5375" s="20">
        <v>0.23876853145586088</v>
      </c>
      <c r="I5375" s="20">
        <v>0.26840369126519381</v>
      </c>
      <c r="J5375" s="20">
        <v>0.20552881397549722</v>
      </c>
      <c r="K5375" s="20">
        <v>0.41422776690567842</v>
      </c>
      <c r="L5375" s="20">
        <v>0.17271565905839514</v>
      </c>
      <c r="M5375" s="53">
        <v>0.22093903713765653</v>
      </c>
    </row>
    <row r="5376" spans="1:13" x14ac:dyDescent="0.35">
      <c r="A5376" s="19" t="str">
        <f>B4353&amp;C5368&amp;D5376</f>
        <v>CONSUMO PER CAPITA (kg ó litros por individuo)Queso Ing.NOROESTE</v>
      </c>
      <c r="B5376" s="19">
        <v>0</v>
      </c>
      <c r="C5376" s="19">
        <v>0</v>
      </c>
      <c r="D5376" s="19" t="s">
        <v>8</v>
      </c>
      <c r="E5376" s="20">
        <v>0.19656629475424447</v>
      </c>
      <c r="F5376" s="20">
        <v>0.21305078678801578</v>
      </c>
      <c r="G5376" s="20">
        <v>0.35398037685692324</v>
      </c>
      <c r="H5376" s="20">
        <v>0.23572164704163465</v>
      </c>
      <c r="I5376" s="20">
        <v>0.25233328887762752</v>
      </c>
      <c r="J5376" s="20">
        <v>0.25376882445358684</v>
      </c>
      <c r="K5376" s="20">
        <v>0.23649713328623861</v>
      </c>
      <c r="L5376" s="20">
        <v>0.14573509299308951</v>
      </c>
      <c r="M5376" s="53">
        <v>0.15305726700446248</v>
      </c>
    </row>
    <row r="5377" spans="1:13" x14ac:dyDescent="0.35">
      <c r="A5377" s="19" t="str">
        <f>B4353&amp;C5368&amp;D5377</f>
        <v>CONSUMO PER CAPITA (kg ó litros por individuo)Queso Ing.&lt;2MIL</v>
      </c>
      <c r="B5377" s="19">
        <v>0</v>
      </c>
      <c r="C5377" s="19">
        <v>0</v>
      </c>
      <c r="D5377" s="19" t="s">
        <v>9</v>
      </c>
      <c r="E5377" s="20">
        <v>0.36670688087697806</v>
      </c>
      <c r="F5377" s="20">
        <v>0.19158311585144328</v>
      </c>
      <c r="G5377" s="20">
        <v>0.20685642834539916</v>
      </c>
      <c r="H5377" s="20">
        <v>0.18684206005138287</v>
      </c>
      <c r="I5377" s="20">
        <v>0.17939393647071641</v>
      </c>
      <c r="J5377" s="20">
        <v>0.27128708242430744</v>
      </c>
      <c r="K5377" s="20">
        <v>0.34960113320060693</v>
      </c>
      <c r="L5377" s="20">
        <v>0.18336611050755769</v>
      </c>
      <c r="M5377" s="53">
        <v>0.19160904813525004</v>
      </c>
    </row>
    <row r="5378" spans="1:13" x14ac:dyDescent="0.35">
      <c r="A5378" s="19" t="str">
        <f>B4353&amp;C5368&amp;D5378</f>
        <v>CONSUMO PER CAPITA (kg ó litros por individuo)Queso Ing.2-5MIL</v>
      </c>
      <c r="B5378" s="19">
        <v>0</v>
      </c>
      <c r="C5378" s="19">
        <v>0</v>
      </c>
      <c r="D5378" s="19" t="s">
        <v>10</v>
      </c>
      <c r="E5378" s="20">
        <v>0.23305803278960657</v>
      </c>
      <c r="F5378" s="20">
        <v>0.22924840127346041</v>
      </c>
      <c r="G5378" s="20">
        <v>0.33884168284238975</v>
      </c>
      <c r="H5378" s="20">
        <v>0.23782766568033428</v>
      </c>
      <c r="I5378" s="20">
        <v>0.16227683623640007</v>
      </c>
      <c r="J5378" s="20">
        <v>0.22006143977033255</v>
      </c>
      <c r="K5378" s="20">
        <v>0.24747561864080658</v>
      </c>
      <c r="L5378" s="20">
        <v>0.15404844481565289</v>
      </c>
      <c r="M5378" s="53">
        <v>0.22392772827546639</v>
      </c>
    </row>
    <row r="5379" spans="1:13" x14ac:dyDescent="0.35">
      <c r="A5379" s="19" t="str">
        <f>B4353&amp;C5368&amp;D5379</f>
        <v>CONSUMO PER CAPITA (kg ó litros por individuo)Queso Ing.5-10MIL</v>
      </c>
      <c r="B5379" s="19">
        <v>0</v>
      </c>
      <c r="C5379" s="19">
        <v>0</v>
      </c>
      <c r="D5379" s="19" t="s">
        <v>11</v>
      </c>
      <c r="E5379" s="20">
        <v>0.30137783028525417</v>
      </c>
      <c r="F5379" s="20">
        <v>0.24542153662686658</v>
      </c>
      <c r="G5379" s="20">
        <v>0.451154235597228</v>
      </c>
      <c r="H5379" s="20">
        <v>0.29768366524254425</v>
      </c>
      <c r="I5379" s="20">
        <v>0.3285103883581606</v>
      </c>
      <c r="J5379" s="20">
        <v>0.3372113656264456</v>
      </c>
      <c r="K5379" s="20">
        <v>0.4288051097986329</v>
      </c>
      <c r="L5379" s="20">
        <v>0.33835445029799904</v>
      </c>
      <c r="M5379" s="53">
        <v>0.34029414504274602</v>
      </c>
    </row>
    <row r="5380" spans="1:13" x14ac:dyDescent="0.35">
      <c r="A5380" s="19" t="str">
        <f>B4353&amp;C5368&amp;D5380</f>
        <v>CONSUMO PER CAPITA (kg ó litros por individuo)Queso Ing.10-30MIL</v>
      </c>
      <c r="B5380" s="19">
        <v>0</v>
      </c>
      <c r="C5380" s="19">
        <v>0</v>
      </c>
      <c r="D5380" s="19" t="s">
        <v>12</v>
      </c>
      <c r="E5380" s="20">
        <v>0.25737840008514035</v>
      </c>
      <c r="F5380" s="20">
        <v>0.23775775472677244</v>
      </c>
      <c r="G5380" s="20">
        <v>0.39876921093462897</v>
      </c>
      <c r="H5380" s="20">
        <v>0.28417795261110079</v>
      </c>
      <c r="I5380" s="20">
        <v>0.27133990291207527</v>
      </c>
      <c r="J5380" s="20">
        <v>0.30844393459402147</v>
      </c>
      <c r="K5380" s="20">
        <v>0.4723872095740671</v>
      </c>
      <c r="L5380" s="20">
        <v>0.33585282486922252</v>
      </c>
      <c r="M5380" s="53">
        <v>0.30493894151904566</v>
      </c>
    </row>
    <row r="5381" spans="1:13" x14ac:dyDescent="0.35">
      <c r="A5381" s="19" t="str">
        <f>B4353&amp;C5368&amp;D5381</f>
        <v>CONSUMO PER CAPITA (kg ó litros por individuo)Queso Ing.30-100MIL</v>
      </c>
      <c r="B5381" s="19">
        <v>0</v>
      </c>
      <c r="C5381" s="19">
        <v>0</v>
      </c>
      <c r="D5381" s="19" t="s">
        <v>13</v>
      </c>
      <c r="E5381" s="20">
        <v>0.2913432853080114</v>
      </c>
      <c r="F5381" s="20">
        <v>0.33025215163035027</v>
      </c>
      <c r="G5381" s="20">
        <v>0.50304744254093581</v>
      </c>
      <c r="H5381" s="20">
        <v>0.32038260567247023</v>
      </c>
      <c r="I5381" s="20">
        <v>0.32919112570818582</v>
      </c>
      <c r="J5381" s="20">
        <v>0.3681398614028456</v>
      </c>
      <c r="K5381" s="20">
        <v>0.54510950795672741</v>
      </c>
      <c r="L5381" s="20">
        <v>0.3548729461297907</v>
      </c>
      <c r="M5381" s="53">
        <v>0.34592168398459577</v>
      </c>
    </row>
    <row r="5382" spans="1:13" x14ac:dyDescent="0.35">
      <c r="A5382" s="19" t="str">
        <f>B4353&amp;C5368&amp;D5382</f>
        <v>CONSUMO PER CAPITA (kg ó litros por individuo)Queso Ing.100-200MIL</v>
      </c>
      <c r="B5382" s="19">
        <v>0</v>
      </c>
      <c r="C5382" s="19">
        <v>0</v>
      </c>
      <c r="D5382" s="19" t="s">
        <v>14</v>
      </c>
      <c r="E5382" s="20">
        <v>0.34750467598727269</v>
      </c>
      <c r="F5382" s="20">
        <v>0.31403379508821139</v>
      </c>
      <c r="G5382" s="20">
        <v>0.45175730270030823</v>
      </c>
      <c r="H5382" s="20">
        <v>0.34541246552032479</v>
      </c>
      <c r="I5382" s="20">
        <v>0.3560931979623132</v>
      </c>
      <c r="J5382" s="20">
        <v>0.31273391676877388</v>
      </c>
      <c r="K5382" s="20">
        <v>0.49404825130052255</v>
      </c>
      <c r="L5382" s="20">
        <v>0.28024034580773177</v>
      </c>
      <c r="M5382" s="53">
        <v>0.28268676713438029</v>
      </c>
    </row>
    <row r="5383" spans="1:13" x14ac:dyDescent="0.35">
      <c r="A5383" s="19" t="str">
        <f>B4353&amp;C5368&amp;D5383</f>
        <v>CONSUMO PER CAPITA (kg ó litros por individuo)Queso Ing.200-500MIL</v>
      </c>
      <c r="B5383" s="19">
        <v>0</v>
      </c>
      <c r="C5383" s="19">
        <v>0</v>
      </c>
      <c r="D5383" s="19" t="s">
        <v>15</v>
      </c>
      <c r="E5383" s="20">
        <v>0.41407348703664348</v>
      </c>
      <c r="F5383" s="20">
        <v>0.43840554824777794</v>
      </c>
      <c r="G5383" s="20">
        <v>0.58918716779633351</v>
      </c>
      <c r="H5383" s="20">
        <v>0.45062070126981069</v>
      </c>
      <c r="I5383" s="20">
        <v>0.39768285400389747</v>
      </c>
      <c r="J5383" s="20">
        <v>0.38814520293300836</v>
      </c>
      <c r="K5383" s="20">
        <v>0.57006396849767726</v>
      </c>
      <c r="L5383" s="20">
        <v>0.43194598609644402</v>
      </c>
      <c r="M5383" s="53">
        <v>0.34941889145600025</v>
      </c>
    </row>
    <row r="5384" spans="1:13" x14ac:dyDescent="0.35">
      <c r="A5384" s="19" t="str">
        <f>B4353&amp;C5368&amp;D5384</f>
        <v>CONSUMO PER CAPITA (kg ó litros por individuo)Queso Ing.&gt;500MIL</v>
      </c>
      <c r="B5384" s="19">
        <v>0</v>
      </c>
      <c r="C5384" s="19">
        <v>0</v>
      </c>
      <c r="D5384" s="19" t="s">
        <v>16</v>
      </c>
      <c r="E5384" s="20">
        <v>0.2787360479236819</v>
      </c>
      <c r="F5384" s="20">
        <v>0.29475992054402372</v>
      </c>
      <c r="G5384" s="20">
        <v>0.38886975019847686</v>
      </c>
      <c r="H5384" s="20">
        <v>0.2651913464958135</v>
      </c>
      <c r="I5384" s="20">
        <v>0.29564473105359113</v>
      </c>
      <c r="J5384" s="20">
        <v>0.27934370879313852</v>
      </c>
      <c r="K5384" s="20">
        <v>0.36287601325860036</v>
      </c>
      <c r="L5384" s="20">
        <v>0.26036548751835753</v>
      </c>
      <c r="M5384" s="53">
        <v>0.26280466330959168</v>
      </c>
    </row>
    <row r="5385" spans="1:13" x14ac:dyDescent="0.35">
      <c r="A5385" s="19" t="str">
        <f>B4353&amp;C5368&amp;D5385</f>
        <v>CONSUMO PER CAPITA (kg ó litros por individuo)Queso Ing.DE 15 A 19 AÑOS</v>
      </c>
      <c r="B5385" s="19">
        <v>0</v>
      </c>
      <c r="C5385" s="19">
        <v>0</v>
      </c>
      <c r="D5385" s="19" t="s">
        <v>39</v>
      </c>
      <c r="E5385" s="20">
        <v>0.21318550568817926</v>
      </c>
      <c r="F5385" s="20">
        <v>0.17205463002549526</v>
      </c>
      <c r="G5385" s="20">
        <v>0.33631635017308814</v>
      </c>
      <c r="H5385" s="20">
        <v>0.23614100622104417</v>
      </c>
      <c r="I5385" s="20">
        <v>0.16425809815540171</v>
      </c>
      <c r="J5385" s="20">
        <v>0.20939175653033673</v>
      </c>
      <c r="K5385" s="20">
        <v>0.24865501277255883</v>
      </c>
      <c r="L5385" s="20">
        <v>0.24419246477140627</v>
      </c>
      <c r="M5385" s="53">
        <v>0.11761953691934252</v>
      </c>
    </row>
    <row r="5386" spans="1:13" x14ac:dyDescent="0.35">
      <c r="A5386" s="19" t="str">
        <f>B4353&amp;C5368&amp;D5386</f>
        <v>CONSUMO PER CAPITA (kg ó litros por individuo)Queso Ing.DE 20 A 24 AÑOS</v>
      </c>
      <c r="B5386" s="19">
        <v>0</v>
      </c>
      <c r="C5386" s="19">
        <v>0</v>
      </c>
      <c r="D5386" s="19" t="s">
        <v>40</v>
      </c>
      <c r="E5386" s="20">
        <v>0.17660800144286828</v>
      </c>
      <c r="F5386" s="20">
        <v>0.16882107112212194</v>
      </c>
      <c r="G5386" s="20">
        <v>0.39657293483017325</v>
      </c>
      <c r="H5386" s="20">
        <v>0.24887969478716049</v>
      </c>
      <c r="I5386" s="20">
        <v>0.22729528929355408</v>
      </c>
      <c r="J5386" s="20">
        <v>0.17970692463740925</v>
      </c>
      <c r="K5386" s="20">
        <v>0.3797850782875975</v>
      </c>
      <c r="L5386" s="20">
        <v>0.27804685916794381</v>
      </c>
      <c r="M5386" s="53">
        <v>0.25104745882940299</v>
      </c>
    </row>
    <row r="5387" spans="1:13" x14ac:dyDescent="0.35">
      <c r="A5387" s="19" t="str">
        <f>B4353&amp;C5368&amp;D5387</f>
        <v>CONSUMO PER CAPITA (kg ó litros por individuo)Queso Ing.DE 25 A 34 AÑOS</v>
      </c>
      <c r="B5387" s="19">
        <v>0</v>
      </c>
      <c r="C5387" s="19">
        <v>0</v>
      </c>
      <c r="D5387" s="19" t="s">
        <v>41</v>
      </c>
      <c r="E5387" s="20">
        <v>0.34737269099693108</v>
      </c>
      <c r="F5387" s="20">
        <v>0.34318561972582406</v>
      </c>
      <c r="G5387" s="20">
        <v>0.47043527068317331</v>
      </c>
      <c r="H5387" s="20">
        <v>0.36666711164789106</v>
      </c>
      <c r="I5387" s="20">
        <v>0.32480044638153638</v>
      </c>
      <c r="J5387" s="20">
        <v>0.31862148853792416</v>
      </c>
      <c r="K5387" s="20">
        <v>0.46666105154619786</v>
      </c>
      <c r="L5387" s="20">
        <v>0.32020225698907007</v>
      </c>
      <c r="M5387" s="53">
        <v>0.30957367275474412</v>
      </c>
    </row>
    <row r="5388" spans="1:13" x14ac:dyDescent="0.35">
      <c r="A5388" s="19" t="str">
        <f>B4353&amp;C5368&amp;D5388</f>
        <v>CONSUMO PER CAPITA (kg ó litros por individuo)Queso Ing.DE 35 A 49 AÑOS</v>
      </c>
      <c r="B5388" s="19">
        <v>0</v>
      </c>
      <c r="C5388" s="19">
        <v>0</v>
      </c>
      <c r="D5388" s="19" t="s">
        <v>42</v>
      </c>
      <c r="E5388" s="20">
        <v>0.3401492823599066</v>
      </c>
      <c r="F5388" s="20">
        <v>0.36195983000473542</v>
      </c>
      <c r="G5388" s="20">
        <v>0.48047008716971995</v>
      </c>
      <c r="H5388" s="20">
        <v>0.33826217431206151</v>
      </c>
      <c r="I5388" s="20">
        <v>0.3453066358639682</v>
      </c>
      <c r="J5388" s="20">
        <v>0.34370200764768366</v>
      </c>
      <c r="K5388" s="20">
        <v>0.51818884537257581</v>
      </c>
      <c r="L5388" s="20">
        <v>0.3490367427553579</v>
      </c>
      <c r="M5388" s="53">
        <v>0.34092590446020626</v>
      </c>
    </row>
    <row r="5389" spans="1:13" x14ac:dyDescent="0.35">
      <c r="A5389" s="19" t="str">
        <f>B4353&amp;C5368&amp;D5389</f>
        <v>CONSUMO PER CAPITA (kg ó litros por individuo)Queso Ing.DE 50 A 59 AÑOS</v>
      </c>
      <c r="B5389" s="19">
        <v>0</v>
      </c>
      <c r="C5389" s="19">
        <v>0</v>
      </c>
      <c r="D5389" s="19" t="s">
        <v>43</v>
      </c>
      <c r="E5389" s="20">
        <v>0.39759306788383636</v>
      </c>
      <c r="F5389" s="20">
        <v>0.35959958344106124</v>
      </c>
      <c r="G5389" s="20">
        <v>0.54724456731075477</v>
      </c>
      <c r="H5389" s="20">
        <v>0.3880656340964615</v>
      </c>
      <c r="I5389" s="20">
        <v>0.39040124880172627</v>
      </c>
      <c r="J5389" s="20">
        <v>0.40606167727746634</v>
      </c>
      <c r="K5389" s="20">
        <v>0.5556160375655359</v>
      </c>
      <c r="L5389" s="20">
        <v>0.33127190902929043</v>
      </c>
      <c r="M5389" s="53">
        <v>0.35043858644169962</v>
      </c>
    </row>
    <row r="5390" spans="1:13" x14ac:dyDescent="0.35">
      <c r="A5390" s="19" t="str">
        <f>B4353&amp;C5368&amp;D5390</f>
        <v>CONSUMO PER CAPITA (kg ó litros por individuo)Queso Ing.DE 60 A 75 AÑOS</v>
      </c>
      <c r="B5390" s="19">
        <v>0</v>
      </c>
      <c r="C5390" s="19">
        <v>0</v>
      </c>
      <c r="D5390" s="19" t="s">
        <v>44</v>
      </c>
      <c r="E5390" s="20">
        <v>0.22185475234503058</v>
      </c>
      <c r="F5390" s="20">
        <v>0.20861032880261857</v>
      </c>
      <c r="G5390" s="20">
        <v>0.31205927618505108</v>
      </c>
      <c r="H5390" s="20">
        <v>0.20460453847169871</v>
      </c>
      <c r="I5390" s="20">
        <v>0.23145353287272905</v>
      </c>
      <c r="J5390" s="20">
        <v>0.29469452911892369</v>
      </c>
      <c r="K5390" s="20">
        <v>0.37917948657073342</v>
      </c>
      <c r="L5390" s="20">
        <v>0.27623392847479022</v>
      </c>
      <c r="M5390" s="53">
        <v>0.27478873152575684</v>
      </c>
    </row>
    <row r="5391" spans="1:13" x14ac:dyDescent="0.35">
      <c r="A5391" s="19" t="str">
        <f>B4353&amp;C5368&amp;D5391</f>
        <v>CONSUMO PER CAPITA (kg ó litros por individuo)Queso Ing.NIVEL ALTO</v>
      </c>
      <c r="B5391" s="19">
        <v>0</v>
      </c>
      <c r="C5391" s="19">
        <v>0</v>
      </c>
      <c r="D5391" s="19" t="s">
        <v>256</v>
      </c>
      <c r="E5391" s="20">
        <v>0.34640521099647176</v>
      </c>
      <c r="F5391" s="20">
        <v>0.3328555961418051</v>
      </c>
      <c r="G5391" s="20">
        <v>0.45952153910524973</v>
      </c>
      <c r="H5391" s="20">
        <v>0.32536094487701106</v>
      </c>
      <c r="I5391" s="20">
        <v>0.34120023534529176</v>
      </c>
      <c r="J5391" s="20">
        <v>0.3502472047843786</v>
      </c>
      <c r="K5391" s="20">
        <v>0.5317086983409135</v>
      </c>
      <c r="L5391" s="20">
        <v>0.34816591814005493</v>
      </c>
      <c r="M5391" s="53">
        <v>0.36230572912513798</v>
      </c>
    </row>
    <row r="5392" spans="1:13" x14ac:dyDescent="0.35">
      <c r="A5392" s="19" t="str">
        <f>B4353&amp;C5368&amp;D5392</f>
        <v>CONSUMO PER CAPITA (kg ó litros por individuo)Queso Ing.NIVEL MEDIO ALTO</v>
      </c>
      <c r="B5392" s="19">
        <v>0</v>
      </c>
      <c r="C5392" s="19">
        <v>0</v>
      </c>
      <c r="D5392" s="19" t="s">
        <v>257</v>
      </c>
      <c r="E5392" s="20">
        <v>0.31323187064318442</v>
      </c>
      <c r="F5392" s="20">
        <v>0.30040252797654449</v>
      </c>
      <c r="G5392" s="20">
        <v>0.42539928476234923</v>
      </c>
      <c r="H5392" s="20">
        <v>0.29495310133008878</v>
      </c>
      <c r="I5392" s="20">
        <v>0.28018683693607238</v>
      </c>
      <c r="J5392" s="20">
        <v>0.33495036989277821</v>
      </c>
      <c r="K5392" s="20">
        <v>0.47545698319113755</v>
      </c>
      <c r="L5392" s="20">
        <v>0.32141217948080564</v>
      </c>
      <c r="M5392" s="53">
        <v>0.30734707335276601</v>
      </c>
    </row>
    <row r="5393" spans="1:13" x14ac:dyDescent="0.35">
      <c r="A5393" s="19" t="str">
        <f>B4353&amp;C5368&amp;D5393</f>
        <v>CONSUMO PER CAPITA (kg ó litros por individuo)Queso Ing.NIVEL MEDIO</v>
      </c>
      <c r="B5393" s="19">
        <v>0</v>
      </c>
      <c r="C5393" s="19">
        <v>0</v>
      </c>
      <c r="D5393" s="19" t="s">
        <v>258</v>
      </c>
      <c r="E5393" s="20">
        <v>0.32939465736099216</v>
      </c>
      <c r="F5393" s="20">
        <v>0.33214970486081813</v>
      </c>
      <c r="G5393" s="20">
        <v>0.52278301583617015</v>
      </c>
      <c r="H5393" s="20">
        <v>0.35507330676930599</v>
      </c>
      <c r="I5393" s="20">
        <v>0.35809979874017567</v>
      </c>
      <c r="J5393" s="20">
        <v>0.36925916849575113</v>
      </c>
      <c r="K5393" s="20">
        <v>0.47822454936168179</v>
      </c>
      <c r="L5393" s="20">
        <v>0.30909008953129458</v>
      </c>
      <c r="M5393" s="53">
        <v>0.32366123145320819</v>
      </c>
    </row>
    <row r="5394" spans="1:13" x14ac:dyDescent="0.35">
      <c r="A5394" s="19" t="str">
        <f>B4353&amp;C5368&amp;D5394</f>
        <v>CONSUMO PER CAPITA (kg ó litros por individuo)Queso Ing.NIVEL MEDIO BAJO</v>
      </c>
      <c r="B5394" s="19">
        <v>0</v>
      </c>
      <c r="C5394" s="19">
        <v>0</v>
      </c>
      <c r="D5394" s="19" t="s">
        <v>259</v>
      </c>
      <c r="E5394" s="20">
        <v>0.26329047921004062</v>
      </c>
      <c r="F5394" s="20">
        <v>0.22580114482773889</v>
      </c>
      <c r="G5394" s="20">
        <v>0.43576867337929415</v>
      </c>
      <c r="H5394" s="20">
        <v>0.29729002408249977</v>
      </c>
      <c r="I5394" s="20">
        <v>0.30479720463148102</v>
      </c>
      <c r="J5394" s="20">
        <v>0.23572064789759478</v>
      </c>
      <c r="K5394" s="20">
        <v>0.38604338096073798</v>
      </c>
      <c r="L5394" s="20">
        <v>0.32746972834657195</v>
      </c>
      <c r="M5394" s="53">
        <v>0.27162111019001589</v>
      </c>
    </row>
    <row r="5395" spans="1:13" x14ac:dyDescent="0.35">
      <c r="A5395" s="19" t="str">
        <f>B4353&amp;C5368&amp;D5395</f>
        <v>CONSUMO PER CAPITA (kg ó litros por individuo)Queso Ing.HOMBRE</v>
      </c>
      <c r="B5395" s="19">
        <v>0</v>
      </c>
      <c r="C5395" s="19">
        <v>0</v>
      </c>
      <c r="D5395" s="19" t="s">
        <v>21</v>
      </c>
      <c r="E5395" s="20">
        <v>0.2812572271822058</v>
      </c>
      <c r="F5395" s="20">
        <v>0.26498129029715978</v>
      </c>
      <c r="G5395" s="20">
        <v>0.40618032383216301</v>
      </c>
      <c r="H5395" s="20">
        <v>0.27609447402197923</v>
      </c>
      <c r="I5395" s="20">
        <v>0.26983100609324207</v>
      </c>
      <c r="J5395" s="20">
        <v>0.29421082787903957</v>
      </c>
      <c r="K5395" s="20">
        <v>0.41490729616108618</v>
      </c>
      <c r="L5395" s="20">
        <v>0.27521158512690952</v>
      </c>
      <c r="M5395" s="53">
        <v>0.25330272787818459</v>
      </c>
    </row>
    <row r="5396" spans="1:13" x14ac:dyDescent="0.35">
      <c r="A5396" s="19" t="str">
        <f>B4353&amp;C5368&amp;D5396</f>
        <v>CONSUMO PER CAPITA (kg ó litros por individuo)Queso Ing.MUJER</v>
      </c>
      <c r="B5396" s="19">
        <v>0</v>
      </c>
      <c r="C5396" s="19">
        <v>0</v>
      </c>
      <c r="D5396" s="19" t="s">
        <v>22</v>
      </c>
      <c r="E5396" s="20">
        <v>0.3305780042722426</v>
      </c>
      <c r="F5396" s="20">
        <v>0.33068838008889556</v>
      </c>
      <c r="G5396" s="20">
        <v>0.47020920945313172</v>
      </c>
      <c r="H5396" s="20">
        <v>0.34106760201717012</v>
      </c>
      <c r="I5396" s="20">
        <v>0.33865020635578713</v>
      </c>
      <c r="J5396" s="20">
        <v>0.34680844078959877</v>
      </c>
      <c r="K5396" s="20">
        <v>0.500537736842806</v>
      </c>
      <c r="L5396" s="20">
        <v>0.34922309979654281</v>
      </c>
      <c r="M5396" s="53">
        <v>0.34788874324691937</v>
      </c>
    </row>
    <row r="5397" spans="1:13" x14ac:dyDescent="0.35">
      <c r="A5397" s="19" t="str">
        <f>B4353&amp;C5397&amp;D5397</f>
        <v>CONSUMO PER CAPITA (kg ó litros por individuo).Fruta Ing.T.ESPAÑA</v>
      </c>
      <c r="B5397" s="19">
        <v>0</v>
      </c>
      <c r="C5397" s="19" t="s">
        <v>152</v>
      </c>
      <c r="D5397" s="19" t="s">
        <v>36</v>
      </c>
      <c r="E5397" s="20">
        <v>9.8913327775476886E-2</v>
      </c>
      <c r="F5397" s="20">
        <v>9.6249436482173156E-2</v>
      </c>
      <c r="G5397" s="20">
        <v>0.14658336015851531</v>
      </c>
      <c r="H5397" s="20">
        <v>9.5907375255852856E-2</v>
      </c>
      <c r="I5397" s="20">
        <v>0.13225362185223616</v>
      </c>
      <c r="J5397" s="20">
        <v>0.12596468120093229</v>
      </c>
      <c r="K5397" s="20">
        <v>0.22406177883463751</v>
      </c>
      <c r="L5397" s="20">
        <v>0.13278470886144733</v>
      </c>
      <c r="M5397" s="53">
        <v>0.11722208682450266</v>
      </c>
    </row>
    <row r="5398" spans="1:13" x14ac:dyDescent="0.35">
      <c r="A5398" s="19" t="str">
        <f>B4353&amp;C5397&amp;D5398</f>
        <v>CONSUMO PER CAPITA (kg ó litros por individuo).Fruta Ing.BCN AM</v>
      </c>
      <c r="B5398" s="19">
        <v>0</v>
      </c>
      <c r="C5398" s="19">
        <v>0</v>
      </c>
      <c r="D5398" s="19" t="s">
        <v>1</v>
      </c>
      <c r="E5398" s="20">
        <v>6.2932674909032427E-2</v>
      </c>
      <c r="F5398" s="20">
        <v>6.3678722042055658E-2</v>
      </c>
      <c r="G5398" s="20">
        <v>0.201146599578683</v>
      </c>
      <c r="H5398" s="20">
        <v>0.10733825606000584</v>
      </c>
      <c r="I5398" s="20">
        <v>0.27030444140691628</v>
      </c>
      <c r="J5398" s="20">
        <v>0.25303611464606002</v>
      </c>
      <c r="K5398" s="20">
        <v>0.69092975898635267</v>
      </c>
      <c r="L5398" s="20">
        <v>0.21076014398078177</v>
      </c>
      <c r="M5398" s="53">
        <v>0.16700594801191065</v>
      </c>
    </row>
    <row r="5399" spans="1:13" x14ac:dyDescent="0.35">
      <c r="A5399" s="19" t="str">
        <f>B4353&amp;C5397&amp;D5399</f>
        <v>CONSUMO PER CAPITA (kg ó litros por individuo).Fruta Ing.REST.CAT ARAGON</v>
      </c>
      <c r="B5399" s="19">
        <v>0</v>
      </c>
      <c r="C5399" s="19">
        <v>0</v>
      </c>
      <c r="D5399" s="19" t="s">
        <v>2</v>
      </c>
      <c r="E5399" s="20">
        <v>9.8092543988699987E-2</v>
      </c>
      <c r="F5399" s="20">
        <v>4.8709140837757452E-2</v>
      </c>
      <c r="G5399" s="20">
        <v>8.5394578230500978E-2</v>
      </c>
      <c r="H5399" s="20">
        <v>7.2456487861278576E-2</v>
      </c>
      <c r="I5399" s="20">
        <v>7.1439699513562174E-2</v>
      </c>
      <c r="J5399" s="20">
        <v>6.2300757642863282E-2</v>
      </c>
      <c r="K5399" s="20">
        <v>0.16019581308439834</v>
      </c>
      <c r="L5399" s="20">
        <v>6.8723033866207622E-2</v>
      </c>
      <c r="M5399" s="53">
        <v>3.5893485439090184E-2</v>
      </c>
    </row>
    <row r="5400" spans="1:13" x14ac:dyDescent="0.35">
      <c r="A5400" s="19" t="str">
        <f>B4353&amp;C5397&amp;D5400</f>
        <v>CONSUMO PER CAPITA (kg ó litros por individuo).Fruta Ing.LEVANTE</v>
      </c>
      <c r="B5400" s="19">
        <v>0</v>
      </c>
      <c r="C5400" s="19">
        <v>0</v>
      </c>
      <c r="D5400" s="19" t="s">
        <v>3</v>
      </c>
      <c r="E5400" s="20">
        <v>0.124296499207685</v>
      </c>
      <c r="F5400" s="20">
        <v>0.16693506335977026</v>
      </c>
      <c r="G5400" s="20">
        <v>0.24357983165692607</v>
      </c>
      <c r="H5400" s="20">
        <v>0.18469381033516769</v>
      </c>
      <c r="I5400" s="20">
        <v>0.23166216478657514</v>
      </c>
      <c r="J5400" s="20">
        <v>0.21282024176900835</v>
      </c>
      <c r="K5400" s="20">
        <v>0.32833499517620252</v>
      </c>
      <c r="L5400" s="20">
        <v>0.20029290331392036</v>
      </c>
      <c r="M5400" s="53">
        <v>0.11487331536419584</v>
      </c>
    </row>
    <row r="5401" spans="1:13" x14ac:dyDescent="0.35">
      <c r="A5401" s="19" t="str">
        <f>B4353&amp;C5397&amp;D5401</f>
        <v>CONSUMO PER CAPITA (kg ó litros por individuo).Fruta Ing.ANDALUCIA</v>
      </c>
      <c r="B5401" s="19">
        <v>0</v>
      </c>
      <c r="C5401" s="19">
        <v>0</v>
      </c>
      <c r="D5401" s="19" t="s">
        <v>4</v>
      </c>
      <c r="E5401" s="20">
        <v>4.2123920331038227E-2</v>
      </c>
      <c r="F5401" s="20">
        <v>4.2808966273326664E-2</v>
      </c>
      <c r="G5401" s="20">
        <v>7.0458790550000219E-2</v>
      </c>
      <c r="H5401" s="20">
        <v>5.7463906309725699E-2</v>
      </c>
      <c r="I5401" s="20">
        <v>5.4152695942714588E-2</v>
      </c>
      <c r="J5401" s="20">
        <v>4.2214031520356979E-2</v>
      </c>
      <c r="K5401" s="20">
        <v>6.2821840823227712E-2</v>
      </c>
      <c r="L5401" s="20">
        <v>7.0620288899235981E-2</v>
      </c>
      <c r="M5401" s="53">
        <v>6.3318886260533905E-2</v>
      </c>
    </row>
    <row r="5402" spans="1:13" x14ac:dyDescent="0.35">
      <c r="A5402" s="19" t="str">
        <f>B4353&amp;C5397&amp;D5402</f>
        <v>CONSUMO PER CAPITA (kg ó litros por individuo).Fruta Ing.MDD AM</v>
      </c>
      <c r="B5402" s="19">
        <v>0</v>
      </c>
      <c r="C5402" s="19">
        <v>0</v>
      </c>
      <c r="D5402" s="19" t="s">
        <v>5</v>
      </c>
      <c r="E5402" s="20">
        <v>0.11148719641097035</v>
      </c>
      <c r="F5402" s="20">
        <v>0.12051003040565289</v>
      </c>
      <c r="G5402" s="20">
        <v>0.11887448363852662</v>
      </c>
      <c r="H5402" s="20">
        <v>0.10484663002482453</v>
      </c>
      <c r="I5402" s="20">
        <v>0.22459028374068335</v>
      </c>
      <c r="J5402" s="20">
        <v>0.1518236974692786</v>
      </c>
      <c r="K5402" s="20">
        <v>0.18259614259363263</v>
      </c>
      <c r="L5402" s="20">
        <v>0.19971145315799463</v>
      </c>
      <c r="M5402" s="53">
        <v>0.2130072458391421</v>
      </c>
    </row>
    <row r="5403" spans="1:13" x14ac:dyDescent="0.35">
      <c r="A5403" s="19" t="str">
        <f>B4353&amp;C5397&amp;D5403</f>
        <v>CONSUMO PER CAPITA (kg ó litros por individuo).Fruta Ing.RTO CENTRO</v>
      </c>
      <c r="B5403" s="19">
        <v>0</v>
      </c>
      <c r="C5403" s="19">
        <v>0</v>
      </c>
      <c r="D5403" s="19" t="s">
        <v>6</v>
      </c>
      <c r="E5403" s="20">
        <v>0.17964930716166833</v>
      </c>
      <c r="F5403" s="20">
        <v>0.12443663343049494</v>
      </c>
      <c r="G5403" s="20">
        <v>8.6800383881680862E-2</v>
      </c>
      <c r="H5403" s="20">
        <v>0.15918238882227023</v>
      </c>
      <c r="I5403" s="20">
        <v>6.5155934313756075E-2</v>
      </c>
      <c r="J5403" s="20">
        <v>0.10981922805425523</v>
      </c>
      <c r="K5403" s="20">
        <v>0.14018683660806097</v>
      </c>
      <c r="L5403" s="20">
        <v>0.14464064918423875</v>
      </c>
      <c r="M5403" s="53">
        <v>0.15835969812201983</v>
      </c>
    </row>
    <row r="5404" spans="1:13" x14ac:dyDescent="0.35">
      <c r="A5404" s="19" t="str">
        <f>B4353&amp;C5397&amp;D5404</f>
        <v>CONSUMO PER CAPITA (kg ó litros por individuo).Fruta Ing.NORTE-CENTRO</v>
      </c>
      <c r="B5404" s="19">
        <v>0</v>
      </c>
      <c r="C5404" s="19">
        <v>0</v>
      </c>
      <c r="D5404" s="19" t="s">
        <v>7</v>
      </c>
      <c r="E5404" s="20">
        <v>0.10797955941684939</v>
      </c>
      <c r="F5404" s="20">
        <v>6.5384322456082763E-2</v>
      </c>
      <c r="G5404" s="20">
        <v>0.17900255932490805</v>
      </c>
      <c r="H5404" s="20">
        <v>4.7790250659113589E-2</v>
      </c>
      <c r="I5404" s="20">
        <v>8.5902523970601677E-2</v>
      </c>
      <c r="J5404" s="20">
        <v>5.2093613741758388E-2</v>
      </c>
      <c r="K5404" s="20">
        <v>0.27044814881769125</v>
      </c>
      <c r="L5404" s="20">
        <v>0.13642959446926348</v>
      </c>
      <c r="M5404" s="53">
        <v>0.17935533108601787</v>
      </c>
    </row>
    <row r="5405" spans="1:13" x14ac:dyDescent="0.35">
      <c r="A5405" s="19" t="str">
        <f>B4353&amp;C5397&amp;D5405</f>
        <v>CONSUMO PER CAPITA (kg ó litros por individuo).Fruta Ing.NOROESTE</v>
      </c>
      <c r="B5405" s="19">
        <v>0</v>
      </c>
      <c r="C5405" s="19">
        <v>0</v>
      </c>
      <c r="D5405" s="19" t="s">
        <v>8</v>
      </c>
      <c r="E5405" s="20">
        <v>0.10860106089782025</v>
      </c>
      <c r="F5405" s="20">
        <v>0.16417226983936919</v>
      </c>
      <c r="G5405" s="20">
        <v>0.25351415079033651</v>
      </c>
      <c r="H5405" s="20">
        <v>2.0655588820990004E-2</v>
      </c>
      <c r="I5405" s="20">
        <v>6.2883185640673037E-2</v>
      </c>
      <c r="J5405" s="20">
        <v>0.17968342304736368</v>
      </c>
      <c r="K5405" s="20">
        <v>0.1124783387852169</v>
      </c>
      <c r="L5405" s="20">
        <v>5.1604031768313158E-2</v>
      </c>
      <c r="M5405" s="53">
        <v>5.5797327200482076E-2</v>
      </c>
    </row>
    <row r="5406" spans="1:13" x14ac:dyDescent="0.35">
      <c r="A5406" s="19" t="str">
        <f>B4353&amp;C5397&amp;D5406</f>
        <v>CONSUMO PER CAPITA (kg ó litros por individuo).Fruta Ing.&lt;2MIL</v>
      </c>
      <c r="B5406" s="19">
        <v>0</v>
      </c>
      <c r="C5406" s="19">
        <v>0</v>
      </c>
      <c r="D5406" s="19" t="s">
        <v>9</v>
      </c>
      <c r="E5406" s="20">
        <v>0.14093268757397426</v>
      </c>
      <c r="F5406" s="20">
        <v>0.13283429492857637</v>
      </c>
      <c r="G5406" s="20">
        <v>0.10036875909630751</v>
      </c>
      <c r="H5406" s="20">
        <v>0.10983430499873333</v>
      </c>
      <c r="I5406" s="20">
        <v>9.7400723686404345E-2</v>
      </c>
      <c r="J5406" s="20">
        <v>7.6852161452279008E-2</v>
      </c>
      <c r="K5406" s="20">
        <v>0.1454306898116958</v>
      </c>
      <c r="L5406" s="20">
        <v>0.11270125722482491</v>
      </c>
      <c r="M5406" s="53">
        <v>2.8750226355703394E-2</v>
      </c>
    </row>
    <row r="5407" spans="1:13" x14ac:dyDescent="0.35">
      <c r="A5407" s="19" t="str">
        <f>B4353&amp;C5397&amp;D5407</f>
        <v>CONSUMO PER CAPITA (kg ó litros por individuo).Fruta Ing.2-5MIL</v>
      </c>
      <c r="B5407" s="19">
        <v>0</v>
      </c>
      <c r="C5407" s="19">
        <v>0</v>
      </c>
      <c r="D5407" s="19" t="s">
        <v>10</v>
      </c>
      <c r="E5407" s="20">
        <v>1.4980545974868436E-2</v>
      </c>
      <c r="F5407" s="20">
        <v>4.6704404094599868E-2</v>
      </c>
      <c r="G5407" s="20">
        <v>6.0628307822947911E-2</v>
      </c>
      <c r="H5407" s="20">
        <v>4.8847690839903715E-2</v>
      </c>
      <c r="I5407" s="20">
        <v>4.6985967934264815E-2</v>
      </c>
      <c r="J5407" s="20">
        <v>1.5690904153284106E-2</v>
      </c>
      <c r="K5407" s="20">
        <v>6.0292717191502712E-2</v>
      </c>
      <c r="L5407" s="20">
        <v>3.2097074230746224E-2</v>
      </c>
      <c r="M5407" s="53">
        <v>1.6242230743064329E-2</v>
      </c>
    </row>
    <row r="5408" spans="1:13" x14ac:dyDescent="0.35">
      <c r="A5408" s="19" t="str">
        <f>B4353&amp;C5397&amp;D5408</f>
        <v>CONSUMO PER CAPITA (kg ó litros por individuo).Fruta Ing.5-10MIL</v>
      </c>
      <c r="B5408" s="19">
        <v>0</v>
      </c>
      <c r="C5408" s="19">
        <v>0</v>
      </c>
      <c r="D5408" s="19" t="s">
        <v>11</v>
      </c>
      <c r="E5408" s="20">
        <v>0.12611585699816694</v>
      </c>
      <c r="F5408" s="20">
        <v>8.8780757547097661E-2</v>
      </c>
      <c r="G5408" s="20">
        <v>8.3257841208376218E-2</v>
      </c>
      <c r="H5408" s="20">
        <v>7.4166015024711845E-2</v>
      </c>
      <c r="I5408" s="20">
        <v>0.23276541274608087</v>
      </c>
      <c r="J5408" s="20">
        <v>0.16538257941311105</v>
      </c>
      <c r="K5408" s="20">
        <v>0.18081426783720672</v>
      </c>
      <c r="L5408" s="20">
        <v>9.7138992469151267E-2</v>
      </c>
      <c r="M5408" s="53">
        <v>3.5416778541391504E-2</v>
      </c>
    </row>
    <row r="5409" spans="1:13" x14ac:dyDescent="0.35">
      <c r="A5409" s="19" t="str">
        <f>B4353&amp;C5397&amp;D5409</f>
        <v>CONSUMO PER CAPITA (kg ó litros por individuo).Fruta Ing.10-30MIL</v>
      </c>
      <c r="B5409" s="19">
        <v>0</v>
      </c>
      <c r="C5409" s="19">
        <v>0</v>
      </c>
      <c r="D5409" s="19" t="s">
        <v>12</v>
      </c>
      <c r="E5409" s="20">
        <v>9.3708229789096389E-2</v>
      </c>
      <c r="F5409" s="20">
        <v>5.8354408225261091E-2</v>
      </c>
      <c r="G5409" s="20">
        <v>0.10889332817928994</v>
      </c>
      <c r="H5409" s="20">
        <v>7.3297282042843775E-2</v>
      </c>
      <c r="I5409" s="20">
        <v>6.7342095746680583E-2</v>
      </c>
      <c r="J5409" s="20">
        <v>9.2955181708104004E-2</v>
      </c>
      <c r="K5409" s="20">
        <v>0.19425827433935086</v>
      </c>
      <c r="L5409" s="20">
        <v>0.12711940959743337</v>
      </c>
      <c r="M5409" s="53">
        <v>0.12800090821079435</v>
      </c>
    </row>
    <row r="5410" spans="1:13" x14ac:dyDescent="0.35">
      <c r="A5410" s="19" t="str">
        <f>B4353&amp;C5397&amp;D5410</f>
        <v>CONSUMO PER CAPITA (kg ó litros por individuo).Fruta Ing.30-100MIL</v>
      </c>
      <c r="B5410" s="19">
        <v>0</v>
      </c>
      <c r="C5410" s="19">
        <v>0</v>
      </c>
      <c r="D5410" s="19" t="s">
        <v>13</v>
      </c>
      <c r="E5410" s="20">
        <v>7.8781625511262485E-2</v>
      </c>
      <c r="F5410" s="20">
        <v>7.7394769564202104E-2</v>
      </c>
      <c r="G5410" s="20">
        <v>0.15169499822897994</v>
      </c>
      <c r="H5410" s="20">
        <v>6.6085966713334915E-2</v>
      </c>
      <c r="I5410" s="20">
        <v>4.2179487939692235E-2</v>
      </c>
      <c r="J5410" s="20">
        <v>7.0913324472779871E-2</v>
      </c>
      <c r="K5410" s="20">
        <v>0.14975001630993232</v>
      </c>
      <c r="L5410" s="20">
        <v>7.8907023237605317E-2</v>
      </c>
      <c r="M5410" s="53">
        <v>4.3928895399725436E-2</v>
      </c>
    </row>
    <row r="5411" spans="1:13" x14ac:dyDescent="0.35">
      <c r="A5411" s="19" t="str">
        <f>B4353&amp;C5397&amp;D5411</f>
        <v>CONSUMO PER CAPITA (kg ó litros por individuo).Fruta Ing.100-200MIL</v>
      </c>
      <c r="B5411" s="19">
        <v>0</v>
      </c>
      <c r="C5411" s="19">
        <v>0</v>
      </c>
      <c r="D5411" s="19" t="s">
        <v>14</v>
      </c>
      <c r="E5411" s="20">
        <v>4.4413606650803607E-2</v>
      </c>
      <c r="F5411" s="20">
        <v>6.4110589498943063E-2</v>
      </c>
      <c r="G5411" s="20">
        <v>0.11071552005528731</v>
      </c>
      <c r="H5411" s="20">
        <v>9.4299615406193374E-2</v>
      </c>
      <c r="I5411" s="20">
        <v>0.24910043756435538</v>
      </c>
      <c r="J5411" s="20">
        <v>0.21012433781758186</v>
      </c>
      <c r="K5411" s="20">
        <v>0.67670700203980039</v>
      </c>
      <c r="L5411" s="20">
        <v>0.17709790278403376</v>
      </c>
      <c r="M5411" s="53">
        <v>0.1432026073729859</v>
      </c>
    </row>
    <row r="5412" spans="1:13" x14ac:dyDescent="0.35">
      <c r="A5412" s="19" t="str">
        <f>B4353&amp;C5397&amp;D5412</f>
        <v>CONSUMO PER CAPITA (kg ó litros por individuo).Fruta Ing.200-500MIL</v>
      </c>
      <c r="B5412" s="19">
        <v>0</v>
      </c>
      <c r="C5412" s="19">
        <v>0</v>
      </c>
      <c r="D5412" s="19" t="s">
        <v>15</v>
      </c>
      <c r="E5412" s="20">
        <v>0.13679654759756812</v>
      </c>
      <c r="F5412" s="20">
        <v>0.16537870612606648</v>
      </c>
      <c r="G5412" s="20">
        <v>0.31207118139942575</v>
      </c>
      <c r="H5412" s="20">
        <v>0.17245278402564884</v>
      </c>
      <c r="I5412" s="20">
        <v>0.14172602674487123</v>
      </c>
      <c r="J5412" s="20">
        <v>0.20019782431309674</v>
      </c>
      <c r="K5412" s="20">
        <v>0.20192179577422401</v>
      </c>
      <c r="L5412" s="20">
        <v>0.12781856499971014</v>
      </c>
      <c r="M5412" s="53">
        <v>0.19252050525304043</v>
      </c>
    </row>
    <row r="5413" spans="1:13" x14ac:dyDescent="0.35">
      <c r="A5413" s="19" t="str">
        <f>B4353&amp;C5397&amp;D5413</f>
        <v>CONSUMO PER CAPITA (kg ó litros por individuo).Fruta Ing.&gt;500MIL</v>
      </c>
      <c r="B5413" s="19">
        <v>0</v>
      </c>
      <c r="C5413" s="19">
        <v>0</v>
      </c>
      <c r="D5413" s="19" t="s">
        <v>16</v>
      </c>
      <c r="E5413" s="20">
        <v>0.13692777085431529</v>
      </c>
      <c r="F5413" s="20">
        <v>0.1356920213894077</v>
      </c>
      <c r="G5413" s="20">
        <v>0.15430075524531756</v>
      </c>
      <c r="H5413" s="20">
        <v>0.12274971665993717</v>
      </c>
      <c r="I5413" s="20">
        <v>0.22957309868138615</v>
      </c>
      <c r="J5413" s="20">
        <v>0.1625858591212086</v>
      </c>
      <c r="K5413" s="20">
        <v>0.19444793048826475</v>
      </c>
      <c r="L5413" s="20">
        <v>0.24464362248321944</v>
      </c>
      <c r="M5413" s="53">
        <v>0.22956442125023266</v>
      </c>
    </row>
    <row r="5414" spans="1:13" x14ac:dyDescent="0.35">
      <c r="A5414" s="19" t="str">
        <f>B4353&amp;C5397&amp;D5414</f>
        <v>CONSUMO PER CAPITA (kg ó litros por individuo).Fruta Ing.DE 15 A 19 AÑOS</v>
      </c>
      <c r="B5414" s="19">
        <v>0</v>
      </c>
      <c r="C5414" s="19">
        <v>0</v>
      </c>
      <c r="D5414" s="19" t="s">
        <v>39</v>
      </c>
      <c r="E5414" s="20">
        <v>6.8831014370582602E-2</v>
      </c>
      <c r="F5414" s="20" t="s">
        <v>284</v>
      </c>
      <c r="G5414" s="20">
        <v>2.5076727336104852E-2</v>
      </c>
      <c r="H5414" s="20">
        <v>0.1039896392858677</v>
      </c>
      <c r="I5414" s="20">
        <v>7.5021327215617703E-3</v>
      </c>
      <c r="J5414" s="20">
        <v>5.1240821326969683E-3</v>
      </c>
      <c r="K5414" s="20">
        <v>1.7091995529751377E-2</v>
      </c>
      <c r="L5414" s="20" t="s">
        <v>284</v>
      </c>
      <c r="M5414" s="53">
        <v>1.5251112632836017E-2</v>
      </c>
    </row>
    <row r="5415" spans="1:13" x14ac:dyDescent="0.35">
      <c r="A5415" s="19" t="str">
        <f>B4353&amp;C5397&amp;D5415</f>
        <v>CONSUMO PER CAPITA (kg ó litros por individuo).Fruta Ing.DE 20 A 24 AÑOS</v>
      </c>
      <c r="B5415" s="19">
        <v>0</v>
      </c>
      <c r="C5415" s="19">
        <v>0</v>
      </c>
      <c r="D5415" s="19" t="s">
        <v>40</v>
      </c>
      <c r="E5415" s="20">
        <v>1.4786558786480213E-2</v>
      </c>
      <c r="F5415" s="20">
        <v>1.4627732713682578E-2</v>
      </c>
      <c r="G5415" s="20">
        <v>3.7328451773672978E-2</v>
      </c>
      <c r="H5415" s="20">
        <v>3.1970978385968483E-2</v>
      </c>
      <c r="I5415" s="20">
        <v>3.9731887521046776E-2</v>
      </c>
      <c r="J5415" s="20">
        <v>5.6648451111391447E-2</v>
      </c>
      <c r="K5415" s="20">
        <v>5.9934977394850458E-2</v>
      </c>
      <c r="L5415" s="20">
        <v>4.8684642187529506E-2</v>
      </c>
      <c r="M5415" s="53">
        <v>0.13495771712382515</v>
      </c>
    </row>
    <row r="5416" spans="1:13" x14ac:dyDescent="0.35">
      <c r="A5416" s="19" t="str">
        <f>B4353&amp;C5397&amp;D5416</f>
        <v>CONSUMO PER CAPITA (kg ó litros por individuo).Fruta Ing.DE 25 A 34 AÑOS</v>
      </c>
      <c r="B5416" s="19">
        <v>0</v>
      </c>
      <c r="C5416" s="19">
        <v>0</v>
      </c>
      <c r="D5416" s="19" t="s">
        <v>41</v>
      </c>
      <c r="E5416" s="20">
        <v>7.160762993522142E-2</v>
      </c>
      <c r="F5416" s="20">
        <v>3.3216837722892453E-2</v>
      </c>
      <c r="G5416" s="20">
        <v>4.5864437167540857E-2</v>
      </c>
      <c r="H5416" s="20">
        <v>1.9441626315479806E-2</v>
      </c>
      <c r="I5416" s="20">
        <v>4.0313708058197895E-2</v>
      </c>
      <c r="J5416" s="20">
        <v>1.2489665863226439E-2</v>
      </c>
      <c r="K5416" s="20">
        <v>0.10360288121944983</v>
      </c>
      <c r="L5416" s="20">
        <v>3.180171004332516E-2</v>
      </c>
      <c r="M5416" s="53">
        <v>2.4992850937787237E-2</v>
      </c>
    </row>
    <row r="5417" spans="1:13" x14ac:dyDescent="0.35">
      <c r="A5417" s="19" t="str">
        <f>B4353&amp;C5397&amp;D5417</f>
        <v>CONSUMO PER CAPITA (kg ó litros por individuo).Fruta Ing.DE 35 A 49 AÑOS</v>
      </c>
      <c r="B5417" s="19">
        <v>0</v>
      </c>
      <c r="C5417" s="19">
        <v>0</v>
      </c>
      <c r="D5417" s="19" t="s">
        <v>42</v>
      </c>
      <c r="E5417" s="20">
        <v>9.2783904013052865E-2</v>
      </c>
      <c r="F5417" s="20">
        <v>8.3385813226881766E-2</v>
      </c>
      <c r="G5417" s="20">
        <v>0.107222114891142</v>
      </c>
      <c r="H5417" s="20">
        <v>9.118064299392574E-2</v>
      </c>
      <c r="I5417" s="20">
        <v>0.14128605569356981</v>
      </c>
      <c r="J5417" s="20">
        <v>0.13268250211093852</v>
      </c>
      <c r="K5417" s="20">
        <v>0.18837159053763916</v>
      </c>
      <c r="L5417" s="20">
        <v>0.13189816859581069</v>
      </c>
      <c r="M5417" s="53">
        <v>6.5382864752741562E-2</v>
      </c>
    </row>
    <row r="5418" spans="1:13" x14ac:dyDescent="0.35">
      <c r="A5418" s="19" t="str">
        <f>B4353&amp;C5397&amp;D5418</f>
        <v>CONSUMO PER CAPITA (kg ó litros por individuo).Fruta Ing.DE 50 A 59 AÑOS</v>
      </c>
      <c r="B5418" s="19">
        <v>0</v>
      </c>
      <c r="C5418" s="19">
        <v>0</v>
      </c>
      <c r="D5418" s="19" t="s">
        <v>43</v>
      </c>
      <c r="E5418" s="20">
        <v>0.12996207546548438</v>
      </c>
      <c r="F5418" s="20">
        <v>0.15103284159726502</v>
      </c>
      <c r="G5418" s="20">
        <v>0.17384153847916697</v>
      </c>
      <c r="H5418" s="20">
        <v>9.8562870372569528E-2</v>
      </c>
      <c r="I5418" s="20">
        <v>0.1049333705402692</v>
      </c>
      <c r="J5418" s="20">
        <v>0.11921610139835362</v>
      </c>
      <c r="K5418" s="20">
        <v>0.2024196613900929</v>
      </c>
      <c r="L5418" s="20">
        <v>0.15060828204342147</v>
      </c>
      <c r="M5418" s="53">
        <v>0.11565255405611621</v>
      </c>
    </row>
    <row r="5419" spans="1:13" x14ac:dyDescent="0.35">
      <c r="A5419" s="19" t="str">
        <f>B4353&amp;C5397&amp;D5419</f>
        <v>CONSUMO PER CAPITA (kg ó litros por individuo).Fruta Ing.DE 60 A 75 AÑOS</v>
      </c>
      <c r="B5419" s="19">
        <v>0</v>
      </c>
      <c r="C5419" s="19">
        <v>0</v>
      </c>
      <c r="D5419" s="19" t="s">
        <v>44</v>
      </c>
      <c r="E5419" s="20">
        <v>0.13065323719148794</v>
      </c>
      <c r="F5419" s="20">
        <v>0.15782219852605994</v>
      </c>
      <c r="G5419" s="20">
        <v>0.30580078485247386</v>
      </c>
      <c r="H5419" s="20">
        <v>0.16418132285059689</v>
      </c>
      <c r="I5419" s="20">
        <v>0.26722058732454551</v>
      </c>
      <c r="J5419" s="20">
        <v>0.25166771425887779</v>
      </c>
      <c r="K5419" s="20">
        <v>0.47438322968263902</v>
      </c>
      <c r="L5419" s="20">
        <v>0.2469539463788083</v>
      </c>
      <c r="M5419" s="53">
        <v>0.26470795177265272</v>
      </c>
    </row>
    <row r="5420" spans="1:13" x14ac:dyDescent="0.35">
      <c r="A5420" s="19" t="str">
        <f>B4353&amp;C5397&amp;D5420</f>
        <v>CONSUMO PER CAPITA (kg ó litros por individuo).Fruta Ing.NIVEL ALTO</v>
      </c>
      <c r="B5420" s="19">
        <v>0</v>
      </c>
      <c r="C5420" s="19">
        <v>0</v>
      </c>
      <c r="D5420" s="19" t="s">
        <v>256</v>
      </c>
      <c r="E5420" s="20">
        <v>8.4362636747425473E-2</v>
      </c>
      <c r="F5420" s="20">
        <v>8.6626534570158037E-2</v>
      </c>
      <c r="G5420" s="20">
        <v>0.14564138327615136</v>
      </c>
      <c r="H5420" s="20">
        <v>7.7959302418979123E-2</v>
      </c>
      <c r="I5420" s="20">
        <v>5.6863452333276512E-2</v>
      </c>
      <c r="J5420" s="20">
        <v>6.7890588648370706E-2</v>
      </c>
      <c r="K5420" s="20">
        <v>0.1398426925150047</v>
      </c>
      <c r="L5420" s="20">
        <v>9.7116003298408166E-2</v>
      </c>
      <c r="M5420" s="53">
        <v>0.106058518056153</v>
      </c>
    </row>
    <row r="5421" spans="1:13" x14ac:dyDescent="0.35">
      <c r="A5421" s="19" t="str">
        <f>B4353&amp;C5397&amp;D5421</f>
        <v>CONSUMO PER CAPITA (kg ó litros por individuo).Fruta Ing.NIVEL MEDIO ALTO</v>
      </c>
      <c r="B5421" s="19">
        <v>0</v>
      </c>
      <c r="C5421" s="19">
        <v>0</v>
      </c>
      <c r="D5421" s="19" t="s">
        <v>257</v>
      </c>
      <c r="E5421" s="20">
        <v>7.405185232495276E-2</v>
      </c>
      <c r="F5421" s="20">
        <v>7.3154710421304545E-2</v>
      </c>
      <c r="G5421" s="20">
        <v>9.1178348977038942E-2</v>
      </c>
      <c r="H5421" s="20">
        <v>6.5569387066242435E-2</v>
      </c>
      <c r="I5421" s="20">
        <v>0.13770315120638341</v>
      </c>
      <c r="J5421" s="20">
        <v>0.14745369452415685</v>
      </c>
      <c r="K5421" s="20">
        <v>0.23409206014497047</v>
      </c>
      <c r="L5421" s="20">
        <v>0.16000609393608931</v>
      </c>
      <c r="M5421" s="53">
        <v>8.1022502402297886E-2</v>
      </c>
    </row>
    <row r="5422" spans="1:13" x14ac:dyDescent="0.35">
      <c r="A5422" s="19" t="str">
        <f>B4353&amp;C5397&amp;D5422</f>
        <v>CONSUMO PER CAPITA (kg ó litros por individuo).Fruta Ing.NIVEL MEDIO</v>
      </c>
      <c r="B5422" s="19">
        <v>0</v>
      </c>
      <c r="C5422" s="19">
        <v>0</v>
      </c>
      <c r="D5422" s="19" t="s">
        <v>258</v>
      </c>
      <c r="E5422" s="20">
        <v>0.1210253280833857</v>
      </c>
      <c r="F5422" s="20">
        <v>0.1199398438930324</v>
      </c>
      <c r="G5422" s="20">
        <v>0.16801183662698715</v>
      </c>
      <c r="H5422" s="20">
        <v>0.13666742473114746</v>
      </c>
      <c r="I5422" s="20">
        <v>0.15498894677979866</v>
      </c>
      <c r="J5422" s="20">
        <v>0.14798850678856615</v>
      </c>
      <c r="K5422" s="20">
        <v>0.2309340687647255</v>
      </c>
      <c r="L5422" s="20">
        <v>0.16210657600318731</v>
      </c>
      <c r="M5422" s="53">
        <v>0.13623870152957071</v>
      </c>
    </row>
    <row r="5423" spans="1:13" x14ac:dyDescent="0.35">
      <c r="A5423" s="19" t="str">
        <f>B4353&amp;C5397&amp;D5423</f>
        <v>CONSUMO PER CAPITA (kg ó litros por individuo).Fruta Ing.NIVEL MEDIO BAJO</v>
      </c>
      <c r="B5423" s="19">
        <v>0</v>
      </c>
      <c r="C5423" s="19">
        <v>0</v>
      </c>
      <c r="D5423" s="19" t="s">
        <v>259</v>
      </c>
      <c r="E5423" s="20">
        <v>0.10628883570172747</v>
      </c>
      <c r="F5423" s="20">
        <v>0.101654189607811</v>
      </c>
      <c r="G5423" s="20">
        <v>0.1244324212483251</v>
      </c>
      <c r="H5423" s="20">
        <v>8.8550121963065609E-2</v>
      </c>
      <c r="I5423" s="20">
        <v>9.7734264139760857E-2</v>
      </c>
      <c r="J5423" s="20">
        <v>7.9350412760952588E-2</v>
      </c>
      <c r="K5423" s="20">
        <v>0.13027165951328873</v>
      </c>
      <c r="L5423" s="20">
        <v>6.0852427041880229E-2</v>
      </c>
      <c r="M5423" s="53">
        <v>0.13973618161182208</v>
      </c>
    </row>
    <row r="5424" spans="1:13" x14ac:dyDescent="0.35">
      <c r="A5424" s="19" t="str">
        <f>B4353&amp;C5397&amp;D5424</f>
        <v>CONSUMO PER CAPITA (kg ó litros por individuo).Fruta Ing.HOMBRE</v>
      </c>
      <c r="B5424" s="19">
        <v>0</v>
      </c>
      <c r="C5424" s="19">
        <v>0</v>
      </c>
      <c r="D5424" s="19" t="s">
        <v>21</v>
      </c>
      <c r="E5424" s="20">
        <v>8.8079870695844803E-2</v>
      </c>
      <c r="F5424" s="20">
        <v>7.1618467639824115E-2</v>
      </c>
      <c r="G5424" s="20">
        <v>0.10640903388629336</v>
      </c>
      <c r="H5424" s="20">
        <v>9.7031108504730179E-2</v>
      </c>
      <c r="I5424" s="20">
        <v>0.13409369254929157</v>
      </c>
      <c r="J5424" s="20">
        <v>0.12388797606772574</v>
      </c>
      <c r="K5424" s="20">
        <v>0.13669867037881092</v>
      </c>
      <c r="L5424" s="20">
        <v>0.11448552853002082</v>
      </c>
      <c r="M5424" s="53">
        <v>0.11256331648510305</v>
      </c>
    </row>
    <row r="5425" spans="1:13" x14ac:dyDescent="0.35">
      <c r="A5425" s="19" t="str">
        <f>B4353&amp;C5397&amp;D5425</f>
        <v>CONSUMO PER CAPITA (kg ó litros por individuo).Fruta Ing.MUJER</v>
      </c>
      <c r="B5425" s="19">
        <v>0</v>
      </c>
      <c r="C5425" s="19">
        <v>0</v>
      </c>
      <c r="D5425" s="19" t="s">
        <v>22</v>
      </c>
      <c r="E5425" s="20">
        <v>0.10961768729308478</v>
      </c>
      <c r="F5425" s="20">
        <v>0.12058649171476678</v>
      </c>
      <c r="G5425" s="20">
        <v>0.18627850851947506</v>
      </c>
      <c r="H5425" s="20">
        <v>9.4797062152368966E-2</v>
      </c>
      <c r="I5425" s="20">
        <v>0.13043786330430254</v>
      </c>
      <c r="J5425" s="20">
        <v>0.12801386240055401</v>
      </c>
      <c r="K5425" s="20">
        <v>0.31020885080642213</v>
      </c>
      <c r="L5425" s="20">
        <v>0.15083032031280535</v>
      </c>
      <c r="M5425" s="53">
        <v>0.12183160144807788</v>
      </c>
    </row>
    <row r="5426" spans="1:13" x14ac:dyDescent="0.35">
      <c r="A5426" s="19" t="str">
        <f>B4353&amp;C5426&amp;D5426</f>
        <v>CONSUMO PER CAPITA (kg ó litros por individuo)Fruta Fresca IngT.ESPAÑA</v>
      </c>
      <c r="B5426" s="19">
        <v>0</v>
      </c>
      <c r="C5426" s="19" t="s">
        <v>153</v>
      </c>
      <c r="D5426" s="19" t="s">
        <v>36</v>
      </c>
      <c r="E5426" s="20">
        <v>9.2737537730649203E-2</v>
      </c>
      <c r="F5426" s="20">
        <v>9.1654206425836784E-2</v>
      </c>
      <c r="G5426" s="20">
        <v>0.13926525017194716</v>
      </c>
      <c r="H5426" s="20">
        <v>9.0466996793372056E-2</v>
      </c>
      <c r="I5426" s="20">
        <v>0.12556308051041382</v>
      </c>
      <c r="J5426" s="20">
        <v>0.12105839860333709</v>
      </c>
      <c r="K5426" s="20">
        <v>0.21722207245314526</v>
      </c>
      <c r="L5426" s="20">
        <v>0.12655917027665864</v>
      </c>
      <c r="M5426" s="53">
        <v>0.11166806070288998</v>
      </c>
    </row>
    <row r="5427" spans="1:13" x14ac:dyDescent="0.35">
      <c r="A5427" s="19" t="str">
        <f>B4353&amp;C5426&amp;D5427</f>
        <v>CONSUMO PER CAPITA (kg ó litros por individuo)Fruta Fresca IngBCN AM</v>
      </c>
      <c r="B5427" s="19">
        <v>0</v>
      </c>
      <c r="C5427" s="19">
        <v>0</v>
      </c>
      <c r="D5427" s="19" t="s">
        <v>1</v>
      </c>
      <c r="E5427" s="20">
        <v>6.24273014531362E-2</v>
      </c>
      <c r="F5427" s="20">
        <v>6.2857860280360889E-2</v>
      </c>
      <c r="G5427" s="20">
        <v>0.19637235571558093</v>
      </c>
      <c r="H5427" s="20">
        <v>0.10607624316608093</v>
      </c>
      <c r="I5427" s="20">
        <v>0.26856841441486051</v>
      </c>
      <c r="J5427" s="20">
        <v>0.25131678808004038</v>
      </c>
      <c r="K5427" s="20">
        <v>0.69062668214068446</v>
      </c>
      <c r="L5427" s="20">
        <v>0.20756550304196106</v>
      </c>
      <c r="M5427" s="53">
        <v>0.16642847480802497</v>
      </c>
    </row>
    <row r="5428" spans="1:13" x14ac:dyDescent="0.35">
      <c r="A5428" s="19" t="str">
        <f>B4353&amp;C5426&amp;D5428</f>
        <v>CONSUMO PER CAPITA (kg ó litros por individuo)Fruta Fresca IngREST.CAT ARAGON</v>
      </c>
      <c r="B5428" s="19">
        <v>0</v>
      </c>
      <c r="C5428" s="19">
        <v>0</v>
      </c>
      <c r="D5428" s="19" t="s">
        <v>2</v>
      </c>
      <c r="E5428" s="20">
        <v>9.7005340923572214E-2</v>
      </c>
      <c r="F5428" s="20">
        <v>4.7223816555497268E-2</v>
      </c>
      <c r="G5428" s="20">
        <v>8.5138419601249793E-2</v>
      </c>
      <c r="H5428" s="20">
        <v>7.1345624681766223E-2</v>
      </c>
      <c r="I5428" s="20">
        <v>7.1125912731490687E-2</v>
      </c>
      <c r="J5428" s="20">
        <v>6.0001133524035008E-2</v>
      </c>
      <c r="K5428" s="20">
        <v>0.15906858477754621</v>
      </c>
      <c r="L5428" s="20">
        <v>6.6699519909931865E-2</v>
      </c>
      <c r="M5428" s="53">
        <v>3.4191831245935403E-2</v>
      </c>
    </row>
    <row r="5429" spans="1:13" x14ac:dyDescent="0.35">
      <c r="A5429" s="19" t="str">
        <f>B4353&amp;C5426&amp;D5429</f>
        <v>CONSUMO PER CAPITA (kg ó litros por individuo)Fruta Fresca IngLEVANTE</v>
      </c>
      <c r="B5429" s="19">
        <v>0</v>
      </c>
      <c r="C5429" s="19">
        <v>0</v>
      </c>
      <c r="D5429" s="19" t="s">
        <v>3</v>
      </c>
      <c r="E5429" s="20">
        <v>0.11658940847689539</v>
      </c>
      <c r="F5429" s="20">
        <v>0.16128272637872509</v>
      </c>
      <c r="G5429" s="20">
        <v>0.23426709746156499</v>
      </c>
      <c r="H5429" s="20">
        <v>0.17635859294575887</v>
      </c>
      <c r="I5429" s="20">
        <v>0.2201696108583644</v>
      </c>
      <c r="J5429" s="20">
        <v>0.20444821832061033</v>
      </c>
      <c r="K5429" s="20">
        <v>0.31459754564661974</v>
      </c>
      <c r="L5429" s="20">
        <v>0.18678845900805749</v>
      </c>
      <c r="M5429" s="53">
        <v>0.10725311580970635</v>
      </c>
    </row>
    <row r="5430" spans="1:13" x14ac:dyDescent="0.35">
      <c r="A5430" s="19" t="str">
        <f>B4353&amp;C5426&amp;D5430</f>
        <v>CONSUMO PER CAPITA (kg ó litros por individuo)Fruta Fresca IngANDALUCIA</v>
      </c>
      <c r="B5430" s="19">
        <v>0</v>
      </c>
      <c r="C5430" s="19">
        <v>0</v>
      </c>
      <c r="D5430" s="19" t="s">
        <v>4</v>
      </c>
      <c r="E5430" s="20">
        <v>3.6902520047343103E-2</v>
      </c>
      <c r="F5430" s="20">
        <v>3.7023824114838136E-2</v>
      </c>
      <c r="G5430" s="20">
        <v>6.1097620481721758E-2</v>
      </c>
      <c r="H5430" s="20">
        <v>4.8462656144031536E-2</v>
      </c>
      <c r="I5430" s="20">
        <v>4.4932149491115771E-2</v>
      </c>
      <c r="J5430" s="20">
        <v>3.8200303795959199E-2</v>
      </c>
      <c r="K5430" s="20">
        <v>5.1824196539911764E-2</v>
      </c>
      <c r="L5430" s="20">
        <v>6.3021486713131111E-2</v>
      </c>
      <c r="M5430" s="53">
        <v>5.3175388752537543E-2</v>
      </c>
    </row>
    <row r="5431" spans="1:13" x14ac:dyDescent="0.35">
      <c r="A5431" s="19" t="str">
        <f>B4353&amp;C5426&amp;D5431</f>
        <v>CONSUMO PER CAPITA (kg ó litros por individuo)Fruta Fresca IngMDD AM</v>
      </c>
      <c r="B5431" s="19">
        <v>0</v>
      </c>
      <c r="C5431" s="19">
        <v>0</v>
      </c>
      <c r="D5431" s="19" t="s">
        <v>5</v>
      </c>
      <c r="E5431" s="20">
        <v>0.10647535882365865</v>
      </c>
      <c r="F5431" s="20">
        <v>0.1169675491420142</v>
      </c>
      <c r="G5431" s="20">
        <v>0.11387083057443574</v>
      </c>
      <c r="H5431" s="20">
        <v>0.10172602289405257</v>
      </c>
      <c r="I5431" s="20">
        <v>0.2183012952191315</v>
      </c>
      <c r="J5431" s="20">
        <v>0.1479571294481101</v>
      </c>
      <c r="K5431" s="20">
        <v>0.17953164853279788</v>
      </c>
      <c r="L5431" s="20">
        <v>0.19791270873278632</v>
      </c>
      <c r="M5431" s="53">
        <v>0.21161131456578264</v>
      </c>
    </row>
    <row r="5432" spans="1:13" x14ac:dyDescent="0.35">
      <c r="A5432" s="19" t="str">
        <f>B4353&amp;C5426&amp;D5432</f>
        <v>CONSUMO PER CAPITA (kg ó litros por individuo)Fruta Fresca IngRTO CENTRO</v>
      </c>
      <c r="B5432" s="19">
        <v>0</v>
      </c>
      <c r="C5432" s="19">
        <v>0</v>
      </c>
      <c r="D5432" s="19" t="s">
        <v>6</v>
      </c>
      <c r="E5432" s="20">
        <v>0.16425501503802942</v>
      </c>
      <c r="F5432" s="20">
        <v>0.11820009726511507</v>
      </c>
      <c r="G5432" s="20">
        <v>7.8338226457616914E-2</v>
      </c>
      <c r="H5432" s="20">
        <v>0.15450618921372281</v>
      </c>
      <c r="I5432" s="20">
        <v>5.6632484307069776E-2</v>
      </c>
      <c r="J5432" s="20">
        <v>0.1022520403189125</v>
      </c>
      <c r="K5432" s="20">
        <v>0.13380449334897906</v>
      </c>
      <c r="L5432" s="20">
        <v>0.13856560006034391</v>
      </c>
      <c r="M5432" s="53">
        <v>0.15443936803638533</v>
      </c>
    </row>
    <row r="5433" spans="1:13" x14ac:dyDescent="0.35">
      <c r="A5433" s="19" t="str">
        <f>B4353&amp;C5426&amp;D5433</f>
        <v>CONSUMO PER CAPITA (kg ó litros por individuo)Fruta Fresca IngNORTE-CENTRO</v>
      </c>
      <c r="B5433" s="19">
        <v>0</v>
      </c>
      <c r="C5433" s="19">
        <v>0</v>
      </c>
      <c r="D5433" s="19" t="s">
        <v>7</v>
      </c>
      <c r="E5433" s="20">
        <v>9.3326457274273814E-2</v>
      </c>
      <c r="F5433" s="20">
        <v>5.5515204813454268E-2</v>
      </c>
      <c r="G5433" s="20">
        <v>0.16199971532307261</v>
      </c>
      <c r="H5433" s="20">
        <v>3.6436454380281848E-2</v>
      </c>
      <c r="I5433" s="20">
        <v>7.6773918846923223E-2</v>
      </c>
      <c r="J5433" s="20">
        <v>4.434021079544307E-2</v>
      </c>
      <c r="K5433" s="20">
        <v>0.26085515233096973</v>
      </c>
      <c r="L5433" s="20">
        <v>0.12599617961575155</v>
      </c>
      <c r="M5433" s="53">
        <v>0.16521022811610392</v>
      </c>
    </row>
    <row r="5434" spans="1:13" x14ac:dyDescent="0.35">
      <c r="A5434" s="19" t="str">
        <f>B4353&amp;C5426&amp;D5434</f>
        <v>CONSUMO PER CAPITA (kg ó litros por individuo)Fruta Fresca IngNOROESTE</v>
      </c>
      <c r="B5434" s="19">
        <v>0</v>
      </c>
      <c r="C5434" s="19">
        <v>0</v>
      </c>
      <c r="D5434" s="19" t="s">
        <v>8</v>
      </c>
      <c r="E5434" s="20">
        <v>0.10647358050636826</v>
      </c>
      <c r="F5434" s="20">
        <v>0.16130551217516753</v>
      </c>
      <c r="G5434" s="20">
        <v>0.24920879045460526</v>
      </c>
      <c r="H5434" s="20">
        <v>1.9546908852200045E-2</v>
      </c>
      <c r="I5434" s="20">
        <v>5.965469204306216E-2</v>
      </c>
      <c r="J5434" s="20">
        <v>0.17595145050380009</v>
      </c>
      <c r="K5434" s="20">
        <v>0.10865407780424528</v>
      </c>
      <c r="L5434" s="20">
        <v>4.9564993668556136E-2</v>
      </c>
      <c r="M5434" s="53">
        <v>5.4142860835751386E-2</v>
      </c>
    </row>
    <row r="5435" spans="1:13" x14ac:dyDescent="0.35">
      <c r="A5435" s="19" t="str">
        <f>B4353&amp;C5426&amp;D5435</f>
        <v>CONSUMO PER CAPITA (kg ó litros por individuo)Fruta Fresca Ing&lt;2MIL</v>
      </c>
      <c r="B5435" s="19">
        <v>0</v>
      </c>
      <c r="C5435" s="19">
        <v>0</v>
      </c>
      <c r="D5435" s="19" t="s">
        <v>9</v>
      </c>
      <c r="E5435" s="20">
        <v>0.13629301474482214</v>
      </c>
      <c r="F5435" s="20">
        <v>0.13236879312203714</v>
      </c>
      <c r="G5435" s="20">
        <v>9.3400849088330212E-2</v>
      </c>
      <c r="H5435" s="20">
        <v>0.10527576749531027</v>
      </c>
      <c r="I5435" s="20">
        <v>9.2410298609761257E-2</v>
      </c>
      <c r="J5435" s="20">
        <v>7.6852161452279008E-2</v>
      </c>
      <c r="K5435" s="20">
        <v>0.14411813015269717</v>
      </c>
      <c r="L5435" s="20">
        <v>0.11011926238990849</v>
      </c>
      <c r="M5435" s="53">
        <v>2.825566313695178E-2</v>
      </c>
    </row>
    <row r="5436" spans="1:13" x14ac:dyDescent="0.35">
      <c r="A5436" s="19" t="str">
        <f>B4353&amp;C5426&amp;D5436</f>
        <v>CONSUMO PER CAPITA (kg ó litros por individuo)Fruta Fresca Ing2-5MIL</v>
      </c>
      <c r="B5436" s="19">
        <v>0</v>
      </c>
      <c r="C5436" s="19">
        <v>0</v>
      </c>
      <c r="D5436" s="19" t="s">
        <v>10</v>
      </c>
      <c r="E5436" s="20">
        <v>1.4740947414338812E-2</v>
      </c>
      <c r="F5436" s="20">
        <v>4.6704404094599868E-2</v>
      </c>
      <c r="G5436" s="20">
        <v>6.0628312033172684E-2</v>
      </c>
      <c r="H5436" s="20">
        <v>4.7610483536717867E-2</v>
      </c>
      <c r="I5436" s="20">
        <v>4.5686736141969359E-2</v>
      </c>
      <c r="J5436" s="20">
        <v>1.5475434855191135E-2</v>
      </c>
      <c r="K5436" s="20">
        <v>5.8584246800965724E-2</v>
      </c>
      <c r="L5436" s="20">
        <v>3.0209532068947872E-2</v>
      </c>
      <c r="M5436" s="53">
        <v>1.5185623863278725E-2</v>
      </c>
    </row>
    <row r="5437" spans="1:13" x14ac:dyDescent="0.35">
      <c r="A5437" s="19" t="str">
        <f>B4353&amp;C5426&amp;D5437</f>
        <v>CONSUMO PER CAPITA (kg ó litros por individuo)Fruta Fresca Ing5-10MIL</v>
      </c>
      <c r="B5437" s="19">
        <v>0</v>
      </c>
      <c r="C5437" s="19">
        <v>0</v>
      </c>
      <c r="D5437" s="19" t="s">
        <v>11</v>
      </c>
      <c r="E5437" s="20">
        <v>0.12565595256843778</v>
      </c>
      <c r="F5437" s="20">
        <v>8.8141430128431342E-2</v>
      </c>
      <c r="G5437" s="20">
        <v>8.0732759355564024E-2</v>
      </c>
      <c r="H5437" s="20">
        <v>7.3104236979656179E-2</v>
      </c>
      <c r="I5437" s="20">
        <v>0.23227795191596118</v>
      </c>
      <c r="J5437" s="20">
        <v>0.16382748635054378</v>
      </c>
      <c r="K5437" s="20">
        <v>0.17838269147171612</v>
      </c>
      <c r="L5437" s="20">
        <v>9.5472607200040568E-2</v>
      </c>
      <c r="M5437" s="53">
        <v>2.7862951037381362E-2</v>
      </c>
    </row>
    <row r="5438" spans="1:13" x14ac:dyDescent="0.35">
      <c r="A5438" s="19" t="str">
        <f>B4353&amp;C5426&amp;D5438</f>
        <v>CONSUMO PER CAPITA (kg ó litros por individuo)Fruta Fresca Ing10-30MIL</v>
      </c>
      <c r="B5438" s="19">
        <v>0</v>
      </c>
      <c r="C5438" s="19">
        <v>0</v>
      </c>
      <c r="D5438" s="19" t="s">
        <v>12</v>
      </c>
      <c r="E5438" s="20">
        <v>8.8529388767790762E-2</v>
      </c>
      <c r="F5438" s="20">
        <v>5.4535430808906056E-2</v>
      </c>
      <c r="G5438" s="20">
        <v>0.10381776993334013</v>
      </c>
      <c r="H5438" s="20">
        <v>6.833043633510634E-2</v>
      </c>
      <c r="I5438" s="20">
        <v>6.1388364505275177E-2</v>
      </c>
      <c r="J5438" s="20">
        <v>9.0015461131804558E-2</v>
      </c>
      <c r="K5438" s="20">
        <v>0.18393056349118686</v>
      </c>
      <c r="L5438" s="20">
        <v>0.11642775522005164</v>
      </c>
      <c r="M5438" s="53">
        <v>0.11936934943440131</v>
      </c>
    </row>
    <row r="5439" spans="1:13" x14ac:dyDescent="0.35">
      <c r="A5439" s="19" t="str">
        <f>B4353&amp;C5426&amp;D5439</f>
        <v>CONSUMO PER CAPITA (kg ó litros por individuo)Fruta Fresca Ing30-100MIL</v>
      </c>
      <c r="B5439" s="19">
        <v>0</v>
      </c>
      <c r="C5439" s="19">
        <v>0</v>
      </c>
      <c r="D5439" s="19" t="s">
        <v>13</v>
      </c>
      <c r="E5439" s="20">
        <v>7.0052886355115168E-2</v>
      </c>
      <c r="F5439" s="20">
        <v>7.1702541369791151E-2</v>
      </c>
      <c r="G5439" s="20">
        <v>0.14156189072224196</v>
      </c>
      <c r="H5439" s="20">
        <v>5.9542216708002131E-2</v>
      </c>
      <c r="I5439" s="20">
        <v>3.4892944653262897E-2</v>
      </c>
      <c r="J5439" s="20">
        <v>6.3623968230769823E-2</v>
      </c>
      <c r="K5439" s="20">
        <v>0.14422719949427987</v>
      </c>
      <c r="L5439" s="20">
        <v>7.5594748230741818E-2</v>
      </c>
      <c r="M5439" s="53">
        <v>4.0398110917894532E-2</v>
      </c>
    </row>
    <row r="5440" spans="1:13" x14ac:dyDescent="0.35">
      <c r="A5440" s="19" t="str">
        <f>B4353&amp;C5426&amp;D5440</f>
        <v>CONSUMO PER CAPITA (kg ó litros por individuo)Fruta Fresca Ing100-200MIL</v>
      </c>
      <c r="B5440" s="19">
        <v>0</v>
      </c>
      <c r="C5440" s="19">
        <v>0</v>
      </c>
      <c r="D5440" s="19" t="s">
        <v>14</v>
      </c>
      <c r="E5440" s="20">
        <v>3.0081307047694111E-2</v>
      </c>
      <c r="F5440" s="20">
        <v>5.2937224502699401E-2</v>
      </c>
      <c r="G5440" s="20">
        <v>9.5629620053096859E-2</v>
      </c>
      <c r="H5440" s="20">
        <v>8.0668859843957705E-2</v>
      </c>
      <c r="I5440" s="20">
        <v>0.2310384068622218</v>
      </c>
      <c r="J5440" s="20">
        <v>0.20109800181492901</v>
      </c>
      <c r="K5440" s="20">
        <v>0.66551334919663208</v>
      </c>
      <c r="L5440" s="20">
        <v>0.16419357935076206</v>
      </c>
      <c r="M5440" s="53">
        <v>0.1320838435231661</v>
      </c>
    </row>
    <row r="5441" spans="1:13" x14ac:dyDescent="0.35">
      <c r="A5441" s="19" t="str">
        <f>B4353&amp;C5426&amp;D5441</f>
        <v>CONSUMO PER CAPITA (kg ó litros por individuo)Fruta Fresca Ing200-500MIL</v>
      </c>
      <c r="B5441" s="19">
        <v>0</v>
      </c>
      <c r="C5441" s="19">
        <v>0</v>
      </c>
      <c r="D5441" s="19" t="s">
        <v>15</v>
      </c>
      <c r="E5441" s="20">
        <v>0.12945971677315246</v>
      </c>
      <c r="F5441" s="20">
        <v>0.16113954275748207</v>
      </c>
      <c r="G5441" s="20">
        <v>0.30230816959931017</v>
      </c>
      <c r="H5441" s="20">
        <v>0.16698241072146369</v>
      </c>
      <c r="I5441" s="20">
        <v>0.13387599925115318</v>
      </c>
      <c r="J5441" s="20">
        <v>0.19109590811094329</v>
      </c>
      <c r="K5441" s="20">
        <v>0.18945670396337833</v>
      </c>
      <c r="L5441" s="20">
        <v>0.11900534656795925</v>
      </c>
      <c r="M5441" s="53">
        <v>0.18584948337386772</v>
      </c>
    </row>
    <row r="5442" spans="1:13" x14ac:dyDescent="0.35">
      <c r="A5442" s="19" t="str">
        <f>B4353&amp;C5426&amp;D5442</f>
        <v>CONSUMO PER CAPITA (kg ó litros por individuo)Fruta Fresca Ing&gt;500MIL</v>
      </c>
      <c r="B5442" s="19">
        <v>0</v>
      </c>
      <c r="C5442" s="19">
        <v>0</v>
      </c>
      <c r="D5442" s="19" t="s">
        <v>16</v>
      </c>
      <c r="E5442" s="20">
        <v>0.13285120808085429</v>
      </c>
      <c r="F5442" s="20">
        <v>0.13001523405455814</v>
      </c>
      <c r="G5442" s="20">
        <v>0.14915693999198154</v>
      </c>
      <c r="H5442" s="20">
        <v>0.11889122610232022</v>
      </c>
      <c r="I5442" s="20">
        <v>0.22504305245403616</v>
      </c>
      <c r="J5442" s="20">
        <v>0.15897196434440691</v>
      </c>
      <c r="K5442" s="20">
        <v>0.19060140295678099</v>
      </c>
      <c r="L5442" s="20">
        <v>0.24060824217005705</v>
      </c>
      <c r="M5442" s="53">
        <v>0.22657854900273031</v>
      </c>
    </row>
    <row r="5443" spans="1:13" x14ac:dyDescent="0.35">
      <c r="A5443" s="19" t="str">
        <f>B4353&amp;C5426&amp;D5443</f>
        <v>CONSUMO PER CAPITA (kg ó litros por individuo)Fruta Fresca IngDE 15 A 19 AÑOS</v>
      </c>
      <c r="B5443" s="19">
        <v>0</v>
      </c>
      <c r="C5443" s="19">
        <v>0</v>
      </c>
      <c r="D5443" s="19" t="s">
        <v>39</v>
      </c>
      <c r="E5443" s="20">
        <v>6.8831014370582602E-2</v>
      </c>
      <c r="F5443" s="20" t="s">
        <v>284</v>
      </c>
      <c r="G5443" s="20">
        <v>2.5076727336104852E-2</v>
      </c>
      <c r="H5443" s="20">
        <v>0.1039896392858677</v>
      </c>
      <c r="I5443" s="20">
        <v>7.5021327215617703E-3</v>
      </c>
      <c r="J5443" s="20">
        <v>5.1240821326969683E-3</v>
      </c>
      <c r="K5443" s="20">
        <v>1.7091995529751377E-2</v>
      </c>
      <c r="L5443" s="20" t="s">
        <v>284</v>
      </c>
      <c r="M5443" s="53">
        <v>9.3594936357050927E-3</v>
      </c>
    </row>
    <row r="5444" spans="1:13" x14ac:dyDescent="0.35">
      <c r="A5444" s="19" t="str">
        <f>B4353&amp;C5426&amp;D5444</f>
        <v>CONSUMO PER CAPITA (kg ó litros por individuo)Fruta Fresca IngDE 20 A 24 AÑOS</v>
      </c>
      <c r="B5444" s="19">
        <v>0</v>
      </c>
      <c r="C5444" s="19">
        <v>0</v>
      </c>
      <c r="D5444" s="19" t="s">
        <v>40</v>
      </c>
      <c r="E5444" s="20">
        <v>1.1999177430132285E-2</v>
      </c>
      <c r="F5444" s="20">
        <v>1.4627732713682578E-2</v>
      </c>
      <c r="G5444" s="20">
        <v>3.6993126767143253E-2</v>
      </c>
      <c r="H5444" s="20">
        <v>3.1340926969017469E-2</v>
      </c>
      <c r="I5444" s="20">
        <v>3.8359220529297411E-2</v>
      </c>
      <c r="J5444" s="20">
        <v>5.6648451111391447E-2</v>
      </c>
      <c r="K5444" s="20">
        <v>5.8795934328596679E-2</v>
      </c>
      <c r="L5444" s="20">
        <v>4.8262331644937442E-2</v>
      </c>
      <c r="M5444" s="53">
        <v>0.13495771712382515</v>
      </c>
    </row>
    <row r="5445" spans="1:13" x14ac:dyDescent="0.35">
      <c r="A5445" s="19" t="str">
        <f>B4353&amp;C5426&amp;D5445</f>
        <v>CONSUMO PER CAPITA (kg ó litros por individuo)Fruta Fresca IngDE 25 A 34 AÑOS</v>
      </c>
      <c r="B5445" s="19">
        <v>0</v>
      </c>
      <c r="C5445" s="19">
        <v>0</v>
      </c>
      <c r="D5445" s="19" t="s">
        <v>41</v>
      </c>
      <c r="E5445" s="20">
        <v>7.0312147404538353E-2</v>
      </c>
      <c r="F5445" s="20">
        <v>3.2539272504772614E-2</v>
      </c>
      <c r="G5445" s="20">
        <v>4.5129487526321226E-2</v>
      </c>
      <c r="H5445" s="20">
        <v>1.9143581426876614E-2</v>
      </c>
      <c r="I5445" s="20">
        <v>4.0313708058197895E-2</v>
      </c>
      <c r="J5445" s="20">
        <v>1.2040456663633969E-2</v>
      </c>
      <c r="K5445" s="20">
        <v>0.10328987596855442</v>
      </c>
      <c r="L5445" s="20">
        <v>3.106524541636967E-2</v>
      </c>
      <c r="M5445" s="53">
        <v>2.4007091055056575E-2</v>
      </c>
    </row>
    <row r="5446" spans="1:13" x14ac:dyDescent="0.35">
      <c r="A5446" s="19" t="str">
        <f>B4353&amp;C5426&amp;D5446</f>
        <v>CONSUMO PER CAPITA (kg ó litros por individuo)Fruta Fresca IngDE 35 A 49 AÑOS</v>
      </c>
      <c r="B5446" s="19">
        <v>0</v>
      </c>
      <c r="C5446" s="19">
        <v>0</v>
      </c>
      <c r="D5446" s="19" t="s">
        <v>42</v>
      </c>
      <c r="E5446" s="20">
        <v>8.9021796892975263E-2</v>
      </c>
      <c r="F5446" s="20">
        <v>8.0137390876985529E-2</v>
      </c>
      <c r="G5446" s="20">
        <v>0.10258036104621808</v>
      </c>
      <c r="H5446" s="20">
        <v>8.7264923894516511E-2</v>
      </c>
      <c r="I5446" s="20">
        <v>0.13702996733018047</v>
      </c>
      <c r="J5446" s="20">
        <v>0.13029594538231853</v>
      </c>
      <c r="K5446" s="20">
        <v>0.18563133244228391</v>
      </c>
      <c r="L5446" s="20">
        <v>0.1293593846367849</v>
      </c>
      <c r="M5446" s="53">
        <v>6.3407870400681896E-2</v>
      </c>
    </row>
    <row r="5447" spans="1:13" x14ac:dyDescent="0.35">
      <c r="A5447" s="19" t="str">
        <f>B4353&amp;C5426&amp;D5447</f>
        <v>CONSUMO PER CAPITA (kg ó litros por individuo)Fruta Fresca IngDE 50 A 59 AÑOS</v>
      </c>
      <c r="B5447" s="19">
        <v>0</v>
      </c>
      <c r="C5447" s="19">
        <v>0</v>
      </c>
      <c r="D5447" s="19" t="s">
        <v>43</v>
      </c>
      <c r="E5447" s="20">
        <v>0.11802848161564218</v>
      </c>
      <c r="F5447" s="20">
        <v>0.14054886544398201</v>
      </c>
      <c r="G5447" s="20">
        <v>0.15618938732329668</v>
      </c>
      <c r="H5447" s="20">
        <v>8.5080139660820689E-2</v>
      </c>
      <c r="I5447" s="20">
        <v>8.9660600886970226E-2</v>
      </c>
      <c r="J5447" s="20">
        <v>0.1062744978188051</v>
      </c>
      <c r="K5447" s="20">
        <v>0.18534728434484982</v>
      </c>
      <c r="L5447" s="20">
        <v>0.13739277001968817</v>
      </c>
      <c r="M5447" s="53">
        <v>0.10338611173038419</v>
      </c>
    </row>
    <row r="5448" spans="1:13" x14ac:dyDescent="0.35">
      <c r="A5448" s="19" t="str">
        <f>B4353&amp;C5426&amp;D5448</f>
        <v>CONSUMO PER CAPITA (kg ó litros por individuo)Fruta Fresca IngDE 60 A 75 AÑOS</v>
      </c>
      <c r="B5448" s="19">
        <v>0</v>
      </c>
      <c r="C5448" s="19">
        <v>0</v>
      </c>
      <c r="D5448" s="19" t="s">
        <v>44</v>
      </c>
      <c r="E5448" s="20">
        <v>0.12042041069615719</v>
      </c>
      <c r="F5448" s="20">
        <v>0.15139832295633529</v>
      </c>
      <c r="G5448" s="20">
        <v>0.29558918495172526</v>
      </c>
      <c r="H5448" s="20">
        <v>0.1574596064615173</v>
      </c>
      <c r="I5448" s="20">
        <v>0.25707053678336783</v>
      </c>
      <c r="J5448" s="20">
        <v>0.24478796455720916</v>
      </c>
      <c r="K5448" s="20">
        <v>0.46336059574194749</v>
      </c>
      <c r="L5448" s="20">
        <v>0.23506890108974848</v>
      </c>
      <c r="M5448" s="53">
        <v>0.2561367721616834</v>
      </c>
    </row>
    <row r="5449" spans="1:13" x14ac:dyDescent="0.35">
      <c r="A5449" s="19" t="str">
        <f>B4353&amp;C5426&amp;D5449</f>
        <v>CONSUMO PER CAPITA (kg ó litros por individuo)Fruta Fresca IngNIVEL ALTO</v>
      </c>
      <c r="B5449" s="19">
        <v>0</v>
      </c>
      <c r="C5449" s="19">
        <v>0</v>
      </c>
      <c r="D5449" s="19" t="s">
        <v>256</v>
      </c>
      <c r="E5449" s="20">
        <v>8.0549487478266971E-2</v>
      </c>
      <c r="F5449" s="20">
        <v>8.2307028734067478E-2</v>
      </c>
      <c r="G5449" s="20">
        <v>0.13945597063019591</v>
      </c>
      <c r="H5449" s="20">
        <v>7.5160809886362825E-2</v>
      </c>
      <c r="I5449" s="20">
        <v>5.2171338329718819E-2</v>
      </c>
      <c r="J5449" s="20">
        <v>6.2597941438653049E-2</v>
      </c>
      <c r="K5449" s="20">
        <v>0.12995469485974867</v>
      </c>
      <c r="L5449" s="20">
        <v>8.7014128839013133E-2</v>
      </c>
      <c r="M5449" s="53">
        <v>9.9154020882206484E-2</v>
      </c>
    </row>
    <row r="5450" spans="1:13" x14ac:dyDescent="0.35">
      <c r="A5450" s="19" t="str">
        <f>B4353&amp;C5426&amp;D5450</f>
        <v>CONSUMO PER CAPITA (kg ó litros por individuo)Fruta Fresca IngNIVEL MEDIO ALTO</v>
      </c>
      <c r="B5450" s="19">
        <v>0</v>
      </c>
      <c r="C5450" s="19">
        <v>0</v>
      </c>
      <c r="D5450" s="19" t="s">
        <v>257</v>
      </c>
      <c r="E5450" s="20">
        <v>6.6342276084460819E-2</v>
      </c>
      <c r="F5450" s="20">
        <v>6.9233726315240746E-2</v>
      </c>
      <c r="G5450" s="20">
        <v>8.6571847359255327E-2</v>
      </c>
      <c r="H5450" s="20">
        <v>6.2008308573460257E-2</v>
      </c>
      <c r="I5450" s="20">
        <v>0.13170776676925552</v>
      </c>
      <c r="J5450" s="20">
        <v>0.14378751245996865</v>
      </c>
      <c r="K5450" s="20">
        <v>0.23105917479832874</v>
      </c>
      <c r="L5450" s="20">
        <v>0.15680248534331104</v>
      </c>
      <c r="M5450" s="53">
        <v>7.9941640946375958E-2</v>
      </c>
    </row>
    <row r="5451" spans="1:13" x14ac:dyDescent="0.35">
      <c r="A5451" s="19" t="str">
        <f>B4353&amp;C5426&amp;D5451</f>
        <v>CONSUMO PER CAPITA (kg ó litros por individuo)Fruta Fresca IngNIVEL MEDIO</v>
      </c>
      <c r="B5451" s="19">
        <v>0</v>
      </c>
      <c r="C5451" s="19">
        <v>0</v>
      </c>
      <c r="D5451" s="19" t="s">
        <v>258</v>
      </c>
      <c r="E5451" s="20">
        <v>0.11516437206989986</v>
      </c>
      <c r="F5451" s="20">
        <v>0.11510831236759235</v>
      </c>
      <c r="G5451" s="20">
        <v>0.16079746184097854</v>
      </c>
      <c r="H5451" s="20">
        <v>0.13154056087886951</v>
      </c>
      <c r="I5451" s="20">
        <v>0.1490321168019402</v>
      </c>
      <c r="J5451" s="20">
        <v>0.14302634329497485</v>
      </c>
      <c r="K5451" s="20">
        <v>0.22482846770962292</v>
      </c>
      <c r="L5451" s="20">
        <v>0.15808295538488773</v>
      </c>
      <c r="M5451" s="53">
        <v>0.12852834548656575</v>
      </c>
    </row>
    <row r="5452" spans="1:13" x14ac:dyDescent="0.35">
      <c r="A5452" s="19" t="str">
        <f>B4353&amp;C5426&amp;D5452</f>
        <v>CONSUMO PER CAPITA (kg ó litros por individuo)Fruta Fresca IngNIVEL MEDIO BAJO</v>
      </c>
      <c r="B5452" s="19">
        <v>0</v>
      </c>
      <c r="C5452" s="19">
        <v>0</v>
      </c>
      <c r="D5452" s="19" t="s">
        <v>259</v>
      </c>
      <c r="E5452" s="20">
        <v>9.3563333773467497E-2</v>
      </c>
      <c r="F5452" s="20">
        <v>9.481811488087584E-2</v>
      </c>
      <c r="G5452" s="20">
        <v>0.11516756808571721</v>
      </c>
      <c r="H5452" s="20">
        <v>7.9768335417606293E-2</v>
      </c>
      <c r="I5452" s="20">
        <v>8.5241114557841044E-2</v>
      </c>
      <c r="J5452" s="20">
        <v>7.1311815188099342E-2</v>
      </c>
      <c r="K5452" s="20">
        <v>0.11664403559934965</v>
      </c>
      <c r="L5452" s="20">
        <v>5.2499107065330369E-2</v>
      </c>
      <c r="M5452" s="53">
        <v>0.12954924939222187</v>
      </c>
    </row>
    <row r="5453" spans="1:13" x14ac:dyDescent="0.35">
      <c r="A5453" s="19" t="str">
        <f>B4353&amp;C5426&amp;D5453</f>
        <v>CONSUMO PER CAPITA (kg ó litros por individuo)Fruta Fresca IngHOMBRE</v>
      </c>
      <c r="B5453" s="19">
        <v>0</v>
      </c>
      <c r="C5453" s="19">
        <v>0</v>
      </c>
      <c r="D5453" s="19" t="s">
        <v>21</v>
      </c>
      <c r="E5453" s="20">
        <v>8.2213154274562411E-2</v>
      </c>
      <c r="F5453" s="20">
        <v>6.7068613554291875E-2</v>
      </c>
      <c r="G5453" s="20">
        <v>9.8752731572712471E-2</v>
      </c>
      <c r="H5453" s="20">
        <v>9.1140129886215837E-2</v>
      </c>
      <c r="I5453" s="20">
        <v>0.12804070730661404</v>
      </c>
      <c r="J5453" s="20">
        <v>0.11830881984042783</v>
      </c>
      <c r="K5453" s="20">
        <v>0.12924560740648269</v>
      </c>
      <c r="L5453" s="20">
        <v>0.10681951138096801</v>
      </c>
      <c r="M5453" s="53">
        <v>0.1052213304641369</v>
      </c>
    </row>
    <row r="5454" spans="1:13" x14ac:dyDescent="0.35">
      <c r="A5454" s="19" t="str">
        <f>B4353&amp;C5426&amp;D5454</f>
        <v>CONSUMO PER CAPITA (kg ó litros por individuo)Fruta Fresca IngMUJER</v>
      </c>
      <c r="B5454" s="19">
        <v>0</v>
      </c>
      <c r="C5454" s="19">
        <v>0</v>
      </c>
      <c r="D5454" s="19" t="s">
        <v>22</v>
      </c>
      <c r="E5454" s="20">
        <v>0.10313652130021701</v>
      </c>
      <c r="F5454" s="20">
        <v>0.1159465223629131</v>
      </c>
      <c r="G5454" s="20">
        <v>0.17929462188065728</v>
      </c>
      <c r="H5454" s="20">
        <v>8.9801782855284423E-2</v>
      </c>
      <c r="I5454" s="20">
        <v>0.12311798663324242</v>
      </c>
      <c r="J5454" s="20">
        <v>0.12377167034665529</v>
      </c>
      <c r="K5454" s="20">
        <v>0.30397415966733049</v>
      </c>
      <c r="L5454" s="20">
        <v>0.14602523474210999</v>
      </c>
      <c r="M5454" s="53">
        <v>0.11804678953312862</v>
      </c>
    </row>
    <row r="5455" spans="1:13" x14ac:dyDescent="0.35">
      <c r="A5455" s="19" t="str">
        <f>B4353&amp;C5455&amp;D5455</f>
        <v>CONSUMO PER CAPITA (kg ó litros por individuo)Manzana Ing.T.ESPAÑA</v>
      </c>
      <c r="B5455" s="19">
        <v>0</v>
      </c>
      <c r="C5455" s="19" t="s">
        <v>154</v>
      </c>
      <c r="D5455" s="19" t="s">
        <v>36</v>
      </c>
      <c r="E5455" s="20">
        <v>7.1671147510130621E-3</v>
      </c>
      <c r="F5455" s="20">
        <v>1.0166298475735674E-2</v>
      </c>
      <c r="G5455" s="20">
        <v>1.3219892558717881E-2</v>
      </c>
      <c r="H5455" s="20">
        <v>1.255606482112105E-2</v>
      </c>
      <c r="I5455" s="20">
        <v>1.8228480312388426E-2</v>
      </c>
      <c r="J5455" s="20">
        <v>2.0568006291713709E-2</v>
      </c>
      <c r="K5455" s="20">
        <v>2.6629726109870938E-2</v>
      </c>
      <c r="L5455" s="20">
        <v>2.0430762065800492E-2</v>
      </c>
      <c r="M5455" s="53">
        <v>1.2017927177258161E-2</v>
      </c>
    </row>
    <row r="5456" spans="1:13" x14ac:dyDescent="0.35">
      <c r="A5456" s="19" t="str">
        <f>B4353&amp;C5455&amp;D5456</f>
        <v>CONSUMO PER CAPITA (kg ó litros por individuo)Manzana Ing.BCN AM</v>
      </c>
      <c r="B5456" s="19">
        <v>0</v>
      </c>
      <c r="C5456" s="19">
        <v>0</v>
      </c>
      <c r="D5456" s="19" t="s">
        <v>1</v>
      </c>
      <c r="E5456" s="20">
        <v>1.4227919124016272E-3</v>
      </c>
      <c r="F5456" s="20" t="s">
        <v>284</v>
      </c>
      <c r="G5456" s="20">
        <v>1.9794906972882636E-3</v>
      </c>
      <c r="H5456" s="20">
        <v>6.7520140555597449E-3</v>
      </c>
      <c r="I5456" s="20">
        <v>3.3653436050735605E-2</v>
      </c>
      <c r="J5456" s="20">
        <v>2.6767388437425228E-2</v>
      </c>
      <c r="K5456" s="20">
        <v>7.7609373045684479E-2</v>
      </c>
      <c r="L5456" s="20">
        <v>2.2584085670818842E-2</v>
      </c>
      <c r="M5456" s="53">
        <v>2.7610380776014281E-2</v>
      </c>
    </row>
    <row r="5457" spans="1:13" x14ac:dyDescent="0.35">
      <c r="A5457" s="19" t="str">
        <f>B4353&amp;C5455&amp;D5457</f>
        <v>CONSUMO PER CAPITA (kg ó litros por individuo)Manzana Ing.REST.CAT ARAGON</v>
      </c>
      <c r="B5457" s="19">
        <v>0</v>
      </c>
      <c r="C5457" s="19">
        <v>0</v>
      </c>
      <c r="D5457" s="19" t="s">
        <v>2</v>
      </c>
      <c r="E5457" s="20">
        <v>2.043515050661052E-2</v>
      </c>
      <c r="F5457" s="20">
        <v>8.8727858858409017E-3</v>
      </c>
      <c r="G5457" s="20">
        <v>6.176549951825404E-3</v>
      </c>
      <c r="H5457" s="20">
        <v>1.1772983605810463E-2</v>
      </c>
      <c r="I5457" s="20">
        <v>1.7953571992746005E-2</v>
      </c>
      <c r="J5457" s="20">
        <v>2.2229063068751619E-2</v>
      </c>
      <c r="K5457" s="20">
        <v>1.1122923838010201E-2</v>
      </c>
      <c r="L5457" s="20">
        <v>1.394762769229607E-2</v>
      </c>
      <c r="M5457" s="53">
        <v>8.9016748153654037E-3</v>
      </c>
    </row>
    <row r="5458" spans="1:13" x14ac:dyDescent="0.35">
      <c r="A5458" s="19" t="str">
        <f>B4353&amp;C5455&amp;D5458</f>
        <v>CONSUMO PER CAPITA (kg ó litros por individuo)Manzana Ing.LEVANTE</v>
      </c>
      <c r="B5458" s="19">
        <v>0</v>
      </c>
      <c r="C5458" s="19">
        <v>0</v>
      </c>
      <c r="D5458" s="19" t="s">
        <v>3</v>
      </c>
      <c r="E5458" s="20">
        <v>8.7982496961518759E-4</v>
      </c>
      <c r="F5458" s="20">
        <v>1.2055329158884029E-2</v>
      </c>
      <c r="G5458" s="20">
        <v>1.0820346608037063E-2</v>
      </c>
      <c r="H5458" s="20">
        <v>1.8761232156762234E-2</v>
      </c>
      <c r="I5458" s="20">
        <v>3.1856454218727862E-2</v>
      </c>
      <c r="J5458" s="20">
        <v>4.3699414917716631E-2</v>
      </c>
      <c r="K5458" s="20">
        <v>4.2527648645040703E-2</v>
      </c>
      <c r="L5458" s="20">
        <v>2.9083229222109104E-2</v>
      </c>
      <c r="M5458" s="53">
        <v>3.3847015252184754E-3</v>
      </c>
    </row>
    <row r="5459" spans="1:13" x14ac:dyDescent="0.35">
      <c r="A5459" s="19" t="str">
        <f>B4353&amp;C5455&amp;D5459</f>
        <v>CONSUMO PER CAPITA (kg ó litros por individuo)Manzana Ing.ANDALUCIA</v>
      </c>
      <c r="B5459" s="19">
        <v>0</v>
      </c>
      <c r="C5459" s="19">
        <v>0</v>
      </c>
      <c r="D5459" s="19" t="s">
        <v>4</v>
      </c>
      <c r="E5459" s="20">
        <v>1.1637441971332448E-3</v>
      </c>
      <c r="F5459" s="20">
        <v>1.0891120192820384E-3</v>
      </c>
      <c r="G5459" s="20">
        <v>8.3197572273835414E-3</v>
      </c>
      <c r="H5459" s="20">
        <v>7.7630948156372434E-3</v>
      </c>
      <c r="I5459" s="20">
        <v>1.0541820711907192E-2</v>
      </c>
      <c r="J5459" s="20">
        <v>1.1237922596228642E-2</v>
      </c>
      <c r="K5459" s="20">
        <v>9.1058571012300558E-3</v>
      </c>
      <c r="L5459" s="20">
        <v>1.4572550902106053E-2</v>
      </c>
      <c r="M5459" s="53">
        <v>8.7686204131981575E-3</v>
      </c>
    </row>
    <row r="5460" spans="1:13" x14ac:dyDescent="0.35">
      <c r="A5460" s="19" t="str">
        <f>B4353&amp;C5455&amp;D5460</f>
        <v>CONSUMO PER CAPITA (kg ó litros por individuo)Manzana Ing.MDD AM</v>
      </c>
      <c r="B5460" s="19">
        <v>0</v>
      </c>
      <c r="C5460" s="19">
        <v>0</v>
      </c>
      <c r="D5460" s="19" t="s">
        <v>5</v>
      </c>
      <c r="E5460" s="20">
        <v>1.2732884736016123E-2</v>
      </c>
      <c r="F5460" s="20">
        <v>1.1662051906739879E-2</v>
      </c>
      <c r="G5460" s="20">
        <v>1.4829979627507575E-2</v>
      </c>
      <c r="H5460" s="20">
        <v>1.9556765399902209E-2</v>
      </c>
      <c r="I5460" s="20">
        <v>1.8261551461424979E-2</v>
      </c>
      <c r="J5460" s="20">
        <v>1.890662844815438E-2</v>
      </c>
      <c r="K5460" s="20">
        <v>2.9619602940497407E-2</v>
      </c>
      <c r="L5460" s="20">
        <v>2.30458101427252E-2</v>
      </c>
      <c r="M5460" s="53">
        <v>1.9992402175343864E-2</v>
      </c>
    </row>
    <row r="5461" spans="1:13" x14ac:dyDescent="0.35">
      <c r="A5461" s="19" t="str">
        <f>B4353&amp;C5455&amp;D5461</f>
        <v>CONSUMO PER CAPITA (kg ó litros por individuo)Manzana Ing.RTO CENTRO</v>
      </c>
      <c r="B5461" s="19">
        <v>0</v>
      </c>
      <c r="C5461" s="19">
        <v>0</v>
      </c>
      <c r="D5461" s="19" t="s">
        <v>6</v>
      </c>
      <c r="E5461" s="20">
        <v>6.6618656575992896E-3</v>
      </c>
      <c r="F5461" s="20">
        <v>1.2142872742451568E-2</v>
      </c>
      <c r="G5461" s="20">
        <v>8.6795049908453253E-3</v>
      </c>
      <c r="H5461" s="20">
        <v>3.0997667312939604E-2</v>
      </c>
      <c r="I5461" s="20">
        <v>1.1097172128491496E-2</v>
      </c>
      <c r="J5461" s="20">
        <v>3.8978538006291135E-3</v>
      </c>
      <c r="K5461" s="20">
        <v>1.7450896281735493E-2</v>
      </c>
      <c r="L5461" s="20">
        <v>3.4272657449622199E-2</v>
      </c>
      <c r="M5461" s="53">
        <v>3.4261697559537711E-3</v>
      </c>
    </row>
    <row r="5462" spans="1:13" x14ac:dyDescent="0.35">
      <c r="A5462" s="19" t="str">
        <f>B4353&amp;C5455&amp;D5462</f>
        <v>CONSUMO PER CAPITA (kg ó litros por individuo)Manzana Ing.NORTE-CENTRO</v>
      </c>
      <c r="B5462" s="19">
        <v>0</v>
      </c>
      <c r="C5462" s="19">
        <v>0</v>
      </c>
      <c r="D5462" s="19" t="s">
        <v>7</v>
      </c>
      <c r="E5462" s="20">
        <v>1.4210468711779154E-3</v>
      </c>
      <c r="F5462" s="20">
        <v>6.5416518398389535E-3</v>
      </c>
      <c r="G5462" s="20">
        <v>7.3255114745621229E-3</v>
      </c>
      <c r="H5462" s="20" t="s">
        <v>284</v>
      </c>
      <c r="I5462" s="20">
        <v>7.0416584561296767E-3</v>
      </c>
      <c r="J5462" s="20">
        <v>2.8299131234585878E-3</v>
      </c>
      <c r="K5462" s="20">
        <v>1.7246679167472682E-2</v>
      </c>
      <c r="L5462" s="20">
        <v>1.4269376069964701E-2</v>
      </c>
      <c r="M5462" s="53">
        <v>1.4121898701105565E-2</v>
      </c>
    </row>
    <row r="5463" spans="1:13" x14ac:dyDescent="0.35">
      <c r="A5463" s="19" t="str">
        <f>B4353&amp;C5455&amp;D5463</f>
        <v>CONSUMO PER CAPITA (kg ó litros por individuo)Manzana Ing.NOROESTE</v>
      </c>
      <c r="B5463" s="19">
        <v>0</v>
      </c>
      <c r="C5463" s="19">
        <v>0</v>
      </c>
      <c r="D5463" s="19" t="s">
        <v>8</v>
      </c>
      <c r="E5463" s="20">
        <v>1.6685309656509856E-2</v>
      </c>
      <c r="F5463" s="20">
        <v>3.9408149980514451E-2</v>
      </c>
      <c r="G5463" s="20">
        <v>5.9029680897548044E-2</v>
      </c>
      <c r="H5463" s="20">
        <v>2.9616646071323836E-3</v>
      </c>
      <c r="I5463" s="20">
        <v>1.5141595306543977E-2</v>
      </c>
      <c r="J5463" s="20">
        <v>3.1032703693754587E-2</v>
      </c>
      <c r="K5463" s="20">
        <v>2.2921282476504122E-2</v>
      </c>
      <c r="L5463" s="20">
        <v>1.3347841351763343E-2</v>
      </c>
      <c r="M5463" s="53">
        <v>1.7605676851462637E-2</v>
      </c>
    </row>
    <row r="5464" spans="1:13" x14ac:dyDescent="0.35">
      <c r="A5464" s="19" t="str">
        <f>B4353&amp;C5455&amp;D5464</f>
        <v>CONSUMO PER CAPITA (kg ó litros por individuo)Manzana Ing.&lt;2MIL</v>
      </c>
      <c r="B5464" s="19">
        <v>0</v>
      </c>
      <c r="C5464" s="19">
        <v>0</v>
      </c>
      <c r="D5464" s="19" t="s">
        <v>9</v>
      </c>
      <c r="E5464" s="20" t="s">
        <v>284</v>
      </c>
      <c r="F5464" s="20">
        <v>8.2378797025124354E-3</v>
      </c>
      <c r="G5464" s="20">
        <v>4.7108082086665688E-3</v>
      </c>
      <c r="H5464" s="20">
        <v>2.1082866306474848E-2</v>
      </c>
      <c r="I5464" s="20">
        <v>4.5304964350656998E-3</v>
      </c>
      <c r="J5464" s="20" t="s">
        <v>284</v>
      </c>
      <c r="K5464" s="20" t="s">
        <v>284</v>
      </c>
      <c r="L5464" s="20" t="s">
        <v>284</v>
      </c>
      <c r="M5464" s="53" t="s">
        <v>284</v>
      </c>
    </row>
    <row r="5465" spans="1:13" x14ac:dyDescent="0.35">
      <c r="A5465" s="19" t="str">
        <f>B4353&amp;C5455&amp;D5465</f>
        <v>CONSUMO PER CAPITA (kg ó litros por individuo)Manzana Ing.2-5MIL</v>
      </c>
      <c r="B5465" s="19">
        <v>0</v>
      </c>
      <c r="C5465" s="19">
        <v>0</v>
      </c>
      <c r="D5465" s="19" t="s">
        <v>10</v>
      </c>
      <c r="E5465" s="20" t="s">
        <v>284</v>
      </c>
      <c r="F5465" s="20" t="s">
        <v>284</v>
      </c>
      <c r="G5465" s="20" t="s">
        <v>284</v>
      </c>
      <c r="H5465" s="20" t="s">
        <v>284</v>
      </c>
      <c r="I5465" s="20" t="s">
        <v>284</v>
      </c>
      <c r="J5465" s="20">
        <v>2.157040696038599E-3</v>
      </c>
      <c r="K5465" s="20">
        <v>6.7477681682582532E-3</v>
      </c>
      <c r="L5465" s="20">
        <v>1.6875263879131467E-3</v>
      </c>
      <c r="M5465" s="53">
        <v>2.2722531329965995E-3</v>
      </c>
    </row>
    <row r="5466" spans="1:13" x14ac:dyDescent="0.35">
      <c r="A5466" s="19" t="str">
        <f>B4353&amp;C5455&amp;D5466</f>
        <v>CONSUMO PER CAPITA (kg ó litros por individuo)Manzana Ing.5-10MIL</v>
      </c>
      <c r="B5466" s="19">
        <v>0</v>
      </c>
      <c r="C5466" s="19">
        <v>0</v>
      </c>
      <c r="D5466" s="19" t="s">
        <v>11</v>
      </c>
      <c r="E5466" s="20">
        <v>4.1393500371578948E-2</v>
      </c>
      <c r="F5466" s="20">
        <v>1.515940784313087E-2</v>
      </c>
      <c r="G5466" s="20">
        <v>9.0959525029712524E-3</v>
      </c>
      <c r="H5466" s="20" t="s">
        <v>284</v>
      </c>
      <c r="I5466" s="20">
        <v>6.777119815429869E-2</v>
      </c>
      <c r="J5466" s="20">
        <v>0.1052329735062342</v>
      </c>
      <c r="K5466" s="20">
        <v>7.8058189721417162E-2</v>
      </c>
      <c r="L5466" s="20">
        <v>5.7100585847133747E-2</v>
      </c>
      <c r="M5466" s="53">
        <v>1.2461579984584893E-2</v>
      </c>
    </row>
    <row r="5467" spans="1:13" x14ac:dyDescent="0.35">
      <c r="A5467" s="19" t="str">
        <f>B4353&amp;C5455&amp;D5467</f>
        <v>CONSUMO PER CAPITA (kg ó litros por individuo)Manzana Ing.10-30MIL</v>
      </c>
      <c r="B5467" s="19">
        <v>0</v>
      </c>
      <c r="C5467" s="19">
        <v>0</v>
      </c>
      <c r="D5467" s="19" t="s">
        <v>12</v>
      </c>
      <c r="E5467" s="20" t="s">
        <v>284</v>
      </c>
      <c r="F5467" s="20">
        <v>7.7577421536016242E-3</v>
      </c>
      <c r="G5467" s="20">
        <v>1.8988437955661647E-3</v>
      </c>
      <c r="H5467" s="20">
        <v>4.6237643324745399E-3</v>
      </c>
      <c r="I5467" s="20">
        <v>1.6479403070805844E-2</v>
      </c>
      <c r="J5467" s="20">
        <v>1.6871625960855181E-2</v>
      </c>
      <c r="K5467" s="20">
        <v>1.9135247185706004E-2</v>
      </c>
      <c r="L5467" s="20">
        <v>1.6752644209882445E-2</v>
      </c>
      <c r="M5467" s="53">
        <v>2.1258429090010335E-2</v>
      </c>
    </row>
    <row r="5468" spans="1:13" x14ac:dyDescent="0.35">
      <c r="A5468" s="19" t="str">
        <f>B4353&amp;C5455&amp;D5468</f>
        <v>CONSUMO PER CAPITA (kg ó litros por individuo)Manzana Ing.30-100MIL</v>
      </c>
      <c r="B5468" s="19">
        <v>0</v>
      </c>
      <c r="C5468" s="19">
        <v>0</v>
      </c>
      <c r="D5468" s="19" t="s">
        <v>13</v>
      </c>
      <c r="E5468" s="20">
        <v>3.0532703372925783E-3</v>
      </c>
      <c r="F5468" s="20">
        <v>1.5581824553764929E-2</v>
      </c>
      <c r="G5468" s="20">
        <v>1.2200811507722236E-2</v>
      </c>
      <c r="H5468" s="20">
        <v>1.5782892472763657E-3</v>
      </c>
      <c r="I5468" s="20">
        <v>1.5036329092956242E-3</v>
      </c>
      <c r="J5468" s="20">
        <v>8.29118292604486E-3</v>
      </c>
      <c r="K5468" s="20">
        <v>1.2379139865250993E-2</v>
      </c>
      <c r="L5468" s="20">
        <v>9.1712411633423831E-3</v>
      </c>
      <c r="M5468" s="53" t="s">
        <v>284</v>
      </c>
    </row>
    <row r="5469" spans="1:13" x14ac:dyDescent="0.35">
      <c r="A5469" s="19" t="str">
        <f>B4353&amp;C5455&amp;D5469</f>
        <v>CONSUMO PER CAPITA (kg ó litros por individuo)Manzana Ing.100-200MIL</v>
      </c>
      <c r="B5469" s="19">
        <v>0</v>
      </c>
      <c r="C5469" s="19">
        <v>0</v>
      </c>
      <c r="D5469" s="19" t="s">
        <v>14</v>
      </c>
      <c r="E5469" s="20" t="s">
        <v>284</v>
      </c>
      <c r="F5469" s="20">
        <v>8.5468717499691798E-3</v>
      </c>
      <c r="G5469" s="20">
        <v>6.3741241151156185E-3</v>
      </c>
      <c r="H5469" s="20">
        <v>2.1605308748524631E-2</v>
      </c>
      <c r="I5469" s="20">
        <v>2.7419494860397714E-2</v>
      </c>
      <c r="J5469" s="20">
        <v>2.0506559663679785E-2</v>
      </c>
      <c r="K5469" s="20">
        <v>7.2661631569413396E-2</v>
      </c>
      <c r="L5469" s="20">
        <v>1.7291555759723288E-2</v>
      </c>
      <c r="M5469" s="53">
        <v>2.5605187323639689E-2</v>
      </c>
    </row>
    <row r="5470" spans="1:13" x14ac:dyDescent="0.35">
      <c r="A5470" s="19" t="str">
        <f>B4353&amp;C5455&amp;D5470</f>
        <v>CONSUMO PER CAPITA (kg ó litros por individuo)Manzana Ing.200-500MIL</v>
      </c>
      <c r="B5470" s="19">
        <v>0</v>
      </c>
      <c r="C5470" s="19">
        <v>0</v>
      </c>
      <c r="D5470" s="19" t="s">
        <v>15</v>
      </c>
      <c r="E5470" s="20">
        <v>6.8523234461184204E-3</v>
      </c>
      <c r="F5470" s="20">
        <v>1.1071001541191125E-2</v>
      </c>
      <c r="G5470" s="20">
        <v>5.3470656719252947E-2</v>
      </c>
      <c r="H5470" s="20">
        <v>4.2341829623167744E-2</v>
      </c>
      <c r="I5470" s="20">
        <v>2.982445654803742E-2</v>
      </c>
      <c r="J5470" s="20">
        <v>2.5503328757427248E-2</v>
      </c>
      <c r="K5470" s="20">
        <v>1.6881075893676455E-2</v>
      </c>
      <c r="L5470" s="20">
        <v>3.1792719230664547E-2</v>
      </c>
      <c r="M5470" s="53">
        <v>1.1278845123739206E-2</v>
      </c>
    </row>
    <row r="5471" spans="1:13" x14ac:dyDescent="0.35">
      <c r="A5471" s="19" t="str">
        <f>B4353&amp;C5455&amp;D5471</f>
        <v>CONSUMO PER CAPITA (kg ó litros por individuo)Manzana Ing.&gt;500MIL</v>
      </c>
      <c r="B5471" s="19">
        <v>0</v>
      </c>
      <c r="C5471" s="19">
        <v>0</v>
      </c>
      <c r="D5471" s="19" t="s">
        <v>16</v>
      </c>
      <c r="E5471" s="20">
        <v>1.2767730966123651E-2</v>
      </c>
      <c r="F5471" s="20">
        <v>8.4665439013299187E-3</v>
      </c>
      <c r="G5471" s="20">
        <v>9.6723039507338425E-3</v>
      </c>
      <c r="H5471" s="20">
        <v>1.4395758553559018E-2</v>
      </c>
      <c r="I5471" s="20">
        <v>1.3883435136469988E-2</v>
      </c>
      <c r="J5471" s="20">
        <v>8.9064524316394712E-3</v>
      </c>
      <c r="K5471" s="20">
        <v>2.2837719949830589E-2</v>
      </c>
      <c r="L5471" s="20">
        <v>2.8151818488306973E-2</v>
      </c>
      <c r="M5471" s="53">
        <v>1.6736475271876973E-2</v>
      </c>
    </row>
    <row r="5472" spans="1:13" x14ac:dyDescent="0.35">
      <c r="A5472" s="19" t="str">
        <f>B4353&amp;C5455&amp;D5472</f>
        <v>CONSUMO PER CAPITA (kg ó litros por individuo)Manzana Ing.DE 15 A 19 AÑOS</v>
      </c>
      <c r="B5472" s="19">
        <v>0</v>
      </c>
      <c r="C5472" s="19">
        <v>0</v>
      </c>
      <c r="D5472" s="19" t="s">
        <v>39</v>
      </c>
      <c r="E5472" s="20" t="s">
        <v>284</v>
      </c>
      <c r="F5472" s="20" t="s">
        <v>284</v>
      </c>
      <c r="G5472" s="20" t="s">
        <v>284</v>
      </c>
      <c r="H5472" s="20">
        <v>5.3885582109411675E-2</v>
      </c>
      <c r="I5472" s="20" t="s">
        <v>284</v>
      </c>
      <c r="J5472" s="20" t="s">
        <v>284</v>
      </c>
      <c r="K5472" s="20">
        <v>1.7091995529751377E-2</v>
      </c>
      <c r="L5472" s="20" t="s">
        <v>284</v>
      </c>
      <c r="M5472" s="53" t="s">
        <v>284</v>
      </c>
    </row>
    <row r="5473" spans="1:13" x14ac:dyDescent="0.35">
      <c r="A5473" s="19" t="str">
        <f>B4353&amp;C5455&amp;D5473</f>
        <v>CONSUMO PER CAPITA (kg ó litros por individuo)Manzana Ing.DE 20 A 24 AÑOS</v>
      </c>
      <c r="B5473" s="19">
        <v>0</v>
      </c>
      <c r="C5473" s="19">
        <v>0</v>
      </c>
      <c r="D5473" s="19" t="s">
        <v>40</v>
      </c>
      <c r="E5473" s="20" t="s">
        <v>284</v>
      </c>
      <c r="F5473" s="20" t="s">
        <v>284</v>
      </c>
      <c r="G5473" s="20" t="s">
        <v>284</v>
      </c>
      <c r="H5473" s="20" t="s">
        <v>284</v>
      </c>
      <c r="I5473" s="20">
        <v>7.2289906438171951E-3</v>
      </c>
      <c r="J5473" s="20" t="s">
        <v>284</v>
      </c>
      <c r="K5473" s="20" t="s">
        <v>284</v>
      </c>
      <c r="L5473" s="20">
        <v>4.0489505007900356E-2</v>
      </c>
      <c r="M5473" s="53" t="s">
        <v>284</v>
      </c>
    </row>
    <row r="5474" spans="1:13" x14ac:dyDescent="0.35">
      <c r="A5474" s="19" t="str">
        <f>B4353&amp;C5455&amp;D5474</f>
        <v>CONSUMO PER CAPITA (kg ó litros por individuo)Manzana Ing.DE 25 A 34 AÑOS</v>
      </c>
      <c r="B5474" s="19">
        <v>0</v>
      </c>
      <c r="C5474" s="19">
        <v>0</v>
      </c>
      <c r="D5474" s="19" t="s">
        <v>41</v>
      </c>
      <c r="E5474" s="20">
        <v>1.095992436231152E-3</v>
      </c>
      <c r="F5474" s="20">
        <v>1.4640167660345598E-3</v>
      </c>
      <c r="G5474" s="20">
        <v>9.0629786797911146E-4</v>
      </c>
      <c r="H5474" s="20">
        <v>4.2646758520508386E-4</v>
      </c>
      <c r="I5474" s="20">
        <v>6.1907939937797486E-3</v>
      </c>
      <c r="J5474" s="20">
        <v>1.83857283386788E-3</v>
      </c>
      <c r="K5474" s="20">
        <v>2.5469903943910388E-3</v>
      </c>
      <c r="L5474" s="20">
        <v>7.2251069060470284E-3</v>
      </c>
      <c r="M5474" s="53">
        <v>1.2437684922842424E-3</v>
      </c>
    </row>
    <row r="5475" spans="1:13" x14ac:dyDescent="0.35">
      <c r="A5475" s="19" t="str">
        <f>B4353&amp;C5455&amp;D5475</f>
        <v>CONSUMO PER CAPITA (kg ó litros por individuo)Manzana Ing.DE 35 A 49 AÑOS</v>
      </c>
      <c r="B5475" s="19">
        <v>0</v>
      </c>
      <c r="C5475" s="19">
        <v>0</v>
      </c>
      <c r="D5475" s="19" t="s">
        <v>42</v>
      </c>
      <c r="E5475" s="20">
        <v>9.0701435448595942E-3</v>
      </c>
      <c r="F5475" s="20">
        <v>7.8256777005201675E-3</v>
      </c>
      <c r="G5475" s="20">
        <v>6.083313817210485E-3</v>
      </c>
      <c r="H5475" s="20">
        <v>1.1227610303553559E-3</v>
      </c>
      <c r="I5475" s="20">
        <v>2.8021346306054153E-2</v>
      </c>
      <c r="J5475" s="20">
        <v>3.6763929664874267E-2</v>
      </c>
      <c r="K5475" s="20">
        <v>3.3141030545528791E-2</v>
      </c>
      <c r="L5475" s="20">
        <v>2.5738662578843944E-2</v>
      </c>
      <c r="M5475" s="53">
        <v>9.520677426741439E-3</v>
      </c>
    </row>
    <row r="5476" spans="1:13" x14ac:dyDescent="0.35">
      <c r="A5476" s="19" t="str">
        <f>B4353&amp;C5455&amp;D5476</f>
        <v>CONSUMO PER CAPITA (kg ó litros por individuo)Manzana Ing.DE 50 A 59 AÑOS</v>
      </c>
      <c r="B5476" s="19">
        <v>0</v>
      </c>
      <c r="C5476" s="19">
        <v>0</v>
      </c>
      <c r="D5476" s="19" t="s">
        <v>43</v>
      </c>
      <c r="E5476" s="20">
        <v>1.4272784280066571E-2</v>
      </c>
      <c r="F5476" s="20">
        <v>1.7175503371633941E-2</v>
      </c>
      <c r="G5476" s="20">
        <v>1.4092528780518011E-2</v>
      </c>
      <c r="H5476" s="20">
        <v>6.8629625378056778E-3</v>
      </c>
      <c r="I5476" s="20">
        <v>9.5340147312115153E-3</v>
      </c>
      <c r="J5476" s="20">
        <v>1.141860741467028E-2</v>
      </c>
      <c r="K5476" s="20">
        <v>1.608492950494779E-2</v>
      </c>
      <c r="L5476" s="20">
        <v>1.4645290146961141E-2</v>
      </c>
      <c r="M5476" s="53">
        <v>6.8947808344978654E-3</v>
      </c>
    </row>
    <row r="5477" spans="1:13" x14ac:dyDescent="0.35">
      <c r="A5477" s="19" t="str">
        <f>B4353&amp;C5455&amp;D5477</f>
        <v>CONSUMO PER CAPITA (kg ó litros por individuo)Manzana Ing.DE 60 A 75 AÑOS</v>
      </c>
      <c r="B5477" s="19">
        <v>0</v>
      </c>
      <c r="C5477" s="19">
        <v>0</v>
      </c>
      <c r="D5477" s="19" t="s">
        <v>44</v>
      </c>
      <c r="E5477" s="20">
        <v>6.6054578121166555E-3</v>
      </c>
      <c r="F5477" s="20">
        <v>1.8623498274407096E-2</v>
      </c>
      <c r="G5477" s="20">
        <v>3.7301904024395281E-2</v>
      </c>
      <c r="H5477" s="20">
        <v>3.1245595421244648E-2</v>
      </c>
      <c r="I5477" s="20">
        <v>2.9714117595158945E-2</v>
      </c>
      <c r="J5477" s="20">
        <v>3.2131965176237752E-2</v>
      </c>
      <c r="K5477" s="20">
        <v>5.3385936229184361E-2</v>
      </c>
      <c r="L5477" s="20">
        <v>2.7278716293589848E-2</v>
      </c>
      <c r="M5477" s="53">
        <v>3.3393860116766913E-2</v>
      </c>
    </row>
    <row r="5478" spans="1:13" x14ac:dyDescent="0.35">
      <c r="A5478" s="19" t="str">
        <f>B4353&amp;C5455&amp;D5478</f>
        <v>CONSUMO PER CAPITA (kg ó litros por individuo)Manzana Ing.NIVEL ALTO</v>
      </c>
      <c r="B5478" s="19">
        <v>0</v>
      </c>
      <c r="C5478" s="19">
        <v>0</v>
      </c>
      <c r="D5478" s="19" t="s">
        <v>256</v>
      </c>
      <c r="E5478" s="20">
        <v>2.0439367944312184E-3</v>
      </c>
      <c r="F5478" s="20">
        <v>3.6532897958652562E-3</v>
      </c>
      <c r="G5478" s="20">
        <v>1.1277965277885958E-2</v>
      </c>
      <c r="H5478" s="20">
        <v>1.0391105793189677E-2</v>
      </c>
      <c r="I5478" s="20">
        <v>6.2873890833419323E-3</v>
      </c>
      <c r="J5478" s="20">
        <v>2.0386497038010556E-3</v>
      </c>
      <c r="K5478" s="20">
        <v>1.3347485271245799E-2</v>
      </c>
      <c r="L5478" s="20">
        <v>1.9712611407163801E-2</v>
      </c>
      <c r="M5478" s="53">
        <v>7.6472302217203535E-3</v>
      </c>
    </row>
    <row r="5479" spans="1:13" x14ac:dyDescent="0.35">
      <c r="A5479" s="19" t="str">
        <f>B4353&amp;C5455&amp;D5479</f>
        <v>CONSUMO PER CAPITA (kg ó litros por individuo)Manzana Ing.NIVEL MEDIO ALTO</v>
      </c>
      <c r="B5479" s="19">
        <v>0</v>
      </c>
      <c r="C5479" s="19">
        <v>0</v>
      </c>
      <c r="D5479" s="19" t="s">
        <v>257</v>
      </c>
      <c r="E5479" s="20">
        <v>3.5481299932728335E-3</v>
      </c>
      <c r="F5479" s="20">
        <v>8.2286934976710351E-3</v>
      </c>
      <c r="G5479" s="20">
        <v>7.9049863902294366E-3</v>
      </c>
      <c r="H5479" s="20">
        <v>8.3057556024477737E-3</v>
      </c>
      <c r="I5479" s="20">
        <v>3.0816076942306803E-2</v>
      </c>
      <c r="J5479" s="20">
        <v>5.0192092544557226E-2</v>
      </c>
      <c r="K5479" s="20">
        <v>5.828984795461882E-2</v>
      </c>
      <c r="L5479" s="20">
        <v>5.8288568478753251E-2</v>
      </c>
      <c r="M5479" s="53">
        <v>1.5431774346407171E-2</v>
      </c>
    </row>
    <row r="5480" spans="1:13" x14ac:dyDescent="0.35">
      <c r="A5480" s="19" t="str">
        <f>B4353&amp;C5455&amp;D5480</f>
        <v>CONSUMO PER CAPITA (kg ó litros por individuo)Manzana Ing.NIVEL MEDIO</v>
      </c>
      <c r="B5480" s="19">
        <v>0</v>
      </c>
      <c r="C5480" s="19">
        <v>0</v>
      </c>
      <c r="D5480" s="19" t="s">
        <v>258</v>
      </c>
      <c r="E5480" s="20">
        <v>9.1386593748494713E-3</v>
      </c>
      <c r="F5480" s="20">
        <v>1.6859045687662822E-2</v>
      </c>
      <c r="G5480" s="20">
        <v>1.4012960337373754E-2</v>
      </c>
      <c r="H5480" s="20">
        <v>2.3468370985638254E-2</v>
      </c>
      <c r="I5480" s="20">
        <v>2.1668457879855916E-2</v>
      </c>
      <c r="J5480" s="20">
        <v>1.7805738654617639E-2</v>
      </c>
      <c r="K5480" s="20">
        <v>1.7931182362527415E-2</v>
      </c>
      <c r="L5480" s="20">
        <v>9.2417351267909953E-3</v>
      </c>
      <c r="M5480" s="53">
        <v>1.1661652226547142E-2</v>
      </c>
    </row>
    <row r="5481" spans="1:13" x14ac:dyDescent="0.35">
      <c r="A5481" s="19" t="str">
        <f>B4353&amp;C5455&amp;D5481</f>
        <v>CONSUMO PER CAPITA (kg ó litros por individuo)Manzana Ing.NIVEL MEDIO BAJO</v>
      </c>
      <c r="B5481" s="19">
        <v>0</v>
      </c>
      <c r="C5481" s="19">
        <v>0</v>
      </c>
      <c r="D5481" s="19" t="s">
        <v>259</v>
      </c>
      <c r="E5481" s="20">
        <v>2.5713126901414057E-2</v>
      </c>
      <c r="F5481" s="20">
        <v>1.3605687360984501E-2</v>
      </c>
      <c r="G5481" s="20">
        <v>1.7533431537288275E-2</v>
      </c>
      <c r="H5481" s="20">
        <v>8.1523655141893837E-3</v>
      </c>
      <c r="I5481" s="20">
        <v>1.9970868174320058E-2</v>
      </c>
      <c r="J5481" s="20">
        <v>1.9815946823778928E-2</v>
      </c>
      <c r="K5481" s="20">
        <v>5.7447785920409968E-3</v>
      </c>
      <c r="L5481" s="20">
        <v>8.5735521468242159E-3</v>
      </c>
      <c r="M5481" s="53">
        <v>3.3414239866054844E-2</v>
      </c>
    </row>
    <row r="5482" spans="1:13" x14ac:dyDescent="0.35">
      <c r="A5482" s="19" t="str">
        <f>B4353&amp;C5455&amp;D5482</f>
        <v>CONSUMO PER CAPITA (kg ó litros por individuo)Manzana Ing.HOMBRE</v>
      </c>
      <c r="B5482" s="19">
        <v>0</v>
      </c>
      <c r="C5482" s="19">
        <v>0</v>
      </c>
      <c r="D5482" s="19" t="s">
        <v>21</v>
      </c>
      <c r="E5482" s="20">
        <v>1.0423122578791117E-2</v>
      </c>
      <c r="F5482" s="20">
        <v>8.7434714461235574E-3</v>
      </c>
      <c r="G5482" s="20">
        <v>1.3053779029762234E-2</v>
      </c>
      <c r="H5482" s="20">
        <v>1.7186016939905291E-2</v>
      </c>
      <c r="I5482" s="20">
        <v>2.0491154013471135E-2</v>
      </c>
      <c r="J5482" s="20">
        <v>2.3418769044011672E-2</v>
      </c>
      <c r="K5482" s="20">
        <v>2.2599220114192308E-2</v>
      </c>
      <c r="L5482" s="20">
        <v>2.1905026941424582E-2</v>
      </c>
      <c r="M5482" s="53">
        <v>9.768793442595269E-3</v>
      </c>
    </row>
    <row r="5483" spans="1:13" x14ac:dyDescent="0.35">
      <c r="A5483" s="19" t="str">
        <f>B4353&amp;C5455&amp;D5483</f>
        <v>CONSUMO PER CAPITA (kg ó litros por individuo)Manzana Ing.MUJER</v>
      </c>
      <c r="B5483" s="19">
        <v>0</v>
      </c>
      <c r="C5483" s="19">
        <v>0</v>
      </c>
      <c r="D5483" s="19" t="s">
        <v>22</v>
      </c>
      <c r="E5483" s="20">
        <v>3.9499060025344262E-3</v>
      </c>
      <c r="F5483" s="20">
        <v>1.1572152917715113E-2</v>
      </c>
      <c r="G5483" s="20">
        <v>1.3384022167009674E-2</v>
      </c>
      <c r="H5483" s="20">
        <v>7.9813112923946914E-3</v>
      </c>
      <c r="I5483" s="20">
        <v>1.5995660918704288E-2</v>
      </c>
      <c r="J5483" s="20">
        <v>1.7754902688679464E-2</v>
      </c>
      <c r="K5483" s="20">
        <v>3.0604127004715244E-2</v>
      </c>
      <c r="L5483" s="20">
        <v>1.8976922305373171E-2</v>
      </c>
      <c r="M5483" s="53">
        <v>1.4243311330058487E-2</v>
      </c>
    </row>
    <row r="5484" spans="1:13" x14ac:dyDescent="0.35">
      <c r="A5484" s="19" t="str">
        <f>B4353&amp;C5484&amp;D5484</f>
        <v>CONSUMO PER CAPITA (kg ó litros por individuo)Platano Ing.T.ESPAÑA</v>
      </c>
      <c r="B5484" s="19">
        <v>0</v>
      </c>
      <c r="C5484" s="19" t="s">
        <v>155</v>
      </c>
      <c r="D5484" s="19" t="s">
        <v>36</v>
      </c>
      <c r="E5484" s="20">
        <v>1.0718356893620096E-2</v>
      </c>
      <c r="F5484" s="20">
        <v>6.1276175584300393E-3</v>
      </c>
      <c r="G5484" s="20">
        <v>1.0885473449995655E-2</v>
      </c>
      <c r="H5484" s="20">
        <v>1.120374378683521E-2</v>
      </c>
      <c r="I5484" s="20">
        <v>2.0415556933357299E-2</v>
      </c>
      <c r="J5484" s="20">
        <v>1.8793883245752811E-2</v>
      </c>
      <c r="K5484" s="20">
        <v>2.8585217113447314E-2</v>
      </c>
      <c r="L5484" s="20">
        <v>1.8170731764239948E-2</v>
      </c>
      <c r="M5484" s="53">
        <v>1.4858522297681972E-2</v>
      </c>
    </row>
    <row r="5485" spans="1:13" x14ac:dyDescent="0.35">
      <c r="A5485" s="19" t="str">
        <f>B4353&amp;C5484&amp;D5485</f>
        <v>CONSUMO PER CAPITA (kg ó litros por individuo)Platano Ing.BCN AM</v>
      </c>
      <c r="B5485" s="19">
        <v>0</v>
      </c>
      <c r="C5485" s="19">
        <v>0</v>
      </c>
      <c r="D5485" s="19" t="s">
        <v>1</v>
      </c>
      <c r="E5485" s="20">
        <v>2.1666859017945572E-2</v>
      </c>
      <c r="F5485" s="20">
        <v>7.339323128383154E-3</v>
      </c>
      <c r="G5485" s="20">
        <v>2.2774534161698865E-2</v>
      </c>
      <c r="H5485" s="20">
        <v>1.9578614488795474E-2</v>
      </c>
      <c r="I5485" s="20">
        <v>4.3522136311815722E-2</v>
      </c>
      <c r="J5485" s="20">
        <v>6.124591636923201E-2</v>
      </c>
      <c r="K5485" s="20">
        <v>9.2509230993405273E-2</v>
      </c>
      <c r="L5485" s="20">
        <v>5.4031445388487545E-2</v>
      </c>
      <c r="M5485" s="53">
        <v>3.5766152602262159E-2</v>
      </c>
    </row>
    <row r="5486" spans="1:13" x14ac:dyDescent="0.35">
      <c r="A5486" s="19" t="str">
        <f>B4353&amp;C5484&amp;D5486</f>
        <v>CONSUMO PER CAPITA (kg ó litros por individuo)Platano Ing.REST.CAT ARAGON</v>
      </c>
      <c r="B5486" s="19">
        <v>0</v>
      </c>
      <c r="C5486" s="19">
        <v>0</v>
      </c>
      <c r="D5486" s="19" t="s">
        <v>2</v>
      </c>
      <c r="E5486" s="20">
        <v>1.4601216654862283E-2</v>
      </c>
      <c r="F5486" s="20">
        <v>2.0070114755309583E-3</v>
      </c>
      <c r="G5486" s="20">
        <v>1.4834960376140943E-3</v>
      </c>
      <c r="H5486" s="20">
        <v>7.5233463829426327E-3</v>
      </c>
      <c r="I5486" s="20">
        <v>1.6757794144106753E-3</v>
      </c>
      <c r="J5486" s="20">
        <v>3.8358101714463587E-3</v>
      </c>
      <c r="K5486" s="20">
        <v>1.150124823962489E-2</v>
      </c>
      <c r="L5486" s="20">
        <v>1.7155979452378445E-3</v>
      </c>
      <c r="M5486" s="53">
        <v>9.3130350190623774E-3</v>
      </c>
    </row>
    <row r="5487" spans="1:13" x14ac:dyDescent="0.35">
      <c r="A5487" s="19" t="str">
        <f>B4353&amp;C5484&amp;D5487</f>
        <v>CONSUMO PER CAPITA (kg ó litros por individuo)Platano Ing.LEVANTE</v>
      </c>
      <c r="B5487" s="19">
        <v>0</v>
      </c>
      <c r="C5487" s="19">
        <v>0</v>
      </c>
      <c r="D5487" s="19" t="s">
        <v>3</v>
      </c>
      <c r="E5487" s="20">
        <v>1.8534399581690758E-2</v>
      </c>
      <c r="F5487" s="20">
        <v>1.5688033398705441E-2</v>
      </c>
      <c r="G5487" s="20">
        <v>2.6373706241561497E-2</v>
      </c>
      <c r="H5487" s="20">
        <v>3.4354883514771409E-2</v>
      </c>
      <c r="I5487" s="20">
        <v>7.2244723561532914E-2</v>
      </c>
      <c r="J5487" s="20">
        <v>5.3088262923785448E-2</v>
      </c>
      <c r="K5487" s="20">
        <v>6.0111176935237924E-2</v>
      </c>
      <c r="L5487" s="20">
        <v>4.3941008699687784E-2</v>
      </c>
      <c r="M5487" s="53">
        <v>2.3092748150947986E-2</v>
      </c>
    </row>
    <row r="5488" spans="1:13" x14ac:dyDescent="0.35">
      <c r="A5488" s="19" t="str">
        <f>B4353&amp;C5484&amp;D5488</f>
        <v>CONSUMO PER CAPITA (kg ó litros por individuo)Platano Ing.ANDALUCIA</v>
      </c>
      <c r="B5488" s="19">
        <v>0</v>
      </c>
      <c r="C5488" s="19">
        <v>0</v>
      </c>
      <c r="D5488" s="19" t="s">
        <v>4</v>
      </c>
      <c r="E5488" s="20">
        <v>3.5910992884208952E-3</v>
      </c>
      <c r="F5488" s="20">
        <v>2.7539611551819858E-3</v>
      </c>
      <c r="G5488" s="20">
        <v>8.2681510987613338E-3</v>
      </c>
      <c r="H5488" s="20">
        <v>3.0688102537506138E-3</v>
      </c>
      <c r="I5488" s="20">
        <v>3.2442037956760478E-3</v>
      </c>
      <c r="J5488" s="20">
        <v>1.2219959828457091E-3</v>
      </c>
      <c r="K5488" s="20" t="s">
        <v>284</v>
      </c>
      <c r="L5488" s="20">
        <v>4.787751452033054E-3</v>
      </c>
      <c r="M5488" s="53">
        <v>5.4820951576155397E-3</v>
      </c>
    </row>
    <row r="5489" spans="1:13" x14ac:dyDescent="0.35">
      <c r="A5489" s="19" t="str">
        <f>B4353&amp;C5484&amp;D5489</f>
        <v>CONSUMO PER CAPITA (kg ó litros por individuo)Platano Ing.MDD AM</v>
      </c>
      <c r="B5489" s="19">
        <v>0</v>
      </c>
      <c r="C5489" s="19">
        <v>0</v>
      </c>
      <c r="D5489" s="19" t="s">
        <v>5</v>
      </c>
      <c r="E5489" s="20">
        <v>1.4308454006179366E-2</v>
      </c>
      <c r="F5489" s="20">
        <v>1.8008901146220647E-3</v>
      </c>
      <c r="G5489" s="20">
        <v>7.3781274916666969E-3</v>
      </c>
      <c r="H5489" s="20">
        <v>1.0095987657952877E-2</v>
      </c>
      <c r="I5489" s="20">
        <v>1.4916440598498802E-2</v>
      </c>
      <c r="J5489" s="20">
        <v>1.1759346598528328E-2</v>
      </c>
      <c r="K5489" s="20">
        <v>1.4062690587785118E-2</v>
      </c>
      <c r="L5489" s="20">
        <v>2.6054525437629022E-2</v>
      </c>
      <c r="M5489" s="53">
        <v>2.1691792200067395E-2</v>
      </c>
    </row>
    <row r="5490" spans="1:13" x14ac:dyDescent="0.35">
      <c r="A5490" s="19" t="str">
        <f>B4353&amp;C5484&amp;D5490</f>
        <v>CONSUMO PER CAPITA (kg ó litros por individuo)Platano Ing.RTO CENTRO</v>
      </c>
      <c r="B5490" s="19">
        <v>0</v>
      </c>
      <c r="C5490" s="19">
        <v>0</v>
      </c>
      <c r="D5490" s="19" t="s">
        <v>6</v>
      </c>
      <c r="E5490" s="20">
        <v>1.1315358504820009E-3</v>
      </c>
      <c r="F5490" s="20">
        <v>7.4300966296959436E-4</v>
      </c>
      <c r="G5490" s="20">
        <v>1.001977390173849E-3</v>
      </c>
      <c r="H5490" s="20">
        <v>1.5065684125809657E-3</v>
      </c>
      <c r="I5490" s="20">
        <v>5.8682436970513186E-4</v>
      </c>
      <c r="J5490" s="20">
        <v>2.0780479776936213E-3</v>
      </c>
      <c r="K5490" s="20">
        <v>7.0490844928012674E-3</v>
      </c>
      <c r="L5490" s="20">
        <v>5.5201752400375051E-3</v>
      </c>
      <c r="M5490" s="53">
        <v>1.3028864148194992E-2</v>
      </c>
    </row>
    <row r="5491" spans="1:13" x14ac:dyDescent="0.35">
      <c r="A5491" s="19" t="str">
        <f>B4353&amp;C5484&amp;D5491</f>
        <v>CONSUMO PER CAPITA (kg ó litros por individuo)Platano Ing.NORTE-CENTRO</v>
      </c>
      <c r="B5491" s="19">
        <v>0</v>
      </c>
      <c r="C5491" s="19">
        <v>0</v>
      </c>
      <c r="D5491" s="19" t="s">
        <v>7</v>
      </c>
      <c r="E5491" s="20">
        <v>1.2182537269589619E-3</v>
      </c>
      <c r="F5491" s="20">
        <v>2.4546138150326941E-3</v>
      </c>
      <c r="G5491" s="20">
        <v>3.3413298950292795E-4</v>
      </c>
      <c r="H5491" s="20">
        <v>9.2986695046249849E-3</v>
      </c>
      <c r="I5491" s="20">
        <v>2.1459264707910149E-2</v>
      </c>
      <c r="J5491" s="20">
        <v>1.6446985297346719E-3</v>
      </c>
      <c r="K5491" s="20">
        <v>6.1768067680089238E-2</v>
      </c>
      <c r="L5491" s="20">
        <v>7.447990177275556E-3</v>
      </c>
      <c r="M5491" s="53">
        <v>8.5547269928965969E-3</v>
      </c>
    </row>
    <row r="5492" spans="1:13" x14ac:dyDescent="0.35">
      <c r="A5492" s="19" t="str">
        <f>B4353&amp;C5484&amp;D5492</f>
        <v>CONSUMO PER CAPITA (kg ó litros por individuo)Platano Ing.NOROESTE</v>
      </c>
      <c r="B5492" s="19">
        <v>0</v>
      </c>
      <c r="C5492" s="19">
        <v>0</v>
      </c>
      <c r="D5492" s="19" t="s">
        <v>8</v>
      </c>
      <c r="E5492" s="20">
        <v>1.0986692746682554E-2</v>
      </c>
      <c r="F5492" s="20">
        <v>1.7814819266641298E-2</v>
      </c>
      <c r="G5492" s="20">
        <v>1.7808566560440161E-2</v>
      </c>
      <c r="H5492" s="20" t="s">
        <v>284</v>
      </c>
      <c r="I5492" s="20" t="s">
        <v>284</v>
      </c>
      <c r="J5492" s="20">
        <v>2.2099479200778177E-2</v>
      </c>
      <c r="K5492" s="20">
        <v>6.048336638765515E-3</v>
      </c>
      <c r="L5492" s="20">
        <v>2.8894735361549868E-3</v>
      </c>
      <c r="M5492" s="53">
        <v>5.3496923217868529E-3</v>
      </c>
    </row>
    <row r="5493" spans="1:13" x14ac:dyDescent="0.35">
      <c r="A5493" s="19" t="str">
        <f>B4353&amp;C5484&amp;D5493</f>
        <v>CONSUMO PER CAPITA (kg ó litros por individuo)Platano Ing.&lt;2MIL</v>
      </c>
      <c r="B5493" s="19">
        <v>0</v>
      </c>
      <c r="C5493" s="19">
        <v>0</v>
      </c>
      <c r="D5493" s="19" t="s">
        <v>9</v>
      </c>
      <c r="E5493" s="20">
        <v>1.0065674622773579E-2</v>
      </c>
      <c r="F5493" s="20">
        <v>2.9025539488344333E-3</v>
      </c>
      <c r="G5493" s="20" t="s">
        <v>284</v>
      </c>
      <c r="H5493" s="20">
        <v>1.5408644389867667E-3</v>
      </c>
      <c r="I5493" s="20" t="s">
        <v>284</v>
      </c>
      <c r="J5493" s="20">
        <v>2.113974042161384E-3</v>
      </c>
      <c r="K5493" s="20" t="s">
        <v>284</v>
      </c>
      <c r="L5493" s="20" t="s">
        <v>284</v>
      </c>
      <c r="M5493" s="53">
        <v>2.363104048036717E-3</v>
      </c>
    </row>
    <row r="5494" spans="1:13" x14ac:dyDescent="0.35">
      <c r="A5494" s="19" t="str">
        <f>B4353&amp;C5484&amp;D5494</f>
        <v>CONSUMO PER CAPITA (kg ó litros por individuo)Platano Ing.2-5MIL</v>
      </c>
      <c r="B5494" s="19">
        <v>0</v>
      </c>
      <c r="C5494" s="19">
        <v>0</v>
      </c>
      <c r="D5494" s="19" t="s">
        <v>10</v>
      </c>
      <c r="E5494" s="20" t="s">
        <v>284</v>
      </c>
      <c r="F5494" s="20">
        <v>7.9845024069901405E-3</v>
      </c>
      <c r="G5494" s="20">
        <v>1.6230933538526635E-3</v>
      </c>
      <c r="H5494" s="20">
        <v>3.1120579053885351E-3</v>
      </c>
      <c r="I5494" s="20">
        <v>2.8805255828023382E-3</v>
      </c>
      <c r="J5494" s="20">
        <v>2.9392132181143248E-3</v>
      </c>
      <c r="K5494" s="20">
        <v>3.462445728294938E-3</v>
      </c>
      <c r="L5494" s="20">
        <v>1.2656447909348599E-3</v>
      </c>
      <c r="M5494" s="53" t="s">
        <v>284</v>
      </c>
    </row>
    <row r="5495" spans="1:13" x14ac:dyDescent="0.35">
      <c r="A5495" s="19" t="str">
        <f>B4353&amp;C5484&amp;D5495</f>
        <v>CONSUMO PER CAPITA (kg ó litros por individuo)Platano Ing.5-10MIL</v>
      </c>
      <c r="B5495" s="19">
        <v>0</v>
      </c>
      <c r="C5495" s="19">
        <v>0</v>
      </c>
      <c r="D5495" s="19" t="s">
        <v>11</v>
      </c>
      <c r="E5495" s="20">
        <v>1.6812258252077005E-2</v>
      </c>
      <c r="F5495" s="20">
        <v>8.3686318448794508E-3</v>
      </c>
      <c r="G5495" s="20" t="s">
        <v>284</v>
      </c>
      <c r="H5495" s="20">
        <v>1.8032224530252355E-2</v>
      </c>
      <c r="I5495" s="20">
        <v>7.7112438428934449E-2</v>
      </c>
      <c r="J5495" s="20">
        <v>4.4973169811058984E-2</v>
      </c>
      <c r="K5495" s="20">
        <v>3.6546030695815787E-2</v>
      </c>
      <c r="L5495" s="20">
        <v>1.5711845163762572E-2</v>
      </c>
      <c r="M5495" s="53">
        <v>1.6913371490190807E-3</v>
      </c>
    </row>
    <row r="5496" spans="1:13" x14ac:dyDescent="0.35">
      <c r="A5496" s="19" t="str">
        <f>B4353&amp;C5484&amp;D5496</f>
        <v>CONSUMO PER CAPITA (kg ó litros por individuo)Platano Ing.10-30MIL</v>
      </c>
      <c r="B5496" s="19">
        <v>0</v>
      </c>
      <c r="C5496" s="19">
        <v>0</v>
      </c>
      <c r="D5496" s="19" t="s">
        <v>12</v>
      </c>
      <c r="E5496" s="20">
        <v>7.4084013613991244E-3</v>
      </c>
      <c r="F5496" s="20">
        <v>7.2651401666490095E-3</v>
      </c>
      <c r="G5496" s="20">
        <v>3.2997549253152313E-3</v>
      </c>
      <c r="H5496" s="20">
        <v>5.7529254461558569E-3</v>
      </c>
      <c r="I5496" s="20">
        <v>5.0522523939323461E-3</v>
      </c>
      <c r="J5496" s="20">
        <v>1.1484154204276929E-2</v>
      </c>
      <c r="K5496" s="20">
        <v>7.7102306303927001E-3</v>
      </c>
      <c r="L5496" s="20">
        <v>9.3632682797271626E-3</v>
      </c>
      <c r="M5496" s="53">
        <v>6.8051734168624997E-3</v>
      </c>
    </row>
    <row r="5497" spans="1:13" x14ac:dyDescent="0.35">
      <c r="A5497" s="19" t="str">
        <f>B4353&amp;C5484&amp;D5497</f>
        <v>CONSUMO PER CAPITA (kg ó litros por individuo)Platano Ing.30-100MIL</v>
      </c>
      <c r="B5497" s="19">
        <v>0</v>
      </c>
      <c r="C5497" s="19">
        <v>0</v>
      </c>
      <c r="D5497" s="19" t="s">
        <v>13</v>
      </c>
      <c r="E5497" s="20">
        <v>4.5025401405948077E-3</v>
      </c>
      <c r="F5497" s="20">
        <v>2.1318275065871548E-3</v>
      </c>
      <c r="G5497" s="20">
        <v>6.2738995359444133E-3</v>
      </c>
      <c r="H5497" s="20">
        <v>4.7697283379950807E-3</v>
      </c>
      <c r="I5497" s="20">
        <v>1.1483209966148217E-3</v>
      </c>
      <c r="J5497" s="20">
        <v>2.3815091530026136E-3</v>
      </c>
      <c r="K5497" s="20">
        <v>3.5914592575194484E-2</v>
      </c>
      <c r="L5497" s="20">
        <v>6.5848050506007129E-3</v>
      </c>
      <c r="M5497" s="53">
        <v>2.8120740260940019E-3</v>
      </c>
    </row>
    <row r="5498" spans="1:13" x14ac:dyDescent="0.35">
      <c r="A5498" s="19" t="str">
        <f>B4353&amp;C5484&amp;D5498</f>
        <v>CONSUMO PER CAPITA (kg ó litros por individuo)Platano Ing.100-200MIL</v>
      </c>
      <c r="B5498" s="19">
        <v>0</v>
      </c>
      <c r="C5498" s="19">
        <v>0</v>
      </c>
      <c r="D5498" s="19" t="s">
        <v>14</v>
      </c>
      <c r="E5498" s="20">
        <v>9.2508550772732959E-3</v>
      </c>
      <c r="F5498" s="20" t="s">
        <v>284</v>
      </c>
      <c r="G5498" s="20">
        <v>1.0620945456036299E-2</v>
      </c>
      <c r="H5498" s="20">
        <v>1.3970527737758221E-2</v>
      </c>
      <c r="I5498" s="20">
        <v>4.777776352010487E-2</v>
      </c>
      <c r="J5498" s="20">
        <v>5.212060868960805E-2</v>
      </c>
      <c r="K5498" s="20">
        <v>7.8983098839606566E-2</v>
      </c>
      <c r="L5498" s="20">
        <v>4.7641234266934007E-2</v>
      </c>
      <c r="M5498" s="53">
        <v>3.9068969222079704E-2</v>
      </c>
    </row>
    <row r="5499" spans="1:13" x14ac:dyDescent="0.35">
      <c r="A5499" s="19" t="str">
        <f>B4353&amp;C5484&amp;D5499</f>
        <v>CONSUMO PER CAPITA (kg ó litros por individuo)Platano Ing.200-500MIL</v>
      </c>
      <c r="B5499" s="19">
        <v>0</v>
      </c>
      <c r="C5499" s="19">
        <v>0</v>
      </c>
      <c r="D5499" s="19" t="s">
        <v>15</v>
      </c>
      <c r="E5499" s="20">
        <v>5.3143194310923828E-3</v>
      </c>
      <c r="F5499" s="20" t="s">
        <v>284</v>
      </c>
      <c r="G5499" s="20">
        <v>2.30435980109596E-2</v>
      </c>
      <c r="H5499" s="20">
        <v>1.0069902331068034E-2</v>
      </c>
      <c r="I5499" s="20">
        <v>9.8125740779958313E-3</v>
      </c>
      <c r="J5499" s="20">
        <v>1.381948960191948E-2</v>
      </c>
      <c r="K5499" s="20">
        <v>2.3855533526972339E-2</v>
      </c>
      <c r="L5499" s="20">
        <v>7.8654035754704664E-3</v>
      </c>
      <c r="M5499" s="53">
        <v>1.5469044185730543E-2</v>
      </c>
    </row>
    <row r="5500" spans="1:13" x14ac:dyDescent="0.35">
      <c r="A5500" s="19" t="str">
        <f>B4353&amp;C5484&amp;D5500</f>
        <v>CONSUMO PER CAPITA (kg ó litros por individuo)Platano Ing.&gt;500MIL</v>
      </c>
      <c r="B5500" s="19">
        <v>0</v>
      </c>
      <c r="C5500" s="19">
        <v>0</v>
      </c>
      <c r="D5500" s="19" t="s">
        <v>16</v>
      </c>
      <c r="E5500" s="20">
        <v>2.833611414989436E-2</v>
      </c>
      <c r="F5500" s="20">
        <v>1.7379110365052752E-2</v>
      </c>
      <c r="G5500" s="20">
        <v>2.8149052701219767E-2</v>
      </c>
      <c r="H5500" s="20">
        <v>2.7358973969084939E-2</v>
      </c>
      <c r="I5500" s="20">
        <v>3.7775029638212117E-2</v>
      </c>
      <c r="J5500" s="20">
        <v>2.8823319270080708E-2</v>
      </c>
      <c r="K5500" s="20">
        <v>3.0114641351326108E-2</v>
      </c>
      <c r="L5500" s="20">
        <v>4.5328205673501126E-2</v>
      </c>
      <c r="M5500" s="53">
        <v>3.9260875338951368E-2</v>
      </c>
    </row>
    <row r="5501" spans="1:13" x14ac:dyDescent="0.35">
      <c r="A5501" s="19" t="str">
        <f>B4353&amp;C5484&amp;D5501</f>
        <v>CONSUMO PER CAPITA (kg ó litros por individuo)Platano Ing.DE 15 A 19 AÑOS</v>
      </c>
      <c r="B5501" s="19">
        <v>0</v>
      </c>
      <c r="C5501" s="19">
        <v>0</v>
      </c>
      <c r="D5501" s="19" t="s">
        <v>39</v>
      </c>
      <c r="E5501" s="20" t="s">
        <v>284</v>
      </c>
      <c r="F5501" s="20" t="s">
        <v>284</v>
      </c>
      <c r="G5501" s="20" t="s">
        <v>284</v>
      </c>
      <c r="H5501" s="20" t="s">
        <v>284</v>
      </c>
      <c r="I5501" s="20" t="s">
        <v>284</v>
      </c>
      <c r="J5501" s="20" t="s">
        <v>284</v>
      </c>
      <c r="K5501" s="20" t="s">
        <v>284</v>
      </c>
      <c r="L5501" s="20" t="s">
        <v>284</v>
      </c>
      <c r="M5501" s="53" t="s">
        <v>284</v>
      </c>
    </row>
    <row r="5502" spans="1:13" x14ac:dyDescent="0.35">
      <c r="A5502" s="19" t="str">
        <f>B4353&amp;C5484&amp;D5502</f>
        <v>CONSUMO PER CAPITA (kg ó litros por individuo)Platano Ing.DE 20 A 24 AÑOS</v>
      </c>
      <c r="B5502" s="19">
        <v>0</v>
      </c>
      <c r="C5502" s="19">
        <v>0</v>
      </c>
      <c r="D5502" s="19" t="s">
        <v>40</v>
      </c>
      <c r="E5502" s="20" t="s">
        <v>284</v>
      </c>
      <c r="F5502" s="20">
        <v>4.5244517749827998E-3</v>
      </c>
      <c r="G5502" s="20" t="s">
        <v>284</v>
      </c>
      <c r="H5502" s="20">
        <v>7.0183045827745486E-3</v>
      </c>
      <c r="I5502" s="20">
        <v>2.8333905141406292E-3</v>
      </c>
      <c r="J5502" s="20" t="s">
        <v>284</v>
      </c>
      <c r="K5502" s="20">
        <v>5.5308686569041287E-3</v>
      </c>
      <c r="L5502" s="20" t="s">
        <v>284</v>
      </c>
      <c r="M5502" s="53" t="s">
        <v>284</v>
      </c>
    </row>
    <row r="5503" spans="1:13" x14ac:dyDescent="0.35">
      <c r="A5503" s="19" t="str">
        <f>B4353&amp;C5484&amp;D5503</f>
        <v>CONSUMO PER CAPITA (kg ó litros por individuo)Platano Ing.DE 25 A 34 AÑOS</v>
      </c>
      <c r="B5503" s="19">
        <v>0</v>
      </c>
      <c r="C5503" s="19">
        <v>0</v>
      </c>
      <c r="D5503" s="19" t="s">
        <v>41</v>
      </c>
      <c r="E5503" s="20">
        <v>6.2086825253500181E-4</v>
      </c>
      <c r="F5503" s="20">
        <v>1.1861017524410124E-3</v>
      </c>
      <c r="G5503" s="20">
        <v>2.6409332487459447E-3</v>
      </c>
      <c r="H5503" s="20">
        <v>1.4081773079329691E-3</v>
      </c>
      <c r="I5503" s="20">
        <v>7.4990016351652554E-3</v>
      </c>
      <c r="J5503" s="20" t="s">
        <v>284</v>
      </c>
      <c r="K5503" s="20">
        <v>4.7940475989648068E-2</v>
      </c>
      <c r="L5503" s="20">
        <v>4.8833481633777714E-3</v>
      </c>
      <c r="M5503" s="53">
        <v>3.2269908645359965E-3</v>
      </c>
    </row>
    <row r="5504" spans="1:13" x14ac:dyDescent="0.35">
      <c r="A5504" s="19" t="str">
        <f>B4353&amp;C5484&amp;D5504</f>
        <v>CONSUMO PER CAPITA (kg ó litros por individuo)Platano Ing.DE 35 A 49 AÑOS</v>
      </c>
      <c r="B5504" s="19">
        <v>0</v>
      </c>
      <c r="C5504" s="19">
        <v>0</v>
      </c>
      <c r="D5504" s="19" t="s">
        <v>42</v>
      </c>
      <c r="E5504" s="20">
        <v>1.4266721971837449E-2</v>
      </c>
      <c r="F5504" s="20">
        <v>1.0499921838040818E-2</v>
      </c>
      <c r="G5504" s="20">
        <v>1.4546411257211166E-2</v>
      </c>
      <c r="H5504" s="20">
        <v>1.8154273969194713E-2</v>
      </c>
      <c r="I5504" s="20">
        <v>4.0335227652008351E-2</v>
      </c>
      <c r="J5504" s="20">
        <v>3.3640387336846204E-2</v>
      </c>
      <c r="K5504" s="20">
        <v>3.2690325302277272E-2</v>
      </c>
      <c r="L5504" s="20">
        <v>3.4060473285804548E-2</v>
      </c>
      <c r="M5504" s="53">
        <v>1.0750253034826705E-2</v>
      </c>
    </row>
    <row r="5505" spans="1:13" x14ac:dyDescent="0.35">
      <c r="A5505" s="19" t="str">
        <f>B4353&amp;C5484&amp;D5505</f>
        <v>CONSUMO PER CAPITA (kg ó litros por individuo)Platano Ing.DE 50 A 59 AÑOS</v>
      </c>
      <c r="B5505" s="19">
        <v>0</v>
      </c>
      <c r="C5505" s="19">
        <v>0</v>
      </c>
      <c r="D5505" s="19" t="s">
        <v>43</v>
      </c>
      <c r="E5505" s="20">
        <v>1.6300634969925419E-2</v>
      </c>
      <c r="F5505" s="20">
        <v>7.5442569764221255E-3</v>
      </c>
      <c r="G5505" s="20">
        <v>6.3178283058753495E-3</v>
      </c>
      <c r="H5505" s="20">
        <v>1.1550954212971419E-2</v>
      </c>
      <c r="I5505" s="20">
        <v>1.1040630793921612E-2</v>
      </c>
      <c r="J5505" s="20">
        <v>8.9592807974359784E-3</v>
      </c>
      <c r="K5505" s="20">
        <v>1.6398479469468069E-2</v>
      </c>
      <c r="L5505" s="20">
        <v>1.2542422513256952E-2</v>
      </c>
      <c r="M5505" s="53">
        <v>2.7582346013162826E-2</v>
      </c>
    </row>
    <row r="5506" spans="1:13" x14ac:dyDescent="0.35">
      <c r="A5506" s="19" t="str">
        <f>B4353&amp;C5484&amp;D5506</f>
        <v>CONSUMO PER CAPITA (kg ó litros por individuo)Platano Ing.DE 60 A 75 AÑOS</v>
      </c>
      <c r="B5506" s="19">
        <v>0</v>
      </c>
      <c r="C5506" s="19">
        <v>0</v>
      </c>
      <c r="D5506" s="19" t="s">
        <v>44</v>
      </c>
      <c r="E5506" s="20">
        <v>1.3984023879714452E-2</v>
      </c>
      <c r="F5506" s="20">
        <v>4.6520783439808634E-3</v>
      </c>
      <c r="G5506" s="20">
        <v>2.1736847275421214E-2</v>
      </c>
      <c r="H5506" s="20">
        <v>1.2642591980760162E-2</v>
      </c>
      <c r="I5506" s="20">
        <v>2.2894670531584109E-2</v>
      </c>
      <c r="J5506" s="20">
        <v>3.1627640585113345E-2</v>
      </c>
      <c r="K5506" s="20">
        <v>3.7262674730629199E-2</v>
      </c>
      <c r="L5506" s="20">
        <v>2.2224022542204791E-2</v>
      </c>
      <c r="M5506" s="53">
        <v>2.5176817381046619E-2</v>
      </c>
    </row>
    <row r="5507" spans="1:13" x14ac:dyDescent="0.35">
      <c r="A5507" s="19" t="str">
        <f>B4353&amp;C5484&amp;D5507</f>
        <v>CONSUMO PER CAPITA (kg ó litros por individuo)Platano Ing.NIVEL ALTO</v>
      </c>
      <c r="B5507" s="19">
        <v>0</v>
      </c>
      <c r="C5507" s="19">
        <v>0</v>
      </c>
      <c r="D5507" s="19" t="s">
        <v>256</v>
      </c>
      <c r="E5507" s="20">
        <v>1.2018567611773784E-2</v>
      </c>
      <c r="F5507" s="20">
        <v>4.1295709512225083E-4</v>
      </c>
      <c r="G5507" s="20">
        <v>7.0922587320872239E-3</v>
      </c>
      <c r="H5507" s="20">
        <v>8.6746671276939462E-3</v>
      </c>
      <c r="I5507" s="20">
        <v>1.8763408433439576E-3</v>
      </c>
      <c r="J5507" s="20">
        <v>2.8851645625291244E-3</v>
      </c>
      <c r="K5507" s="20">
        <v>6.8014888425620484E-3</v>
      </c>
      <c r="L5507" s="20">
        <v>5.1366596572640184E-3</v>
      </c>
      <c r="M5507" s="53">
        <v>6.2703793631381484E-3</v>
      </c>
    </row>
    <row r="5508" spans="1:13" x14ac:dyDescent="0.35">
      <c r="A5508" s="19" t="str">
        <f>B4353&amp;C5484&amp;D5508</f>
        <v>CONSUMO PER CAPITA (kg ó litros por individuo)Platano Ing.NIVEL MEDIO ALTO</v>
      </c>
      <c r="B5508" s="19">
        <v>0</v>
      </c>
      <c r="C5508" s="19">
        <v>0</v>
      </c>
      <c r="D5508" s="19" t="s">
        <v>257</v>
      </c>
      <c r="E5508" s="20">
        <v>2.0442997071638091E-3</v>
      </c>
      <c r="F5508" s="20">
        <v>6.5968502926690093E-3</v>
      </c>
      <c r="G5508" s="20">
        <v>5.2524147340753252E-3</v>
      </c>
      <c r="H5508" s="20">
        <v>5.703528299541921E-3</v>
      </c>
      <c r="I5508" s="20">
        <v>3.6608074960369982E-2</v>
      </c>
      <c r="J5508" s="20">
        <v>3.4443383438115531E-2</v>
      </c>
      <c r="K5508" s="20">
        <v>3.2843174788042467E-2</v>
      </c>
      <c r="L5508" s="20">
        <v>3.3099912345134576E-2</v>
      </c>
      <c r="M5508" s="53">
        <v>1.7908797371190811E-2</v>
      </c>
    </row>
    <row r="5509" spans="1:13" x14ac:dyDescent="0.35">
      <c r="A5509" s="19" t="str">
        <f>B4353&amp;C5484&amp;D5509</f>
        <v>CONSUMO PER CAPITA (kg ó litros por individuo)Platano Ing.NIVEL MEDIO</v>
      </c>
      <c r="B5509" s="19">
        <v>0</v>
      </c>
      <c r="C5509" s="19">
        <v>0</v>
      </c>
      <c r="D5509" s="19" t="s">
        <v>258</v>
      </c>
      <c r="E5509" s="20">
        <v>1.082811016655456E-2</v>
      </c>
      <c r="F5509" s="20">
        <v>1.4791721487804953E-2</v>
      </c>
      <c r="G5509" s="20">
        <v>2.0661703526742198E-2</v>
      </c>
      <c r="H5509" s="20">
        <v>1.9683354542228016E-2</v>
      </c>
      <c r="I5509" s="20">
        <v>2.3911863811896431E-2</v>
      </c>
      <c r="J5509" s="20">
        <v>2.0069264100407175E-2</v>
      </c>
      <c r="K5509" s="20">
        <v>5.2687661913069006E-2</v>
      </c>
      <c r="L5509" s="20">
        <v>2.4074853746810791E-2</v>
      </c>
      <c r="M5509" s="53">
        <v>1.6456224074122051E-2</v>
      </c>
    </row>
    <row r="5510" spans="1:13" x14ac:dyDescent="0.35">
      <c r="A5510" s="19" t="str">
        <f>B4353&amp;C5484&amp;D5510</f>
        <v>CONSUMO PER CAPITA (kg ó litros por individuo)Platano Ing.NIVEL MEDIO BAJO</v>
      </c>
      <c r="B5510" s="19">
        <v>0</v>
      </c>
      <c r="C5510" s="19">
        <v>0</v>
      </c>
      <c r="D5510" s="19" t="s">
        <v>259</v>
      </c>
      <c r="E5510" s="20">
        <v>1.0673754253405466E-2</v>
      </c>
      <c r="F5510" s="20">
        <v>7.7528836857318293E-3</v>
      </c>
      <c r="G5510" s="20">
        <v>1.1722229059695983E-2</v>
      </c>
      <c r="H5510" s="20">
        <v>1.662893908603991E-2</v>
      </c>
      <c r="I5510" s="20">
        <v>2.4703623522301887E-2</v>
      </c>
      <c r="J5510" s="20">
        <v>7.4887258919112991E-3</v>
      </c>
      <c r="K5510" s="20">
        <v>5.3329877674964778E-3</v>
      </c>
      <c r="L5510" s="20" t="s">
        <v>284</v>
      </c>
      <c r="M5510" s="53">
        <v>3.4624547766607977E-2</v>
      </c>
    </row>
    <row r="5511" spans="1:13" x14ac:dyDescent="0.35">
      <c r="A5511" s="19" t="str">
        <f>B4353&amp;C5484&amp;D5511</f>
        <v>CONSUMO PER CAPITA (kg ó litros por individuo)Platano Ing.HOMBRE</v>
      </c>
      <c r="B5511" s="19">
        <v>0</v>
      </c>
      <c r="C5511" s="19">
        <v>0</v>
      </c>
      <c r="D5511" s="19" t="s">
        <v>21</v>
      </c>
      <c r="E5511" s="20">
        <v>8.0646395115773831E-3</v>
      </c>
      <c r="F5511" s="20">
        <v>1.7920933293845802E-3</v>
      </c>
      <c r="G5511" s="20">
        <v>5.8081296167041144E-3</v>
      </c>
      <c r="H5511" s="20">
        <v>8.8073833744946543E-3</v>
      </c>
      <c r="I5511" s="20">
        <v>1.7980622901334103E-2</v>
      </c>
      <c r="J5511" s="20">
        <v>1.8874834226302685E-2</v>
      </c>
      <c r="K5511" s="20">
        <v>1.1420195263529654E-2</v>
      </c>
      <c r="L5511" s="20">
        <v>1.3750651665943772E-2</v>
      </c>
      <c r="M5511" s="53">
        <v>1.0101824995343874E-2</v>
      </c>
    </row>
    <row r="5512" spans="1:13" x14ac:dyDescent="0.35">
      <c r="A5512" s="19" t="str">
        <f>B4353&amp;C5484&amp;D5512</f>
        <v>CONSUMO PER CAPITA (kg ó litros por individuo)Platano Ing.MUJER</v>
      </c>
      <c r="B5512" s="19">
        <v>0</v>
      </c>
      <c r="C5512" s="19">
        <v>0</v>
      </c>
      <c r="D5512" s="19" t="s">
        <v>22</v>
      </c>
      <c r="E5512" s="20">
        <v>1.3340445738383474E-2</v>
      </c>
      <c r="F5512" s="20">
        <v>1.04114286957809E-2</v>
      </c>
      <c r="G5512" s="20">
        <v>1.5902258282384917E-2</v>
      </c>
      <c r="H5512" s="20">
        <v>1.3571533604292791E-2</v>
      </c>
      <c r="I5512" s="20">
        <v>2.2818367588257126E-2</v>
      </c>
      <c r="J5512" s="20">
        <v>1.8713986100401384E-2</v>
      </c>
      <c r="K5512" s="20">
        <v>4.5511339324402517E-2</v>
      </c>
      <c r="L5512" s="20">
        <v>2.2529530158916199E-2</v>
      </c>
      <c r="M5512" s="53">
        <v>1.9565006482647442E-2</v>
      </c>
    </row>
    <row r="5513" spans="1:13" x14ac:dyDescent="0.35">
      <c r="A5513" s="19" t="str">
        <f>B4353&amp;C5513&amp;D5513</f>
        <v>CONSUMO PER CAPITA (kg ó litros por individuo)Naranja/Mandarina InT.ESPAÑA</v>
      </c>
      <c r="B5513" s="19">
        <v>0</v>
      </c>
      <c r="C5513" s="19" t="s">
        <v>186</v>
      </c>
      <c r="D5513" s="19" t="s">
        <v>36</v>
      </c>
      <c r="E5513" s="20">
        <v>2.4462280431490277E-2</v>
      </c>
      <c r="F5513" s="20">
        <v>1.3087440238331147E-2</v>
      </c>
      <c r="G5513" s="20">
        <v>5.8279802986796166E-3</v>
      </c>
      <c r="H5513" s="20">
        <v>2.0002443458787999E-2</v>
      </c>
      <c r="I5513" s="20">
        <v>3.0166474649192421E-2</v>
      </c>
      <c r="J5513" s="20">
        <v>1.1557660962189641E-2</v>
      </c>
      <c r="K5513" s="20">
        <v>9.2351235388939325E-3</v>
      </c>
      <c r="L5513" s="20">
        <v>2.386713181739825E-2</v>
      </c>
      <c r="M5513" s="53">
        <v>2.5665668878418924E-2</v>
      </c>
    </row>
    <row r="5514" spans="1:13" x14ac:dyDescent="0.35">
      <c r="A5514" s="19" t="str">
        <f>B4353&amp;C5513&amp;D5514</f>
        <v>CONSUMO PER CAPITA (kg ó litros por individuo)Naranja/Mandarina InBCN AM</v>
      </c>
      <c r="B5514" s="19">
        <v>0</v>
      </c>
      <c r="C5514" s="19">
        <v>0</v>
      </c>
      <c r="D5514" s="19" t="s">
        <v>1</v>
      </c>
      <c r="E5514" s="20">
        <v>5.454791629797391E-3</v>
      </c>
      <c r="F5514" s="20">
        <v>2.3455836191850527E-3</v>
      </c>
      <c r="G5514" s="20">
        <v>1.5402634951657888E-3</v>
      </c>
      <c r="H5514" s="20">
        <v>4.3173320685857917E-3</v>
      </c>
      <c r="I5514" s="20">
        <v>5.3931984996869214E-2</v>
      </c>
      <c r="J5514" s="20">
        <v>3.0199449856591659E-3</v>
      </c>
      <c r="K5514" s="20">
        <v>1.0113578519995565E-3</v>
      </c>
      <c r="L5514" s="20">
        <v>3.4127430415102925E-2</v>
      </c>
      <c r="M5514" s="53">
        <v>4.4821356519702364E-2</v>
      </c>
    </row>
    <row r="5515" spans="1:13" x14ac:dyDescent="0.35">
      <c r="A5515" s="19" t="str">
        <f>B4353&amp;C5513&amp;D5515</f>
        <v>CONSUMO PER CAPITA (kg ó litros por individuo)Naranja/Mandarina InREST.CAT ARAGON</v>
      </c>
      <c r="B5515" s="19">
        <v>0</v>
      </c>
      <c r="C5515" s="19">
        <v>0</v>
      </c>
      <c r="D5515" s="19" t="s">
        <v>2</v>
      </c>
      <c r="E5515" s="20">
        <v>8.1935612813974074E-3</v>
      </c>
      <c r="F5515" s="20">
        <v>5.7697254358623565E-3</v>
      </c>
      <c r="G5515" s="20">
        <v>4.5707840133222856E-3</v>
      </c>
      <c r="H5515" s="20">
        <v>1.1630844772525378E-2</v>
      </c>
      <c r="I5515" s="20">
        <v>2.7600817532490041E-2</v>
      </c>
      <c r="J5515" s="20">
        <v>1.3936251657357599E-3</v>
      </c>
      <c r="K5515" s="20">
        <v>2.3765485442767235E-3</v>
      </c>
      <c r="L5515" s="20">
        <v>4.540877492372801E-3</v>
      </c>
      <c r="M5515" s="53">
        <v>4.3994084579664994E-3</v>
      </c>
    </row>
    <row r="5516" spans="1:13" x14ac:dyDescent="0.35">
      <c r="A5516" s="19" t="str">
        <f>B4353&amp;C5513&amp;D5516</f>
        <v>CONSUMO PER CAPITA (kg ó litros por individuo)Naranja/Mandarina InLEVANTE</v>
      </c>
      <c r="B5516" s="19">
        <v>0</v>
      </c>
      <c r="C5516" s="19">
        <v>0</v>
      </c>
      <c r="D5516" s="19" t="s">
        <v>3</v>
      </c>
      <c r="E5516" s="20">
        <v>2.9123561903020168E-2</v>
      </c>
      <c r="F5516" s="20">
        <v>1.7907453322397168E-2</v>
      </c>
      <c r="G5516" s="20">
        <v>1.9778527577131947E-2</v>
      </c>
      <c r="H5516" s="20">
        <v>3.0093634704080829E-2</v>
      </c>
      <c r="I5516" s="20">
        <v>5.2415832761106271E-2</v>
      </c>
      <c r="J5516" s="20">
        <v>1.8504827671502844E-2</v>
      </c>
      <c r="K5516" s="20">
        <v>7.2872525163078699E-3</v>
      </c>
      <c r="L5516" s="20">
        <v>2.4606729934088134E-2</v>
      </c>
      <c r="M5516" s="53">
        <v>2.1411881858795671E-2</v>
      </c>
    </row>
    <row r="5517" spans="1:13" x14ac:dyDescent="0.35">
      <c r="A5517" s="19" t="str">
        <f>B4353&amp;C5513&amp;D5517</f>
        <v>CONSUMO PER CAPITA (kg ó litros por individuo)Naranja/Mandarina InANDALUCIA</v>
      </c>
      <c r="B5517" s="19">
        <v>0</v>
      </c>
      <c r="C5517" s="19">
        <v>0</v>
      </c>
      <c r="D5517" s="19" t="s">
        <v>4</v>
      </c>
      <c r="E5517" s="20">
        <v>6.7190721590990347E-3</v>
      </c>
      <c r="F5517" s="20">
        <v>9.9551235141554575E-3</v>
      </c>
      <c r="G5517" s="20">
        <v>2.6212922338326849E-3</v>
      </c>
      <c r="H5517" s="20">
        <v>2.2183950673105603E-2</v>
      </c>
      <c r="I5517" s="20">
        <v>1.2622548802597359E-2</v>
      </c>
      <c r="J5517" s="20">
        <v>1.3939399095441128E-3</v>
      </c>
      <c r="K5517" s="20" t="s">
        <v>284</v>
      </c>
      <c r="L5517" s="20">
        <v>1.0571073378731964E-2</v>
      </c>
      <c r="M5517" s="53">
        <v>6.2106198788091727E-3</v>
      </c>
    </row>
    <row r="5518" spans="1:13" x14ac:dyDescent="0.35">
      <c r="A5518" s="19" t="str">
        <f>B4353&amp;C5513&amp;D5518</f>
        <v>CONSUMO PER CAPITA (kg ó litros por individuo)Naranja/Mandarina InMDD AM</v>
      </c>
      <c r="B5518" s="19">
        <v>0</v>
      </c>
      <c r="C5518" s="19">
        <v>0</v>
      </c>
      <c r="D5518" s="19" t="s">
        <v>5</v>
      </c>
      <c r="E5518" s="20">
        <v>4.011961536596468E-2</v>
      </c>
      <c r="F5518" s="20">
        <v>1.8945657199776645E-3</v>
      </c>
      <c r="G5518" s="20">
        <v>3.7988374983099942E-3</v>
      </c>
      <c r="H5518" s="20">
        <v>2.4742340272786791E-2</v>
      </c>
      <c r="I5518" s="20">
        <v>6.4480478292029478E-2</v>
      </c>
      <c r="J5518" s="20">
        <v>2.0858193151087927E-2</v>
      </c>
      <c r="K5518" s="20">
        <v>1.3352829064785039E-2</v>
      </c>
      <c r="L5518" s="20">
        <v>2.2652350428768085E-2</v>
      </c>
      <c r="M5518" s="53">
        <v>6.8280260535165144E-2</v>
      </c>
    </row>
    <row r="5519" spans="1:13" x14ac:dyDescent="0.35">
      <c r="A5519" s="19" t="str">
        <f>B4353&amp;C5513&amp;D5519</f>
        <v>CONSUMO PER CAPITA (kg ó litros por individuo)Naranja/Mandarina InRTO CENTRO</v>
      </c>
      <c r="B5519" s="19">
        <v>0</v>
      </c>
      <c r="C5519" s="19">
        <v>0</v>
      </c>
      <c r="D5519" s="19" t="s">
        <v>6</v>
      </c>
      <c r="E5519" s="20">
        <v>7.9922690535642535E-2</v>
      </c>
      <c r="F5519" s="20">
        <v>6.1253465839241787E-2</v>
      </c>
      <c r="G5519" s="20">
        <v>2.4463614348121001E-3</v>
      </c>
      <c r="H5519" s="20">
        <v>5.6312638972881884E-2</v>
      </c>
      <c r="I5519" s="20">
        <v>1.9690725412087381E-3</v>
      </c>
      <c r="J5519" s="20">
        <v>3.2647492911970111E-2</v>
      </c>
      <c r="K5519" s="20">
        <v>2.5268676685457965E-2</v>
      </c>
      <c r="L5519" s="20">
        <v>5.3102134766934414E-2</v>
      </c>
      <c r="M5519" s="53">
        <v>5.4533858723454917E-3</v>
      </c>
    </row>
    <row r="5520" spans="1:13" x14ac:dyDescent="0.35">
      <c r="A5520" s="19" t="str">
        <f>B4353&amp;C5513&amp;D5520</f>
        <v>CONSUMO PER CAPITA (kg ó litros por individuo)Naranja/Mandarina InNORTE-CENTRO</v>
      </c>
      <c r="B5520" s="19">
        <v>0</v>
      </c>
      <c r="C5520" s="19">
        <v>0</v>
      </c>
      <c r="D5520" s="19" t="s">
        <v>7</v>
      </c>
      <c r="E5520" s="20">
        <v>7.7360334740433547E-3</v>
      </c>
      <c r="F5520" s="20" t="s">
        <v>284</v>
      </c>
      <c r="G5520" s="20" t="s">
        <v>284</v>
      </c>
      <c r="H5520" s="20" t="s">
        <v>284</v>
      </c>
      <c r="I5520" s="20">
        <v>7.2277066435745326E-3</v>
      </c>
      <c r="J5520" s="20">
        <v>5.7178251767560839E-3</v>
      </c>
      <c r="K5520" s="20">
        <v>2.1597595577459265E-2</v>
      </c>
      <c r="L5520" s="20">
        <v>5.2107692037417275E-2</v>
      </c>
      <c r="M5520" s="53">
        <v>6.4333197028839675E-2</v>
      </c>
    </row>
    <row r="5521" spans="1:13" x14ac:dyDescent="0.35">
      <c r="A5521" s="19" t="str">
        <f>B4353&amp;C5513&amp;D5521</f>
        <v>CONSUMO PER CAPITA (kg ó litros por individuo)Naranja/Mandarina InNOROESTE</v>
      </c>
      <c r="B5521" s="19">
        <v>0</v>
      </c>
      <c r="C5521" s="19">
        <v>0</v>
      </c>
      <c r="D5521" s="19" t="s">
        <v>8</v>
      </c>
      <c r="E5521" s="20">
        <v>3.5422195181744019E-2</v>
      </c>
      <c r="F5521" s="20">
        <v>1.25419241925407E-2</v>
      </c>
      <c r="G5521" s="20">
        <v>7.8260524363648783E-3</v>
      </c>
      <c r="H5521" s="20">
        <v>1.2782908034141098E-3</v>
      </c>
      <c r="I5521" s="20">
        <v>1.3070051943505079E-2</v>
      </c>
      <c r="J5521" s="20">
        <v>1.5891982017134466E-2</v>
      </c>
      <c r="K5521" s="20">
        <v>1.6089196035982991E-2</v>
      </c>
      <c r="L5521" s="20">
        <v>1.120157490648878E-2</v>
      </c>
      <c r="M5521" s="53">
        <v>4.790501482984732E-3</v>
      </c>
    </row>
    <row r="5522" spans="1:13" x14ac:dyDescent="0.35">
      <c r="A5522" s="19" t="str">
        <f>B4353&amp;C5513&amp;D5522</f>
        <v>CONSUMO PER CAPITA (kg ó litros por individuo)Naranja/Mandarina In&lt;2MIL</v>
      </c>
      <c r="B5522" s="19">
        <v>0</v>
      </c>
      <c r="C5522" s="19">
        <v>0</v>
      </c>
      <c r="D5522" s="19" t="s">
        <v>9</v>
      </c>
      <c r="E5522" s="20">
        <v>5.3707090818426458E-2</v>
      </c>
      <c r="F5522" s="20">
        <v>8.8877270694316196E-2</v>
      </c>
      <c r="G5522" s="20" t="s">
        <v>284</v>
      </c>
      <c r="H5522" s="20">
        <v>1.6859054940923834E-2</v>
      </c>
      <c r="I5522" s="20">
        <v>1.9683241944347197E-3</v>
      </c>
      <c r="J5522" s="20">
        <v>9.1056152804796561E-3</v>
      </c>
      <c r="K5522" s="20" t="s">
        <v>284</v>
      </c>
      <c r="L5522" s="20">
        <v>4.2994826521691017E-2</v>
      </c>
      <c r="M5522" s="53">
        <v>1.1940230665454816E-2</v>
      </c>
    </row>
    <row r="5523" spans="1:13" x14ac:dyDescent="0.35">
      <c r="A5523" s="19" t="str">
        <f>B4353&amp;C5513&amp;D5523</f>
        <v>CONSUMO PER CAPITA (kg ó litros por individuo)Naranja/Mandarina In2-5MIL</v>
      </c>
      <c r="B5523" s="19">
        <v>0</v>
      </c>
      <c r="C5523" s="19">
        <v>0</v>
      </c>
      <c r="D5523" s="19" t="s">
        <v>10</v>
      </c>
      <c r="E5523" s="20" t="s">
        <v>284</v>
      </c>
      <c r="F5523" s="20" t="s">
        <v>284</v>
      </c>
      <c r="G5523" s="20" t="s">
        <v>284</v>
      </c>
      <c r="H5523" s="20">
        <v>2.9703458172199746E-2</v>
      </c>
      <c r="I5523" s="20">
        <v>1.0785456268795448E-2</v>
      </c>
      <c r="J5523" s="20" t="s">
        <v>284</v>
      </c>
      <c r="K5523" s="20">
        <v>2.5850078311975689E-3</v>
      </c>
      <c r="L5523" s="20" t="s">
        <v>284</v>
      </c>
      <c r="M5523" s="53" t="s">
        <v>284</v>
      </c>
    </row>
    <row r="5524" spans="1:13" x14ac:dyDescent="0.35">
      <c r="A5524" s="19" t="str">
        <f>B4353&amp;C5513&amp;D5524</f>
        <v>CONSUMO PER CAPITA (kg ó litros por individuo)Naranja/Mandarina In5-10MIL</v>
      </c>
      <c r="B5524" s="19">
        <v>0</v>
      </c>
      <c r="C5524" s="19">
        <v>0</v>
      </c>
      <c r="D5524" s="19" t="s">
        <v>11</v>
      </c>
      <c r="E5524" s="20">
        <v>4.6947687771574279E-2</v>
      </c>
      <c r="F5524" s="20">
        <v>1.9870172421579475E-2</v>
      </c>
      <c r="G5524" s="20">
        <v>7.6000879657671773E-3</v>
      </c>
      <c r="H5524" s="20">
        <v>1.9130418768220133E-2</v>
      </c>
      <c r="I5524" s="20">
        <v>5.1087952296901946E-2</v>
      </c>
      <c r="J5524" s="20" t="s">
        <v>284</v>
      </c>
      <c r="K5524" s="20" t="s">
        <v>284</v>
      </c>
      <c r="L5524" s="20">
        <v>1.3913990523694726E-2</v>
      </c>
      <c r="M5524" s="53">
        <v>6.6599282630646992E-3</v>
      </c>
    </row>
    <row r="5525" spans="1:13" x14ac:dyDescent="0.35">
      <c r="A5525" s="19" t="str">
        <f>B4353&amp;C5513&amp;D5525</f>
        <v>CONSUMO PER CAPITA (kg ó litros por individuo)Naranja/Mandarina In10-30MIL</v>
      </c>
      <c r="B5525" s="19">
        <v>0</v>
      </c>
      <c r="C5525" s="19">
        <v>0</v>
      </c>
      <c r="D5525" s="19" t="s">
        <v>12</v>
      </c>
      <c r="E5525" s="20">
        <v>1.1196806133338079E-2</v>
      </c>
      <c r="F5525" s="20">
        <v>4.108069131449503E-3</v>
      </c>
      <c r="G5525" s="20">
        <v>3.2588292937021654E-3</v>
      </c>
      <c r="H5525" s="20">
        <v>1.769771080545415E-2</v>
      </c>
      <c r="I5525" s="20">
        <v>1.3070865692823459E-2</v>
      </c>
      <c r="J5525" s="20">
        <v>4.7589772047609427E-3</v>
      </c>
      <c r="K5525" s="20">
        <v>1.7964648064371938E-2</v>
      </c>
      <c r="L5525" s="20">
        <v>3.0098356999028821E-2</v>
      </c>
      <c r="M5525" s="53">
        <v>4.0714162294683102E-2</v>
      </c>
    </row>
    <row r="5526" spans="1:13" x14ac:dyDescent="0.35">
      <c r="A5526" s="19" t="str">
        <f>B4353&amp;C5513&amp;D5526</f>
        <v>CONSUMO PER CAPITA (kg ó litros por individuo)Naranja/Mandarina In30-100MIL</v>
      </c>
      <c r="B5526" s="19">
        <v>0</v>
      </c>
      <c r="C5526" s="19">
        <v>0</v>
      </c>
      <c r="D5526" s="19" t="s">
        <v>13</v>
      </c>
      <c r="E5526" s="20">
        <v>2.2694708194310072E-2</v>
      </c>
      <c r="F5526" s="20">
        <v>4.9125593556446625E-3</v>
      </c>
      <c r="G5526" s="20">
        <v>3.2294884149305877E-3</v>
      </c>
      <c r="H5526" s="20">
        <v>1.1476875082652195E-3</v>
      </c>
      <c r="I5526" s="20">
        <v>2.579136917913795E-3</v>
      </c>
      <c r="J5526" s="20">
        <v>8.359061024491481E-3</v>
      </c>
      <c r="K5526" s="20">
        <v>1.162364704038896E-2</v>
      </c>
      <c r="L5526" s="20">
        <v>8.7286075566414389E-3</v>
      </c>
      <c r="M5526" s="53">
        <v>4.3886521517065655E-3</v>
      </c>
    </row>
    <row r="5527" spans="1:13" x14ac:dyDescent="0.35">
      <c r="A5527" s="19" t="str">
        <f>B4353&amp;C5513&amp;D5527</f>
        <v>CONSUMO PER CAPITA (kg ó litros por individuo)Naranja/Mandarina In100-200MIL</v>
      </c>
      <c r="B5527" s="19">
        <v>0</v>
      </c>
      <c r="C5527" s="19">
        <v>0</v>
      </c>
      <c r="D5527" s="19" t="s">
        <v>14</v>
      </c>
      <c r="E5527" s="20">
        <v>3.0944377632686274E-3</v>
      </c>
      <c r="F5527" s="20">
        <v>2.711226542174228E-3</v>
      </c>
      <c r="G5527" s="20">
        <v>1.3487363870454722E-3</v>
      </c>
      <c r="H5527" s="20">
        <v>3.6332735539189834E-3</v>
      </c>
      <c r="I5527" s="20">
        <v>4.7801830874828546E-2</v>
      </c>
      <c r="J5527" s="20">
        <v>6.5795248560373562E-3</v>
      </c>
      <c r="K5527" s="20">
        <v>3.1155475064467103E-3</v>
      </c>
      <c r="L5527" s="20">
        <v>3.1653510630502125E-2</v>
      </c>
      <c r="M5527" s="53">
        <v>2.3612482626310563E-2</v>
      </c>
    </row>
    <row r="5528" spans="1:13" x14ac:dyDescent="0.35">
      <c r="A5528" s="19" t="str">
        <f>B4353&amp;C5513&amp;D5528</f>
        <v>CONSUMO PER CAPITA (kg ó litros por individuo)Naranja/Mandarina In200-500MIL</v>
      </c>
      <c r="B5528" s="19">
        <v>0</v>
      </c>
      <c r="C5528" s="19">
        <v>0</v>
      </c>
      <c r="D5528" s="19" t="s">
        <v>15</v>
      </c>
      <c r="E5528" s="20">
        <v>2.785983388399892E-2</v>
      </c>
      <c r="F5528" s="20">
        <v>2.5352061599573202E-2</v>
      </c>
      <c r="G5528" s="20">
        <v>8.6207845794653414E-3</v>
      </c>
      <c r="H5528" s="20">
        <v>5.2116786622771596E-2</v>
      </c>
      <c r="I5528" s="20">
        <v>4.0187447153196297E-2</v>
      </c>
      <c r="J5528" s="20">
        <v>2.1827039364563608E-2</v>
      </c>
      <c r="K5528" s="20">
        <v>1.2377477242674971E-3</v>
      </c>
      <c r="L5528" s="20">
        <v>2.8631749061181985E-2</v>
      </c>
      <c r="M5528" s="53">
        <v>1.4489827829055639E-2</v>
      </c>
    </row>
    <row r="5529" spans="1:13" x14ac:dyDescent="0.35">
      <c r="A5529" s="19" t="str">
        <f>B4353&amp;C5513&amp;D5529</f>
        <v>CONSUMO PER CAPITA (kg ó litros por individuo)Naranja/Mandarina In&gt;500MIL</v>
      </c>
      <c r="B5529" s="19">
        <v>0</v>
      </c>
      <c r="C5529" s="19">
        <v>0</v>
      </c>
      <c r="D5529" s="19" t="s">
        <v>16</v>
      </c>
      <c r="E5529" s="20">
        <v>3.900554009440757E-2</v>
      </c>
      <c r="F5529" s="20">
        <v>4.9390191005103806E-3</v>
      </c>
      <c r="G5529" s="20">
        <v>1.5610899724461979E-2</v>
      </c>
      <c r="H5529" s="20">
        <v>2.8394528242503821E-2</v>
      </c>
      <c r="I5529" s="20">
        <v>7.1207995984246028E-2</v>
      </c>
      <c r="J5529" s="20">
        <v>2.9421580391441882E-2</v>
      </c>
      <c r="K5529" s="20">
        <v>1.6888384398245394E-2</v>
      </c>
      <c r="L5529" s="20">
        <v>3.4726863283048963E-2</v>
      </c>
      <c r="M5529" s="53">
        <v>6.8848017810288278E-2</v>
      </c>
    </row>
    <row r="5530" spans="1:13" x14ac:dyDescent="0.35">
      <c r="A5530" s="19" t="str">
        <f>B4353&amp;C5513&amp;D5530</f>
        <v>CONSUMO PER CAPITA (kg ó litros por individuo)Naranja/Mandarina InDE 15 A 19 AÑOS</v>
      </c>
      <c r="B5530" s="19">
        <v>0</v>
      </c>
      <c r="C5530" s="19">
        <v>0</v>
      </c>
      <c r="D5530" s="19" t="s">
        <v>39</v>
      </c>
      <c r="E5530" s="20" t="s">
        <v>284</v>
      </c>
      <c r="F5530" s="20" t="s">
        <v>284</v>
      </c>
      <c r="G5530" s="20" t="s">
        <v>284</v>
      </c>
      <c r="H5530" s="20">
        <v>4.4488700021483245E-2</v>
      </c>
      <c r="I5530" s="20" t="s">
        <v>284</v>
      </c>
      <c r="J5530" s="20" t="s">
        <v>284</v>
      </c>
      <c r="K5530" s="20" t="s">
        <v>284</v>
      </c>
      <c r="L5530" s="20" t="s">
        <v>284</v>
      </c>
      <c r="M5530" s="53">
        <v>9.3594936357050927E-3</v>
      </c>
    </row>
    <row r="5531" spans="1:13" x14ac:dyDescent="0.35">
      <c r="A5531" s="19" t="str">
        <f>B4353&amp;C5513&amp;D5531</f>
        <v>CONSUMO PER CAPITA (kg ó litros por individuo)Naranja/Mandarina InDE 20 A 24 AÑOS</v>
      </c>
      <c r="B5531" s="19">
        <v>0</v>
      </c>
      <c r="C5531" s="19">
        <v>0</v>
      </c>
      <c r="D5531" s="19" t="s">
        <v>40</v>
      </c>
      <c r="E5531" s="20" t="s">
        <v>284</v>
      </c>
      <c r="F5531" s="20" t="s">
        <v>284</v>
      </c>
      <c r="G5531" s="20" t="s">
        <v>284</v>
      </c>
      <c r="H5531" s="20" t="s">
        <v>284</v>
      </c>
      <c r="I5531" s="20" t="s">
        <v>284</v>
      </c>
      <c r="J5531" s="20">
        <v>2.1066844395764419E-2</v>
      </c>
      <c r="K5531" s="20" t="s">
        <v>284</v>
      </c>
      <c r="L5531" s="20">
        <v>7.7728206184303865E-3</v>
      </c>
      <c r="M5531" s="53" t="s">
        <v>284</v>
      </c>
    </row>
    <row r="5532" spans="1:13" x14ac:dyDescent="0.35">
      <c r="A5532" s="19" t="str">
        <f>B4353&amp;C5513&amp;D5532</f>
        <v>CONSUMO PER CAPITA (kg ó litros por individuo)Naranja/Mandarina InDE 25 A 34 AÑOS</v>
      </c>
      <c r="B5532" s="19">
        <v>0</v>
      </c>
      <c r="C5532" s="19">
        <v>0</v>
      </c>
      <c r="D5532" s="19" t="s">
        <v>41</v>
      </c>
      <c r="E5532" s="20">
        <v>6.5934449999616035E-3</v>
      </c>
      <c r="F5532" s="20" t="s">
        <v>284</v>
      </c>
      <c r="G5532" s="20" t="s">
        <v>284</v>
      </c>
      <c r="H5532" s="20">
        <v>2.3609305418179276E-3</v>
      </c>
      <c r="I5532" s="20" t="s">
        <v>284</v>
      </c>
      <c r="J5532" s="20">
        <v>8.846879367127847E-4</v>
      </c>
      <c r="K5532" s="20" t="s">
        <v>284</v>
      </c>
      <c r="L5532" s="20">
        <v>8.6815099175218818E-3</v>
      </c>
      <c r="M5532" s="53">
        <v>5.2589752147204358E-3</v>
      </c>
    </row>
    <row r="5533" spans="1:13" x14ac:dyDescent="0.35">
      <c r="A5533" s="19" t="str">
        <f>B4353&amp;C5513&amp;D5533</f>
        <v>CONSUMO PER CAPITA (kg ó litros por individuo)Naranja/Mandarina InDE 35 A 49 AÑOS</v>
      </c>
      <c r="B5533" s="19">
        <v>0</v>
      </c>
      <c r="C5533" s="19">
        <v>0</v>
      </c>
      <c r="D5533" s="19" t="s">
        <v>42</v>
      </c>
      <c r="E5533" s="20">
        <v>3.8690566174002253E-2</v>
      </c>
      <c r="F5533" s="20">
        <v>2.7188508538186322E-2</v>
      </c>
      <c r="G5533" s="20">
        <v>9.8974770369139528E-3</v>
      </c>
      <c r="H5533" s="20">
        <v>2.7237893204280366E-2</v>
      </c>
      <c r="I5533" s="20">
        <v>3.611298135539151E-2</v>
      </c>
      <c r="J5533" s="20">
        <v>1.7365908206644978E-2</v>
      </c>
      <c r="K5533" s="20">
        <v>8.4579072197118813E-3</v>
      </c>
      <c r="L5533" s="20">
        <v>2.245590867358584E-2</v>
      </c>
      <c r="M5533" s="53">
        <v>1.1707995535871204E-2</v>
      </c>
    </row>
    <row r="5534" spans="1:13" x14ac:dyDescent="0.35">
      <c r="A5534" s="19" t="str">
        <f>B4353&amp;C5513&amp;D5534</f>
        <v>CONSUMO PER CAPITA (kg ó litros por individuo)Naranja/Mandarina InDE 50 A 59 AÑOS</v>
      </c>
      <c r="B5534" s="19">
        <v>0</v>
      </c>
      <c r="C5534" s="19">
        <v>0</v>
      </c>
      <c r="D5534" s="19" t="s">
        <v>43</v>
      </c>
      <c r="E5534" s="20">
        <v>1.557540338987895E-2</v>
      </c>
      <c r="F5534" s="20">
        <v>4.2270999436624926E-3</v>
      </c>
      <c r="G5534" s="20">
        <v>1.3550931053064219E-3</v>
      </c>
      <c r="H5534" s="20">
        <v>1.3503677296957705E-2</v>
      </c>
      <c r="I5534" s="20">
        <v>2.6443216806350426E-2</v>
      </c>
      <c r="J5534" s="20">
        <v>4.2780301554772799E-3</v>
      </c>
      <c r="K5534" s="20">
        <v>1.9129637343077516E-2</v>
      </c>
      <c r="L5534" s="20">
        <v>3.5446592108718082E-2</v>
      </c>
      <c r="M5534" s="53">
        <v>1.6891679223591482E-2</v>
      </c>
    </row>
    <row r="5535" spans="1:13" x14ac:dyDescent="0.35">
      <c r="A5535" s="19" t="str">
        <f>B4353&amp;C5513&amp;D5535</f>
        <v>CONSUMO PER CAPITA (kg ó litros por individuo)Naranja/Mandarina InDE 60 A 75 AÑOS</v>
      </c>
      <c r="B5535" s="19">
        <v>0</v>
      </c>
      <c r="C5535" s="19">
        <v>0</v>
      </c>
      <c r="D5535" s="19" t="s">
        <v>44</v>
      </c>
      <c r="E5535" s="20">
        <v>3.9445028905113512E-2</v>
      </c>
      <c r="F5535" s="20">
        <v>1.84768392695135E-2</v>
      </c>
      <c r="G5535" s="20">
        <v>1.1550823317137167E-2</v>
      </c>
      <c r="H5535" s="20">
        <v>2.5879874542164786E-2</v>
      </c>
      <c r="I5535" s="20">
        <v>6.2859737915404473E-2</v>
      </c>
      <c r="J5535" s="20">
        <v>1.7912870276009921E-2</v>
      </c>
      <c r="K5535" s="20">
        <v>1.29950201196012E-2</v>
      </c>
      <c r="L5535" s="20">
        <v>3.7171035580899674E-2</v>
      </c>
      <c r="M5535" s="53">
        <v>7.5487816052887929E-2</v>
      </c>
    </row>
    <row r="5536" spans="1:13" x14ac:dyDescent="0.35">
      <c r="A5536" s="19" t="str">
        <f>B4353&amp;C5513&amp;D5536</f>
        <v>CONSUMO PER CAPITA (kg ó litros por individuo)Naranja/Mandarina InNIVEL ALTO</v>
      </c>
      <c r="B5536" s="19">
        <v>0</v>
      </c>
      <c r="C5536" s="19">
        <v>0</v>
      </c>
      <c r="D5536" s="19" t="s">
        <v>256</v>
      </c>
      <c r="E5536" s="20">
        <v>3.0187923842725489E-2</v>
      </c>
      <c r="F5536" s="20">
        <v>2.1794690562651972E-2</v>
      </c>
      <c r="G5536" s="20">
        <v>6.6924936614271647E-3</v>
      </c>
      <c r="H5536" s="20">
        <v>1.0207345446154569E-2</v>
      </c>
      <c r="I5536" s="20">
        <v>7.2546402913641252E-3</v>
      </c>
      <c r="J5536" s="20">
        <v>9.5345508033399962E-3</v>
      </c>
      <c r="K5536" s="20">
        <v>1.4424276750376697E-3</v>
      </c>
      <c r="L5536" s="20">
        <v>2.1179546711412405E-2</v>
      </c>
      <c r="M5536" s="53">
        <v>7.7213216310735447E-3</v>
      </c>
    </row>
    <row r="5537" spans="1:13" x14ac:dyDescent="0.35">
      <c r="A5537" s="19" t="str">
        <f>B4353&amp;C5513&amp;D5537</f>
        <v>CONSUMO PER CAPITA (kg ó litros por individuo)Naranja/Mandarina InNIVEL MEDIO ALTO</v>
      </c>
      <c r="B5537" s="19">
        <v>0</v>
      </c>
      <c r="C5537" s="19">
        <v>0</v>
      </c>
      <c r="D5537" s="19" t="s">
        <v>257</v>
      </c>
      <c r="E5537" s="20">
        <v>2.658806163147243E-2</v>
      </c>
      <c r="F5537" s="20">
        <v>3.8818153302216571E-3</v>
      </c>
      <c r="G5537" s="20">
        <v>2.8444629106385466E-3</v>
      </c>
      <c r="H5537" s="20">
        <v>1.888139908391229E-2</v>
      </c>
      <c r="I5537" s="20">
        <v>3.5510700916145312E-2</v>
      </c>
      <c r="J5537" s="20">
        <v>1.4528898561165798E-2</v>
      </c>
      <c r="K5537" s="20">
        <v>9.3917673892731438E-3</v>
      </c>
      <c r="L5537" s="20">
        <v>1.3958544103513276E-2</v>
      </c>
      <c r="M5537" s="53">
        <v>3.0353128524566876E-2</v>
      </c>
    </row>
    <row r="5538" spans="1:13" x14ac:dyDescent="0.35">
      <c r="A5538" s="19" t="str">
        <f>B4353&amp;C5513&amp;D5538</f>
        <v>CONSUMO PER CAPITA (kg ó litros por individuo)Naranja/Mandarina InNIVEL MEDIO</v>
      </c>
      <c r="B5538" s="19">
        <v>0</v>
      </c>
      <c r="C5538" s="19">
        <v>0</v>
      </c>
      <c r="D5538" s="19" t="s">
        <v>258</v>
      </c>
      <c r="E5538" s="20">
        <v>2.7042155991770539E-2</v>
      </c>
      <c r="F5538" s="20">
        <v>2.6132387270131809E-2</v>
      </c>
      <c r="G5538" s="20">
        <v>1.1572173391781371E-2</v>
      </c>
      <c r="H5538" s="20">
        <v>3.4525825123929758E-2</v>
      </c>
      <c r="I5538" s="20">
        <v>3.9361110384422186E-2</v>
      </c>
      <c r="J5538" s="20">
        <v>1.2407902326626663E-2</v>
      </c>
      <c r="K5538" s="20">
        <v>1.3182937622186079E-2</v>
      </c>
      <c r="L5538" s="20">
        <v>3.9147231180646398E-2</v>
      </c>
      <c r="M5538" s="53">
        <v>3.3654518936611033E-2</v>
      </c>
    </row>
    <row r="5539" spans="1:13" x14ac:dyDescent="0.35">
      <c r="A5539" s="19" t="str">
        <f>B4353&amp;C5513&amp;D5539</f>
        <v>CONSUMO PER CAPITA (kg ó litros por individuo)Naranja/Mandarina InNIVEL MEDIO BAJO</v>
      </c>
      <c r="B5539" s="19">
        <v>0</v>
      </c>
      <c r="C5539" s="19">
        <v>0</v>
      </c>
      <c r="D5539" s="19" t="s">
        <v>259</v>
      </c>
      <c r="E5539" s="20">
        <v>3.5401550913800935E-2</v>
      </c>
      <c r="F5539" s="20">
        <v>7.7340536271882704E-3</v>
      </c>
      <c r="G5539" s="20">
        <v>6.7617077892222792E-3</v>
      </c>
      <c r="H5539" s="20">
        <v>1.5175303215245437E-2</v>
      </c>
      <c r="I5539" s="20">
        <v>1.4817577522019966E-2</v>
      </c>
      <c r="J5539" s="20">
        <v>1.2349573067545746E-2</v>
      </c>
      <c r="K5539" s="20">
        <v>1.8147603621279363E-2</v>
      </c>
      <c r="L5539" s="20">
        <v>1.1210251046901244E-2</v>
      </c>
      <c r="M5539" s="53">
        <v>2.5784388531842069E-2</v>
      </c>
    </row>
    <row r="5540" spans="1:13" x14ac:dyDescent="0.35">
      <c r="A5540" s="19" t="str">
        <f>B4353&amp;C5513&amp;D5540</f>
        <v>CONSUMO PER CAPITA (kg ó litros por individuo)Naranja/Mandarina InHOMBRE</v>
      </c>
      <c r="B5540" s="19">
        <v>0</v>
      </c>
      <c r="C5540" s="19">
        <v>0</v>
      </c>
      <c r="D5540" s="19" t="s">
        <v>21</v>
      </c>
      <c r="E5540" s="20">
        <v>2.5830105756050905E-2</v>
      </c>
      <c r="F5540" s="20">
        <v>9.582686663153003E-3</v>
      </c>
      <c r="G5540" s="20">
        <v>3.743851991822113E-3</v>
      </c>
      <c r="H5540" s="20">
        <v>2.613657257065741E-2</v>
      </c>
      <c r="I5540" s="20">
        <v>3.5389049275914776E-2</v>
      </c>
      <c r="J5540" s="20">
        <v>1.1984268764489466E-2</v>
      </c>
      <c r="K5540" s="20">
        <v>2.694551035804738E-3</v>
      </c>
      <c r="L5540" s="20">
        <v>1.8588096938085569E-2</v>
      </c>
      <c r="M5540" s="53">
        <v>2.4258038104196099E-2</v>
      </c>
    </row>
    <row r="5541" spans="1:13" x14ac:dyDescent="0.35">
      <c r="A5541" s="19" t="str">
        <f>B4353&amp;C5513&amp;D5541</f>
        <v>CONSUMO PER CAPITA (kg ó litros por individuo)Naranja/Mandarina InMUJER</v>
      </c>
      <c r="B5541" s="19">
        <v>0</v>
      </c>
      <c r="C5541" s="19">
        <v>0</v>
      </c>
      <c r="D5541" s="19" t="s">
        <v>22</v>
      </c>
      <c r="E5541" s="20">
        <v>2.3110745996121704E-2</v>
      </c>
      <c r="F5541" s="20">
        <v>1.6550394101727851E-2</v>
      </c>
      <c r="G5541" s="20">
        <v>7.8872438299523121E-3</v>
      </c>
      <c r="H5541" s="20">
        <v>1.3941444207004388E-2</v>
      </c>
      <c r="I5541" s="20">
        <v>2.501283149411325E-2</v>
      </c>
      <c r="J5541" s="20">
        <v>1.1136691697558496E-2</v>
      </c>
      <c r="K5541" s="20">
        <v>1.5684661202799644E-2</v>
      </c>
      <c r="L5541" s="20">
        <v>2.9072984597085422E-2</v>
      </c>
      <c r="M5541" s="53">
        <v>2.705844706199893E-2</v>
      </c>
    </row>
    <row r="5542" spans="1:13" x14ac:dyDescent="0.35">
      <c r="A5542" s="19" t="str">
        <f>B4353&amp;C5542&amp;D5542</f>
        <v>CONSUMO PER CAPITA (kg ó litros por individuo)Melon/sandia Ing.T.ESPAÑA</v>
      </c>
      <c r="B5542" s="19">
        <v>0</v>
      </c>
      <c r="C5542" s="19" t="s">
        <v>156</v>
      </c>
      <c r="D5542" s="19" t="s">
        <v>36</v>
      </c>
      <c r="E5542" s="20">
        <v>3.3690701917028568E-3</v>
      </c>
      <c r="F5542" s="20">
        <v>1.5007553404795662E-2</v>
      </c>
      <c r="G5542" s="20">
        <v>3.8181823739309839E-2</v>
      </c>
      <c r="H5542" s="20">
        <v>1.068477075203979E-2</v>
      </c>
      <c r="I5542" s="20">
        <v>2.6180682908344671E-3</v>
      </c>
      <c r="J5542" s="20">
        <v>1.5598805274988243E-2</v>
      </c>
      <c r="K5542" s="20">
        <v>4.8811848443601556E-2</v>
      </c>
      <c r="L5542" s="20">
        <v>1.5733516204563969E-2</v>
      </c>
      <c r="M5542" s="53">
        <v>1.2430094513999667E-2</v>
      </c>
    </row>
    <row r="5543" spans="1:13" x14ac:dyDescent="0.35">
      <c r="A5543" s="19" t="str">
        <f>B4353&amp;C5542&amp;D5543</f>
        <v>CONSUMO PER CAPITA (kg ó litros por individuo)Melon/sandia Ing.BCN AM</v>
      </c>
      <c r="B5543" s="19">
        <v>0</v>
      </c>
      <c r="C5543" s="19">
        <v>0</v>
      </c>
      <c r="D5543" s="19" t="s">
        <v>1</v>
      </c>
      <c r="E5543" s="20">
        <v>9.0148848464457181E-3</v>
      </c>
      <c r="F5543" s="20">
        <v>9.5354281811741107E-3</v>
      </c>
      <c r="G5543" s="20">
        <v>3.6708635819947162E-2</v>
      </c>
      <c r="H5543" s="20" t="s">
        <v>284</v>
      </c>
      <c r="I5543" s="20" t="s">
        <v>284</v>
      </c>
      <c r="J5543" s="20">
        <v>9.9555835774936732E-3</v>
      </c>
      <c r="K5543" s="20">
        <v>5.399542903625415E-2</v>
      </c>
      <c r="L5543" s="20">
        <v>1.2960033261293958E-3</v>
      </c>
      <c r="M5543" s="53">
        <v>0</v>
      </c>
    </row>
    <row r="5544" spans="1:13" x14ac:dyDescent="0.35">
      <c r="A5544" s="19" t="str">
        <f>B4353&amp;C5542&amp;D5544</f>
        <v>CONSUMO PER CAPITA (kg ó litros por individuo)Melon/sandia Ing.REST.CAT ARAGON</v>
      </c>
      <c r="B5544" s="19">
        <v>0</v>
      </c>
      <c r="C5544" s="19">
        <v>0</v>
      </c>
      <c r="D5544" s="19" t="s">
        <v>2</v>
      </c>
      <c r="E5544" s="20">
        <v>2.6573113690497026E-3</v>
      </c>
      <c r="F5544" s="20">
        <v>4.8623014027996091E-3</v>
      </c>
      <c r="G5544" s="20">
        <v>1.7500629538491071E-2</v>
      </c>
      <c r="H5544" s="20">
        <v>6.2352559791743634E-3</v>
      </c>
      <c r="I5544" s="20" t="s">
        <v>284</v>
      </c>
      <c r="J5544" s="20">
        <v>8.7866598429047326E-3</v>
      </c>
      <c r="K5544" s="20">
        <v>5.6002182802618358E-2</v>
      </c>
      <c r="L5544" s="20">
        <v>6.779826072260766E-3</v>
      </c>
      <c r="M5544" s="53">
        <v>0</v>
      </c>
    </row>
    <row r="5545" spans="1:13" x14ac:dyDescent="0.35">
      <c r="A5545" s="19" t="str">
        <f>B4353&amp;C5542&amp;D5545</f>
        <v>CONSUMO PER CAPITA (kg ó litros por individuo)Melon/sandia Ing.LEVANTE</v>
      </c>
      <c r="B5545" s="19">
        <v>0</v>
      </c>
      <c r="C5545" s="19">
        <v>0</v>
      </c>
      <c r="D5545" s="19" t="s">
        <v>3</v>
      </c>
      <c r="E5545" s="20">
        <v>6.3901980827640939E-3</v>
      </c>
      <c r="F5545" s="20">
        <v>3.7989683090695767E-2</v>
      </c>
      <c r="G5545" s="20">
        <v>0.10657648331432466</v>
      </c>
      <c r="H5545" s="20">
        <v>2.657790697750111E-2</v>
      </c>
      <c r="I5545" s="20">
        <v>8.2721185171823405E-3</v>
      </c>
      <c r="J5545" s="20">
        <v>2.3748764660944686E-2</v>
      </c>
      <c r="K5545" s="20">
        <v>9.6459771663312779E-2</v>
      </c>
      <c r="L5545" s="20">
        <v>1.2516167043604566E-2</v>
      </c>
      <c r="M5545" s="53">
        <v>2.7164547807721033E-3</v>
      </c>
    </row>
    <row r="5546" spans="1:13" x14ac:dyDescent="0.35">
      <c r="A5546" s="19" t="str">
        <f>B4353&amp;C5542&amp;D5546</f>
        <v>CONSUMO PER CAPITA (kg ó litros por individuo)Melon/sandia Ing.ANDALUCIA</v>
      </c>
      <c r="B5546" s="19">
        <v>0</v>
      </c>
      <c r="C5546" s="19">
        <v>0</v>
      </c>
      <c r="D5546" s="19" t="s">
        <v>4</v>
      </c>
      <c r="E5546" s="20" t="s">
        <v>284</v>
      </c>
      <c r="F5546" s="20">
        <v>2.4511578608403329E-3</v>
      </c>
      <c r="G5546" s="20">
        <v>1.3645720325674342E-2</v>
      </c>
      <c r="H5546" s="20">
        <v>2.6848003463326047E-3</v>
      </c>
      <c r="I5546" s="20" t="s">
        <v>284</v>
      </c>
      <c r="J5546" s="20">
        <v>6.1260719847127353E-3</v>
      </c>
      <c r="K5546" s="20">
        <v>2.2118435348034739E-2</v>
      </c>
      <c r="L5546" s="20">
        <v>1.5062393350543728E-3</v>
      </c>
      <c r="M5546" s="53">
        <v>4.2925576123092959E-3</v>
      </c>
    </row>
    <row r="5547" spans="1:13" x14ac:dyDescent="0.35">
      <c r="A5547" s="19" t="str">
        <f>B4353&amp;C5542&amp;D5547</f>
        <v>CONSUMO PER CAPITA (kg ó litros por individuo)Melon/sandia Ing.MDD AM</v>
      </c>
      <c r="B5547" s="19">
        <v>0</v>
      </c>
      <c r="C5547" s="19">
        <v>0</v>
      </c>
      <c r="D5547" s="19" t="s">
        <v>5</v>
      </c>
      <c r="E5547" s="20">
        <v>6.7182968522867164E-3</v>
      </c>
      <c r="F5547" s="20">
        <v>3.6095875096786884E-2</v>
      </c>
      <c r="G5547" s="20">
        <v>3.9257977378175227E-2</v>
      </c>
      <c r="H5547" s="20">
        <v>2.1686379011222761E-2</v>
      </c>
      <c r="I5547" s="20">
        <v>5.1120923155541023E-3</v>
      </c>
      <c r="J5547" s="20">
        <v>4.6668763984725609E-2</v>
      </c>
      <c r="K5547" s="20">
        <v>5.8111677689551069E-2</v>
      </c>
      <c r="L5547" s="20">
        <v>7.730222120960617E-2</v>
      </c>
      <c r="M5547" s="53">
        <v>1.2726936665444217E-2</v>
      </c>
    </row>
    <row r="5548" spans="1:13" x14ac:dyDescent="0.35">
      <c r="A5548" s="19" t="str">
        <f>B4353&amp;C5542&amp;D5548</f>
        <v>CONSUMO PER CAPITA (kg ó litros por individuo)Melon/sandia Ing.RTO CENTRO</v>
      </c>
      <c r="B5548" s="19">
        <v>0</v>
      </c>
      <c r="C5548" s="19">
        <v>0</v>
      </c>
      <c r="D5548" s="19" t="s">
        <v>6</v>
      </c>
      <c r="E5548" s="20">
        <v>2.8652950587501136E-3</v>
      </c>
      <c r="F5548" s="20">
        <v>9.7383035586947851E-3</v>
      </c>
      <c r="G5548" s="20">
        <v>1.6688691102382962E-2</v>
      </c>
      <c r="H5548" s="20">
        <v>7.20468993707255E-3</v>
      </c>
      <c r="I5548" s="20">
        <v>2.206304583574611E-3</v>
      </c>
      <c r="J5548" s="20">
        <v>1.4373170033137398E-2</v>
      </c>
      <c r="K5548" s="20">
        <v>2.1416409302203034E-2</v>
      </c>
      <c r="L5548" s="20">
        <v>2.0784554751151906E-3</v>
      </c>
      <c r="M5548" s="53">
        <v>7.7486367482554733E-2</v>
      </c>
    </row>
    <row r="5549" spans="1:13" x14ac:dyDescent="0.35">
      <c r="A5549" s="19" t="str">
        <f>B4353&amp;C5542&amp;D5549</f>
        <v>CONSUMO PER CAPITA (kg ó litros por individuo)Melon/sandia Ing.NORTE-CENTRO</v>
      </c>
      <c r="B5549" s="19">
        <v>0</v>
      </c>
      <c r="C5549" s="19">
        <v>0</v>
      </c>
      <c r="D5549" s="19" t="s">
        <v>7</v>
      </c>
      <c r="E5549" s="20" t="s">
        <v>284</v>
      </c>
      <c r="F5549" s="20">
        <v>8.0475076171263246E-3</v>
      </c>
      <c r="G5549" s="20">
        <v>4.0247975268177243E-2</v>
      </c>
      <c r="H5549" s="20">
        <v>1.6828843275895951E-2</v>
      </c>
      <c r="I5549" s="20">
        <v>2.5518516221883381E-3</v>
      </c>
      <c r="J5549" s="20">
        <v>2.7124158606164528E-3</v>
      </c>
      <c r="K5549" s="20">
        <v>5.4019363022976635E-2</v>
      </c>
      <c r="L5549" s="20">
        <v>1.6810300651685747E-2</v>
      </c>
      <c r="M5549" s="53">
        <v>1.9729866666578933E-2</v>
      </c>
    </row>
    <row r="5550" spans="1:13" x14ac:dyDescent="0.35">
      <c r="A5550" s="19" t="str">
        <f>B4353&amp;C5542&amp;D5550</f>
        <v>CONSUMO PER CAPITA (kg ó litros por individuo)Melon/sandia Ing.NOROESTE</v>
      </c>
      <c r="B5550" s="19">
        <v>0</v>
      </c>
      <c r="C5550" s="19">
        <v>0</v>
      </c>
      <c r="D5550" s="19" t="s">
        <v>8</v>
      </c>
      <c r="E5550" s="20">
        <v>0</v>
      </c>
      <c r="F5550" s="20">
        <v>5.8220408708162382E-3</v>
      </c>
      <c r="G5550" s="20">
        <v>2.5859954692975987E-2</v>
      </c>
      <c r="H5550" s="20">
        <v>0</v>
      </c>
      <c r="I5550" s="20">
        <v>2.0536266734118682E-3</v>
      </c>
      <c r="J5550" s="20">
        <v>7.4797272360675729E-3</v>
      </c>
      <c r="K5550" s="20">
        <v>1.9717078498279368E-2</v>
      </c>
      <c r="L5550" s="20">
        <v>4.5532527612757827E-3</v>
      </c>
      <c r="M5550" s="53">
        <v>1.8859836492291779E-3</v>
      </c>
    </row>
    <row r="5551" spans="1:13" x14ac:dyDescent="0.35">
      <c r="A5551" s="19" t="str">
        <f>B4353&amp;C5542&amp;D5551</f>
        <v>CONSUMO PER CAPITA (kg ó litros por individuo)Melon/sandia Ing.&lt;2MIL</v>
      </c>
      <c r="B5551" s="19">
        <v>0</v>
      </c>
      <c r="C5551" s="19">
        <v>0</v>
      </c>
      <c r="D5551" s="19" t="s">
        <v>9</v>
      </c>
      <c r="E5551" s="20" t="s">
        <v>284</v>
      </c>
      <c r="F5551" s="20">
        <v>1.2891509861157044E-2</v>
      </c>
      <c r="G5551" s="20">
        <v>6.1287140307515399E-2</v>
      </c>
      <c r="H5551" s="20">
        <v>5.0555916260241772E-2</v>
      </c>
      <c r="I5551" s="20">
        <v>1.30263796016796E-2</v>
      </c>
      <c r="J5551" s="20">
        <v>2.3946438747115006E-2</v>
      </c>
      <c r="K5551" s="20">
        <v>0.11240938086528056</v>
      </c>
      <c r="L5551" s="20">
        <v>1.2543054618183254E-2</v>
      </c>
      <c r="M5551" s="53" t="s">
        <v>284</v>
      </c>
    </row>
    <row r="5552" spans="1:13" x14ac:dyDescent="0.35">
      <c r="A5552" s="19" t="str">
        <f>B4353&amp;C5542&amp;D5552</f>
        <v>CONSUMO PER CAPITA (kg ó litros por individuo)Melon/sandia Ing.2-5MIL</v>
      </c>
      <c r="B5552" s="19">
        <v>0</v>
      </c>
      <c r="C5552" s="19">
        <v>0</v>
      </c>
      <c r="D5552" s="19" t="s">
        <v>10</v>
      </c>
      <c r="E5552" s="20" t="s">
        <v>284</v>
      </c>
      <c r="F5552" s="20">
        <v>2.8849926489708673E-3</v>
      </c>
      <c r="G5552" s="20">
        <v>2.7051555897544387E-3</v>
      </c>
      <c r="H5552" s="20" t="s">
        <v>284</v>
      </c>
      <c r="I5552" s="20" t="s">
        <v>284</v>
      </c>
      <c r="J5552" s="20">
        <v>4.2641647063186771E-3</v>
      </c>
      <c r="K5552" s="20">
        <v>2.458567648383566E-2</v>
      </c>
      <c r="L5552" s="20" t="s">
        <v>284</v>
      </c>
      <c r="M5552" s="53" t="s">
        <v>284</v>
      </c>
    </row>
    <row r="5553" spans="1:13" x14ac:dyDescent="0.35">
      <c r="A5553" s="19" t="str">
        <f>B4353&amp;C5542&amp;D5553</f>
        <v>CONSUMO PER CAPITA (kg ó litros por individuo)Melon/sandia Ing.5-10MIL</v>
      </c>
      <c r="B5553" s="19">
        <v>0</v>
      </c>
      <c r="C5553" s="19">
        <v>0</v>
      </c>
      <c r="D5553" s="19" t="s">
        <v>11</v>
      </c>
      <c r="E5553" s="20">
        <v>1.4152873026973287E-3</v>
      </c>
      <c r="F5553" s="20">
        <v>1.6121800213269859E-2</v>
      </c>
      <c r="G5553" s="20">
        <v>2.4003514020298818E-2</v>
      </c>
      <c r="H5553" s="20">
        <v>8.2057161326935975E-3</v>
      </c>
      <c r="I5553" s="20" t="s">
        <v>284</v>
      </c>
      <c r="J5553" s="20" t="s">
        <v>284</v>
      </c>
      <c r="K5553" s="20">
        <v>3.3355937419278794E-2</v>
      </c>
      <c r="L5553" s="20" t="s">
        <v>284</v>
      </c>
      <c r="M5553" s="53" t="s">
        <v>284</v>
      </c>
    </row>
    <row r="5554" spans="1:13" x14ac:dyDescent="0.35">
      <c r="A5554" s="19" t="str">
        <f>B4353&amp;C5542&amp;D5554</f>
        <v>CONSUMO PER CAPITA (kg ó litros por individuo)Melon/sandia Ing.10-30MIL</v>
      </c>
      <c r="B5554" s="19">
        <v>0</v>
      </c>
      <c r="C5554" s="19">
        <v>0</v>
      </c>
      <c r="D5554" s="19" t="s">
        <v>12</v>
      </c>
      <c r="E5554" s="20">
        <v>4.1213219674830718E-3</v>
      </c>
      <c r="F5554" s="20">
        <v>3.8299274712274177E-3</v>
      </c>
      <c r="G5554" s="20">
        <v>2.3265323447083236E-2</v>
      </c>
      <c r="H5554" s="20">
        <v>7.7152608849761842E-3</v>
      </c>
      <c r="I5554" s="20">
        <v>3.1269645310840273E-3</v>
      </c>
      <c r="J5554" s="20">
        <v>1.188348390293564E-2</v>
      </c>
      <c r="K5554" s="20">
        <v>4.4423511387197419E-2</v>
      </c>
      <c r="L5554" s="20">
        <v>1.471232749004711E-2</v>
      </c>
      <c r="M5554" s="53">
        <v>1.0502367537929961E-2</v>
      </c>
    </row>
    <row r="5555" spans="1:13" x14ac:dyDescent="0.35">
      <c r="A5555" s="19" t="str">
        <f>B4353&amp;C5542&amp;D5555</f>
        <v>CONSUMO PER CAPITA (kg ó litros por individuo)Melon/sandia Ing.30-100MIL</v>
      </c>
      <c r="B5555" s="19">
        <v>0</v>
      </c>
      <c r="C5555" s="19">
        <v>0</v>
      </c>
      <c r="D5555" s="19" t="s">
        <v>13</v>
      </c>
      <c r="E5555" s="20">
        <v>4.3563316467204564E-3</v>
      </c>
      <c r="F5555" s="20">
        <v>8.546520873484946E-3</v>
      </c>
      <c r="G5555" s="20">
        <v>3.5994179501650382E-2</v>
      </c>
      <c r="H5555" s="20">
        <v>1.2430528768353851E-2</v>
      </c>
      <c r="I5555" s="20">
        <v>1.0320597232300697E-3</v>
      </c>
      <c r="J5555" s="20">
        <v>1.1760830589761594E-2</v>
      </c>
      <c r="K5555" s="20">
        <v>2.9706085699669454E-2</v>
      </c>
      <c r="L5555" s="20">
        <v>7.6137906158342131E-3</v>
      </c>
      <c r="M5555" s="53">
        <v>9.1325823951489277E-3</v>
      </c>
    </row>
    <row r="5556" spans="1:13" x14ac:dyDescent="0.35">
      <c r="A5556" s="19" t="str">
        <f>B4353&amp;C5542&amp;D5556</f>
        <v>CONSUMO PER CAPITA (kg ó litros por individuo)Melon/sandia Ing.100-200MIL</v>
      </c>
      <c r="B5556" s="19">
        <v>0</v>
      </c>
      <c r="C5556" s="19">
        <v>0</v>
      </c>
      <c r="D5556" s="19" t="s">
        <v>14</v>
      </c>
      <c r="E5556" s="20" t="s">
        <v>284</v>
      </c>
      <c r="F5556" s="20">
        <v>6.1578038314173602E-3</v>
      </c>
      <c r="G5556" s="20">
        <v>3.7306454490124707E-2</v>
      </c>
      <c r="H5556" s="20">
        <v>6.323347715177772E-3</v>
      </c>
      <c r="I5556" s="20" t="s">
        <v>284</v>
      </c>
      <c r="J5556" s="20">
        <v>9.6387691860462654E-3</v>
      </c>
      <c r="K5556" s="20">
        <v>9.0565517313557803E-2</v>
      </c>
      <c r="L5556" s="20" t="s">
        <v>284</v>
      </c>
      <c r="M5556" s="53" t="s">
        <v>284</v>
      </c>
    </row>
    <row r="5557" spans="1:13" x14ac:dyDescent="0.35">
      <c r="A5557" s="19" t="str">
        <f>B4353&amp;C5542&amp;D5557</f>
        <v>CONSUMO PER CAPITA (kg ó litros por individuo)Melon/sandia Ing.200-500MIL</v>
      </c>
      <c r="B5557" s="19">
        <v>0</v>
      </c>
      <c r="C5557" s="19">
        <v>0</v>
      </c>
      <c r="D5557" s="19" t="s">
        <v>15</v>
      </c>
      <c r="E5557" s="20">
        <v>0</v>
      </c>
      <c r="F5557" s="20">
        <v>3.0801608370253145E-2</v>
      </c>
      <c r="G5557" s="20">
        <v>8.8558477964588656E-2</v>
      </c>
      <c r="H5557" s="20">
        <v>4.1070094744718828E-3</v>
      </c>
      <c r="I5557" s="20">
        <v>3.077227524530986E-3</v>
      </c>
      <c r="J5557" s="20">
        <v>1.5384266927209862E-2</v>
      </c>
      <c r="K5557" s="20">
        <v>6.4191951881220399E-2</v>
      </c>
      <c r="L5557" s="20">
        <v>5.0387915039081001E-3</v>
      </c>
      <c r="M5557" s="53">
        <v>5.8897139240663726E-2</v>
      </c>
    </row>
    <row r="5558" spans="1:13" x14ac:dyDescent="0.35">
      <c r="A5558" s="19" t="str">
        <f>B4353&amp;C5542&amp;D5558</f>
        <v>CONSUMO PER CAPITA (kg ó litros por individuo)Melon/sandia Ing.&gt;500MIL</v>
      </c>
      <c r="B5558" s="19">
        <v>0</v>
      </c>
      <c r="C5558" s="19">
        <v>0</v>
      </c>
      <c r="D5558" s="19" t="s">
        <v>16</v>
      </c>
      <c r="E5558" s="20">
        <v>9.3288885961575439E-3</v>
      </c>
      <c r="F5558" s="20">
        <v>3.2756988854573912E-2</v>
      </c>
      <c r="G5558" s="20">
        <v>3.1324899836186651E-2</v>
      </c>
      <c r="H5558" s="20">
        <v>1.0698125674223747E-2</v>
      </c>
      <c r="I5558" s="20">
        <v>4.0121061829749846E-3</v>
      </c>
      <c r="J5558" s="20">
        <v>3.7420522109714992E-2</v>
      </c>
      <c r="K5558" s="20">
        <v>3.442409620927963E-2</v>
      </c>
      <c r="L5558" s="20">
        <v>5.9532641950575733E-2</v>
      </c>
      <c r="M5558" s="53">
        <v>5.4458082796211057E-3</v>
      </c>
    </row>
    <row r="5559" spans="1:13" x14ac:dyDescent="0.35">
      <c r="A5559" s="19" t="str">
        <f>B4353&amp;C5542&amp;D5559</f>
        <v>CONSUMO PER CAPITA (kg ó litros por individuo)Melon/sandia Ing.DE 15 A 19 AÑOS</v>
      </c>
      <c r="B5559" s="19">
        <v>0</v>
      </c>
      <c r="C5559" s="19">
        <v>0</v>
      </c>
      <c r="D5559" s="19" t="s">
        <v>39</v>
      </c>
      <c r="E5559" s="20" t="s">
        <v>284</v>
      </c>
      <c r="F5559" s="20" t="s">
        <v>284</v>
      </c>
      <c r="G5559" s="20" t="s">
        <v>284</v>
      </c>
      <c r="H5559" s="20" t="s">
        <v>284</v>
      </c>
      <c r="I5559" s="20" t="s">
        <v>284</v>
      </c>
      <c r="J5559" s="20" t="s">
        <v>284</v>
      </c>
      <c r="K5559" s="20" t="s">
        <v>284</v>
      </c>
      <c r="L5559" s="20" t="s">
        <v>284</v>
      </c>
      <c r="M5559" s="53" t="s">
        <v>284</v>
      </c>
    </row>
    <row r="5560" spans="1:13" x14ac:dyDescent="0.35">
      <c r="A5560" s="19" t="str">
        <f>B4353&amp;C5542&amp;D5560</f>
        <v>CONSUMO PER CAPITA (kg ó litros por individuo)Melon/sandia Ing.DE 20 A 24 AÑOS</v>
      </c>
      <c r="B5560" s="19">
        <v>0</v>
      </c>
      <c r="C5560" s="19">
        <v>0</v>
      </c>
      <c r="D5560" s="19" t="s">
        <v>40</v>
      </c>
      <c r="E5560" s="20">
        <v>1.7824049594409408E-3</v>
      </c>
      <c r="F5560" s="20" t="s">
        <v>284</v>
      </c>
      <c r="G5560" s="20">
        <v>2.215947582820017E-2</v>
      </c>
      <c r="H5560" s="20" t="s">
        <v>284</v>
      </c>
      <c r="I5560" s="20" t="s">
        <v>284</v>
      </c>
      <c r="J5560" s="20" t="s">
        <v>284</v>
      </c>
      <c r="K5560" s="20">
        <v>2.7644045344378831E-3</v>
      </c>
      <c r="L5560" s="20" t="s">
        <v>284</v>
      </c>
      <c r="M5560" s="53">
        <v>0.10319387395261304</v>
      </c>
    </row>
    <row r="5561" spans="1:13" x14ac:dyDescent="0.35">
      <c r="A5561" s="19" t="str">
        <f>B4353&amp;C5542&amp;D5561</f>
        <v>CONSUMO PER CAPITA (kg ó litros por individuo)Melon/sandia Ing.DE 25 A 34 AÑOS</v>
      </c>
      <c r="B5561" s="19">
        <v>0</v>
      </c>
      <c r="C5561" s="19">
        <v>0</v>
      </c>
      <c r="D5561" s="19" t="s">
        <v>41</v>
      </c>
      <c r="E5561" s="20">
        <v>2.0493184891613378E-3</v>
      </c>
      <c r="F5561" s="20">
        <v>9.3932444773617339E-4</v>
      </c>
      <c r="G5561" s="20">
        <v>5.026871278115873E-4</v>
      </c>
      <c r="H5561" s="20">
        <v>2.4704017253035417E-3</v>
      </c>
      <c r="I5561" s="20" t="s">
        <v>284</v>
      </c>
      <c r="J5561" s="20">
        <v>9.9915416187563891E-4</v>
      </c>
      <c r="K5561" s="20">
        <v>5.8178416075507847E-3</v>
      </c>
      <c r="L5561" s="20" t="s">
        <v>284</v>
      </c>
      <c r="M5561" s="53">
        <v>2.7038444874462196E-3</v>
      </c>
    </row>
    <row r="5562" spans="1:13" x14ac:dyDescent="0.35">
      <c r="A5562" s="19" t="str">
        <f>B4353&amp;C5542&amp;D5562</f>
        <v>CONSUMO PER CAPITA (kg ó litros por individuo)Melon/sandia Ing.DE 35 A 49 AÑOS</v>
      </c>
      <c r="B5562" s="19">
        <v>0</v>
      </c>
      <c r="C5562" s="19">
        <v>0</v>
      </c>
      <c r="D5562" s="19" t="s">
        <v>42</v>
      </c>
      <c r="E5562" s="20">
        <v>3.2987578543053385E-4</v>
      </c>
      <c r="F5562" s="20">
        <v>5.5072856718512688E-3</v>
      </c>
      <c r="G5562" s="20">
        <v>2.6739891692958463E-2</v>
      </c>
      <c r="H5562" s="20">
        <v>9.4074667642597698E-3</v>
      </c>
      <c r="I5562" s="20">
        <v>1.4551291398558269E-3</v>
      </c>
      <c r="J5562" s="20">
        <v>7.0045355791316698E-3</v>
      </c>
      <c r="K5562" s="20">
        <v>2.6951261993756755E-2</v>
      </c>
      <c r="L5562" s="20">
        <v>2.7763349010843032E-3</v>
      </c>
      <c r="M5562" s="53">
        <v>2.2089479408977991E-3</v>
      </c>
    </row>
    <row r="5563" spans="1:13" x14ac:dyDescent="0.35">
      <c r="A5563" s="19" t="str">
        <f>B4353&amp;C5542&amp;D5563</f>
        <v>CONSUMO PER CAPITA (kg ó litros por individuo)Melon/sandia Ing.DE 50 A 59 AÑOS</v>
      </c>
      <c r="B5563" s="19">
        <v>0</v>
      </c>
      <c r="C5563" s="19">
        <v>0</v>
      </c>
      <c r="D5563" s="19" t="s">
        <v>43</v>
      </c>
      <c r="E5563" s="20">
        <v>5.2445320835011978E-3</v>
      </c>
      <c r="F5563" s="20">
        <v>1.3431497591506105E-2</v>
      </c>
      <c r="G5563" s="20">
        <v>3.8687100354564158E-2</v>
      </c>
      <c r="H5563" s="20">
        <v>9.727608936425788E-3</v>
      </c>
      <c r="I5563" s="20">
        <v>2.5320936137040052E-3</v>
      </c>
      <c r="J5563" s="20">
        <v>1.4580885408748285E-2</v>
      </c>
      <c r="K5563" s="20">
        <v>6.1689796797469228E-2</v>
      </c>
      <c r="L5563" s="20">
        <v>1.1919207077968065E-2</v>
      </c>
      <c r="M5563" s="53">
        <v>4.3471923106277611E-3</v>
      </c>
    </row>
    <row r="5564" spans="1:13" x14ac:dyDescent="0.35">
      <c r="A5564" s="19" t="str">
        <f>B4353&amp;C5542&amp;D5564</f>
        <v>CONSUMO PER CAPITA (kg ó litros por individuo)Melon/sandia Ing.DE 60 A 75 AÑOS</v>
      </c>
      <c r="B5564" s="19">
        <v>0</v>
      </c>
      <c r="C5564" s="19">
        <v>0</v>
      </c>
      <c r="D5564" s="19" t="s">
        <v>44</v>
      </c>
      <c r="E5564" s="20">
        <v>7.9886026736342864E-3</v>
      </c>
      <c r="F5564" s="20">
        <v>4.6438410802478E-2</v>
      </c>
      <c r="G5564" s="20">
        <v>9.2445528376715616E-2</v>
      </c>
      <c r="H5564" s="20">
        <v>2.4671625781272886E-2</v>
      </c>
      <c r="I5564" s="20">
        <v>7.365250046459884E-3</v>
      </c>
      <c r="J5564" s="20">
        <v>4.5808757936110132E-2</v>
      </c>
      <c r="K5564" s="20">
        <v>0.12057813964764375</v>
      </c>
      <c r="L5564" s="20">
        <v>5.4624315052985518E-2</v>
      </c>
      <c r="M5564" s="53">
        <v>1.4438351796531079E-2</v>
      </c>
    </row>
    <row r="5565" spans="1:13" x14ac:dyDescent="0.35">
      <c r="A5565" s="19" t="str">
        <f>B4353&amp;C5542&amp;D5565</f>
        <v>CONSUMO PER CAPITA (kg ó litros por individuo)Melon/sandia Ing.NIVEL ALTO</v>
      </c>
      <c r="B5565" s="19">
        <v>0</v>
      </c>
      <c r="C5565" s="19">
        <v>0</v>
      </c>
      <c r="D5565" s="19" t="s">
        <v>256</v>
      </c>
      <c r="E5565" s="20">
        <v>3.0197434400991746E-3</v>
      </c>
      <c r="F5565" s="20">
        <v>2.1048045655264545E-2</v>
      </c>
      <c r="G5565" s="20">
        <v>4.7722507681764066E-2</v>
      </c>
      <c r="H5565" s="20">
        <v>6.2050364011054645E-3</v>
      </c>
      <c r="I5565" s="20">
        <v>9.5796686185428974E-4</v>
      </c>
      <c r="J5565" s="20">
        <v>1.0160564633903314E-2</v>
      </c>
      <c r="K5565" s="20">
        <v>5.7675828848189684E-2</v>
      </c>
      <c r="L5565" s="20">
        <v>2.1161916901506071E-3</v>
      </c>
      <c r="M5565" s="53">
        <v>3.7372078673475931E-2</v>
      </c>
    </row>
    <row r="5566" spans="1:13" x14ac:dyDescent="0.35">
      <c r="A5566" s="19" t="str">
        <f>B4353&amp;C5542&amp;D5566</f>
        <v>CONSUMO PER CAPITA (kg ó litros por individuo)Melon/sandia Ing.NIVEL MEDIO ALTO</v>
      </c>
      <c r="B5566" s="19">
        <v>0</v>
      </c>
      <c r="C5566" s="19">
        <v>0</v>
      </c>
      <c r="D5566" s="19" t="s">
        <v>257</v>
      </c>
      <c r="E5566" s="20" t="s">
        <v>284</v>
      </c>
      <c r="F5566" s="20">
        <v>4.8607228528550631E-3</v>
      </c>
      <c r="G5566" s="20">
        <v>2.2257444599825992E-2</v>
      </c>
      <c r="H5566" s="20">
        <v>4.566702196876867E-3</v>
      </c>
      <c r="I5566" s="20">
        <v>2.7795472846619484E-3</v>
      </c>
      <c r="J5566" s="20">
        <v>6.5871482146987658E-3</v>
      </c>
      <c r="K5566" s="20">
        <v>3.6153281107126609E-2</v>
      </c>
      <c r="L5566" s="20">
        <v>8.9824008942059087E-3</v>
      </c>
      <c r="M5566" s="53" t="s">
        <v>284</v>
      </c>
    </row>
    <row r="5567" spans="1:13" x14ac:dyDescent="0.35">
      <c r="A5567" s="19" t="str">
        <f>B4353&amp;C5542&amp;D5567</f>
        <v>CONSUMO PER CAPITA (kg ó litros por individuo)Melon/sandia Ing.NIVEL MEDIO</v>
      </c>
      <c r="B5567" s="19">
        <v>0</v>
      </c>
      <c r="C5567" s="19">
        <v>0</v>
      </c>
      <c r="D5567" s="19" t="s">
        <v>258</v>
      </c>
      <c r="E5567" s="20">
        <v>4.1132003104711098E-3</v>
      </c>
      <c r="F5567" s="20">
        <v>1.1669170346012406E-2</v>
      </c>
      <c r="G5567" s="20">
        <v>4.2985662267701737E-2</v>
      </c>
      <c r="H5567" s="20">
        <v>9.9589439932781122E-3</v>
      </c>
      <c r="I5567" s="20">
        <v>5.1615741568224183E-3</v>
      </c>
      <c r="J5567" s="20">
        <v>1.3625374399076099E-2</v>
      </c>
      <c r="K5567" s="20">
        <v>4.511758329568602E-2</v>
      </c>
      <c r="L5567" s="20">
        <v>1.6528919945842695E-2</v>
      </c>
      <c r="M5567" s="53">
        <v>1.031221012685876E-2</v>
      </c>
    </row>
    <row r="5568" spans="1:13" x14ac:dyDescent="0.35">
      <c r="A5568" s="19" t="str">
        <f>B4353&amp;C5542&amp;D5568</f>
        <v>CONSUMO PER CAPITA (kg ó litros por individuo)Melon/sandia Ing.NIVEL MEDIO BAJO</v>
      </c>
      <c r="B5568" s="19">
        <v>0</v>
      </c>
      <c r="C5568" s="19">
        <v>0</v>
      </c>
      <c r="D5568" s="19" t="s">
        <v>259</v>
      </c>
      <c r="E5568" s="20">
        <v>2.0982681401235945E-3</v>
      </c>
      <c r="F5568" s="20">
        <v>9.8621599267392345E-3</v>
      </c>
      <c r="G5568" s="20">
        <v>3.3818205959662041E-2</v>
      </c>
      <c r="H5568" s="20">
        <v>5.9165994794886153E-3</v>
      </c>
      <c r="I5568" s="20" t="s">
        <v>284</v>
      </c>
      <c r="J5568" s="20">
        <v>9.0054140736890286E-3</v>
      </c>
      <c r="K5568" s="20">
        <v>2.7096705461977347E-2</v>
      </c>
      <c r="L5568" s="20">
        <v>3.6856911107176773E-3</v>
      </c>
      <c r="M5568" s="53">
        <v>2.3502158171601526E-3</v>
      </c>
    </row>
    <row r="5569" spans="1:13" x14ac:dyDescent="0.35">
      <c r="A5569" s="19" t="str">
        <f>B4353&amp;C5542&amp;D5569</f>
        <v>CONSUMO PER CAPITA (kg ó litros por individuo)Melon/sandia Ing.HOMBRE</v>
      </c>
      <c r="B5569" s="19">
        <v>0</v>
      </c>
      <c r="C5569" s="19">
        <v>0</v>
      </c>
      <c r="D5569" s="19" t="s">
        <v>21</v>
      </c>
      <c r="E5569" s="20">
        <v>1.9603184700377118E-3</v>
      </c>
      <c r="F5569" s="20">
        <v>1.47261757943896E-2</v>
      </c>
      <c r="G5569" s="20">
        <v>2.7798494262272707E-2</v>
      </c>
      <c r="H5569" s="20">
        <v>1.1345224531380567E-2</v>
      </c>
      <c r="I5569" s="20">
        <v>2.684723884777735E-3</v>
      </c>
      <c r="J5569" s="20">
        <v>2.346464749214722E-2</v>
      </c>
      <c r="K5569" s="20">
        <v>4.6345451111139926E-2</v>
      </c>
      <c r="L5569" s="20">
        <v>2.1720583189883513E-2</v>
      </c>
      <c r="M5569" s="53">
        <v>1.6491698441812544E-2</v>
      </c>
    </row>
    <row r="5570" spans="1:13" x14ac:dyDescent="0.35">
      <c r="A5570" s="19" t="str">
        <f>B4353&amp;C5542&amp;D5570</f>
        <v>CONSUMO PER CAPITA (kg ó litros por individuo)Melon/sandia Ing.MUJER</v>
      </c>
      <c r="B5570" s="19">
        <v>0</v>
      </c>
      <c r="C5570" s="19">
        <v>0</v>
      </c>
      <c r="D5570" s="19" t="s">
        <v>22</v>
      </c>
      <c r="E5570" s="20">
        <v>4.7610345700227694E-3</v>
      </c>
      <c r="F5570" s="20">
        <v>1.5285576769006456E-2</v>
      </c>
      <c r="G5570" s="20">
        <v>4.8441316675915905E-2</v>
      </c>
      <c r="H5570" s="20">
        <v>1.0032190424537081E-2</v>
      </c>
      <c r="I5570" s="20">
        <v>2.5522940273627489E-3</v>
      </c>
      <c r="J5570" s="20">
        <v>7.8368706188985046E-3</v>
      </c>
      <c r="K5570" s="20">
        <v>5.1243888829149063E-2</v>
      </c>
      <c r="L5570" s="20">
        <v>9.8294426725413029E-3</v>
      </c>
      <c r="M5570" s="53">
        <v>8.4113464889934101E-3</v>
      </c>
    </row>
    <row r="5571" spans="1:13" x14ac:dyDescent="0.35">
      <c r="A5571" s="19" t="str">
        <f>B4353&amp;C5571&amp;D5571</f>
        <v>CONSUMO PER CAPITA (kg ó litros por individuo)Fresa/freson Ing.T.ESPAÑA</v>
      </c>
      <c r="B5571" s="19">
        <v>0</v>
      </c>
      <c r="C5571" s="19" t="s">
        <v>157</v>
      </c>
      <c r="D5571" s="19" t="s">
        <v>36</v>
      </c>
      <c r="E5571" s="20">
        <v>9.4170948999568304E-3</v>
      </c>
      <c r="F5571" s="20">
        <v>1.5367314654582267E-2</v>
      </c>
      <c r="G5571" s="20">
        <v>5.9431936844552089E-3</v>
      </c>
      <c r="H5571" s="20">
        <v>1.4511265070447502E-3</v>
      </c>
      <c r="I5571" s="20">
        <v>1.8255900226167826E-2</v>
      </c>
      <c r="J5571" s="20">
        <v>1.6580767269353158E-2</v>
      </c>
      <c r="K5571" s="20">
        <v>4.522267775269968E-3</v>
      </c>
      <c r="L5571" s="20">
        <v>2.2306669063329855E-4</v>
      </c>
      <c r="M5571" s="53">
        <v>1.9823506170531961E-2</v>
      </c>
    </row>
    <row r="5572" spans="1:13" x14ac:dyDescent="0.35">
      <c r="A5572" s="19" t="str">
        <f>B4353&amp;C5571&amp;D5572</f>
        <v>CONSUMO PER CAPITA (kg ó litros por individuo)Fresa/freson Ing.BCN AM</v>
      </c>
      <c r="B5572" s="19">
        <v>0</v>
      </c>
      <c r="C5572" s="19">
        <v>0</v>
      </c>
      <c r="D5572" s="19" t="s">
        <v>1</v>
      </c>
      <c r="E5572" s="20">
        <v>3.9280126344402163E-3</v>
      </c>
      <c r="F5572" s="20">
        <v>1.1650610048045755E-2</v>
      </c>
      <c r="G5572" s="20">
        <v>5.8229434124466408E-3</v>
      </c>
      <c r="H5572" s="20">
        <v>1.5993546365813214E-3</v>
      </c>
      <c r="I5572" s="20">
        <v>2.5235758897100027E-2</v>
      </c>
      <c r="J5572" s="20">
        <v>3.9833631489576894E-2</v>
      </c>
      <c r="K5572" s="20">
        <v>4.8672371520271712E-3</v>
      </c>
      <c r="L5572" s="20" t="s">
        <v>284</v>
      </c>
      <c r="M5572" s="53">
        <v>1.9020364756172685E-2</v>
      </c>
    </row>
    <row r="5573" spans="1:13" x14ac:dyDescent="0.35">
      <c r="A5573" s="19" t="str">
        <f>B4353&amp;C5571&amp;D5573</f>
        <v>CONSUMO PER CAPITA (kg ó litros por individuo)Fresa/freson Ing.REST.CAT ARAGON</v>
      </c>
      <c r="B5573" s="19">
        <v>0</v>
      </c>
      <c r="C5573" s="19">
        <v>0</v>
      </c>
      <c r="D5573" s="19" t="s">
        <v>2</v>
      </c>
      <c r="E5573" s="20">
        <v>1.0618323236992605E-2</v>
      </c>
      <c r="F5573" s="20">
        <v>4.6318692664384974E-3</v>
      </c>
      <c r="G5573" s="20">
        <v>1.5566094620287779E-2</v>
      </c>
      <c r="H5573" s="20">
        <v>3.9599491342020513E-3</v>
      </c>
      <c r="I5573" s="20">
        <v>3.7822155953535336E-3</v>
      </c>
      <c r="J5573" s="20">
        <v>9.5823251563887171E-3</v>
      </c>
      <c r="K5573" s="20">
        <v>1.1172873464651565E-2</v>
      </c>
      <c r="L5573" s="20" t="s">
        <v>284</v>
      </c>
      <c r="M5573" s="53">
        <v>3.3378237198491991E-3</v>
      </c>
    </row>
    <row r="5574" spans="1:13" x14ac:dyDescent="0.35">
      <c r="A5574" s="19" t="str">
        <f>B4353&amp;C5571&amp;D5574</f>
        <v>CONSUMO PER CAPITA (kg ó litros por individuo)Fresa/freson Ing.LEVANTE</v>
      </c>
      <c r="B5574" s="19">
        <v>0</v>
      </c>
      <c r="C5574" s="19">
        <v>0</v>
      </c>
      <c r="D5574" s="19" t="s">
        <v>3</v>
      </c>
      <c r="E5574" s="20">
        <v>1.4947158038739522E-2</v>
      </c>
      <c r="F5574" s="20">
        <v>3.201143214402697E-2</v>
      </c>
      <c r="G5574" s="20" t="s">
        <v>284</v>
      </c>
      <c r="H5574" s="20" t="s">
        <v>284</v>
      </c>
      <c r="I5574" s="20">
        <v>1.4108389464371124E-2</v>
      </c>
      <c r="J5574" s="20">
        <v>5.8375263273143822E-3</v>
      </c>
      <c r="K5574" s="20">
        <v>2.7865803202721893E-3</v>
      </c>
      <c r="L5574" s="20">
        <v>1.4146903182540511E-3</v>
      </c>
      <c r="M5574" s="53">
        <v>2.925457001706723E-2</v>
      </c>
    </row>
    <row r="5575" spans="1:13" x14ac:dyDescent="0.35">
      <c r="A5575" s="19" t="str">
        <f>B4353&amp;C5571&amp;D5575</f>
        <v>CONSUMO PER CAPITA (kg ó litros por individuo)Fresa/freson Ing.ANDALUCIA</v>
      </c>
      <c r="B5575" s="19">
        <v>0</v>
      </c>
      <c r="C5575" s="19">
        <v>0</v>
      </c>
      <c r="D5575" s="19" t="s">
        <v>4</v>
      </c>
      <c r="E5575" s="20">
        <v>7.8561128069642699E-3</v>
      </c>
      <c r="F5575" s="20">
        <v>9.7225440054742181E-4</v>
      </c>
      <c r="G5575" s="20">
        <v>1.94877014432516E-3</v>
      </c>
      <c r="H5575" s="20" t="s">
        <v>284</v>
      </c>
      <c r="I5575" s="20">
        <v>1.1396627790003383E-2</v>
      </c>
      <c r="J5575" s="20">
        <v>2.2342180569626087E-3</v>
      </c>
      <c r="K5575" s="20">
        <v>2.5926759358313677E-3</v>
      </c>
      <c r="L5575" s="20" t="s">
        <v>284</v>
      </c>
      <c r="M5575" s="53">
        <v>9.2771527488488843E-3</v>
      </c>
    </row>
    <row r="5576" spans="1:13" x14ac:dyDescent="0.35">
      <c r="A5576" s="19" t="str">
        <f>B4353&amp;C5571&amp;D5576</f>
        <v>CONSUMO PER CAPITA (kg ó litros por individuo)Fresa/freson Ing.MDD AM</v>
      </c>
      <c r="B5576" s="19">
        <v>0</v>
      </c>
      <c r="C5576" s="19">
        <v>0</v>
      </c>
      <c r="D5576" s="19" t="s">
        <v>5</v>
      </c>
      <c r="E5576" s="20">
        <v>1.1828064027938704E-2</v>
      </c>
      <c r="F5576" s="20">
        <v>2.5845899046414062E-2</v>
      </c>
      <c r="G5576" s="20">
        <v>5.7311713035075908E-3</v>
      </c>
      <c r="H5576" s="20" t="s">
        <v>284</v>
      </c>
      <c r="I5576" s="20">
        <v>6.0534958024865311E-2</v>
      </c>
      <c r="J5576" s="20">
        <v>2.0508263521899783E-2</v>
      </c>
      <c r="K5576" s="20">
        <v>7.8392863074931739E-4</v>
      </c>
      <c r="L5576" s="20" t="s">
        <v>284</v>
      </c>
      <c r="M5576" s="53">
        <v>6.2952444642752001E-2</v>
      </c>
    </row>
    <row r="5577" spans="1:13" x14ac:dyDescent="0.35">
      <c r="A5577" s="19" t="str">
        <f>B4353&amp;C5571&amp;D5577</f>
        <v>CONSUMO PER CAPITA (kg ó litros por individuo)Fresa/freson Ing.RTO CENTRO</v>
      </c>
      <c r="B5577" s="19">
        <v>0</v>
      </c>
      <c r="C5577" s="19">
        <v>0</v>
      </c>
      <c r="D5577" s="19" t="s">
        <v>6</v>
      </c>
      <c r="E5577" s="20">
        <v>2.9550329253435832E-3</v>
      </c>
      <c r="F5577" s="20">
        <v>1.3210707806659869E-2</v>
      </c>
      <c r="G5577" s="20">
        <v>3.8640080907854772E-3</v>
      </c>
      <c r="H5577" s="20">
        <v>3.4723931943495935E-3</v>
      </c>
      <c r="I5577" s="20">
        <v>9.0461626564310744E-3</v>
      </c>
      <c r="J5577" s="20">
        <v>2.2954118266251572E-2</v>
      </c>
      <c r="K5577" s="20">
        <v>9.5440559201427221E-4</v>
      </c>
      <c r="L5577" s="20" t="s">
        <v>284</v>
      </c>
      <c r="M5577" s="53">
        <v>6.3134838693388153E-3</v>
      </c>
    </row>
    <row r="5578" spans="1:13" x14ac:dyDescent="0.35">
      <c r="A5578" s="19" t="str">
        <f>B4353&amp;C5571&amp;D5578</f>
        <v>CONSUMO PER CAPITA (kg ó litros por individuo)Fresa/freson Ing.NORTE-CENTRO</v>
      </c>
      <c r="B5578" s="19">
        <v>0</v>
      </c>
      <c r="C5578" s="19">
        <v>0</v>
      </c>
      <c r="D5578" s="19" t="s">
        <v>7</v>
      </c>
      <c r="E5578" s="20">
        <v>8.15728124161888E-3</v>
      </c>
      <c r="F5578" s="20">
        <v>9.1916249807884494E-3</v>
      </c>
      <c r="G5578" s="20">
        <v>1.5658660961692224E-2</v>
      </c>
      <c r="H5578" s="20" t="s">
        <v>284</v>
      </c>
      <c r="I5578" s="20">
        <v>1.6040493048167802E-2</v>
      </c>
      <c r="J5578" s="20">
        <v>1.8224211279691212E-2</v>
      </c>
      <c r="K5578" s="20">
        <v>2.6978069682308393E-3</v>
      </c>
      <c r="L5578" s="20" t="s">
        <v>284</v>
      </c>
      <c r="M5578" s="53">
        <v>1.4176598331704735E-2</v>
      </c>
    </row>
    <row r="5579" spans="1:13" x14ac:dyDescent="0.35">
      <c r="A5579" s="19" t="str">
        <f>B4353&amp;C5571&amp;D5579</f>
        <v>CONSUMO PER CAPITA (kg ó litros por individuo)Fresa/freson Ing.NOROESTE</v>
      </c>
      <c r="B5579" s="19">
        <v>0</v>
      </c>
      <c r="C5579" s="19">
        <v>0</v>
      </c>
      <c r="D5579" s="19" t="s">
        <v>8</v>
      </c>
      <c r="E5579" s="20">
        <v>1.1972719146121E-2</v>
      </c>
      <c r="F5579" s="20">
        <v>3.1866120140220992E-2</v>
      </c>
      <c r="G5579" s="20">
        <v>3.8877117641407453E-3</v>
      </c>
      <c r="H5579" s="20">
        <v>4.947526115783662E-3</v>
      </c>
      <c r="I5579" s="20">
        <v>4.7816601276701358E-3</v>
      </c>
      <c r="J5579" s="20">
        <v>3.9519835433083586E-2</v>
      </c>
      <c r="K5579" s="20">
        <v>1.3061830126923657E-2</v>
      </c>
      <c r="L5579" s="20" t="s">
        <v>284</v>
      </c>
      <c r="M5579" s="53">
        <v>6.8921039446996407E-3</v>
      </c>
    </row>
    <row r="5580" spans="1:13" x14ac:dyDescent="0.35">
      <c r="A5580" s="19" t="str">
        <f>B4353&amp;C5571&amp;D5580</f>
        <v>CONSUMO PER CAPITA (kg ó litros por individuo)Fresa/freson Ing.&lt;2MIL</v>
      </c>
      <c r="B5580" s="19">
        <v>0</v>
      </c>
      <c r="C5580" s="19">
        <v>0</v>
      </c>
      <c r="D5580" s="19" t="s">
        <v>9</v>
      </c>
      <c r="E5580" s="20">
        <v>3.519166940234721E-3</v>
      </c>
      <c r="F5580" s="20">
        <v>8.4853916077838754E-3</v>
      </c>
      <c r="G5580" s="20" t="s">
        <v>284</v>
      </c>
      <c r="H5580" s="20" t="s">
        <v>284</v>
      </c>
      <c r="I5580" s="20">
        <v>2.1886496405962609E-2</v>
      </c>
      <c r="J5580" s="20">
        <v>2.1690749633274022E-2</v>
      </c>
      <c r="K5580" s="20" t="s">
        <v>284</v>
      </c>
      <c r="L5580" s="20" t="s">
        <v>284</v>
      </c>
      <c r="M5580" s="53" t="s">
        <v>284</v>
      </c>
    </row>
    <row r="5581" spans="1:13" x14ac:dyDescent="0.35">
      <c r="A5581" s="19" t="str">
        <f>B4353&amp;C5571&amp;D5581</f>
        <v>CONSUMO PER CAPITA (kg ó litros por individuo)Fresa/freson Ing.2-5MIL</v>
      </c>
      <c r="B5581" s="19">
        <v>0</v>
      </c>
      <c r="C5581" s="19">
        <v>0</v>
      </c>
      <c r="D5581" s="19" t="s">
        <v>10</v>
      </c>
      <c r="E5581" s="20">
        <v>9.2633561211166535E-3</v>
      </c>
      <c r="F5581" s="20">
        <v>2.3079937240464013E-3</v>
      </c>
      <c r="G5581" s="20">
        <v>3.7640946359105277E-3</v>
      </c>
      <c r="H5581" s="20" t="s">
        <v>284</v>
      </c>
      <c r="I5581" s="20">
        <v>1.0498666043194351E-2</v>
      </c>
      <c r="J5581" s="20" t="s">
        <v>284</v>
      </c>
      <c r="K5581" s="20" t="s">
        <v>284</v>
      </c>
      <c r="L5581" s="20" t="s">
        <v>284</v>
      </c>
      <c r="M5581" s="53" t="s">
        <v>284</v>
      </c>
    </row>
    <row r="5582" spans="1:13" x14ac:dyDescent="0.35">
      <c r="A5582" s="19" t="str">
        <f>B4353&amp;C5571&amp;D5582</f>
        <v>CONSUMO PER CAPITA (kg ó litros por individuo)Fresa/freson Ing.5-10MIL</v>
      </c>
      <c r="B5582" s="19">
        <v>0</v>
      </c>
      <c r="C5582" s="19">
        <v>0</v>
      </c>
      <c r="D5582" s="19" t="s">
        <v>11</v>
      </c>
      <c r="E5582" s="20">
        <v>2.1349171559523483E-3</v>
      </c>
      <c r="F5582" s="20">
        <v>8.8235507186143342E-3</v>
      </c>
      <c r="G5582" s="20">
        <v>1.7140160802302249E-3</v>
      </c>
      <c r="H5582" s="20" t="s">
        <v>284</v>
      </c>
      <c r="I5582" s="20">
        <v>1.4165685653085671E-2</v>
      </c>
      <c r="J5582" s="20">
        <v>6.538214947146747E-3</v>
      </c>
      <c r="K5582" s="20">
        <v>3.1984350486996961E-3</v>
      </c>
      <c r="L5582" s="20" t="s">
        <v>284</v>
      </c>
      <c r="M5582" s="53">
        <v>2.6584709251990454E-3</v>
      </c>
    </row>
    <row r="5583" spans="1:13" x14ac:dyDescent="0.35">
      <c r="A5583" s="19" t="str">
        <f>B4353&amp;C5571&amp;D5583</f>
        <v>CONSUMO PER CAPITA (kg ó litros por individuo)Fresa/freson Ing.10-30MIL</v>
      </c>
      <c r="B5583" s="19">
        <v>0</v>
      </c>
      <c r="C5583" s="19">
        <v>0</v>
      </c>
      <c r="D5583" s="19" t="s">
        <v>12</v>
      </c>
      <c r="E5583" s="20">
        <v>1.2106643379237402E-2</v>
      </c>
      <c r="F5583" s="20">
        <v>7.3056267989643139E-3</v>
      </c>
      <c r="G5583" s="20">
        <v>1.9890436502603956E-2</v>
      </c>
      <c r="H5583" s="20">
        <v>9.0934024067688079E-4</v>
      </c>
      <c r="I5583" s="20">
        <v>1.0160490572713773E-2</v>
      </c>
      <c r="J5583" s="20">
        <v>1.7405042352379371E-2</v>
      </c>
      <c r="K5583" s="20">
        <v>4.1517311171724988E-3</v>
      </c>
      <c r="L5583" s="20" t="s">
        <v>284</v>
      </c>
      <c r="M5583" s="53">
        <v>1.0998458544129513E-2</v>
      </c>
    </row>
    <row r="5584" spans="1:13" x14ac:dyDescent="0.35">
      <c r="A5584" s="19" t="str">
        <f>B4353&amp;C5571&amp;D5584</f>
        <v>CONSUMO PER CAPITA (kg ó litros por individuo)Fresa/freson Ing.30-100MIL</v>
      </c>
      <c r="B5584" s="19">
        <v>0</v>
      </c>
      <c r="C5584" s="19">
        <v>0</v>
      </c>
      <c r="D5584" s="19" t="s">
        <v>13</v>
      </c>
      <c r="E5584" s="20">
        <v>5.5542862881460698E-3</v>
      </c>
      <c r="F5584" s="20">
        <v>1.3098208704524038E-2</v>
      </c>
      <c r="G5584" s="20">
        <v>2.4516125463771429E-3</v>
      </c>
      <c r="H5584" s="20">
        <v>5.8929146037794613E-3</v>
      </c>
      <c r="I5584" s="20">
        <v>7.4579991837531784E-3</v>
      </c>
      <c r="J5584" s="20">
        <v>1.6452085692485859E-2</v>
      </c>
      <c r="K5584" s="20">
        <v>5.6246932283737349E-3</v>
      </c>
      <c r="L5584" s="20" t="s">
        <v>284</v>
      </c>
      <c r="M5584" s="53">
        <v>9.7677598072268071E-3</v>
      </c>
    </row>
    <row r="5585" spans="1:13" x14ac:dyDescent="0.35">
      <c r="A5585" s="19" t="str">
        <f>B4353&amp;C5571&amp;D5585</f>
        <v>CONSUMO PER CAPITA (kg ó litros por individuo)Fresa/freson Ing.100-200MIL</v>
      </c>
      <c r="B5585" s="19">
        <v>0</v>
      </c>
      <c r="C5585" s="19">
        <v>0</v>
      </c>
      <c r="D5585" s="19" t="s">
        <v>14</v>
      </c>
      <c r="E5585" s="20" t="s">
        <v>284</v>
      </c>
      <c r="F5585" s="20">
        <v>2.2046667586517687E-3</v>
      </c>
      <c r="G5585" s="20">
        <v>5.5980524540854872E-3</v>
      </c>
      <c r="H5585" s="20">
        <v>4.6947878641541766E-4</v>
      </c>
      <c r="I5585" s="20">
        <v>2.6984619433338762E-2</v>
      </c>
      <c r="J5585" s="20">
        <v>1.8320370750912075E-2</v>
      </c>
      <c r="K5585" s="20">
        <v>3.4492278085209408E-3</v>
      </c>
      <c r="L5585" s="20" t="s">
        <v>284</v>
      </c>
      <c r="M5585" s="53">
        <v>1.8145128579867578E-2</v>
      </c>
    </row>
    <row r="5586" spans="1:13" x14ac:dyDescent="0.35">
      <c r="A5586" s="19" t="str">
        <f>B4353&amp;C5571&amp;D5586</f>
        <v>CONSUMO PER CAPITA (kg ó litros por individuo)Fresa/freson Ing.200-500MIL</v>
      </c>
      <c r="B5586" s="19">
        <v>0</v>
      </c>
      <c r="C5586" s="19">
        <v>0</v>
      </c>
      <c r="D5586" s="19" t="s">
        <v>15</v>
      </c>
      <c r="E5586" s="20">
        <v>2.0358403950202393E-2</v>
      </c>
      <c r="F5586" s="20">
        <v>4.1350409412334865E-2</v>
      </c>
      <c r="G5586" s="20">
        <v>1.7120245804762005E-3</v>
      </c>
      <c r="H5586" s="20" t="s">
        <v>284</v>
      </c>
      <c r="I5586" s="20">
        <v>8.4388275871239461E-3</v>
      </c>
      <c r="J5586" s="20">
        <v>3.2052814510911042E-2</v>
      </c>
      <c r="K5586" s="20">
        <v>9.9091734686266135E-3</v>
      </c>
      <c r="L5586" s="20" t="s">
        <v>284</v>
      </c>
      <c r="M5586" s="53">
        <v>2.82259871555543E-2</v>
      </c>
    </row>
    <row r="5587" spans="1:13" x14ac:dyDescent="0.35">
      <c r="A5587" s="19" t="str">
        <f>B4353&amp;C5571&amp;D5587</f>
        <v>CONSUMO PER CAPITA (kg ó litros por individuo)Fresa/freson Ing.&gt;500MIL</v>
      </c>
      <c r="B5587" s="19">
        <v>0</v>
      </c>
      <c r="C5587" s="19">
        <v>0</v>
      </c>
      <c r="D5587" s="19" t="s">
        <v>16</v>
      </c>
      <c r="E5587" s="20">
        <v>1.4085963028688458E-2</v>
      </c>
      <c r="F5587" s="20">
        <v>2.5115565255210717E-2</v>
      </c>
      <c r="G5587" s="20">
        <v>3.7729546842085911E-3</v>
      </c>
      <c r="H5587" s="20" t="s">
        <v>284</v>
      </c>
      <c r="I5587" s="20">
        <v>4.5971582769671109E-2</v>
      </c>
      <c r="J5587" s="20">
        <v>1.2955580629612058E-2</v>
      </c>
      <c r="K5587" s="20">
        <v>4.1968386097550403E-3</v>
      </c>
      <c r="L5587" s="20">
        <v>1.3181893652149024E-3</v>
      </c>
      <c r="M5587" s="53">
        <v>5.8630720823796625E-2</v>
      </c>
    </row>
    <row r="5588" spans="1:13" x14ac:dyDescent="0.35">
      <c r="A5588" s="19" t="str">
        <f>B4353&amp;C5571&amp;D5588</f>
        <v>CONSUMO PER CAPITA (kg ó litros por individuo)Fresa/freson Ing.DE 15 A 19 AÑOS</v>
      </c>
      <c r="B5588" s="19">
        <v>0</v>
      </c>
      <c r="C5588" s="19">
        <v>0</v>
      </c>
      <c r="D5588" s="19" t="s">
        <v>39</v>
      </c>
      <c r="E5588" s="20" t="s">
        <v>284</v>
      </c>
      <c r="F5588" s="20" t="s">
        <v>284</v>
      </c>
      <c r="G5588" s="20" t="s">
        <v>284</v>
      </c>
      <c r="H5588" s="20" t="s">
        <v>284</v>
      </c>
      <c r="I5588" s="20" t="s">
        <v>284</v>
      </c>
      <c r="J5588" s="20" t="s">
        <v>284</v>
      </c>
      <c r="K5588" s="20" t="s">
        <v>284</v>
      </c>
      <c r="L5588" s="20" t="s">
        <v>284</v>
      </c>
      <c r="M5588" s="53" t="s">
        <v>284</v>
      </c>
    </row>
    <row r="5589" spans="1:13" x14ac:dyDescent="0.35">
      <c r="A5589" s="19" t="str">
        <f>B4353&amp;C5571&amp;D5589</f>
        <v>CONSUMO PER CAPITA (kg ó litros por individuo)Fresa/freson Ing.DE 20 A 24 AÑOS</v>
      </c>
      <c r="B5589" s="19">
        <v>0</v>
      </c>
      <c r="C5589" s="19">
        <v>0</v>
      </c>
      <c r="D5589" s="19" t="s">
        <v>40</v>
      </c>
      <c r="E5589" s="20" t="s">
        <v>284</v>
      </c>
      <c r="F5589" s="20">
        <v>2.9516159820874945E-3</v>
      </c>
      <c r="G5589" s="20" t="s">
        <v>284</v>
      </c>
      <c r="H5589" s="20" t="s">
        <v>284</v>
      </c>
      <c r="I5589" s="20">
        <v>5.4443927932972041E-3</v>
      </c>
      <c r="J5589" s="20">
        <v>2.567913698603819E-2</v>
      </c>
      <c r="K5589" s="20" t="s">
        <v>284</v>
      </c>
      <c r="L5589" s="20" t="s">
        <v>284</v>
      </c>
      <c r="M5589" s="53" t="s">
        <v>284</v>
      </c>
    </row>
    <row r="5590" spans="1:13" x14ac:dyDescent="0.35">
      <c r="A5590" s="19" t="str">
        <f>B4353&amp;C5571&amp;D5590</f>
        <v>CONSUMO PER CAPITA (kg ó litros por individuo)Fresa/freson Ing.DE 25 A 34 AÑOS</v>
      </c>
      <c r="B5590" s="19">
        <v>0</v>
      </c>
      <c r="C5590" s="19">
        <v>0</v>
      </c>
      <c r="D5590" s="19" t="s">
        <v>41</v>
      </c>
      <c r="E5590" s="20">
        <v>1.6776729476160107E-3</v>
      </c>
      <c r="F5590" s="20">
        <v>2.3048584089585392E-3</v>
      </c>
      <c r="G5590" s="20">
        <v>1.2267056826959187E-2</v>
      </c>
      <c r="H5590" s="20">
        <v>1.1499303002316819E-3</v>
      </c>
      <c r="I5590" s="20">
        <v>7.5746761535568363E-3</v>
      </c>
      <c r="J5590" s="20">
        <v>3.744014017086766E-3</v>
      </c>
      <c r="K5590" s="20">
        <v>7.8014499213530063E-3</v>
      </c>
      <c r="L5590" s="20">
        <v>1.5456497658791481E-3</v>
      </c>
      <c r="M5590" s="53" t="s">
        <v>284</v>
      </c>
    </row>
    <row r="5591" spans="1:13" x14ac:dyDescent="0.35">
      <c r="A5591" s="19" t="str">
        <f>B4353&amp;C5571&amp;D5591</f>
        <v>CONSUMO PER CAPITA (kg ó litros por individuo)Fresa/freson Ing.DE 35 A 49 AÑOS</v>
      </c>
      <c r="B5591" s="19">
        <v>0</v>
      </c>
      <c r="C5591" s="19">
        <v>0</v>
      </c>
      <c r="D5591" s="19" t="s">
        <v>42</v>
      </c>
      <c r="E5591" s="20">
        <v>4.6888368204381246E-3</v>
      </c>
      <c r="F5591" s="20">
        <v>4.9761946962145797E-3</v>
      </c>
      <c r="G5591" s="20">
        <v>2.0983401223795702E-3</v>
      </c>
      <c r="H5591" s="20">
        <v>1.5113552651758813E-3</v>
      </c>
      <c r="I5591" s="20">
        <v>6.2905682837642524E-3</v>
      </c>
      <c r="J5591" s="20">
        <v>4.610096046755623E-3</v>
      </c>
      <c r="K5591" s="20">
        <v>2.0741182416062517E-3</v>
      </c>
      <c r="L5591" s="20" t="s">
        <v>284</v>
      </c>
      <c r="M5591" s="53">
        <v>1.3361390911793123E-2</v>
      </c>
    </row>
    <row r="5592" spans="1:13" x14ac:dyDescent="0.35">
      <c r="A5592" s="19" t="str">
        <f>B4353&amp;C5571&amp;D5592</f>
        <v>CONSUMO PER CAPITA (kg ó litros por individuo)Fresa/freson Ing.DE 50 A 59 AÑOS</v>
      </c>
      <c r="B5592" s="19">
        <v>0</v>
      </c>
      <c r="C5592" s="19">
        <v>0</v>
      </c>
      <c r="D5592" s="19" t="s">
        <v>43</v>
      </c>
      <c r="E5592" s="20">
        <v>1.3921897588773786E-2</v>
      </c>
      <c r="F5592" s="20">
        <v>3.5859048097205436E-2</v>
      </c>
      <c r="G5592" s="20">
        <v>1.5036034329917187E-3</v>
      </c>
      <c r="H5592" s="20">
        <v>9.9844215358098863E-4</v>
      </c>
      <c r="I5592" s="20">
        <v>1.3135603718463515E-2</v>
      </c>
      <c r="J5592" s="20">
        <v>2.6682124563661799E-2</v>
      </c>
      <c r="K5592" s="20">
        <v>7.8673577135085042E-3</v>
      </c>
      <c r="L5592" s="20" t="s">
        <v>284</v>
      </c>
      <c r="M5592" s="53">
        <v>1.092503118704413E-2</v>
      </c>
    </row>
    <row r="5593" spans="1:13" x14ac:dyDescent="0.35">
      <c r="A5593" s="19" t="str">
        <f>B4353&amp;C5571&amp;D5593</f>
        <v>CONSUMO PER CAPITA (kg ó litros por individuo)Fresa/freson Ing.DE 60 A 75 AÑOS</v>
      </c>
      <c r="B5593" s="19">
        <v>0</v>
      </c>
      <c r="C5593" s="19">
        <v>0</v>
      </c>
      <c r="D5593" s="19" t="s">
        <v>44</v>
      </c>
      <c r="E5593" s="20">
        <v>2.2091322832304E-2</v>
      </c>
      <c r="F5593" s="20">
        <v>2.7540446276281785E-2</v>
      </c>
      <c r="G5593" s="20">
        <v>1.4311692453862013E-2</v>
      </c>
      <c r="H5593" s="20">
        <v>2.8143088289024651E-3</v>
      </c>
      <c r="I5593" s="20">
        <v>5.3751667607553698E-2</v>
      </c>
      <c r="J5593" s="20">
        <v>3.333374754232702E-2</v>
      </c>
      <c r="K5593" s="20">
        <v>5.3693177128974643E-3</v>
      </c>
      <c r="L5593" s="20" t="s">
        <v>284</v>
      </c>
      <c r="M5593" s="53">
        <v>5.9593191792973524E-2</v>
      </c>
    </row>
    <row r="5594" spans="1:13" x14ac:dyDescent="0.35">
      <c r="A5594" s="19" t="str">
        <f>B4353&amp;C5571&amp;D5594</f>
        <v>CONSUMO PER CAPITA (kg ó litros por individuo)Fresa/freson Ing.NIVEL ALTO</v>
      </c>
      <c r="B5594" s="19">
        <v>0</v>
      </c>
      <c r="C5594" s="19">
        <v>0</v>
      </c>
      <c r="D5594" s="19" t="s">
        <v>256</v>
      </c>
      <c r="E5594" s="20">
        <v>7.6677078261750678E-3</v>
      </c>
      <c r="F5594" s="20">
        <v>6.9101425344553456E-3</v>
      </c>
      <c r="G5594" s="20">
        <v>4.8740537263717992E-3</v>
      </c>
      <c r="H5594" s="20">
        <v>5.4140829140182363E-4</v>
      </c>
      <c r="I5594" s="20">
        <v>7.9133517743857386E-3</v>
      </c>
      <c r="J5594" s="20">
        <v>1.1683439782087248E-2</v>
      </c>
      <c r="K5594" s="20">
        <v>4.4362828689840312E-3</v>
      </c>
      <c r="L5594" s="20">
        <v>1.0010284184507412E-3</v>
      </c>
      <c r="M5594" s="53">
        <v>1.2394379516209935E-2</v>
      </c>
    </row>
    <row r="5595" spans="1:13" x14ac:dyDescent="0.35">
      <c r="A5595" s="19" t="str">
        <f>B4353&amp;C5571&amp;D5595</f>
        <v>CONSUMO PER CAPITA (kg ó litros por individuo)Fresa/freson Ing.NIVEL MEDIO ALTO</v>
      </c>
      <c r="B5595" s="19">
        <v>0</v>
      </c>
      <c r="C5595" s="19">
        <v>0</v>
      </c>
      <c r="D5595" s="19" t="s">
        <v>257</v>
      </c>
      <c r="E5595" s="20">
        <v>7.9050546217753516E-3</v>
      </c>
      <c r="F5595" s="20">
        <v>1.4767248272342628E-2</v>
      </c>
      <c r="G5595" s="20">
        <v>1.4112520985233336E-3</v>
      </c>
      <c r="H5595" s="20" t="s">
        <v>284</v>
      </c>
      <c r="I5595" s="20">
        <v>6.7744607041185304E-3</v>
      </c>
      <c r="J5595" s="20">
        <v>1.4002023487796084E-2</v>
      </c>
      <c r="K5595" s="20" t="s">
        <v>284</v>
      </c>
      <c r="L5595" s="20" t="s">
        <v>284</v>
      </c>
      <c r="M5595" s="53">
        <v>1.0667201176684604E-2</v>
      </c>
    </row>
    <row r="5596" spans="1:13" x14ac:dyDescent="0.35">
      <c r="A5596" s="19" t="str">
        <f>B4353&amp;C5571&amp;D5596</f>
        <v>CONSUMO PER CAPITA (kg ó litros por individuo)Fresa/freson Ing.NIVEL MEDIO</v>
      </c>
      <c r="B5596" s="19">
        <v>0</v>
      </c>
      <c r="C5596" s="19">
        <v>0</v>
      </c>
      <c r="D5596" s="19" t="s">
        <v>258</v>
      </c>
      <c r="E5596" s="20">
        <v>9.2777867894777589E-3</v>
      </c>
      <c r="F5596" s="20">
        <v>1.1867471448916873E-2</v>
      </c>
      <c r="G5596" s="20">
        <v>3.3660196153835181E-3</v>
      </c>
      <c r="H5596" s="20">
        <v>5.1389047662081843E-3</v>
      </c>
      <c r="I5596" s="20">
        <v>1.7913065992247113E-2</v>
      </c>
      <c r="J5596" s="20">
        <v>2.7829109669813251E-2</v>
      </c>
      <c r="K5596" s="20">
        <v>3.8934850150594419E-3</v>
      </c>
      <c r="L5596" s="20" t="s">
        <v>284</v>
      </c>
      <c r="M5596" s="53">
        <v>1.5382600642748538E-2</v>
      </c>
    </row>
    <row r="5597" spans="1:13" x14ac:dyDescent="0.35">
      <c r="A5597" s="19" t="str">
        <f>B4353&amp;C5571&amp;D5597</f>
        <v>CONSUMO PER CAPITA (kg ó litros por individuo)Fresa/freson Ing.NIVEL MEDIO BAJO</v>
      </c>
      <c r="B5597" s="19">
        <v>0</v>
      </c>
      <c r="C5597" s="19">
        <v>0</v>
      </c>
      <c r="D5597" s="19" t="s">
        <v>259</v>
      </c>
      <c r="E5597" s="20">
        <v>4.5534418304167051E-3</v>
      </c>
      <c r="F5597" s="20">
        <v>1.4595110424686369E-2</v>
      </c>
      <c r="G5597" s="20" t="s">
        <v>284</v>
      </c>
      <c r="H5597" s="20">
        <v>3.0917810625725599E-4</v>
      </c>
      <c r="I5597" s="20">
        <v>9.5738410493080382E-3</v>
      </c>
      <c r="J5597" s="20">
        <v>5.8001740315677718E-3</v>
      </c>
      <c r="K5597" s="20">
        <v>2.4411589346709892E-3</v>
      </c>
      <c r="L5597" s="20" t="s">
        <v>284</v>
      </c>
      <c r="M5597" s="53">
        <v>8.3903464571552545E-3</v>
      </c>
    </row>
    <row r="5598" spans="1:13" x14ac:dyDescent="0.35">
      <c r="A5598" s="19" t="str">
        <f>B4353&amp;C5571&amp;D5598</f>
        <v>CONSUMO PER CAPITA (kg ó litros por individuo)Fresa/freson Ing.HOMBRE</v>
      </c>
      <c r="B5598" s="19">
        <v>0</v>
      </c>
      <c r="C5598" s="19">
        <v>0</v>
      </c>
      <c r="D5598" s="19" t="s">
        <v>21</v>
      </c>
      <c r="E5598" s="20">
        <v>1.0522609017303964E-2</v>
      </c>
      <c r="F5598" s="20">
        <v>1.1749414367900887E-2</v>
      </c>
      <c r="G5598" s="20">
        <v>5.8905226605038882E-3</v>
      </c>
      <c r="H5598" s="20">
        <v>6.3598487635127716E-4</v>
      </c>
      <c r="I5598" s="20">
        <v>2.3270163118521692E-2</v>
      </c>
      <c r="J5598" s="20">
        <v>1.7193327999394853E-2</v>
      </c>
      <c r="K5598" s="20">
        <v>1.3500015975064993E-3</v>
      </c>
      <c r="L5598" s="20">
        <v>4.4926875166300154E-4</v>
      </c>
      <c r="M5598" s="53">
        <v>2.6122953352383176E-2</v>
      </c>
    </row>
    <row r="5599" spans="1:13" x14ac:dyDescent="0.35">
      <c r="A5599" s="19" t="str">
        <f>B4353&amp;C5571&amp;D5599</f>
        <v>CONSUMO PER CAPITA (kg ó litros por individuo)Fresa/freson Ing.MUJER</v>
      </c>
      <c r="B5599" s="19">
        <v>0</v>
      </c>
      <c r="C5599" s="19">
        <v>0</v>
      </c>
      <c r="D5599" s="19" t="s">
        <v>22</v>
      </c>
      <c r="E5599" s="20">
        <v>8.324763058521558E-3</v>
      </c>
      <c r="F5599" s="20">
        <v>1.8942055120469887E-2</v>
      </c>
      <c r="G5599" s="20">
        <v>5.9952302595807656E-3</v>
      </c>
      <c r="H5599" s="20">
        <v>2.2565506293346351E-3</v>
      </c>
      <c r="I5599" s="20">
        <v>1.3307806257158781E-2</v>
      </c>
      <c r="J5599" s="20">
        <v>1.5976300180187232E-2</v>
      </c>
      <c r="K5599" s="20">
        <v>7.6503845202784545E-3</v>
      </c>
      <c r="L5599" s="20" t="s">
        <v>284</v>
      </c>
      <c r="M5599" s="53">
        <v>1.3590574015465854E-2</v>
      </c>
    </row>
    <row r="5600" spans="1:13" x14ac:dyDescent="0.35">
      <c r="A5600" s="19" t="str">
        <f>B4353&amp;C5600&amp;D5600</f>
        <v>CONSUMO PER CAPITA (kg ó litros por individuo)Pina Ing.T.ESPAÑA</v>
      </c>
      <c r="B5600" s="19">
        <v>0</v>
      </c>
      <c r="C5600" s="19" t="s">
        <v>187</v>
      </c>
      <c r="D5600" s="19" t="s">
        <v>36</v>
      </c>
      <c r="E5600" s="20">
        <v>1.1732552488780846E-2</v>
      </c>
      <c r="F5600" s="20">
        <v>1.1234130776609147E-2</v>
      </c>
      <c r="G5600" s="20">
        <v>1.8037149017064141E-2</v>
      </c>
      <c r="H5600" s="20">
        <v>1.4343535618343357E-2</v>
      </c>
      <c r="I5600" s="20">
        <v>1.1555114440323682E-2</v>
      </c>
      <c r="J5600" s="20">
        <v>9.9467506263327902E-3</v>
      </c>
      <c r="K5600" s="20">
        <v>1.1607006609967278E-2</v>
      </c>
      <c r="L5600" s="20">
        <v>1.3639097845980767E-2</v>
      </c>
      <c r="M5600" s="53">
        <v>1.0644978608595885E-2</v>
      </c>
    </row>
    <row r="5601" spans="1:13" x14ac:dyDescent="0.35">
      <c r="A5601" s="19" t="str">
        <f>B4353&amp;C5600&amp;D5601</f>
        <v>CONSUMO PER CAPITA (kg ó litros por individuo)Pina Ing.BCN AM</v>
      </c>
      <c r="B5601" s="19">
        <v>0</v>
      </c>
      <c r="C5601" s="19">
        <v>0</v>
      </c>
      <c r="D5601" s="19" t="s">
        <v>1</v>
      </c>
      <c r="E5601" s="20">
        <v>5.3753521537620447E-3</v>
      </c>
      <c r="F5601" s="20">
        <v>1.430131318666303E-2</v>
      </c>
      <c r="G5601" s="20">
        <v>5.9555353852332904E-2</v>
      </c>
      <c r="H5601" s="20">
        <v>2.7994096734023675E-2</v>
      </c>
      <c r="I5601" s="20">
        <v>1.5011128034735267E-2</v>
      </c>
      <c r="J5601" s="20">
        <v>2.5018450642255571E-3</v>
      </c>
      <c r="K5601" s="20">
        <v>3.8388124142878228E-3</v>
      </c>
      <c r="L5601" s="20">
        <v>3.0084372810600783E-2</v>
      </c>
      <c r="M5601" s="53">
        <v>1.3981399830102787E-2</v>
      </c>
    </row>
    <row r="5602" spans="1:13" x14ac:dyDescent="0.35">
      <c r="A5602" s="19" t="str">
        <f>B4353&amp;C5600&amp;D5602</f>
        <v>CONSUMO PER CAPITA (kg ó litros por individuo)Pina Ing.REST.CAT ARAGON</v>
      </c>
      <c r="B5602" s="19">
        <v>0</v>
      </c>
      <c r="C5602" s="19">
        <v>0</v>
      </c>
      <c r="D5602" s="19" t="s">
        <v>2</v>
      </c>
      <c r="E5602" s="20">
        <v>1.1352858010804748E-2</v>
      </c>
      <c r="F5602" s="20">
        <v>1.1774489057147845E-2</v>
      </c>
      <c r="G5602" s="20">
        <v>1.0175941816665222E-2</v>
      </c>
      <c r="H5602" s="20">
        <v>1.1661297016425569E-2</v>
      </c>
      <c r="I5602" s="20">
        <v>6.0762814117291831E-3</v>
      </c>
      <c r="J5602" s="20">
        <v>3.6229690547028319E-3</v>
      </c>
      <c r="K5602" s="20">
        <v>1.1145294288364402E-2</v>
      </c>
      <c r="L5602" s="20">
        <v>9.2150095741206379E-3</v>
      </c>
      <c r="M5602" s="53">
        <v>3.6807598159418727E-3</v>
      </c>
    </row>
    <row r="5603" spans="1:13" x14ac:dyDescent="0.35">
      <c r="A5603" s="19" t="str">
        <f>B4353&amp;C5600&amp;D5603</f>
        <v>CONSUMO PER CAPITA (kg ó litros por individuo)Pina Ing.LEVANTE</v>
      </c>
      <c r="B5603" s="19">
        <v>0</v>
      </c>
      <c r="C5603" s="19">
        <v>0</v>
      </c>
      <c r="D5603" s="19" t="s">
        <v>3</v>
      </c>
      <c r="E5603" s="20">
        <v>2.0814506513944158E-2</v>
      </c>
      <c r="F5603" s="20">
        <v>1.8028161561978687E-2</v>
      </c>
      <c r="G5603" s="20">
        <v>2.9331509689103454E-2</v>
      </c>
      <c r="H5603" s="20">
        <v>3.3284709347975491E-2</v>
      </c>
      <c r="I5603" s="20">
        <v>2.0332326480924874E-2</v>
      </c>
      <c r="J5603" s="20">
        <v>3.1535825726775442E-2</v>
      </c>
      <c r="K5603" s="20">
        <v>2.8295515889019168E-2</v>
      </c>
      <c r="L5603" s="20">
        <v>1.9910754798583386E-2</v>
      </c>
      <c r="M5603" s="53">
        <v>1.070735258688474E-2</v>
      </c>
    </row>
    <row r="5604" spans="1:13" x14ac:dyDescent="0.35">
      <c r="A5604" s="19" t="str">
        <f>B4353&amp;C5600&amp;D5604</f>
        <v>CONSUMO PER CAPITA (kg ó litros por individuo)Pina Ing.ANDALUCIA</v>
      </c>
      <c r="B5604" s="19">
        <v>0</v>
      </c>
      <c r="C5604" s="19">
        <v>0</v>
      </c>
      <c r="D5604" s="19" t="s">
        <v>4</v>
      </c>
      <c r="E5604" s="20">
        <v>7.683326780854198E-3</v>
      </c>
      <c r="F5604" s="20">
        <v>5.693032936744313E-3</v>
      </c>
      <c r="G5604" s="20">
        <v>9.668692227915476E-3</v>
      </c>
      <c r="H5604" s="20">
        <v>6.2156935381839345E-3</v>
      </c>
      <c r="I5604" s="20">
        <v>4.0034402349531087E-3</v>
      </c>
      <c r="J5604" s="20">
        <v>3.854368399726906E-3</v>
      </c>
      <c r="K5604" s="20">
        <v>4.1588009057109748E-3</v>
      </c>
      <c r="L5604" s="20">
        <v>1.4889408027917389E-3</v>
      </c>
      <c r="M5604" s="53">
        <v>7.1350457415616797E-3</v>
      </c>
    </row>
    <row r="5605" spans="1:13" x14ac:dyDescent="0.35">
      <c r="A5605" s="19" t="str">
        <f>B4353&amp;C5600&amp;D5605</f>
        <v>CONSUMO PER CAPITA (kg ó litros por individuo)Pina Ing.MDD AM</v>
      </c>
      <c r="B5605" s="19">
        <v>0</v>
      </c>
      <c r="C5605" s="19">
        <v>0</v>
      </c>
      <c r="D5605" s="19" t="s">
        <v>5</v>
      </c>
      <c r="E5605" s="20">
        <v>1.1815665662257826E-2</v>
      </c>
      <c r="F5605" s="20">
        <v>9.1973091025596646E-3</v>
      </c>
      <c r="G5605" s="20">
        <v>9.7078746139022884E-3</v>
      </c>
      <c r="H5605" s="20">
        <v>9.9874812666240573E-3</v>
      </c>
      <c r="I5605" s="20">
        <v>1.5187837023215432E-2</v>
      </c>
      <c r="J5605" s="20">
        <v>1.3358839993316007E-2</v>
      </c>
      <c r="K5605" s="20">
        <v>1.1209063789835692E-2</v>
      </c>
      <c r="L5605" s="20">
        <v>1.8137607714144528E-2</v>
      </c>
      <c r="M5605" s="53">
        <v>1.2263794234488028E-2</v>
      </c>
    </row>
    <row r="5606" spans="1:13" x14ac:dyDescent="0.35">
      <c r="A5606" s="19" t="str">
        <f>B4353&amp;C5600&amp;D5606</f>
        <v>CONSUMO PER CAPITA (kg ó litros por individuo)Pina Ing.RTO CENTRO</v>
      </c>
      <c r="B5606" s="19">
        <v>0</v>
      </c>
      <c r="C5606" s="19">
        <v>0</v>
      </c>
      <c r="D5606" s="19" t="s">
        <v>6</v>
      </c>
      <c r="E5606" s="20">
        <v>1.7676266503912689E-2</v>
      </c>
      <c r="F5606" s="20">
        <v>1.0920459765611276E-2</v>
      </c>
      <c r="G5606" s="20">
        <v>1.7875207064057284E-2</v>
      </c>
      <c r="H5606" s="20">
        <v>1.442929116200151E-2</v>
      </c>
      <c r="I5606" s="20">
        <v>9.3729497076587443E-3</v>
      </c>
      <c r="J5606" s="20">
        <v>8.1199007191308029E-3</v>
      </c>
      <c r="K5606" s="20">
        <v>1.8598468084326816E-2</v>
      </c>
      <c r="L5606" s="20">
        <v>2.0908049411506563E-2</v>
      </c>
      <c r="M5606" s="53">
        <v>3.2101694847768994E-2</v>
      </c>
    </row>
    <row r="5607" spans="1:13" x14ac:dyDescent="0.35">
      <c r="A5607" s="19" t="str">
        <f>B4353&amp;C5600&amp;D5607</f>
        <v>CONSUMO PER CAPITA (kg ó litros por individuo)Pina Ing.NORTE-CENTRO</v>
      </c>
      <c r="B5607" s="19">
        <v>0</v>
      </c>
      <c r="C5607" s="19">
        <v>0</v>
      </c>
      <c r="D5607" s="19" t="s">
        <v>7</v>
      </c>
      <c r="E5607" s="20">
        <v>1.2075471575936135E-2</v>
      </c>
      <c r="F5607" s="20">
        <v>1.2603187680682972E-2</v>
      </c>
      <c r="G5607" s="20">
        <v>6.9003343572592675E-3</v>
      </c>
      <c r="H5607" s="20">
        <v>4.0203523667544684E-3</v>
      </c>
      <c r="I5607" s="20">
        <v>1.5113188206902056E-2</v>
      </c>
      <c r="J5607" s="20">
        <v>4.412432935729369E-3</v>
      </c>
      <c r="K5607" s="20">
        <v>6.0103340077858744E-3</v>
      </c>
      <c r="L5607" s="20">
        <v>1.1232768258443823E-2</v>
      </c>
      <c r="M5607" s="53">
        <v>1.7340616736880819E-3</v>
      </c>
    </row>
    <row r="5608" spans="1:13" x14ac:dyDescent="0.35">
      <c r="A5608" s="19" t="str">
        <f>B4353&amp;C5600&amp;D5608</f>
        <v>CONSUMO PER CAPITA (kg ó litros por individuo)Pina Ing.NOROESTE</v>
      </c>
      <c r="B5608" s="19">
        <v>0</v>
      </c>
      <c r="C5608" s="19">
        <v>0</v>
      </c>
      <c r="D5608" s="19" t="s">
        <v>8</v>
      </c>
      <c r="E5608" s="20">
        <v>5.550582064607343E-3</v>
      </c>
      <c r="F5608" s="20">
        <v>9.9286006853762931E-3</v>
      </c>
      <c r="G5608" s="20">
        <v>9.455304538965521E-3</v>
      </c>
      <c r="H5608" s="20">
        <v>6.5793251487408153E-3</v>
      </c>
      <c r="I5608" s="20">
        <v>1.0969170093625328E-2</v>
      </c>
      <c r="J5608" s="20">
        <v>5.6374213822140886E-3</v>
      </c>
      <c r="K5608" s="20">
        <v>6.809509815991324E-3</v>
      </c>
      <c r="L5608" s="20">
        <v>7.3242299495356947E-3</v>
      </c>
      <c r="M5608" s="53">
        <v>9.0009594001101145E-3</v>
      </c>
    </row>
    <row r="5609" spans="1:13" x14ac:dyDescent="0.35">
      <c r="A5609" s="19" t="str">
        <f>B4353&amp;C5600&amp;D5609</f>
        <v>CONSUMO PER CAPITA (kg ó litros por individuo)Pina Ing.&lt;2MIL</v>
      </c>
      <c r="B5609" s="19">
        <v>0</v>
      </c>
      <c r="C5609" s="19">
        <v>0</v>
      </c>
      <c r="D5609" s="19" t="s">
        <v>9</v>
      </c>
      <c r="E5609" s="20">
        <v>1.2796290433549014E-2</v>
      </c>
      <c r="F5609" s="20">
        <v>9.3970640652587811E-3</v>
      </c>
      <c r="G5609" s="20">
        <v>2.3173662980053935E-2</v>
      </c>
      <c r="H5609" s="20">
        <v>1.5237060925777432E-2</v>
      </c>
      <c r="I5609" s="20">
        <v>2.7646923848561177E-2</v>
      </c>
      <c r="J5609" s="20">
        <v>1.214699219385711E-2</v>
      </c>
      <c r="K5609" s="20">
        <v>2.6483477848737589E-2</v>
      </c>
      <c r="L5609" s="20">
        <v>2.6597891003861326E-2</v>
      </c>
      <c r="M5609" s="53">
        <v>1.3952332405522468E-2</v>
      </c>
    </row>
    <row r="5610" spans="1:13" x14ac:dyDescent="0.35">
      <c r="A5610" s="19" t="str">
        <f>B4353&amp;C5600&amp;D5610</f>
        <v>CONSUMO PER CAPITA (kg ó litros por individuo)Pina Ing.2-5MIL</v>
      </c>
      <c r="B5610" s="19">
        <v>0</v>
      </c>
      <c r="C5610" s="19">
        <v>0</v>
      </c>
      <c r="D5610" s="19" t="s">
        <v>10</v>
      </c>
      <c r="E5610" s="20" t="s">
        <v>284</v>
      </c>
      <c r="F5610" s="20">
        <v>1.5199894607765968E-2</v>
      </c>
      <c r="G5610" s="20">
        <v>8.9495847992529486E-3</v>
      </c>
      <c r="H5610" s="20">
        <v>9.5227749577112865E-3</v>
      </c>
      <c r="I5610" s="20">
        <v>2.0055834512191468E-2</v>
      </c>
      <c r="J5610" s="20">
        <v>4.4093478393542104E-3</v>
      </c>
      <c r="K5610" s="20">
        <v>1.3749909224735506E-2</v>
      </c>
      <c r="L5610" s="20">
        <v>1.3999661877782165E-2</v>
      </c>
      <c r="M5610" s="53">
        <v>4.736137125523586E-3</v>
      </c>
    </row>
    <row r="5611" spans="1:13" x14ac:dyDescent="0.35">
      <c r="A5611" s="19" t="str">
        <f>B4353&amp;C5600&amp;D5611</f>
        <v>CONSUMO PER CAPITA (kg ó litros por individuo)Pina Ing.5-10MIL</v>
      </c>
      <c r="B5611" s="19">
        <v>0</v>
      </c>
      <c r="C5611" s="19">
        <v>0</v>
      </c>
      <c r="D5611" s="19" t="s">
        <v>11</v>
      </c>
      <c r="E5611" s="20">
        <v>3.8444090821908089E-3</v>
      </c>
      <c r="F5611" s="20">
        <v>9.1274400708453017E-4</v>
      </c>
      <c r="G5611" s="20">
        <v>1.1862942585967271E-2</v>
      </c>
      <c r="H5611" s="20">
        <v>4.1190325913832296E-3</v>
      </c>
      <c r="I5611" s="20">
        <v>4.660382208296599E-3</v>
      </c>
      <c r="J5611" s="20">
        <v>7.0831582547824954E-3</v>
      </c>
      <c r="K5611" s="20">
        <v>9.615673369108119E-3</v>
      </c>
      <c r="L5611" s="20">
        <v>6.8864953691448374E-3</v>
      </c>
      <c r="M5611" s="53">
        <v>1.7858735488445708E-3</v>
      </c>
    </row>
    <row r="5612" spans="1:13" x14ac:dyDescent="0.35">
      <c r="A5612" s="19" t="str">
        <f>B4353&amp;C5600&amp;D5612</f>
        <v>CONSUMO PER CAPITA (kg ó litros por individuo)Pina Ing.10-30MIL</v>
      </c>
      <c r="B5612" s="19">
        <v>0</v>
      </c>
      <c r="C5612" s="19">
        <v>0</v>
      </c>
      <c r="D5612" s="19" t="s">
        <v>12</v>
      </c>
      <c r="E5612" s="20">
        <v>8.3871896390271487E-3</v>
      </c>
      <c r="F5612" s="20">
        <v>9.8016027788412913E-3</v>
      </c>
      <c r="G5612" s="20">
        <v>1.3183410270732306E-2</v>
      </c>
      <c r="H5612" s="20">
        <v>1.5652034188567209E-2</v>
      </c>
      <c r="I5612" s="20">
        <v>4.4019448840613446E-3</v>
      </c>
      <c r="J5612" s="20">
        <v>7.242371900488832E-3</v>
      </c>
      <c r="K5612" s="20">
        <v>1.475745069500028E-2</v>
      </c>
      <c r="L5612" s="20">
        <v>1.0780152394282188E-2</v>
      </c>
      <c r="M5612" s="53">
        <v>7.9650623368140838E-3</v>
      </c>
    </row>
    <row r="5613" spans="1:13" x14ac:dyDescent="0.35">
      <c r="A5613" s="19" t="str">
        <f>B4353&amp;C5600&amp;D5613</f>
        <v>CONSUMO PER CAPITA (kg ó litros por individuo)Pina Ing.30-100MIL</v>
      </c>
      <c r="B5613" s="19">
        <v>0</v>
      </c>
      <c r="C5613" s="19">
        <v>0</v>
      </c>
      <c r="D5613" s="19" t="s">
        <v>13</v>
      </c>
      <c r="E5613" s="20">
        <v>1.4461993304107412E-2</v>
      </c>
      <c r="F5613" s="20">
        <v>6.7584184524399106E-3</v>
      </c>
      <c r="G5613" s="20">
        <v>2.6629287907309302E-2</v>
      </c>
      <c r="H5613" s="20">
        <v>1.552505933795083E-2</v>
      </c>
      <c r="I5613" s="20">
        <v>5.8645780298759564E-3</v>
      </c>
      <c r="J5613" s="20">
        <v>3.6173240453382179E-3</v>
      </c>
      <c r="K5613" s="20">
        <v>9.4244853574937653E-3</v>
      </c>
      <c r="L5613" s="20">
        <v>2.205568645131805E-2</v>
      </c>
      <c r="M5613" s="53">
        <v>9.7724233611788339E-3</v>
      </c>
    </row>
    <row r="5614" spans="1:13" x14ac:dyDescent="0.35">
      <c r="A5614" s="19" t="str">
        <f>B4353&amp;C5600&amp;D5614</f>
        <v>CONSUMO PER CAPITA (kg ó litros por individuo)Pina Ing.100-200MIL</v>
      </c>
      <c r="B5614" s="19">
        <v>0</v>
      </c>
      <c r="C5614" s="19">
        <v>0</v>
      </c>
      <c r="D5614" s="19" t="s">
        <v>14</v>
      </c>
      <c r="E5614" s="20">
        <v>1.4468729348809722E-2</v>
      </c>
      <c r="F5614" s="20">
        <v>1.5966691490536998E-2</v>
      </c>
      <c r="G5614" s="20">
        <v>1.4149193157775243E-2</v>
      </c>
      <c r="H5614" s="20">
        <v>4.7815101671966637E-3</v>
      </c>
      <c r="I5614" s="20">
        <v>1.3922024251215481E-2</v>
      </c>
      <c r="J5614" s="20">
        <v>1.0547880078885994E-2</v>
      </c>
      <c r="K5614" s="20">
        <v>1.2747411269272074E-2</v>
      </c>
      <c r="L5614" s="20">
        <v>8.6479389767140473E-3</v>
      </c>
      <c r="M5614" s="53">
        <v>8.1673561217519338E-3</v>
      </c>
    </row>
    <row r="5615" spans="1:13" x14ac:dyDescent="0.35">
      <c r="A5615" s="19" t="str">
        <f>B4353&amp;C5600&amp;D5615</f>
        <v>CONSUMO PER CAPITA (kg ó litros por individuo)Pina Ing.200-500MIL</v>
      </c>
      <c r="B5615" s="19">
        <v>0</v>
      </c>
      <c r="C5615" s="19">
        <v>0</v>
      </c>
      <c r="D5615" s="19" t="s">
        <v>15</v>
      </c>
      <c r="E5615" s="20">
        <v>1.9470108556410227E-2</v>
      </c>
      <c r="F5615" s="20">
        <v>1.7953755649727326E-2</v>
      </c>
      <c r="G5615" s="20">
        <v>2.189609929949737E-2</v>
      </c>
      <c r="H5615" s="20">
        <v>2.0411059353757595E-2</v>
      </c>
      <c r="I5615" s="20">
        <v>1.3838946126494103E-2</v>
      </c>
      <c r="J5615" s="20">
        <v>2.8953596457127907E-2</v>
      </c>
      <c r="K5615" s="20">
        <v>8.9200042406047762E-3</v>
      </c>
      <c r="L5615" s="20">
        <v>1.5338449944193195E-2</v>
      </c>
      <c r="M5615" s="53">
        <v>2.7838193885439736E-2</v>
      </c>
    </row>
    <row r="5616" spans="1:13" x14ac:dyDescent="0.35">
      <c r="A5616" s="19" t="str">
        <f>B4353&amp;C5600&amp;D5616</f>
        <v>CONSUMO PER CAPITA (kg ó litros por individuo)Pina Ing.&gt;500MIL</v>
      </c>
      <c r="B5616" s="19">
        <v>0</v>
      </c>
      <c r="C5616" s="19">
        <v>0</v>
      </c>
      <c r="D5616" s="19" t="s">
        <v>16</v>
      </c>
      <c r="E5616" s="20">
        <v>1.2442440735974523E-2</v>
      </c>
      <c r="F5616" s="20">
        <v>1.4530036051392596E-2</v>
      </c>
      <c r="G5616" s="20">
        <v>1.6655296019929766E-2</v>
      </c>
      <c r="H5616" s="20">
        <v>1.8940453904039121E-2</v>
      </c>
      <c r="I5616" s="20">
        <v>1.7603539279532811E-2</v>
      </c>
      <c r="J5616" s="20">
        <v>9.0165694697983498E-3</v>
      </c>
      <c r="K5616" s="20">
        <v>7.1298512988822215E-3</v>
      </c>
      <c r="L5616" s="20">
        <v>6.9492449590285504E-3</v>
      </c>
      <c r="M5616" s="53">
        <v>8.2999716150404506E-3</v>
      </c>
    </row>
    <row r="5617" spans="1:13" x14ac:dyDescent="0.35">
      <c r="A5617" s="19" t="str">
        <f>B4353&amp;C5600&amp;D5617</f>
        <v>CONSUMO PER CAPITA (kg ó litros por individuo)Pina Ing.DE 15 A 19 AÑOS</v>
      </c>
      <c r="B5617" s="19">
        <v>0</v>
      </c>
      <c r="C5617" s="19">
        <v>0</v>
      </c>
      <c r="D5617" s="19" t="s">
        <v>39</v>
      </c>
      <c r="E5617" s="20">
        <v>1.5445697778715876E-2</v>
      </c>
      <c r="F5617" s="20" t="s">
        <v>284</v>
      </c>
      <c r="G5617" s="20" t="s">
        <v>284</v>
      </c>
      <c r="H5617" s="20">
        <v>5.6153871938829395E-3</v>
      </c>
      <c r="I5617" s="20">
        <v>7.5021327215617703E-3</v>
      </c>
      <c r="J5617" s="20">
        <v>5.1240821326969683E-3</v>
      </c>
      <c r="K5617" s="20" t="s">
        <v>284</v>
      </c>
      <c r="L5617" s="20" t="s">
        <v>284</v>
      </c>
      <c r="M5617" s="53" t="s">
        <v>284</v>
      </c>
    </row>
    <row r="5618" spans="1:13" x14ac:dyDescent="0.35">
      <c r="A5618" s="19" t="str">
        <f>B4353&amp;C5600&amp;D5618</f>
        <v>CONSUMO PER CAPITA (kg ó litros por individuo)Pina Ing.DE 20 A 24 AÑOS</v>
      </c>
      <c r="B5618" s="19">
        <v>0</v>
      </c>
      <c r="C5618" s="19">
        <v>0</v>
      </c>
      <c r="D5618" s="19" t="s">
        <v>40</v>
      </c>
      <c r="E5618" s="20">
        <v>0</v>
      </c>
      <c r="F5618" s="20">
        <v>3.3310086286408472E-3</v>
      </c>
      <c r="G5618" s="20" t="s">
        <v>284</v>
      </c>
      <c r="H5618" s="20">
        <v>2.6461984188855367E-3</v>
      </c>
      <c r="I5618" s="20" t="s">
        <v>284</v>
      </c>
      <c r="J5618" s="20">
        <v>2.7603066964399475E-3</v>
      </c>
      <c r="K5618" s="20" t="s">
        <v>284</v>
      </c>
      <c r="L5618" s="20" t="s">
        <v>284</v>
      </c>
      <c r="M5618" s="53">
        <v>2.4766541432328225E-2</v>
      </c>
    </row>
    <row r="5619" spans="1:13" x14ac:dyDescent="0.35">
      <c r="A5619" s="19" t="str">
        <f>B4353&amp;C5600&amp;D5619</f>
        <v>CONSUMO PER CAPITA (kg ó litros por individuo)Pina Ing.DE 25 A 34 AÑOS</v>
      </c>
      <c r="B5619" s="19">
        <v>0</v>
      </c>
      <c r="C5619" s="19">
        <v>0</v>
      </c>
      <c r="D5619" s="19" t="s">
        <v>41</v>
      </c>
      <c r="E5619" s="20">
        <v>1.2671995332810384E-2</v>
      </c>
      <c r="F5619" s="20">
        <v>1.16436589742272E-2</v>
      </c>
      <c r="G5619" s="20">
        <v>4.4019647602810434E-3</v>
      </c>
      <c r="H5619" s="20">
        <v>5.7563155383232685E-3</v>
      </c>
      <c r="I5619" s="20">
        <v>8.5816803079981629E-3</v>
      </c>
      <c r="J5619" s="20">
        <v>2.1881608402361578E-3</v>
      </c>
      <c r="K5619" s="20">
        <v>6.0908396051806476E-3</v>
      </c>
      <c r="L5619" s="20">
        <v>6.7382999404549905E-3</v>
      </c>
      <c r="M5619" s="53">
        <v>4.9639006856437165E-3</v>
      </c>
    </row>
    <row r="5620" spans="1:13" x14ac:dyDescent="0.35">
      <c r="A5620" s="19" t="str">
        <f>B4353&amp;C5600&amp;D5620</f>
        <v>CONSUMO PER CAPITA (kg ó litros por individuo)Pina Ing.DE 35 A 49 AÑOS</v>
      </c>
      <c r="B5620" s="19">
        <v>0</v>
      </c>
      <c r="C5620" s="19">
        <v>0</v>
      </c>
      <c r="D5620" s="19" t="s">
        <v>42</v>
      </c>
      <c r="E5620" s="20">
        <v>6.9269454800522648E-3</v>
      </c>
      <c r="F5620" s="20">
        <v>7.8809201856929398E-3</v>
      </c>
      <c r="G5620" s="20">
        <v>1.2750013415637119E-2</v>
      </c>
      <c r="H5620" s="20">
        <v>7.4268048701149232E-3</v>
      </c>
      <c r="I5620" s="20">
        <v>9.6471588478804736E-3</v>
      </c>
      <c r="J5620" s="20">
        <v>7.9338350250454416E-3</v>
      </c>
      <c r="K5620" s="20">
        <v>1.315617936217652E-2</v>
      </c>
      <c r="L5620" s="20">
        <v>7.4454308328291566E-3</v>
      </c>
      <c r="M5620" s="53">
        <v>4.8637314380247125E-3</v>
      </c>
    </row>
    <row r="5621" spans="1:13" x14ac:dyDescent="0.35">
      <c r="A5621" s="19" t="str">
        <f>B4353&amp;C5600&amp;D5621</f>
        <v>CONSUMO PER CAPITA (kg ó litros por individuo)Pina Ing.DE 50 A 59 AÑOS</v>
      </c>
      <c r="B5621" s="19">
        <v>0</v>
      </c>
      <c r="C5621" s="19">
        <v>0</v>
      </c>
      <c r="D5621" s="19" t="s">
        <v>43</v>
      </c>
      <c r="E5621" s="20">
        <v>2.4118290254161286E-2</v>
      </c>
      <c r="F5621" s="20">
        <v>2.583928608027089E-2</v>
      </c>
      <c r="G5621" s="20">
        <v>2.648983647969758E-2</v>
      </c>
      <c r="H5621" s="20">
        <v>1.9478131622453414E-2</v>
      </c>
      <c r="I5621" s="20">
        <v>1.2171118905110582E-2</v>
      </c>
      <c r="J5621" s="20">
        <v>9.8505160426706154E-3</v>
      </c>
      <c r="K5621" s="20">
        <v>1.6370632753788115E-2</v>
      </c>
      <c r="L5621" s="20">
        <v>1.539049132986652E-2</v>
      </c>
      <c r="M5621" s="53">
        <v>1.5672688117282205E-2</v>
      </c>
    </row>
    <row r="5622" spans="1:13" x14ac:dyDescent="0.35">
      <c r="A5622" s="19" t="str">
        <f>B4353&amp;C5600&amp;D5622</f>
        <v>CONSUMO PER CAPITA (kg ó litros por individuo)Pina Ing.DE 60 A 75 AÑOS</v>
      </c>
      <c r="B5622" s="19">
        <v>0</v>
      </c>
      <c r="C5622" s="19">
        <v>0</v>
      </c>
      <c r="D5622" s="19" t="s">
        <v>44</v>
      </c>
      <c r="E5622" s="20">
        <v>8.9285160382713193E-3</v>
      </c>
      <c r="F5622" s="20">
        <v>8.3280262148429981E-3</v>
      </c>
      <c r="G5622" s="20">
        <v>3.6833957504864789E-2</v>
      </c>
      <c r="H5622" s="20">
        <v>3.0306433130312782E-2</v>
      </c>
      <c r="I5622" s="20">
        <v>1.9933871871662397E-2</v>
      </c>
      <c r="J5622" s="20">
        <v>2.1022512186071027E-2</v>
      </c>
      <c r="K5622" s="20">
        <v>1.5951007017706124E-2</v>
      </c>
      <c r="L5622" s="20">
        <v>3.2419043081823043E-2</v>
      </c>
      <c r="M5622" s="53">
        <v>1.5919376770624008E-2</v>
      </c>
    </row>
    <row r="5623" spans="1:13" x14ac:dyDescent="0.35">
      <c r="A5623" s="19" t="str">
        <f>B4353&amp;C5600&amp;D5623</f>
        <v>CONSUMO PER CAPITA (kg ó litros por individuo)Pina Ing.NIVEL ALTO</v>
      </c>
      <c r="B5623" s="19">
        <v>0</v>
      </c>
      <c r="C5623" s="19">
        <v>0</v>
      </c>
      <c r="D5623" s="19" t="s">
        <v>256</v>
      </c>
      <c r="E5623" s="20">
        <v>1.4859573726110555E-2</v>
      </c>
      <c r="F5623" s="20">
        <v>1.1279923982541254E-2</v>
      </c>
      <c r="G5623" s="20">
        <v>2.0004630729915117E-2</v>
      </c>
      <c r="H5623" s="20">
        <v>2.017680380475969E-2</v>
      </c>
      <c r="I5623" s="20">
        <v>9.8208756958356232E-3</v>
      </c>
      <c r="J5623" s="20">
        <v>1.1646990630263679E-2</v>
      </c>
      <c r="K5623" s="20">
        <v>1.5068544850690339E-2</v>
      </c>
      <c r="L5623" s="20">
        <v>1.0172602110456258E-2</v>
      </c>
      <c r="M5623" s="53">
        <v>1.8884933456174563E-2</v>
      </c>
    </row>
    <row r="5624" spans="1:13" x14ac:dyDescent="0.35">
      <c r="A5624" s="19" t="str">
        <f>B4353&amp;C5600&amp;D5624</f>
        <v>CONSUMO PER CAPITA (kg ó litros por individuo)Pina Ing.NIVEL MEDIO ALTO</v>
      </c>
      <c r="B5624" s="19">
        <v>0</v>
      </c>
      <c r="C5624" s="19">
        <v>0</v>
      </c>
      <c r="D5624" s="19" t="s">
        <v>257</v>
      </c>
      <c r="E5624" s="20">
        <v>7.7084689427451428E-3</v>
      </c>
      <c r="F5624" s="20">
        <v>1.0383382839938993E-2</v>
      </c>
      <c r="G5624" s="20">
        <v>1.219410723928995E-2</v>
      </c>
      <c r="H5624" s="20">
        <v>5.4805704613627958E-3</v>
      </c>
      <c r="I5624" s="20">
        <v>1.1190698424773635E-2</v>
      </c>
      <c r="J5624" s="20">
        <v>9.0425256200489714E-3</v>
      </c>
      <c r="K5624" s="20">
        <v>1.1125801110197219E-2</v>
      </c>
      <c r="L5624" s="20">
        <v>1.0358841383663383E-2</v>
      </c>
      <c r="M5624" s="53">
        <v>5.5807175307739402E-3</v>
      </c>
    </row>
    <row r="5625" spans="1:13" x14ac:dyDescent="0.35">
      <c r="A5625" s="19" t="str">
        <f>B4353&amp;C5600&amp;D5625</f>
        <v>CONSUMO PER CAPITA (kg ó litros por individuo)Pina Ing.NIVEL MEDIO</v>
      </c>
      <c r="B5625" s="19">
        <v>0</v>
      </c>
      <c r="C5625" s="19">
        <v>0</v>
      </c>
      <c r="D5625" s="19" t="s">
        <v>258</v>
      </c>
      <c r="E5625" s="20">
        <v>1.6530159367186971E-2</v>
      </c>
      <c r="F5625" s="20">
        <v>1.3241997820482786E-2</v>
      </c>
      <c r="G5625" s="20">
        <v>1.6800837156826901E-2</v>
      </c>
      <c r="H5625" s="20">
        <v>9.0138122684803711E-3</v>
      </c>
      <c r="I5625" s="20">
        <v>1.6453917527379923E-2</v>
      </c>
      <c r="J5625" s="20">
        <v>1.707542142052669E-2</v>
      </c>
      <c r="K5625" s="20">
        <v>1.466692184437042E-2</v>
      </c>
      <c r="L5625" s="20">
        <v>2.0769632781283208E-2</v>
      </c>
      <c r="M5625" s="53">
        <v>9.6097311861460411E-3</v>
      </c>
    </row>
    <row r="5626" spans="1:13" x14ac:dyDescent="0.35">
      <c r="A5626" s="19" t="str">
        <f>B4353&amp;C5600&amp;D5626</f>
        <v>CONSUMO PER CAPITA (kg ó litros por individuo)Pina Ing.NIVEL MEDIO BAJO</v>
      </c>
      <c r="B5626" s="19">
        <v>0</v>
      </c>
      <c r="C5626" s="19">
        <v>0</v>
      </c>
      <c r="D5626" s="19" t="s">
        <v>259</v>
      </c>
      <c r="E5626" s="20">
        <v>6.0830954953683672E-3</v>
      </c>
      <c r="F5626" s="20">
        <v>9.145220002085638E-3</v>
      </c>
      <c r="G5626" s="20">
        <v>6.8308843513299562E-3</v>
      </c>
      <c r="H5626" s="20">
        <v>1.3199323758390776E-2</v>
      </c>
      <c r="I5626" s="20">
        <v>6.083356894589941E-3</v>
      </c>
      <c r="J5626" s="20">
        <v>3.8795807727390985E-3</v>
      </c>
      <c r="K5626" s="20">
        <v>8.2348889989889533E-3</v>
      </c>
      <c r="L5626" s="20">
        <v>7.6640059986293821E-3</v>
      </c>
      <c r="M5626" s="53">
        <v>8.3679068598352026E-3</v>
      </c>
    </row>
    <row r="5627" spans="1:13" x14ac:dyDescent="0.35">
      <c r="A5627" s="19" t="str">
        <f>B4353&amp;C5600&amp;D5627</f>
        <v>CONSUMO PER CAPITA (kg ó litros por individuo)Pina Ing.HOMBRE</v>
      </c>
      <c r="B5627" s="19">
        <v>0</v>
      </c>
      <c r="C5627" s="19">
        <v>0</v>
      </c>
      <c r="D5627" s="19" t="s">
        <v>21</v>
      </c>
      <c r="E5627" s="20">
        <v>1.1513196019405815E-2</v>
      </c>
      <c r="F5627" s="20">
        <v>7.9185635678097645E-3</v>
      </c>
      <c r="G5627" s="20">
        <v>1.233559470555079E-2</v>
      </c>
      <c r="H5627" s="20">
        <v>1.1202827453822716E-2</v>
      </c>
      <c r="I5627" s="20">
        <v>9.4881004131340905E-3</v>
      </c>
      <c r="J5627" s="20">
        <v>7.3928025839334471E-3</v>
      </c>
      <c r="K5627" s="20">
        <v>1.1256097577303413E-2</v>
      </c>
      <c r="L5627" s="20">
        <v>8.6771544817021706E-3</v>
      </c>
      <c r="M5627" s="53">
        <v>8.4461943478994581E-3</v>
      </c>
    </row>
    <row r="5628" spans="1:13" x14ac:dyDescent="0.35">
      <c r="A5628" s="19" t="str">
        <f>B4353&amp;C5600&amp;D5628</f>
        <v>CONSUMO PER CAPITA (kg ó litros por individuo)Pina Ing.MUJER</v>
      </c>
      <c r="B5628" s="19">
        <v>0</v>
      </c>
      <c r="C5628" s="19">
        <v>0</v>
      </c>
      <c r="D5628" s="19" t="s">
        <v>22</v>
      </c>
      <c r="E5628" s="20">
        <v>1.1949285683076353E-2</v>
      </c>
      <c r="F5628" s="20">
        <v>1.451014878192307E-2</v>
      </c>
      <c r="G5628" s="20">
        <v>2.3670701443581636E-2</v>
      </c>
      <c r="H5628" s="20">
        <v>1.7446797846934117E-2</v>
      </c>
      <c r="I5628" s="20">
        <v>1.3594843666153867E-2</v>
      </c>
      <c r="J5628" s="20">
        <v>1.2466967161340686E-2</v>
      </c>
      <c r="K5628" s="20">
        <v>1.1953025574476977E-2</v>
      </c>
      <c r="L5628" s="20">
        <v>1.8532268442519061E-2</v>
      </c>
      <c r="M5628" s="53">
        <v>1.2820557111938063E-2</v>
      </c>
    </row>
    <row r="5629" spans="1:13" x14ac:dyDescent="0.35">
      <c r="A5629" s="19" t="str">
        <f>B4353&amp;C5629&amp;D5629</f>
        <v>CONSUMO PER CAPITA (kg ó litros por individuo)Resto frutas Ing.T.ESPAÑA</v>
      </c>
      <c r="B5629" s="19">
        <v>0</v>
      </c>
      <c r="C5629" s="19" t="s">
        <v>158</v>
      </c>
      <c r="D5629" s="19" t="s">
        <v>36</v>
      </c>
      <c r="E5629" s="20">
        <v>2.5871067565622883E-2</v>
      </c>
      <c r="F5629" s="20">
        <v>2.0663820964621465E-2</v>
      </c>
      <c r="G5629" s="20">
        <v>4.7169747755552389E-2</v>
      </c>
      <c r="H5629" s="20">
        <v>2.0225280367382487E-2</v>
      </c>
      <c r="I5629" s="20">
        <v>2.4323430988462041E-2</v>
      </c>
      <c r="J5629" s="20">
        <v>2.8012556291538426E-2</v>
      </c>
      <c r="K5629" s="20">
        <v>8.7830933376918149E-2</v>
      </c>
      <c r="L5629" s="20">
        <v>3.4494893494331033E-2</v>
      </c>
      <c r="M5629" s="53">
        <v>1.6227372584834587E-2</v>
      </c>
    </row>
    <row r="5630" spans="1:13" x14ac:dyDescent="0.35">
      <c r="A5630" s="19" t="str">
        <f>B4353&amp;C5629&amp;D5630</f>
        <v>CONSUMO PER CAPITA (kg ó litros por individuo)Resto frutas Ing.BCN AM</v>
      </c>
      <c r="B5630" s="19">
        <v>0</v>
      </c>
      <c r="C5630" s="19">
        <v>0</v>
      </c>
      <c r="D5630" s="19" t="s">
        <v>1</v>
      </c>
      <c r="E5630" s="20">
        <v>1.5564624715600901E-2</v>
      </c>
      <c r="F5630" s="20">
        <v>1.7685599673101998E-2</v>
      </c>
      <c r="G5630" s="20">
        <v>6.7991101537385232E-2</v>
      </c>
      <c r="H5630" s="20">
        <v>4.5834858344897526E-2</v>
      </c>
      <c r="I5630" s="20">
        <v>9.7213855559626097E-2</v>
      </c>
      <c r="J5630" s="20">
        <v>0.10799252928666493</v>
      </c>
      <c r="K5630" s="20">
        <v>0.45679555919950282</v>
      </c>
      <c r="L5630" s="20">
        <v>6.5442124122300133E-2</v>
      </c>
      <c r="M5630" s="53">
        <v>2.5228820571637868E-2</v>
      </c>
    </row>
    <row r="5631" spans="1:13" x14ac:dyDescent="0.35">
      <c r="A5631" s="19" t="str">
        <f>B4353&amp;C5629&amp;D5631</f>
        <v>CONSUMO PER CAPITA (kg ó litros por individuo)Resto frutas Ing.REST.CAT ARAGON</v>
      </c>
      <c r="B5631" s="19">
        <v>0</v>
      </c>
      <c r="C5631" s="19">
        <v>0</v>
      </c>
      <c r="D5631" s="19" t="s">
        <v>2</v>
      </c>
      <c r="E5631" s="20">
        <v>2.9146937475235203E-2</v>
      </c>
      <c r="F5631" s="20">
        <v>9.3056244904009006E-3</v>
      </c>
      <c r="G5631" s="20">
        <v>2.9664952623651947E-2</v>
      </c>
      <c r="H5631" s="20">
        <v>1.8561921885126304E-2</v>
      </c>
      <c r="I5631" s="20">
        <v>1.4037232319182528E-2</v>
      </c>
      <c r="J5631" s="20">
        <v>1.0550681352095435E-2</v>
      </c>
      <c r="K5631" s="20">
        <v>5.5747478986946847E-2</v>
      </c>
      <c r="L5631" s="20">
        <v>3.0500591345627721E-2</v>
      </c>
      <c r="M5631" s="53">
        <v>4.5591285081083453E-3</v>
      </c>
    </row>
    <row r="5632" spans="1:13" x14ac:dyDescent="0.35">
      <c r="A5632" s="19" t="str">
        <f>B4353&amp;C5629&amp;D5632</f>
        <v>CONSUMO PER CAPITA (kg ó litros por individuo)Resto frutas Ing.LEVANTE</v>
      </c>
      <c r="B5632" s="19">
        <v>0</v>
      </c>
      <c r="C5632" s="19">
        <v>0</v>
      </c>
      <c r="D5632" s="19" t="s">
        <v>3</v>
      </c>
      <c r="E5632" s="20">
        <v>2.5899741656283733E-2</v>
      </c>
      <c r="F5632" s="20">
        <v>2.7602586119317457E-2</v>
      </c>
      <c r="G5632" s="20">
        <v>4.138655121967965E-2</v>
      </c>
      <c r="H5632" s="20">
        <v>3.3286181791588536E-2</v>
      </c>
      <c r="I5632" s="20">
        <v>2.0939832976508605E-2</v>
      </c>
      <c r="J5632" s="20">
        <v>2.8033676103096927E-2</v>
      </c>
      <c r="K5632" s="20">
        <v>7.7129659679046739E-2</v>
      </c>
      <c r="L5632" s="20">
        <v>5.5315893997469182E-2</v>
      </c>
      <c r="M5632" s="53">
        <v>1.668538043511587E-2</v>
      </c>
    </row>
    <row r="5633" spans="1:13" x14ac:dyDescent="0.35">
      <c r="A5633" s="19" t="str">
        <f>B4353&amp;C5629&amp;D5633</f>
        <v>CONSUMO PER CAPITA (kg ó litros por individuo)Resto frutas Ing.ANDALUCIA</v>
      </c>
      <c r="B5633" s="19">
        <v>0</v>
      </c>
      <c r="C5633" s="19">
        <v>0</v>
      </c>
      <c r="D5633" s="19" t="s">
        <v>4</v>
      </c>
      <c r="E5633" s="20">
        <v>9.8891612997968267E-3</v>
      </c>
      <c r="F5633" s="20">
        <v>1.4109187944628943E-2</v>
      </c>
      <c r="G5633" s="20">
        <v>1.6625234193117688E-2</v>
      </c>
      <c r="H5633" s="20">
        <v>6.5463065454758884E-3</v>
      </c>
      <c r="I5633" s="20">
        <v>3.1234987044872009E-3</v>
      </c>
      <c r="J5633" s="20">
        <v>1.2131789410126314E-2</v>
      </c>
      <c r="K5633" s="20">
        <v>1.3848423404070364E-2</v>
      </c>
      <c r="L5633" s="20">
        <v>3.0094927974540601E-2</v>
      </c>
      <c r="M5633" s="53">
        <v>1.2009302963447665E-2</v>
      </c>
    </row>
    <row r="5634" spans="1:13" x14ac:dyDescent="0.35">
      <c r="A5634" s="19" t="str">
        <f>B4353&amp;C5629&amp;D5634</f>
        <v>CONSUMO PER CAPITA (kg ó litros por individuo)Resto frutas Ing.MDD AM</v>
      </c>
      <c r="B5634" s="19">
        <v>0</v>
      </c>
      <c r="C5634" s="19">
        <v>0</v>
      </c>
      <c r="D5634" s="19" t="s">
        <v>5</v>
      </c>
      <c r="E5634" s="20">
        <v>8.9524200472892099E-3</v>
      </c>
      <c r="F5634" s="20">
        <v>3.0470936203134093E-2</v>
      </c>
      <c r="G5634" s="20">
        <v>3.3166837991269842E-2</v>
      </c>
      <c r="H5634" s="20">
        <v>1.5657055222715866E-2</v>
      </c>
      <c r="I5634" s="20">
        <v>3.9807925883721479E-2</v>
      </c>
      <c r="J5634" s="20">
        <v>1.5897121582173365E-2</v>
      </c>
      <c r="K5634" s="20">
        <v>5.2391861272705287E-2</v>
      </c>
      <c r="L5634" s="20">
        <v>3.072016778125845E-2</v>
      </c>
      <c r="M5634" s="53">
        <v>1.3703644955022957E-2</v>
      </c>
    </row>
    <row r="5635" spans="1:13" x14ac:dyDescent="0.35">
      <c r="A5635" s="19" t="str">
        <f>B4353&amp;C5629&amp;D5635</f>
        <v>CONSUMO PER CAPITA (kg ó litros por individuo)Resto frutas Ing.RTO CENTRO</v>
      </c>
      <c r="B5635" s="19">
        <v>0</v>
      </c>
      <c r="C5635" s="19">
        <v>0</v>
      </c>
      <c r="D5635" s="19" t="s">
        <v>6</v>
      </c>
      <c r="E5635" s="20">
        <v>5.3042345854341567E-2</v>
      </c>
      <c r="F5635" s="20">
        <v>1.0191233020173942E-2</v>
      </c>
      <c r="G5635" s="20">
        <v>2.7782490176346708E-2</v>
      </c>
      <c r="H5635" s="20">
        <v>4.0582884638189279E-2</v>
      </c>
      <c r="I5635" s="20">
        <v>2.2354000166958713E-2</v>
      </c>
      <c r="J5635" s="20">
        <v>1.8181478061970194E-2</v>
      </c>
      <c r="K5635" s="20">
        <v>4.3066619056315057E-2</v>
      </c>
      <c r="L5635" s="20">
        <v>2.2684175996382415E-2</v>
      </c>
      <c r="M5635" s="53">
        <v>1.6629410530320538E-2</v>
      </c>
    </row>
    <row r="5636" spans="1:13" x14ac:dyDescent="0.35">
      <c r="A5636" s="19" t="str">
        <f>B4353&amp;C5629&amp;D5636</f>
        <v>CONSUMO PER CAPITA (kg ó litros por individuo)Resto frutas Ing.NORTE-CENTRO</v>
      </c>
      <c r="B5636" s="19">
        <v>0</v>
      </c>
      <c r="C5636" s="19">
        <v>0</v>
      </c>
      <c r="D5636" s="19" t="s">
        <v>7</v>
      </c>
      <c r="E5636" s="20">
        <v>6.2718378969187694E-2</v>
      </c>
      <c r="F5636" s="20">
        <v>1.6676618108691518E-2</v>
      </c>
      <c r="G5636" s="20">
        <v>9.1533168983299398E-2</v>
      </c>
      <c r="H5636" s="20">
        <v>6.2885902960933366E-3</v>
      </c>
      <c r="I5636" s="20">
        <v>7.3397268549567178E-3</v>
      </c>
      <c r="J5636" s="20">
        <v>8.7987271377595131E-3</v>
      </c>
      <c r="K5636" s="20">
        <v>9.7515297997045017E-2</v>
      </c>
      <c r="L5636" s="20">
        <v>2.4128020978537695E-2</v>
      </c>
      <c r="M5636" s="53">
        <v>4.2559895755886132E-2</v>
      </c>
    </row>
    <row r="5637" spans="1:13" x14ac:dyDescent="0.35">
      <c r="A5637" s="19" t="str">
        <f>B4353&amp;C5629&amp;D5637</f>
        <v>CONSUMO PER CAPITA (kg ó litros por individuo)Resto frutas Ing.NOROESTE</v>
      </c>
      <c r="B5637" s="19">
        <v>0</v>
      </c>
      <c r="C5637" s="19">
        <v>0</v>
      </c>
      <c r="D5637" s="19" t="s">
        <v>8</v>
      </c>
      <c r="E5637" s="20">
        <v>2.5856079480850329E-2</v>
      </c>
      <c r="F5637" s="20">
        <v>4.3923917838701351E-2</v>
      </c>
      <c r="G5637" s="20">
        <v>0.12534148170742274</v>
      </c>
      <c r="H5637" s="20">
        <v>3.7801005119267044E-3</v>
      </c>
      <c r="I5637" s="20">
        <v>1.3638586901421909E-2</v>
      </c>
      <c r="J5637" s="20">
        <v>5.4290260933300409E-2</v>
      </c>
      <c r="K5637" s="20">
        <v>2.4006848266940606E-2</v>
      </c>
      <c r="L5637" s="20">
        <v>1.0248609042086456E-2</v>
      </c>
      <c r="M5637" s="53">
        <v>8.6179391979117771E-3</v>
      </c>
    </row>
    <row r="5638" spans="1:13" x14ac:dyDescent="0.35">
      <c r="A5638" s="19" t="str">
        <f>B4353&amp;C5629&amp;D5638</f>
        <v>CONSUMO PER CAPITA (kg ó litros por individuo)Resto frutas Ing.&lt;2MIL</v>
      </c>
      <c r="B5638" s="19">
        <v>0</v>
      </c>
      <c r="C5638" s="19">
        <v>0</v>
      </c>
      <c r="D5638" s="19" t="s">
        <v>9</v>
      </c>
      <c r="E5638" s="20">
        <v>5.6204804868066942E-2</v>
      </c>
      <c r="F5638" s="20">
        <v>1.5771286385744142E-3</v>
      </c>
      <c r="G5638" s="20">
        <v>4.2292018265162427E-3</v>
      </c>
      <c r="H5638" s="20" t="s">
        <v>284</v>
      </c>
      <c r="I5638" s="20">
        <v>2.3351690559946021E-2</v>
      </c>
      <c r="J5638" s="20">
        <v>7.8483768771862895E-3</v>
      </c>
      <c r="K5638" s="20">
        <v>5.2252706024453971E-3</v>
      </c>
      <c r="L5638" s="20">
        <v>2.7983487734666666E-2</v>
      </c>
      <c r="M5638" s="53" t="s">
        <v>284</v>
      </c>
    </row>
    <row r="5639" spans="1:13" x14ac:dyDescent="0.35">
      <c r="A5639" s="19" t="str">
        <f>B4353&amp;C5629&amp;D5639</f>
        <v>CONSUMO PER CAPITA (kg ó litros por individuo)Resto frutas Ing.2-5MIL</v>
      </c>
      <c r="B5639" s="19">
        <v>0</v>
      </c>
      <c r="C5639" s="19">
        <v>0</v>
      </c>
      <c r="D5639" s="19" t="s">
        <v>10</v>
      </c>
      <c r="E5639" s="20">
        <v>5.4775906361181946E-3</v>
      </c>
      <c r="F5639" s="20">
        <v>1.8327001689743005E-2</v>
      </c>
      <c r="G5639" s="20">
        <v>4.3586403944651582E-2</v>
      </c>
      <c r="H5639" s="20">
        <v>5.2721924975049246E-3</v>
      </c>
      <c r="I5639" s="20">
        <v>1.4662709077241369E-3</v>
      </c>
      <c r="J5639" s="20">
        <v>1.705665458126375E-3</v>
      </c>
      <c r="K5639" s="20">
        <v>7.4534148089968558E-3</v>
      </c>
      <c r="L5639" s="20">
        <v>1.3256703122221981E-2</v>
      </c>
      <c r="M5639" s="53">
        <v>8.1772349896330476E-3</v>
      </c>
    </row>
    <row r="5640" spans="1:13" x14ac:dyDescent="0.35">
      <c r="A5640" s="19" t="str">
        <f>B4353&amp;C5629&amp;D5640</f>
        <v>CONSUMO PER CAPITA (kg ó litros por individuo)Resto frutas Ing.5-10MIL</v>
      </c>
      <c r="B5640" s="19">
        <v>0</v>
      </c>
      <c r="C5640" s="19">
        <v>0</v>
      </c>
      <c r="D5640" s="19" t="s">
        <v>11</v>
      </c>
      <c r="E5640" s="20">
        <v>1.310791026166569E-2</v>
      </c>
      <c r="F5640" s="20">
        <v>1.8885134189887961E-2</v>
      </c>
      <c r="G5640" s="20">
        <v>2.6456251189464777E-2</v>
      </c>
      <c r="H5640" s="20">
        <v>2.361684269772734E-2</v>
      </c>
      <c r="I5640" s="20">
        <v>1.7480311939695254E-2</v>
      </c>
      <c r="J5640" s="20" t="s">
        <v>284</v>
      </c>
      <c r="K5640" s="20">
        <v>1.7608372820761754E-2</v>
      </c>
      <c r="L5640" s="20">
        <v>1.8596959574740278E-3</v>
      </c>
      <c r="M5640" s="53">
        <v>2.605758934805981E-3</v>
      </c>
    </row>
    <row r="5641" spans="1:13" x14ac:dyDescent="0.35">
      <c r="A5641" s="19" t="str">
        <f>B4353&amp;C5629&amp;D5641</f>
        <v>CONSUMO PER CAPITA (kg ó litros por individuo)Resto frutas Ing.10-30MIL</v>
      </c>
      <c r="B5641" s="19">
        <v>0</v>
      </c>
      <c r="C5641" s="19">
        <v>0</v>
      </c>
      <c r="D5641" s="19" t="s">
        <v>12</v>
      </c>
      <c r="E5641" s="20">
        <v>4.5309009022402751E-2</v>
      </c>
      <c r="F5641" s="20">
        <v>1.4467355019277013E-2</v>
      </c>
      <c r="G5641" s="20">
        <v>3.9021182526167444E-2</v>
      </c>
      <c r="H5641" s="20">
        <v>1.5979404048443516E-2</v>
      </c>
      <c r="I5641" s="20">
        <v>9.0964407611129009E-3</v>
      </c>
      <c r="J5641" s="20">
        <v>2.0369802861148791E-2</v>
      </c>
      <c r="K5641" s="20">
        <v>7.5787785414387465E-2</v>
      </c>
      <c r="L5641" s="20">
        <v>3.4720963023393323E-2</v>
      </c>
      <c r="M5641" s="53">
        <v>2.1125706863264117E-2</v>
      </c>
    </row>
    <row r="5642" spans="1:13" x14ac:dyDescent="0.35">
      <c r="A5642" s="19" t="str">
        <f>B4353&amp;C5629&amp;D5642</f>
        <v>CONSUMO PER CAPITA (kg ó litros por individuo)Resto frutas Ing.30-100MIL</v>
      </c>
      <c r="B5642" s="19">
        <v>0</v>
      </c>
      <c r="C5642" s="19">
        <v>0</v>
      </c>
      <c r="D5642" s="19" t="s">
        <v>13</v>
      </c>
      <c r="E5642" s="20">
        <v>1.5429768800808675E-2</v>
      </c>
      <c r="F5642" s="20">
        <v>2.0673210784614472E-2</v>
      </c>
      <c r="G5642" s="20">
        <v>5.4782662174614312E-2</v>
      </c>
      <c r="H5642" s="20">
        <v>1.8198035979185713E-2</v>
      </c>
      <c r="I5642" s="20">
        <v>1.5307212745532719E-2</v>
      </c>
      <c r="J5642" s="20">
        <v>1.2761995607580186E-2</v>
      </c>
      <c r="K5642" s="20">
        <v>3.9554548897687829E-2</v>
      </c>
      <c r="L5642" s="20">
        <v>2.1440646345002042E-2</v>
      </c>
      <c r="M5642" s="53">
        <v>4.5246363684593267E-3</v>
      </c>
    </row>
    <row r="5643" spans="1:13" x14ac:dyDescent="0.35">
      <c r="A5643" s="19" t="str">
        <f>B4353&amp;C5629&amp;D5643</f>
        <v>CONSUMO PER CAPITA (kg ó litros por individuo)Resto frutas Ing.100-200MIL</v>
      </c>
      <c r="B5643" s="19">
        <v>0</v>
      </c>
      <c r="C5643" s="19">
        <v>0</v>
      </c>
      <c r="D5643" s="19" t="s">
        <v>14</v>
      </c>
      <c r="E5643" s="20">
        <v>3.2672843389714664E-3</v>
      </c>
      <c r="F5643" s="20">
        <v>1.7349972388734945E-2</v>
      </c>
      <c r="G5643" s="20">
        <v>2.0232122455786161E-2</v>
      </c>
      <c r="H5643" s="20">
        <v>2.9885423353419316E-2</v>
      </c>
      <c r="I5643" s="20">
        <v>6.7132660232767399E-2</v>
      </c>
      <c r="J5643" s="20">
        <v>8.3384323450609546E-2</v>
      </c>
      <c r="K5643" s="20">
        <v>0.40399080433309797</v>
      </c>
      <c r="L5643" s="20">
        <v>5.8959311426445865E-2</v>
      </c>
      <c r="M5643" s="53">
        <v>1.7484702146789471E-2</v>
      </c>
    </row>
    <row r="5644" spans="1:13" x14ac:dyDescent="0.35">
      <c r="A5644" s="19" t="str">
        <f>B4353&amp;C5629&amp;D5644</f>
        <v>CONSUMO PER CAPITA (kg ó litros por individuo)Resto frutas Ing.200-500MIL</v>
      </c>
      <c r="B5644" s="19">
        <v>0</v>
      </c>
      <c r="C5644" s="19">
        <v>0</v>
      </c>
      <c r="D5644" s="19" t="s">
        <v>15</v>
      </c>
      <c r="E5644" s="20">
        <v>4.9604743092015215E-2</v>
      </c>
      <c r="F5644" s="20">
        <v>3.4610716001221419E-2</v>
      </c>
      <c r="G5644" s="20">
        <v>0.10500661718867046</v>
      </c>
      <c r="H5644" s="20">
        <v>3.7935783789782025E-2</v>
      </c>
      <c r="I5644" s="20">
        <v>2.8696541094918881E-2</v>
      </c>
      <c r="J5644" s="20">
        <v>5.3555366534750751E-2</v>
      </c>
      <c r="K5644" s="20">
        <v>6.4461170598774861E-2</v>
      </c>
      <c r="L5644" s="20">
        <v>3.0338256636999555E-2</v>
      </c>
      <c r="M5644" s="53">
        <v>2.9650453892347248E-2</v>
      </c>
    </row>
    <row r="5645" spans="1:13" x14ac:dyDescent="0.35">
      <c r="A5645" s="19" t="str">
        <f>B4353&amp;C5629&amp;D5645</f>
        <v>CONSUMO PER CAPITA (kg ó litros por individuo)Resto frutas Ing.&gt;500MIL</v>
      </c>
      <c r="B5645" s="19">
        <v>0</v>
      </c>
      <c r="C5645" s="19">
        <v>0</v>
      </c>
      <c r="D5645" s="19" t="s">
        <v>16</v>
      </c>
      <c r="E5645" s="20">
        <v>1.6884470542311906E-2</v>
      </c>
      <c r="F5645" s="20">
        <v>2.6827942111508556E-2</v>
      </c>
      <c r="G5645" s="20">
        <v>4.3971562077080077E-2</v>
      </c>
      <c r="H5645" s="20">
        <v>1.9103364057968388E-2</v>
      </c>
      <c r="I5645" s="20">
        <v>3.4589298761237786E-2</v>
      </c>
      <c r="J5645" s="20">
        <v>3.2427948996579511E-2</v>
      </c>
      <c r="K5645" s="20">
        <v>7.5009789728786691E-2</v>
      </c>
      <c r="L5645" s="20">
        <v>6.4601349931103877E-2</v>
      </c>
      <c r="M5645" s="53">
        <v>2.9356701973889704E-2</v>
      </c>
    </row>
    <row r="5646" spans="1:13" x14ac:dyDescent="0.35">
      <c r="A5646" s="19" t="str">
        <f>B4353&amp;C5629&amp;D5646</f>
        <v>CONSUMO PER CAPITA (kg ó litros por individuo)Resto frutas Ing.DE 15 A 19 AÑOS</v>
      </c>
      <c r="B5646" s="19">
        <v>0</v>
      </c>
      <c r="C5646" s="19">
        <v>0</v>
      </c>
      <c r="D5646" s="19" t="s">
        <v>39</v>
      </c>
      <c r="E5646" s="20">
        <v>5.3385327997781028E-2</v>
      </c>
      <c r="F5646" s="20" t="s">
        <v>284</v>
      </c>
      <c r="G5646" s="20">
        <v>2.5076727336104852E-2</v>
      </c>
      <c r="H5646" s="20" t="s">
        <v>284</v>
      </c>
      <c r="I5646" s="20" t="s">
        <v>284</v>
      </c>
      <c r="J5646" s="20" t="s">
        <v>284</v>
      </c>
      <c r="K5646" s="20" t="s">
        <v>284</v>
      </c>
      <c r="L5646" s="20" t="s">
        <v>284</v>
      </c>
      <c r="M5646" s="53" t="s">
        <v>284</v>
      </c>
    </row>
    <row r="5647" spans="1:13" x14ac:dyDescent="0.35">
      <c r="A5647" s="19" t="str">
        <f>B4353&amp;C5629&amp;D5647</f>
        <v>CONSUMO PER CAPITA (kg ó litros por individuo)Resto frutas Ing.DE 20 A 24 AÑOS</v>
      </c>
      <c r="B5647" s="19">
        <v>0</v>
      </c>
      <c r="C5647" s="19">
        <v>0</v>
      </c>
      <c r="D5647" s="19" t="s">
        <v>40</v>
      </c>
      <c r="E5647" s="20">
        <v>1.021677533995919E-2</v>
      </c>
      <c r="F5647" s="20">
        <v>3.8206483910970209E-3</v>
      </c>
      <c r="G5647" s="20">
        <v>1.4833650451402579E-2</v>
      </c>
      <c r="H5647" s="20">
        <v>2.1676423190772776E-2</v>
      </c>
      <c r="I5647" s="20">
        <v>2.2852453618791031E-2</v>
      </c>
      <c r="J5647" s="20">
        <v>7.1421663035272321E-3</v>
      </c>
      <c r="K5647" s="20">
        <v>5.0500682333073497E-2</v>
      </c>
      <c r="L5647" s="20" t="s">
        <v>284</v>
      </c>
      <c r="M5647" s="53">
        <v>6.9972897586689994E-3</v>
      </c>
    </row>
    <row r="5648" spans="1:13" x14ac:dyDescent="0.35">
      <c r="A5648" s="19" t="str">
        <f>B4353&amp;C5629&amp;D5648</f>
        <v>CONSUMO PER CAPITA (kg ó litros por individuo)Resto frutas Ing.DE 25 A 34 AÑOS</v>
      </c>
      <c r="B5648" s="19">
        <v>0</v>
      </c>
      <c r="C5648" s="19">
        <v>0</v>
      </c>
      <c r="D5648" s="19" t="s">
        <v>41</v>
      </c>
      <c r="E5648" s="20">
        <v>4.560284173399333E-2</v>
      </c>
      <c r="F5648" s="20">
        <v>1.5001318840213483E-2</v>
      </c>
      <c r="G5648" s="20">
        <v>2.4410550164765621E-2</v>
      </c>
      <c r="H5648" s="20">
        <v>5.5713635277177343E-3</v>
      </c>
      <c r="I5648" s="20">
        <v>1.046755005449977E-2</v>
      </c>
      <c r="J5648" s="20">
        <v>2.3858666039254309E-3</v>
      </c>
      <c r="K5648" s="20">
        <v>3.3092240387700506E-2</v>
      </c>
      <c r="L5648" s="20">
        <v>1.9913293491841994E-3</v>
      </c>
      <c r="M5648" s="53">
        <v>6.609607976653404E-3</v>
      </c>
    </row>
    <row r="5649" spans="1:13" x14ac:dyDescent="0.35">
      <c r="A5649" s="19" t="str">
        <f>B4353&amp;C5629&amp;D5649</f>
        <v>CONSUMO PER CAPITA (kg ó litros por individuo)Resto frutas Ing.DE 35 A 49 AÑOS</v>
      </c>
      <c r="B5649" s="19">
        <v>0</v>
      </c>
      <c r="C5649" s="19">
        <v>0</v>
      </c>
      <c r="D5649" s="19" t="s">
        <v>42</v>
      </c>
      <c r="E5649" s="20">
        <v>1.5048699948799158E-2</v>
      </c>
      <c r="F5649" s="20">
        <v>1.6258869444778817E-2</v>
      </c>
      <c r="G5649" s="20">
        <v>3.0464858282210534E-2</v>
      </c>
      <c r="H5649" s="20">
        <v>2.2404370840664E-2</v>
      </c>
      <c r="I5649" s="20">
        <v>1.5167570517306645E-2</v>
      </c>
      <c r="J5649" s="20">
        <v>2.2977255679033116E-2</v>
      </c>
      <c r="K5649" s="20">
        <v>6.916055271783364E-2</v>
      </c>
      <c r="L5649" s="20">
        <v>3.6882575698734849E-2</v>
      </c>
      <c r="M5649" s="53">
        <v>1.0994872384670567E-2</v>
      </c>
    </row>
    <row r="5650" spans="1:13" x14ac:dyDescent="0.35">
      <c r="A5650" s="19" t="str">
        <f>B4353&amp;C5629&amp;D5650</f>
        <v>CONSUMO PER CAPITA (kg ó litros por individuo)Resto frutas Ing.DE 50 A 59 AÑOS</v>
      </c>
      <c r="B5650" s="19">
        <v>0</v>
      </c>
      <c r="C5650" s="19">
        <v>0</v>
      </c>
      <c r="D5650" s="19" t="s">
        <v>43</v>
      </c>
      <c r="E5650" s="20">
        <v>2.8594929131053486E-2</v>
      </c>
      <c r="F5650" s="20">
        <v>3.6472128505394372E-2</v>
      </c>
      <c r="G5650" s="20">
        <v>6.7743335325675336E-2</v>
      </c>
      <c r="H5650" s="20">
        <v>2.2958381692820759E-2</v>
      </c>
      <c r="I5650" s="20">
        <v>1.48039011263442E-2</v>
      </c>
      <c r="J5650" s="20">
        <v>3.0505070470196419E-2</v>
      </c>
      <c r="K5650" s="20">
        <v>4.780641186196162E-2</v>
      </c>
      <c r="L5650" s="20">
        <v>4.7448799448596736E-2</v>
      </c>
      <c r="M5650" s="53">
        <v>2.1072359420143984E-2</v>
      </c>
    </row>
    <row r="5651" spans="1:13" x14ac:dyDescent="0.35">
      <c r="A5651" s="19" t="str">
        <f>B4353&amp;C5629&amp;D5651</f>
        <v>CONSUMO PER CAPITA (kg ó litros por individuo)Resto frutas Ing.DE 60 A 75 AÑOS</v>
      </c>
      <c r="B5651" s="19">
        <v>0</v>
      </c>
      <c r="C5651" s="19">
        <v>0</v>
      </c>
      <c r="D5651" s="19" t="s">
        <v>44</v>
      </c>
      <c r="E5651" s="20">
        <v>2.1377455668105817E-2</v>
      </c>
      <c r="F5651" s="20">
        <v>2.7339022050966662E-2</v>
      </c>
      <c r="G5651" s="20">
        <v>8.1408512797312899E-2</v>
      </c>
      <c r="H5651" s="20">
        <v>2.9899154421597553E-2</v>
      </c>
      <c r="I5651" s="20">
        <v>6.0551235418729039E-2</v>
      </c>
      <c r="J5651" s="20">
        <v>6.2950442920703897E-2</v>
      </c>
      <c r="K5651" s="20">
        <v>0.21781851676710068</v>
      </c>
      <c r="L5651" s="20">
        <v>6.1351785930764798E-2</v>
      </c>
      <c r="M5651" s="53">
        <v>3.2127368147496387E-2</v>
      </c>
    </row>
    <row r="5652" spans="1:13" x14ac:dyDescent="0.35">
      <c r="A5652" s="19" t="str">
        <f>B4353&amp;C5629&amp;D5652</f>
        <v>CONSUMO PER CAPITA (kg ó litros por individuo)Resto frutas Ing.NIVEL ALTO</v>
      </c>
      <c r="B5652" s="19">
        <v>0</v>
      </c>
      <c r="C5652" s="19">
        <v>0</v>
      </c>
      <c r="D5652" s="19" t="s">
        <v>256</v>
      </c>
      <c r="E5652" s="20">
        <v>1.0752012380017812E-2</v>
      </c>
      <c r="F5652" s="20">
        <v>1.7207983880528108E-2</v>
      </c>
      <c r="G5652" s="20">
        <v>4.1792052290698795E-2</v>
      </c>
      <c r="H5652" s="20">
        <v>1.8964427280642848E-2</v>
      </c>
      <c r="I5652" s="20">
        <v>1.8060754458668078E-2</v>
      </c>
      <c r="J5652" s="20">
        <v>1.4648591199966789E-2</v>
      </c>
      <c r="K5652" s="20">
        <v>3.1182641384898603E-2</v>
      </c>
      <c r="L5652" s="20">
        <v>2.7695463984712534E-2</v>
      </c>
      <c r="M5652" s="53">
        <v>8.8637195538340853E-3</v>
      </c>
    </row>
    <row r="5653" spans="1:13" x14ac:dyDescent="0.35">
      <c r="A5653" s="19" t="str">
        <f>B4353&amp;C5629&amp;D5653</f>
        <v>CONSUMO PER CAPITA (kg ó litros por individuo)Resto frutas Ing.NIVEL MEDIO ALTO</v>
      </c>
      <c r="B5653" s="19">
        <v>0</v>
      </c>
      <c r="C5653" s="19">
        <v>0</v>
      </c>
      <c r="D5653" s="19" t="s">
        <v>257</v>
      </c>
      <c r="E5653" s="20">
        <v>1.8548279302992157E-2</v>
      </c>
      <c r="F5653" s="20">
        <v>2.0515031323517983E-2</v>
      </c>
      <c r="G5653" s="20">
        <v>3.4707171582154361E-2</v>
      </c>
      <c r="H5653" s="20">
        <v>1.9070366661699374E-2</v>
      </c>
      <c r="I5653" s="20">
        <v>8.0281890170130678E-3</v>
      </c>
      <c r="J5653" s="20">
        <v>1.4991405434539491E-2</v>
      </c>
      <c r="K5653" s="20">
        <v>8.3255251826548193E-2</v>
      </c>
      <c r="L5653" s="20">
        <v>3.2114244888696221E-2</v>
      </c>
      <c r="M5653" s="53" t="s">
        <v>284</v>
      </c>
    </row>
    <row r="5654" spans="1:13" x14ac:dyDescent="0.35">
      <c r="A5654" s="19" t="str">
        <f>B4353&amp;C5629&amp;D5654</f>
        <v>CONSUMO PER CAPITA (kg ó litros por individuo)Resto frutas Ing.NIVEL MEDIO</v>
      </c>
      <c r="B5654" s="19">
        <v>0</v>
      </c>
      <c r="C5654" s="19">
        <v>0</v>
      </c>
      <c r="D5654" s="19" t="s">
        <v>258</v>
      </c>
      <c r="E5654" s="20">
        <v>3.8234333371568736E-2</v>
      </c>
      <c r="F5654" s="20">
        <v>2.0546510537994809E-2</v>
      </c>
      <c r="G5654" s="20">
        <v>5.1398193090260003E-2</v>
      </c>
      <c r="H5654" s="20">
        <v>2.9751406892077725E-2</v>
      </c>
      <c r="I5654" s="20">
        <v>2.4562139575490093E-2</v>
      </c>
      <c r="J5654" s="20">
        <v>3.421357580694262E-2</v>
      </c>
      <c r="K5654" s="20">
        <v>7.7348694691446701E-2</v>
      </c>
      <c r="L5654" s="20">
        <v>4.8320606268304825E-2</v>
      </c>
      <c r="M5654" s="53">
        <v>3.1451399097968756E-2</v>
      </c>
    </row>
    <row r="5655" spans="1:13" x14ac:dyDescent="0.35">
      <c r="A5655" s="19" t="str">
        <f>B4353&amp;C5629&amp;D5655</f>
        <v>CONSUMO PER CAPITA (kg ó litros por individuo)Resto frutas Ing.NIVEL MEDIO BAJO</v>
      </c>
      <c r="B5655" s="19">
        <v>0</v>
      </c>
      <c r="C5655" s="19">
        <v>0</v>
      </c>
      <c r="D5655" s="19" t="s">
        <v>259</v>
      </c>
      <c r="E5655" s="20">
        <v>9.0401148730684978E-3</v>
      </c>
      <c r="F5655" s="20">
        <v>3.2122964998570994E-2</v>
      </c>
      <c r="G5655" s="20">
        <v>3.8501048028395025E-2</v>
      </c>
      <c r="H5655" s="20">
        <v>2.038663586213731E-2</v>
      </c>
      <c r="I5655" s="20">
        <v>1.009184921842099E-2</v>
      </c>
      <c r="J5655" s="20">
        <v>1.2972390982399726E-2</v>
      </c>
      <c r="K5655" s="20">
        <v>4.964592479394097E-2</v>
      </c>
      <c r="L5655" s="20">
        <v>2.1365612345780622E-2</v>
      </c>
      <c r="M5655" s="53">
        <v>1.6617562663792995E-2</v>
      </c>
    </row>
    <row r="5656" spans="1:13" x14ac:dyDescent="0.35">
      <c r="A5656" s="19" t="str">
        <f>B4353&amp;C5629&amp;D5656</f>
        <v>CONSUMO PER CAPITA (kg ó litros por individuo)Resto frutas Ing.HOMBRE</v>
      </c>
      <c r="B5656" s="19">
        <v>0</v>
      </c>
      <c r="C5656" s="19">
        <v>0</v>
      </c>
      <c r="D5656" s="19" t="s">
        <v>21</v>
      </c>
      <c r="E5656" s="20">
        <v>1.3899140751854258E-2</v>
      </c>
      <c r="F5656" s="20">
        <v>1.2556222061314534E-2</v>
      </c>
      <c r="G5656" s="20">
        <v>3.0122332899045798E-2</v>
      </c>
      <c r="H5656" s="20">
        <v>1.5826138919973993E-2</v>
      </c>
      <c r="I5656" s="20">
        <v>1.8736914500028096E-2</v>
      </c>
      <c r="J5656" s="20">
        <v>1.5980212075516712E-2</v>
      </c>
      <c r="K5656" s="20">
        <v>3.3580071877354636E-2</v>
      </c>
      <c r="L5656" s="20">
        <v>2.1728730240386206E-2</v>
      </c>
      <c r="M5656" s="53">
        <v>1.0031830557844673E-2</v>
      </c>
    </row>
    <row r="5657" spans="1:13" x14ac:dyDescent="0.35">
      <c r="A5657" s="19" t="str">
        <f>B4353&amp;C5629&amp;D5657</f>
        <v>CONSUMO PER CAPITA (kg ó litros por individuo)Resto frutas Ing.MUJER</v>
      </c>
      <c r="B5657" s="19">
        <v>0</v>
      </c>
      <c r="C5657" s="19">
        <v>0</v>
      </c>
      <c r="D5657" s="19" t="s">
        <v>22</v>
      </c>
      <c r="E5657" s="20">
        <v>3.770034367831835E-2</v>
      </c>
      <c r="F5657" s="20">
        <v>2.8674712719678246E-2</v>
      </c>
      <c r="G5657" s="20">
        <v>6.4013806540826404E-2</v>
      </c>
      <c r="H5657" s="20">
        <v>2.4571998535157642E-2</v>
      </c>
      <c r="I5657" s="20">
        <v>2.9836258694210659E-2</v>
      </c>
      <c r="J5657" s="20">
        <v>3.9885945457422772E-2</v>
      </c>
      <c r="K5657" s="20">
        <v>0.14132676640210129</v>
      </c>
      <c r="L5657" s="20">
        <v>4.7084095846336965E-2</v>
      </c>
      <c r="M5657" s="53">
        <v>2.2357508021152286E-2</v>
      </c>
    </row>
    <row r="5658" spans="1:13" x14ac:dyDescent="0.35">
      <c r="A5658" s="19" t="str">
        <f>B4353&amp;C5658&amp;D5658</f>
        <v>CONSUMO PER CAPITA (kg ó litros por individuo)Mermeladas Ing.T.ESPAÑA</v>
      </c>
      <c r="B5658" s="19">
        <v>0</v>
      </c>
      <c r="C5658" s="19" t="s">
        <v>188</v>
      </c>
      <c r="D5658" s="19" t="s">
        <v>36</v>
      </c>
      <c r="E5658" s="20">
        <v>6.1757697735190346E-3</v>
      </c>
      <c r="F5658" s="20">
        <v>4.5952238214421121E-3</v>
      </c>
      <c r="G5658" s="20">
        <v>7.3181209416855741E-3</v>
      </c>
      <c r="H5658" s="20">
        <v>5.4404282934232447E-3</v>
      </c>
      <c r="I5658" s="20">
        <v>6.690570292349267E-3</v>
      </c>
      <c r="J5658" s="20">
        <v>4.9062239422080394E-3</v>
      </c>
      <c r="K5658" s="20">
        <v>6.8395932197552771E-3</v>
      </c>
      <c r="L5658" s="20">
        <v>6.2255575415406635E-3</v>
      </c>
      <c r="M5658" s="53">
        <v>5.5539815729088397E-3</v>
      </c>
    </row>
    <row r="5659" spans="1:13" x14ac:dyDescent="0.35">
      <c r="A5659" s="19" t="str">
        <f>B4353&amp;C5658&amp;D5659</f>
        <v>CONSUMO PER CAPITA (kg ó litros por individuo)Mermeladas Ing.BCN AM</v>
      </c>
      <c r="B5659" s="19">
        <v>0</v>
      </c>
      <c r="C5659" s="19">
        <v>0</v>
      </c>
      <c r="D5659" s="19" t="s">
        <v>1</v>
      </c>
      <c r="E5659" s="20">
        <v>5.0533581452203021E-4</v>
      </c>
      <c r="F5659" s="20">
        <v>8.2085563328840512E-4</v>
      </c>
      <c r="G5659" s="20">
        <v>4.7742726357576509E-3</v>
      </c>
      <c r="H5659" s="20">
        <v>1.262008132591837E-3</v>
      </c>
      <c r="I5659" s="20">
        <v>1.7360681180105808E-3</v>
      </c>
      <c r="J5659" s="20">
        <v>1.7193438307803468E-3</v>
      </c>
      <c r="K5659" s="20">
        <v>3.0281444953524745E-4</v>
      </c>
      <c r="L5659" s="20">
        <v>3.1946964890903159E-3</v>
      </c>
      <c r="M5659" s="53">
        <v>5.7752700821666659E-4</v>
      </c>
    </row>
    <row r="5660" spans="1:13" x14ac:dyDescent="0.35">
      <c r="A5660" s="19" t="str">
        <f>B4353&amp;C5658&amp;D5660</f>
        <v>CONSUMO PER CAPITA (kg ó litros por individuo)Mermeladas Ing.REST.CAT ARAGON</v>
      </c>
      <c r="B5660" s="19">
        <v>0</v>
      </c>
      <c r="C5660" s="19">
        <v>0</v>
      </c>
      <c r="D5660" s="19" t="s">
        <v>2</v>
      </c>
      <c r="E5660" s="20">
        <v>1.0871785763475561E-3</v>
      </c>
      <c r="F5660" s="20">
        <v>1.4853421232579737E-3</v>
      </c>
      <c r="G5660" s="20">
        <v>2.5613362230767514E-4</v>
      </c>
      <c r="H5660" s="20">
        <v>1.1108680573035374E-3</v>
      </c>
      <c r="I5660" s="20">
        <v>3.1380844806773895E-4</v>
      </c>
      <c r="J5660" s="20">
        <v>2.29963940736494E-3</v>
      </c>
      <c r="K5660" s="20">
        <v>1.1272336625857392E-3</v>
      </c>
      <c r="L5660" s="20">
        <v>2.0235073083024421E-3</v>
      </c>
      <c r="M5660" s="53">
        <v>1.7016498620680883E-3</v>
      </c>
    </row>
    <row r="5661" spans="1:13" x14ac:dyDescent="0.35">
      <c r="A5661" s="19" t="str">
        <f>B4353&amp;C5658&amp;D5661</f>
        <v>CONSUMO PER CAPITA (kg ó litros por individuo)Mermeladas Ing.LEVANTE</v>
      </c>
      <c r="B5661" s="19">
        <v>0</v>
      </c>
      <c r="C5661" s="19">
        <v>0</v>
      </c>
      <c r="D5661" s="19" t="s">
        <v>3</v>
      </c>
      <c r="E5661" s="20">
        <v>7.7071040717986809E-3</v>
      </c>
      <c r="F5661" s="20">
        <v>5.652338265489219E-3</v>
      </c>
      <c r="G5661" s="20">
        <v>9.3128735677935719E-3</v>
      </c>
      <c r="H5661" s="20">
        <v>8.335199692875675E-3</v>
      </c>
      <c r="I5661" s="20">
        <v>1.1492528007324794E-2</v>
      </c>
      <c r="J5661" s="20">
        <v>8.3720310431093722E-3</v>
      </c>
      <c r="K5661" s="20">
        <v>1.3737336080226106E-2</v>
      </c>
      <c r="L5661" s="20">
        <v>1.350440954688034E-2</v>
      </c>
      <c r="M5661" s="53">
        <v>7.6202204737612945E-3</v>
      </c>
    </row>
    <row r="5662" spans="1:13" x14ac:dyDescent="0.35">
      <c r="A5662" s="19" t="str">
        <f>B4353&amp;C5658&amp;D5662</f>
        <v>CONSUMO PER CAPITA (kg ó litros por individuo)Mermeladas Ing.ANDALUCIA</v>
      </c>
      <c r="B5662" s="19">
        <v>0</v>
      </c>
      <c r="C5662" s="19">
        <v>0</v>
      </c>
      <c r="D5662" s="19" t="s">
        <v>4</v>
      </c>
      <c r="E5662" s="20">
        <v>5.2214021295247477E-3</v>
      </c>
      <c r="F5662" s="20">
        <v>5.7851545492926303E-3</v>
      </c>
      <c r="G5662" s="20">
        <v>9.3611553180211002E-3</v>
      </c>
      <c r="H5662" s="20">
        <v>9.0012582861510072E-3</v>
      </c>
      <c r="I5662" s="20">
        <v>9.2205246913344384E-3</v>
      </c>
      <c r="J5662" s="20">
        <v>4.0137228828533485E-3</v>
      </c>
      <c r="K5662" s="20">
        <v>1.0997649402427184E-2</v>
      </c>
      <c r="L5662" s="20">
        <v>7.5988168027125895E-3</v>
      </c>
      <c r="M5662" s="53">
        <v>1.0143481906698235E-2</v>
      </c>
    </row>
    <row r="5663" spans="1:13" x14ac:dyDescent="0.35">
      <c r="A5663" s="19" t="str">
        <f>B4353&amp;C5658&amp;D5663</f>
        <v>CONSUMO PER CAPITA (kg ó litros por individuo)Mermeladas Ing.MDD AM</v>
      </c>
      <c r="B5663" s="19">
        <v>0</v>
      </c>
      <c r="C5663" s="19">
        <v>0</v>
      </c>
      <c r="D5663" s="19" t="s">
        <v>5</v>
      </c>
      <c r="E5663" s="20">
        <v>5.011779083185711E-3</v>
      </c>
      <c r="F5663" s="20">
        <v>3.5424881001591604E-3</v>
      </c>
      <c r="G5663" s="20">
        <v>5.0036790636900546E-3</v>
      </c>
      <c r="H5663" s="20">
        <v>3.120633783962207E-3</v>
      </c>
      <c r="I5663" s="20">
        <v>6.2889525793507718E-3</v>
      </c>
      <c r="J5663" s="20">
        <v>3.8665626294671872E-3</v>
      </c>
      <c r="K5663" s="20">
        <v>3.0644964903857124E-3</v>
      </c>
      <c r="L5663" s="20">
        <v>1.7987948872713259E-3</v>
      </c>
      <c r="M5663" s="53">
        <v>1.3959574636313661E-3</v>
      </c>
    </row>
    <row r="5664" spans="1:13" x14ac:dyDescent="0.35">
      <c r="A5664" s="19" t="str">
        <f>B4353&amp;C5658&amp;D5664</f>
        <v>CONSUMO PER CAPITA (kg ó litros por individuo)Mermeladas Ing.RTO CENTRO</v>
      </c>
      <c r="B5664" s="19">
        <v>0</v>
      </c>
      <c r="C5664" s="19">
        <v>0</v>
      </c>
      <c r="D5664" s="19" t="s">
        <v>6</v>
      </c>
      <c r="E5664" s="20">
        <v>1.5394210072940827E-2</v>
      </c>
      <c r="F5664" s="20">
        <v>6.2365607222202527E-3</v>
      </c>
      <c r="G5664" s="20">
        <v>8.462114685338017E-3</v>
      </c>
      <c r="H5664" s="20">
        <v>4.6762442623879252E-3</v>
      </c>
      <c r="I5664" s="20">
        <v>8.5234426705734275E-3</v>
      </c>
      <c r="J5664" s="20">
        <v>7.5671479827666543E-3</v>
      </c>
      <c r="K5664" s="20">
        <v>6.3822630251344371E-3</v>
      </c>
      <c r="L5664" s="20">
        <v>6.0750122396280902E-3</v>
      </c>
      <c r="M5664" s="53">
        <v>3.9203221696545477E-3</v>
      </c>
    </row>
    <row r="5665" spans="1:13" x14ac:dyDescent="0.35">
      <c r="A5665" s="19" t="str">
        <f>B4353&amp;C5658&amp;D5665</f>
        <v>CONSUMO PER CAPITA (kg ó litros por individuo)Mermeladas Ing.NORTE-CENTRO</v>
      </c>
      <c r="B5665" s="19">
        <v>0</v>
      </c>
      <c r="C5665" s="19">
        <v>0</v>
      </c>
      <c r="D5665" s="19" t="s">
        <v>7</v>
      </c>
      <c r="E5665" s="20">
        <v>1.4653112867034404E-2</v>
      </c>
      <c r="F5665" s="20">
        <v>9.869158723545185E-3</v>
      </c>
      <c r="G5665" s="20">
        <v>1.7002727532244397E-2</v>
      </c>
      <c r="H5665" s="20">
        <v>1.1353796765798375E-2</v>
      </c>
      <c r="I5665" s="20">
        <v>9.1286283407642776E-3</v>
      </c>
      <c r="J5665" s="20">
        <v>7.7534195612673053E-3</v>
      </c>
      <c r="K5665" s="20">
        <v>9.5929775619727573E-3</v>
      </c>
      <c r="L5665" s="20">
        <v>1.043344692854996E-2</v>
      </c>
      <c r="M5665" s="53">
        <v>1.414514804990262E-2</v>
      </c>
    </row>
    <row r="5666" spans="1:13" x14ac:dyDescent="0.35">
      <c r="A5666" s="19" t="str">
        <f>B4353&amp;C5658&amp;D5666</f>
        <v>CONSUMO PER CAPITA (kg ó litros por individuo)Mermeladas Ing.NOROESTE</v>
      </c>
      <c r="B5666" s="19">
        <v>0</v>
      </c>
      <c r="C5666" s="19">
        <v>0</v>
      </c>
      <c r="D5666" s="19" t="s">
        <v>8</v>
      </c>
      <c r="E5666" s="20">
        <v>2.1274767831498957E-3</v>
      </c>
      <c r="F5666" s="20">
        <v>2.8667223258240226E-3</v>
      </c>
      <c r="G5666" s="20">
        <v>4.3054160441026862E-3</v>
      </c>
      <c r="H5666" s="20">
        <v>1.1086871758210163E-3</v>
      </c>
      <c r="I5666" s="20">
        <v>3.2285186557206983E-3</v>
      </c>
      <c r="J5666" s="20">
        <v>3.7320550859802123E-3</v>
      </c>
      <c r="K5666" s="20">
        <v>3.8242153791525645E-3</v>
      </c>
      <c r="L5666" s="20">
        <v>2.0390429277226218E-3</v>
      </c>
      <c r="M5666" s="53">
        <v>1.6544551880277095E-3</v>
      </c>
    </row>
    <row r="5667" spans="1:13" x14ac:dyDescent="0.35">
      <c r="A5667" s="19" t="str">
        <f>B4353&amp;C5658&amp;D5667</f>
        <v>CONSUMO PER CAPITA (kg ó litros por individuo)Mermeladas Ing.&lt;2MIL</v>
      </c>
      <c r="B5667" s="19">
        <v>0</v>
      </c>
      <c r="C5667" s="19">
        <v>0</v>
      </c>
      <c r="D5667" s="19" t="s">
        <v>9</v>
      </c>
      <c r="E5667" s="20">
        <v>4.6396967258922131E-3</v>
      </c>
      <c r="F5667" s="20">
        <v>4.6548268141502513E-4</v>
      </c>
      <c r="G5667" s="20">
        <v>6.9679341624494994E-3</v>
      </c>
      <c r="H5667" s="20">
        <v>4.5584886651372988E-3</v>
      </c>
      <c r="I5667" s="20">
        <v>4.990462613020572E-3</v>
      </c>
      <c r="J5667" s="20" t="s">
        <v>284</v>
      </c>
      <c r="K5667" s="20">
        <v>1.3126056484442476E-3</v>
      </c>
      <c r="L5667" s="20">
        <v>2.5819957324007417E-3</v>
      </c>
      <c r="M5667" s="53">
        <v>4.9456644992102437E-4</v>
      </c>
    </row>
    <row r="5668" spans="1:13" x14ac:dyDescent="0.35">
      <c r="A5668" s="19" t="str">
        <f>B4353&amp;C5658&amp;D5668</f>
        <v>CONSUMO PER CAPITA (kg ó litros por individuo)Mermeladas Ing.2-5MIL</v>
      </c>
      <c r="B5668" s="19">
        <v>0</v>
      </c>
      <c r="C5668" s="19">
        <v>0</v>
      </c>
      <c r="D5668" s="19" t="s">
        <v>10</v>
      </c>
      <c r="E5668" s="20">
        <v>2.3960407066639993E-4</v>
      </c>
      <c r="F5668" s="20" t="s">
        <v>284</v>
      </c>
      <c r="G5668" s="20">
        <v>0</v>
      </c>
      <c r="H5668" s="20">
        <v>1.2371954750157203E-3</v>
      </c>
      <c r="I5668" s="20">
        <v>1.2992152295011245E-3</v>
      </c>
      <c r="J5668" s="20">
        <v>2.1547568740830461E-4</v>
      </c>
      <c r="K5668" s="20">
        <v>1.7084786886544666E-3</v>
      </c>
      <c r="L5668" s="20">
        <v>1.8875387403095207E-3</v>
      </c>
      <c r="M5668" s="53">
        <v>1.0566065240215777E-3</v>
      </c>
    </row>
    <row r="5669" spans="1:13" x14ac:dyDescent="0.35">
      <c r="A5669" s="19" t="str">
        <f>B4353&amp;C5658&amp;D5669</f>
        <v>CONSUMO PER CAPITA (kg ó litros por individuo)Mermeladas Ing.5-10MIL</v>
      </c>
      <c r="B5669" s="19">
        <v>0</v>
      </c>
      <c r="C5669" s="19">
        <v>0</v>
      </c>
      <c r="D5669" s="19" t="s">
        <v>11</v>
      </c>
      <c r="E5669" s="20">
        <v>4.5982837971414832E-4</v>
      </c>
      <c r="F5669" s="20">
        <v>6.3931138610116432E-4</v>
      </c>
      <c r="G5669" s="20">
        <v>2.5250797846429092E-3</v>
      </c>
      <c r="H5669" s="20">
        <v>1.0617929953534171E-3</v>
      </c>
      <c r="I5669" s="20">
        <v>4.873987376602005E-4</v>
      </c>
      <c r="J5669" s="20">
        <v>1.5550635063204003E-3</v>
      </c>
      <c r="K5669" s="20">
        <v>2.4316345571898023E-3</v>
      </c>
      <c r="L5669" s="20">
        <v>1.6663758869239528E-3</v>
      </c>
      <c r="M5669" s="53">
        <v>7.5538242686041621E-3</v>
      </c>
    </row>
    <row r="5670" spans="1:13" x14ac:dyDescent="0.35">
      <c r="A5670" s="19" t="str">
        <f>B4353&amp;C5658&amp;D5670</f>
        <v>CONSUMO PER CAPITA (kg ó litros por individuo)Mermeladas Ing.10-30MIL</v>
      </c>
      <c r="B5670" s="19">
        <v>0</v>
      </c>
      <c r="C5670" s="19">
        <v>0</v>
      </c>
      <c r="D5670" s="19" t="s">
        <v>12</v>
      </c>
      <c r="E5670" s="20">
        <v>5.1788870630732143E-3</v>
      </c>
      <c r="F5670" s="20">
        <v>3.8189369751827512E-3</v>
      </c>
      <c r="G5670" s="20">
        <v>5.075518427711795E-3</v>
      </c>
      <c r="H5670" s="20">
        <v>4.9668537133924244E-3</v>
      </c>
      <c r="I5670" s="20">
        <v>5.9537584443228094E-3</v>
      </c>
      <c r="J5670" s="20">
        <v>2.9397267991686138E-3</v>
      </c>
      <c r="K5670" s="20">
        <v>1.0327656348395197E-2</v>
      </c>
      <c r="L5670" s="20">
        <v>1.0691728613784422E-2</v>
      </c>
      <c r="M5670" s="53">
        <v>8.6316027940530303E-3</v>
      </c>
    </row>
    <row r="5671" spans="1:13" x14ac:dyDescent="0.35">
      <c r="A5671" s="19" t="str">
        <f>B4353&amp;C5658&amp;D5671</f>
        <v>CONSUMO PER CAPITA (kg ó litros por individuo)Mermeladas Ing.30-100MIL</v>
      </c>
      <c r="B5671" s="19">
        <v>0</v>
      </c>
      <c r="C5671" s="19">
        <v>0</v>
      </c>
      <c r="D5671" s="19" t="s">
        <v>13</v>
      </c>
      <c r="E5671" s="20">
        <v>8.7287209333223245E-3</v>
      </c>
      <c r="F5671" s="20">
        <v>5.6922034009283043E-3</v>
      </c>
      <c r="G5671" s="20">
        <v>1.0133057658752047E-2</v>
      </c>
      <c r="H5671" s="20">
        <v>6.5437691918018943E-3</v>
      </c>
      <c r="I5671" s="20">
        <v>7.2865559353224819E-3</v>
      </c>
      <c r="J5671" s="20">
        <v>7.2893383358127442E-3</v>
      </c>
      <c r="K5671" s="20">
        <v>5.522808007799189E-3</v>
      </c>
      <c r="L5671" s="20">
        <v>3.3122481314285177E-3</v>
      </c>
      <c r="M5671" s="53">
        <v>3.5307671201042275E-3</v>
      </c>
    </row>
    <row r="5672" spans="1:13" x14ac:dyDescent="0.35">
      <c r="A5672" s="19" t="str">
        <f>B4353&amp;C5658&amp;D5672</f>
        <v>CONSUMO PER CAPITA (kg ó litros por individuo)Mermeladas Ing.100-200MIL</v>
      </c>
      <c r="B5672" s="19">
        <v>0</v>
      </c>
      <c r="C5672" s="19">
        <v>0</v>
      </c>
      <c r="D5672" s="19" t="s">
        <v>14</v>
      </c>
      <c r="E5672" s="20">
        <v>1.433229914302683E-2</v>
      </c>
      <c r="F5672" s="20">
        <v>1.1173360055432079E-2</v>
      </c>
      <c r="G5672" s="20">
        <v>1.508593412663114E-2</v>
      </c>
      <c r="H5672" s="20">
        <v>1.3630727988235546E-2</v>
      </c>
      <c r="I5672" s="20">
        <v>1.8062008432200322E-2</v>
      </c>
      <c r="J5672" s="20">
        <v>9.0263083898150277E-3</v>
      </c>
      <c r="K5672" s="20">
        <v>1.1193954092532847E-2</v>
      </c>
      <c r="L5672" s="20">
        <v>1.2904292240135663E-2</v>
      </c>
      <c r="M5672" s="53">
        <v>1.1118792115460695E-2</v>
      </c>
    </row>
    <row r="5673" spans="1:13" x14ac:dyDescent="0.35">
      <c r="A5673" s="19" t="str">
        <f>B4353&amp;C5658&amp;D5673</f>
        <v>CONSUMO PER CAPITA (kg ó litros por individuo)Mermeladas Ing.200-500MIL</v>
      </c>
      <c r="B5673" s="19">
        <v>0</v>
      </c>
      <c r="C5673" s="19">
        <v>0</v>
      </c>
      <c r="D5673" s="19" t="s">
        <v>15</v>
      </c>
      <c r="E5673" s="20">
        <v>7.336857199870029E-3</v>
      </c>
      <c r="F5673" s="20">
        <v>4.2391285536808451E-3</v>
      </c>
      <c r="G5673" s="20">
        <v>9.7628835020817512E-3</v>
      </c>
      <c r="H5673" s="20">
        <v>5.4703549406025726E-3</v>
      </c>
      <c r="I5673" s="20">
        <v>7.8500758315130006E-3</v>
      </c>
      <c r="J5673" s="20">
        <v>9.101902498039707E-3</v>
      </c>
      <c r="K5673" s="20">
        <v>1.246516827101315E-2</v>
      </c>
      <c r="L5673" s="20">
        <v>8.813194793395011E-3</v>
      </c>
      <c r="M5673" s="53">
        <v>6.6709777595936144E-3</v>
      </c>
    </row>
    <row r="5674" spans="1:13" x14ac:dyDescent="0.35">
      <c r="A5674" s="19" t="str">
        <f>B4353&amp;C5658&amp;D5674</f>
        <v>CONSUMO PER CAPITA (kg ó litros por individuo)Mermeladas Ing.&gt;500MIL</v>
      </c>
      <c r="B5674" s="19">
        <v>0</v>
      </c>
      <c r="C5674" s="19">
        <v>0</v>
      </c>
      <c r="D5674" s="19" t="s">
        <v>16</v>
      </c>
      <c r="E5674" s="20">
        <v>4.0766035574130782E-3</v>
      </c>
      <c r="F5674" s="20">
        <v>5.6768230064105328E-3</v>
      </c>
      <c r="G5674" s="20">
        <v>5.1438329929523862E-3</v>
      </c>
      <c r="H5674" s="20">
        <v>3.8585167184806684E-3</v>
      </c>
      <c r="I5674" s="20">
        <v>4.530079708405633E-3</v>
      </c>
      <c r="J5674" s="20">
        <v>3.61391125428732E-3</v>
      </c>
      <c r="K5674" s="20">
        <v>3.8466089152227561E-3</v>
      </c>
      <c r="L5674" s="20">
        <v>4.0353553263016454E-3</v>
      </c>
      <c r="M5674" s="53">
        <v>2.9858976694153955E-3</v>
      </c>
    </row>
    <row r="5675" spans="1:13" x14ac:dyDescent="0.35">
      <c r="A5675" s="19" t="str">
        <f>B4353&amp;C5658&amp;D5675</f>
        <v>CONSUMO PER CAPITA (kg ó litros por individuo)Mermeladas Ing.DE 15 A 19 AÑOS</v>
      </c>
      <c r="B5675" s="19">
        <v>0</v>
      </c>
      <c r="C5675" s="19">
        <v>0</v>
      </c>
      <c r="D5675" s="19" t="s">
        <v>39</v>
      </c>
      <c r="E5675" s="20" t="s">
        <v>284</v>
      </c>
      <c r="F5675" s="20" t="s">
        <v>284</v>
      </c>
      <c r="G5675" s="20" t="s">
        <v>284</v>
      </c>
      <c r="H5675" s="20" t="s">
        <v>284</v>
      </c>
      <c r="I5675" s="20" t="s">
        <v>284</v>
      </c>
      <c r="J5675" s="20" t="s">
        <v>284</v>
      </c>
      <c r="K5675" s="20" t="s">
        <v>284</v>
      </c>
      <c r="L5675" s="20" t="s">
        <v>284</v>
      </c>
      <c r="M5675" s="53">
        <v>5.8916224825346E-3</v>
      </c>
    </row>
    <row r="5676" spans="1:13" x14ac:dyDescent="0.35">
      <c r="A5676" s="19" t="str">
        <f>B4353&amp;C5658&amp;D5676</f>
        <v>CONSUMO PER CAPITA (kg ó litros por individuo)Mermeladas Ing.DE 20 A 24 AÑOS</v>
      </c>
      <c r="B5676" s="19">
        <v>0</v>
      </c>
      <c r="C5676" s="19">
        <v>0</v>
      </c>
      <c r="D5676" s="19" t="s">
        <v>40</v>
      </c>
      <c r="E5676" s="20">
        <v>2.7873837036609655E-3</v>
      </c>
      <c r="F5676" s="20" t="s">
        <v>284</v>
      </c>
      <c r="G5676" s="20">
        <v>3.3531471367525406E-4</v>
      </c>
      <c r="H5676" s="20">
        <v>6.3004720741478522E-4</v>
      </c>
      <c r="I5676" s="20">
        <v>1.3726639608699033E-3</v>
      </c>
      <c r="J5676" s="20" t="s">
        <v>284</v>
      </c>
      <c r="K5676" s="20">
        <v>1.1390170557398847E-3</v>
      </c>
      <c r="L5676" s="20">
        <v>4.223090133961421E-4</v>
      </c>
      <c r="M5676" s="53" t="s">
        <v>284</v>
      </c>
    </row>
    <row r="5677" spans="1:13" x14ac:dyDescent="0.35">
      <c r="A5677" s="19" t="str">
        <f>B4353&amp;C5658&amp;D5677</f>
        <v>CONSUMO PER CAPITA (kg ó litros por individuo)Mermeladas Ing.DE 25 A 34 AÑOS</v>
      </c>
      <c r="B5677" s="19">
        <v>0</v>
      </c>
      <c r="C5677" s="19">
        <v>0</v>
      </c>
      <c r="D5677" s="19" t="s">
        <v>41</v>
      </c>
      <c r="E5677" s="20">
        <v>1.2954792827900696E-3</v>
      </c>
      <c r="F5677" s="20">
        <v>6.7756986621249392E-4</v>
      </c>
      <c r="G5677" s="20">
        <v>7.3494571093801135E-4</v>
      </c>
      <c r="H5677" s="20">
        <v>2.9803983066711338E-4</v>
      </c>
      <c r="I5677" s="20" t="s">
        <v>284</v>
      </c>
      <c r="J5677" s="20">
        <v>4.4920860953328971E-4</v>
      </c>
      <c r="K5677" s="20">
        <v>3.1301504478139234E-4</v>
      </c>
      <c r="L5677" s="20">
        <v>7.364717388900617E-4</v>
      </c>
      <c r="M5677" s="53">
        <v>9.857606040328704E-4</v>
      </c>
    </row>
    <row r="5678" spans="1:13" x14ac:dyDescent="0.35">
      <c r="A5678" s="19" t="str">
        <f>B4353&amp;C5658&amp;D5678</f>
        <v>CONSUMO PER CAPITA (kg ó litros por individuo)Mermeladas Ing.DE 35 A 49 AÑOS</v>
      </c>
      <c r="B5678" s="19">
        <v>0</v>
      </c>
      <c r="C5678" s="19">
        <v>0</v>
      </c>
      <c r="D5678" s="19" t="s">
        <v>42</v>
      </c>
      <c r="E5678" s="20">
        <v>3.7621236805801621E-3</v>
      </c>
      <c r="F5678" s="20">
        <v>3.2484405565325358E-3</v>
      </c>
      <c r="G5678" s="20">
        <v>4.6417966863148549E-3</v>
      </c>
      <c r="H5678" s="20">
        <v>3.9157473677869032E-3</v>
      </c>
      <c r="I5678" s="20">
        <v>4.256088926940467E-3</v>
      </c>
      <c r="J5678" s="20">
        <v>2.3866566805252846E-3</v>
      </c>
      <c r="K5678" s="20">
        <v>2.7401515155000317E-3</v>
      </c>
      <c r="L5678" s="20">
        <v>2.5388434864302848E-3</v>
      </c>
      <c r="M5678" s="53">
        <v>1.9750161783343985E-3</v>
      </c>
    </row>
    <row r="5679" spans="1:13" x14ac:dyDescent="0.35">
      <c r="A5679" s="19" t="str">
        <f>B4353&amp;C5658&amp;D5679</f>
        <v>CONSUMO PER CAPITA (kg ó litros por individuo)Mermeladas Ing.DE 50 A 59 AÑOS</v>
      </c>
      <c r="B5679" s="19">
        <v>0</v>
      </c>
      <c r="C5679" s="19">
        <v>0</v>
      </c>
      <c r="D5679" s="19" t="s">
        <v>43</v>
      </c>
      <c r="E5679" s="20">
        <v>1.1933552178324206E-2</v>
      </c>
      <c r="F5679" s="20">
        <v>1.0484068878676516E-2</v>
      </c>
      <c r="G5679" s="20">
        <v>1.7652218947446018E-2</v>
      </c>
      <c r="H5679" s="20">
        <v>1.3482721170161546E-2</v>
      </c>
      <c r="I5679" s="20">
        <v>1.5272817369176938E-2</v>
      </c>
      <c r="J5679" s="20">
        <v>1.294154066197809E-2</v>
      </c>
      <c r="K5679" s="20">
        <v>1.7072466967921123E-2</v>
      </c>
      <c r="L5679" s="20">
        <v>1.3215441626684366E-2</v>
      </c>
      <c r="M5679" s="53">
        <v>1.2266511866258718E-2</v>
      </c>
    </row>
    <row r="5680" spans="1:13" x14ac:dyDescent="0.35">
      <c r="A5680" s="19" t="str">
        <f>B4353&amp;C5658&amp;D5680</f>
        <v>CONSUMO PER CAPITA (kg ó litros por individuo)Mermeladas Ing.DE 60 A 75 AÑOS</v>
      </c>
      <c r="B5680" s="19">
        <v>0</v>
      </c>
      <c r="C5680" s="19">
        <v>0</v>
      </c>
      <c r="D5680" s="19" t="s">
        <v>44</v>
      </c>
      <c r="E5680" s="20">
        <v>1.0232843779617393E-2</v>
      </c>
      <c r="F5680" s="20">
        <v>6.4238224675040442E-3</v>
      </c>
      <c r="G5680" s="20">
        <v>1.0211543519996874E-2</v>
      </c>
      <c r="H5680" s="20">
        <v>6.7218258483228138E-3</v>
      </c>
      <c r="I5680" s="20">
        <v>1.0150078876346473E-2</v>
      </c>
      <c r="J5680" s="20">
        <v>6.8797542896594926E-3</v>
      </c>
      <c r="K5680" s="20">
        <v>1.1022606982237801E-2</v>
      </c>
      <c r="L5680" s="20">
        <v>1.1885076304827899E-2</v>
      </c>
      <c r="M5680" s="53">
        <v>8.571121368181743E-3</v>
      </c>
    </row>
    <row r="5681" spans="1:13" x14ac:dyDescent="0.35">
      <c r="A5681" s="19" t="str">
        <f>B4353&amp;C5658&amp;D5681</f>
        <v>CONSUMO PER CAPITA (kg ó litros por individuo)Mermeladas Ing.NIVEL ALTO</v>
      </c>
      <c r="B5681" s="19">
        <v>0</v>
      </c>
      <c r="C5681" s="19">
        <v>0</v>
      </c>
      <c r="D5681" s="19" t="s">
        <v>256</v>
      </c>
      <c r="E5681" s="20">
        <v>3.8131312117438533E-3</v>
      </c>
      <c r="F5681" s="20">
        <v>4.3195303579419411E-3</v>
      </c>
      <c r="G5681" s="20">
        <v>6.1854533061324575E-3</v>
      </c>
      <c r="H5681" s="20">
        <v>2.7984707538146617E-3</v>
      </c>
      <c r="I5681" s="20">
        <v>4.6921195416986337E-3</v>
      </c>
      <c r="J5681" s="20">
        <v>5.292671900104298E-3</v>
      </c>
      <c r="K5681" s="20">
        <v>9.8879642058409198E-3</v>
      </c>
      <c r="L5681" s="20">
        <v>1.0101945962841157E-2</v>
      </c>
      <c r="M5681" s="53">
        <v>6.9044748530073443E-3</v>
      </c>
    </row>
    <row r="5682" spans="1:13" x14ac:dyDescent="0.35">
      <c r="A5682" s="19" t="str">
        <f>B4353&amp;C5658&amp;D5682</f>
        <v>CONSUMO PER CAPITA (kg ó litros por individuo)Mermeladas Ing.NIVEL MEDIO ALTO</v>
      </c>
      <c r="B5682" s="19">
        <v>0</v>
      </c>
      <c r="C5682" s="19">
        <v>0</v>
      </c>
      <c r="D5682" s="19" t="s">
        <v>257</v>
      </c>
      <c r="E5682" s="20">
        <v>7.7095453338909322E-3</v>
      </c>
      <c r="F5682" s="20">
        <v>3.9209481106810187E-3</v>
      </c>
      <c r="G5682" s="20">
        <v>4.6064757937102586E-3</v>
      </c>
      <c r="H5682" s="20">
        <v>3.5610487686156922E-3</v>
      </c>
      <c r="I5682" s="20">
        <v>5.9953777152361061E-3</v>
      </c>
      <c r="J5682" s="20">
        <v>3.6662129134696921E-3</v>
      </c>
      <c r="K5682" s="20">
        <v>3.0329036922363659E-3</v>
      </c>
      <c r="L5682" s="20">
        <v>3.2036429411101543E-3</v>
      </c>
      <c r="M5682" s="53">
        <v>1.0808510466623605E-3</v>
      </c>
    </row>
    <row r="5683" spans="1:13" x14ac:dyDescent="0.35">
      <c r="A5683" s="19" t="str">
        <f>B4353&amp;C5658&amp;D5683</f>
        <v>CONSUMO PER CAPITA (kg ó litros por individuo)Mermeladas Ing.NIVEL MEDIO</v>
      </c>
      <c r="B5683" s="19">
        <v>0</v>
      </c>
      <c r="C5683" s="19">
        <v>0</v>
      </c>
      <c r="D5683" s="19" t="s">
        <v>258</v>
      </c>
      <c r="E5683" s="20">
        <v>5.8608830243960675E-3</v>
      </c>
      <c r="F5683" s="20">
        <v>4.8315696848767785E-3</v>
      </c>
      <c r="G5683" s="20">
        <v>7.214272493407268E-3</v>
      </c>
      <c r="H5683" s="20">
        <v>5.1267997719200049E-3</v>
      </c>
      <c r="I5683" s="20">
        <v>5.9568029818354582E-3</v>
      </c>
      <c r="J5683" s="20">
        <v>4.9620727145504176E-3</v>
      </c>
      <c r="K5683" s="20">
        <v>6.1055845333653786E-3</v>
      </c>
      <c r="L5683" s="20">
        <v>4.0236510472985701E-3</v>
      </c>
      <c r="M5683" s="53">
        <v>7.7103915696797804E-3</v>
      </c>
    </row>
    <row r="5684" spans="1:13" x14ac:dyDescent="0.35">
      <c r="A5684" s="19" t="str">
        <f>B4353&amp;C5658&amp;D5684</f>
        <v>CONSUMO PER CAPITA (kg ó litros por individuo)Mermeladas Ing.NIVEL MEDIO BAJO</v>
      </c>
      <c r="B5684" s="19">
        <v>0</v>
      </c>
      <c r="C5684" s="19">
        <v>0</v>
      </c>
      <c r="D5684" s="19" t="s">
        <v>259</v>
      </c>
      <c r="E5684" s="20">
        <v>1.2725543073301671E-2</v>
      </c>
      <c r="F5684" s="20">
        <v>6.8361235283343072E-3</v>
      </c>
      <c r="G5684" s="20">
        <v>9.2649466624505263E-3</v>
      </c>
      <c r="H5684" s="20">
        <v>8.7818118012836528E-3</v>
      </c>
      <c r="I5684" s="20">
        <v>1.2493114635360111E-2</v>
      </c>
      <c r="J5684" s="20">
        <v>8.0386181880384572E-3</v>
      </c>
      <c r="K5684" s="20">
        <v>1.3627585023247051E-2</v>
      </c>
      <c r="L5684" s="20">
        <v>8.3533294227070391E-3</v>
      </c>
      <c r="M5684" s="53">
        <v>1.0186985828832425E-2</v>
      </c>
    </row>
    <row r="5685" spans="1:13" x14ac:dyDescent="0.35">
      <c r="A5685" s="19" t="str">
        <f>B4353&amp;C5658&amp;D5685</f>
        <v>CONSUMO PER CAPITA (kg ó litros por individuo)Mermeladas Ing.HOMBRE</v>
      </c>
      <c r="B5685" s="19">
        <v>0</v>
      </c>
      <c r="C5685" s="19">
        <v>0</v>
      </c>
      <c r="D5685" s="19" t="s">
        <v>21</v>
      </c>
      <c r="E5685" s="20">
        <v>5.8667183176969659E-3</v>
      </c>
      <c r="F5685" s="20">
        <v>4.5498614637148674E-3</v>
      </c>
      <c r="G5685" s="20">
        <v>7.6563159631692851E-3</v>
      </c>
      <c r="H5685" s="20">
        <v>5.8909428304498518E-3</v>
      </c>
      <c r="I5685" s="20">
        <v>6.052930350602421E-3</v>
      </c>
      <c r="J5685" s="20">
        <v>5.5791245733274025E-3</v>
      </c>
      <c r="K5685" s="20">
        <v>7.453102244308946E-3</v>
      </c>
      <c r="L5685" s="20">
        <v>7.6659823075784818E-3</v>
      </c>
      <c r="M5685" s="53">
        <v>7.3419766270328302E-3</v>
      </c>
    </row>
    <row r="5686" spans="1:13" x14ac:dyDescent="0.35">
      <c r="A5686" s="19" t="str">
        <f>B4353&amp;C5658&amp;D5686</f>
        <v>CONSUMO PER CAPITA (kg ó litros por individuo)Mermeladas Ing.MUJER</v>
      </c>
      <c r="B5686" s="19">
        <v>0</v>
      </c>
      <c r="C5686" s="19">
        <v>0</v>
      </c>
      <c r="D5686" s="19" t="s">
        <v>22</v>
      </c>
      <c r="E5686" s="20">
        <v>6.4811380153529143E-3</v>
      </c>
      <c r="F5686" s="20">
        <v>4.6400469638374423E-3</v>
      </c>
      <c r="G5686" s="20">
        <v>6.9839645583951752E-3</v>
      </c>
      <c r="H5686" s="20">
        <v>4.9952811829781099E-3</v>
      </c>
      <c r="I5686" s="20">
        <v>7.3198000032482381E-3</v>
      </c>
      <c r="J5686" s="20">
        <v>4.2422166168309371E-3</v>
      </c>
      <c r="K5686" s="20">
        <v>6.2346252322831057E-3</v>
      </c>
      <c r="L5686" s="20">
        <v>4.8050958117156475E-3</v>
      </c>
      <c r="M5686" s="53">
        <v>3.784856460616025E-3</v>
      </c>
    </row>
    <row r="5687" spans="1:13" x14ac:dyDescent="0.35">
      <c r="A5687" s="19" t="str">
        <f>B4353&amp;C5687&amp;D5687</f>
        <v>CONSUMO PER CAPITA (kg ó litros por individuo).Hortalizas/Verdur.IngT.ESPAÑA</v>
      </c>
      <c r="B5687" s="19">
        <v>0</v>
      </c>
      <c r="C5687" s="19" t="s">
        <v>189</v>
      </c>
      <c r="D5687" s="19" t="s">
        <v>36</v>
      </c>
      <c r="E5687" s="20">
        <v>2.6909708571460005</v>
      </c>
      <c r="F5687" s="20">
        <v>2.8193667037293193</v>
      </c>
      <c r="G5687" s="20">
        <v>4.0640149370050214</v>
      </c>
      <c r="H5687" s="20">
        <v>2.8127809409997142</v>
      </c>
      <c r="I5687" s="20">
        <v>2.8297771820710849</v>
      </c>
      <c r="J5687" s="20">
        <v>2.9158005592799334</v>
      </c>
      <c r="K5687" s="20">
        <v>4.1743322286729123</v>
      </c>
      <c r="L5687" s="20">
        <v>2.8144805170639731</v>
      </c>
      <c r="M5687" s="53">
        <v>2.7643967055715555</v>
      </c>
    </row>
    <row r="5688" spans="1:13" x14ac:dyDescent="0.35">
      <c r="A5688" s="19" t="str">
        <f>B4353&amp;C5687&amp;D5688</f>
        <v>CONSUMO PER CAPITA (kg ó litros por individuo).Hortalizas/Verdur.IngBCN AM</v>
      </c>
      <c r="B5688" s="19">
        <v>0</v>
      </c>
      <c r="C5688" s="19">
        <v>0</v>
      </c>
      <c r="D5688" s="19" t="s">
        <v>1</v>
      </c>
      <c r="E5688" s="20">
        <v>2.2744960983863791</v>
      </c>
      <c r="F5688" s="20">
        <v>2.3645491557573193</v>
      </c>
      <c r="G5688" s="20">
        <v>3.6327521186796878</v>
      </c>
      <c r="H5688" s="20">
        <v>2.2020199460102239</v>
      </c>
      <c r="I5688" s="20">
        <v>1.9341404386018721</v>
      </c>
      <c r="J5688" s="20">
        <v>2.1986988765515241</v>
      </c>
      <c r="K5688" s="20">
        <v>3.7635494145772395</v>
      </c>
      <c r="L5688" s="20">
        <v>2.5779236039192739</v>
      </c>
      <c r="M5688" s="53">
        <v>2.1004584927516396</v>
      </c>
    </row>
    <row r="5689" spans="1:13" x14ac:dyDescent="0.35">
      <c r="A5689" s="19" t="str">
        <f>B4353&amp;C5687&amp;D5689</f>
        <v>CONSUMO PER CAPITA (kg ó litros por individuo).Hortalizas/Verdur.IngREST.CAT ARAGON</v>
      </c>
      <c r="B5689" s="19">
        <v>0</v>
      </c>
      <c r="C5689" s="19">
        <v>0</v>
      </c>
      <c r="D5689" s="19" t="s">
        <v>2</v>
      </c>
      <c r="E5689" s="20">
        <v>2.2357025970137352</v>
      </c>
      <c r="F5689" s="20">
        <v>2.5928570188662881</v>
      </c>
      <c r="G5689" s="20">
        <v>3.6737027919727367</v>
      </c>
      <c r="H5689" s="20">
        <v>2.1377488577144863</v>
      </c>
      <c r="I5689" s="20">
        <v>2.5983394425122466</v>
      </c>
      <c r="J5689" s="20">
        <v>2.6640719490161802</v>
      </c>
      <c r="K5689" s="20">
        <v>3.8045924291547797</v>
      </c>
      <c r="L5689" s="20">
        <v>2.6464458590419508</v>
      </c>
      <c r="M5689" s="53">
        <v>2.4954613307135589</v>
      </c>
    </row>
    <row r="5690" spans="1:13" x14ac:dyDescent="0.35">
      <c r="A5690" s="19" t="str">
        <f>B4353&amp;C5687&amp;D5690</f>
        <v>CONSUMO PER CAPITA (kg ó litros por individuo).Hortalizas/Verdur.IngLEVANTE</v>
      </c>
      <c r="B5690" s="19">
        <v>0</v>
      </c>
      <c r="C5690" s="19">
        <v>0</v>
      </c>
      <c r="D5690" s="19" t="s">
        <v>3</v>
      </c>
      <c r="E5690" s="20">
        <v>2.6536294545838799</v>
      </c>
      <c r="F5690" s="20">
        <v>2.7908054750308056</v>
      </c>
      <c r="G5690" s="20">
        <v>4.4495334595624696</v>
      </c>
      <c r="H5690" s="20">
        <v>2.9299842426770764</v>
      </c>
      <c r="I5690" s="20">
        <v>2.8580209042390021</v>
      </c>
      <c r="J5690" s="20">
        <v>3.0494229306833871</v>
      </c>
      <c r="K5690" s="20">
        <v>4.4063913084872617</v>
      </c>
      <c r="L5690" s="20">
        <v>2.9292110056953038</v>
      </c>
      <c r="M5690" s="53">
        <v>2.9575170235870836</v>
      </c>
    </row>
    <row r="5691" spans="1:13" x14ac:dyDescent="0.35">
      <c r="A5691" s="19" t="str">
        <f>B4353&amp;C5687&amp;D5691</f>
        <v>CONSUMO PER CAPITA (kg ó litros por individuo).Hortalizas/Verdur.IngANDALUCIA</v>
      </c>
      <c r="B5691" s="19">
        <v>0</v>
      </c>
      <c r="C5691" s="19">
        <v>0</v>
      </c>
      <c r="D5691" s="19" t="s">
        <v>4</v>
      </c>
      <c r="E5691" s="20">
        <v>2.6535974417799646</v>
      </c>
      <c r="F5691" s="20">
        <v>2.7529884440650507</v>
      </c>
      <c r="G5691" s="20">
        <v>3.8498619257112381</v>
      </c>
      <c r="H5691" s="20">
        <v>2.891819594250292</v>
      </c>
      <c r="I5691" s="20">
        <v>2.8989590493248976</v>
      </c>
      <c r="J5691" s="20">
        <v>2.9808703982448055</v>
      </c>
      <c r="K5691" s="20">
        <v>4.1578689845778269</v>
      </c>
      <c r="L5691" s="20">
        <v>3.0281978411694563</v>
      </c>
      <c r="M5691" s="53">
        <v>2.7147357496001505</v>
      </c>
    </row>
    <row r="5692" spans="1:13" x14ac:dyDescent="0.35">
      <c r="A5692" s="19" t="str">
        <f>B4353&amp;C5687&amp;D5692</f>
        <v>CONSUMO PER CAPITA (kg ó litros por individuo).Hortalizas/Verdur.IngMDD AM</v>
      </c>
      <c r="B5692" s="19">
        <v>0</v>
      </c>
      <c r="C5692" s="19">
        <v>0</v>
      </c>
      <c r="D5692" s="19" t="s">
        <v>5</v>
      </c>
      <c r="E5692" s="20">
        <v>3.8989604505754545</v>
      </c>
      <c r="F5692" s="20">
        <v>4.0614553421768171</v>
      </c>
      <c r="G5692" s="20">
        <v>5.1239672714820879</v>
      </c>
      <c r="H5692" s="20">
        <v>3.9437366841155601</v>
      </c>
      <c r="I5692" s="20">
        <v>3.8049948558941908</v>
      </c>
      <c r="J5692" s="20">
        <v>4.2447651539064593</v>
      </c>
      <c r="K5692" s="20">
        <v>5.4291776517140837</v>
      </c>
      <c r="L5692" s="20">
        <v>3.5315630925747614</v>
      </c>
      <c r="M5692" s="53">
        <v>3.4612256898986353</v>
      </c>
    </row>
    <row r="5693" spans="1:13" x14ac:dyDescent="0.35">
      <c r="A5693" s="19" t="str">
        <f>B4353&amp;C5687&amp;D5693</f>
        <v>CONSUMO PER CAPITA (kg ó litros por individuo).Hortalizas/Verdur.IngRTO CENTRO</v>
      </c>
      <c r="B5693" s="19">
        <v>0</v>
      </c>
      <c r="C5693" s="19">
        <v>0</v>
      </c>
      <c r="D5693" s="19" t="s">
        <v>6</v>
      </c>
      <c r="E5693" s="20">
        <v>2.8593350882290163</v>
      </c>
      <c r="F5693" s="20">
        <v>3.0693689396210706</v>
      </c>
      <c r="G5693" s="20">
        <v>4.0331147374731806</v>
      </c>
      <c r="H5693" s="20">
        <v>3.0807867118430377</v>
      </c>
      <c r="I5693" s="20">
        <v>3.1132745318286501</v>
      </c>
      <c r="J5693" s="20">
        <v>2.9524131487520107</v>
      </c>
      <c r="K5693" s="20">
        <v>4.4963982998790257</v>
      </c>
      <c r="L5693" s="20">
        <v>3.0619370114379971</v>
      </c>
      <c r="M5693" s="53">
        <v>3.3270806289162191</v>
      </c>
    </row>
    <row r="5694" spans="1:13" x14ac:dyDescent="0.35">
      <c r="A5694" s="19" t="str">
        <f>B4353&amp;C5687&amp;D5694</f>
        <v>CONSUMO PER CAPITA (kg ó litros por individuo).Hortalizas/Verdur.IngNORTE-CENTRO</v>
      </c>
      <c r="B5694" s="19">
        <v>0</v>
      </c>
      <c r="C5694" s="19">
        <v>0</v>
      </c>
      <c r="D5694" s="19" t="s">
        <v>7</v>
      </c>
      <c r="E5694" s="20">
        <v>2.5001009614511704</v>
      </c>
      <c r="F5694" s="20">
        <v>2.0215884730560822</v>
      </c>
      <c r="G5694" s="20">
        <v>3.9317310820071345</v>
      </c>
      <c r="H5694" s="20">
        <v>2.5548394487122486</v>
      </c>
      <c r="I5694" s="20">
        <v>2.6508548755440051</v>
      </c>
      <c r="J5694" s="20">
        <v>2.2559148338048467</v>
      </c>
      <c r="K5694" s="20">
        <v>3.6278284546409836</v>
      </c>
      <c r="L5694" s="20">
        <v>2.3142361357291583</v>
      </c>
      <c r="M5694" s="53">
        <v>2.9352303998610316</v>
      </c>
    </row>
    <row r="5695" spans="1:13" x14ac:dyDescent="0.35">
      <c r="A5695" s="19" t="str">
        <f>B4353&amp;C5687&amp;D5695</f>
        <v>CONSUMO PER CAPITA (kg ó litros por individuo).Hortalizas/Verdur.IngNOROESTE</v>
      </c>
      <c r="B5695" s="19">
        <v>0</v>
      </c>
      <c r="C5695" s="19">
        <v>0</v>
      </c>
      <c r="D5695" s="19" t="s">
        <v>8</v>
      </c>
      <c r="E5695" s="20">
        <v>2.1778752648946171</v>
      </c>
      <c r="F5695" s="20">
        <v>2.5560754174480973</v>
      </c>
      <c r="G5695" s="20">
        <v>3.5073533299018589</v>
      </c>
      <c r="H5695" s="20">
        <v>2.3665269398607864</v>
      </c>
      <c r="I5695" s="20">
        <v>2.3424290557550682</v>
      </c>
      <c r="J5695" s="20">
        <v>2.3395964919522636</v>
      </c>
      <c r="K5695" s="20">
        <v>3.1431095209467093</v>
      </c>
      <c r="L5695" s="20">
        <v>1.8144202359861075</v>
      </c>
      <c r="M5695" s="53">
        <v>1.7924916166825207</v>
      </c>
    </row>
    <row r="5696" spans="1:13" x14ac:dyDescent="0.35">
      <c r="A5696" s="19" t="str">
        <f>B4353&amp;C5687&amp;D5696</f>
        <v>CONSUMO PER CAPITA (kg ó litros por individuo).Hortalizas/Verdur.Ing&lt;2MIL</v>
      </c>
      <c r="B5696" s="19">
        <v>0</v>
      </c>
      <c r="C5696" s="19">
        <v>0</v>
      </c>
      <c r="D5696" s="19" t="s">
        <v>9</v>
      </c>
      <c r="E5696" s="20">
        <v>2.1217468599844653</v>
      </c>
      <c r="F5696" s="20">
        <v>2.0158895272033677</v>
      </c>
      <c r="G5696" s="20">
        <v>2.935464583175587</v>
      </c>
      <c r="H5696" s="20">
        <v>2.4707604142611785</v>
      </c>
      <c r="I5696" s="20">
        <v>3.0887058524205551</v>
      </c>
      <c r="J5696" s="20">
        <v>2.5795398308031121</v>
      </c>
      <c r="K5696" s="20">
        <v>4.4018092280144447</v>
      </c>
      <c r="L5696" s="20">
        <v>2.6242461883359809</v>
      </c>
      <c r="M5696" s="53">
        <v>2.3921866432522152</v>
      </c>
    </row>
    <row r="5697" spans="1:13" x14ac:dyDescent="0.35">
      <c r="A5697" s="19" t="str">
        <f>B4353&amp;C5687&amp;D5697</f>
        <v>CONSUMO PER CAPITA (kg ó litros por individuo).Hortalizas/Verdur.Ing2-5MIL</v>
      </c>
      <c r="B5697" s="19">
        <v>0</v>
      </c>
      <c r="C5697" s="19">
        <v>0</v>
      </c>
      <c r="D5697" s="19" t="s">
        <v>10</v>
      </c>
      <c r="E5697" s="20">
        <v>2.0649215380846013</v>
      </c>
      <c r="F5697" s="20">
        <v>1.8615071178438785</v>
      </c>
      <c r="G5697" s="20">
        <v>3.0229616832701631</v>
      </c>
      <c r="H5697" s="20">
        <v>1.9443722371459822</v>
      </c>
      <c r="I5697" s="20">
        <v>1.7457627517020367</v>
      </c>
      <c r="J5697" s="20">
        <v>1.8955882674260331</v>
      </c>
      <c r="K5697" s="20">
        <v>2.6280092815270368</v>
      </c>
      <c r="L5697" s="20">
        <v>1.5024852152962589</v>
      </c>
      <c r="M5697" s="53">
        <v>1.7308269649307135</v>
      </c>
    </row>
    <row r="5698" spans="1:13" x14ac:dyDescent="0.35">
      <c r="A5698" s="19" t="str">
        <f>B4353&amp;C5687&amp;D5698</f>
        <v>CONSUMO PER CAPITA (kg ó litros por individuo).Hortalizas/Verdur.Ing5-10MIL</v>
      </c>
      <c r="B5698" s="19">
        <v>0</v>
      </c>
      <c r="C5698" s="19">
        <v>0</v>
      </c>
      <c r="D5698" s="19" t="s">
        <v>11</v>
      </c>
      <c r="E5698" s="20">
        <v>2.540731757231165</v>
      </c>
      <c r="F5698" s="20">
        <v>2.6166369844857287</v>
      </c>
      <c r="G5698" s="20">
        <v>3.8365638133613564</v>
      </c>
      <c r="H5698" s="20">
        <v>2.6356786598923936</v>
      </c>
      <c r="I5698" s="20">
        <v>3.4745251256645528</v>
      </c>
      <c r="J5698" s="20">
        <v>2.996471950232384</v>
      </c>
      <c r="K5698" s="20">
        <v>3.9709104350960862</v>
      </c>
      <c r="L5698" s="20">
        <v>3.2887328781101561</v>
      </c>
      <c r="M5698" s="53">
        <v>3.2121150023039751</v>
      </c>
    </row>
    <row r="5699" spans="1:13" x14ac:dyDescent="0.35">
      <c r="A5699" s="19" t="str">
        <f>B4353&amp;C5687&amp;D5699</f>
        <v>CONSUMO PER CAPITA (kg ó litros por individuo).Hortalizas/Verdur.Ing10-30MIL</v>
      </c>
      <c r="B5699" s="19">
        <v>0</v>
      </c>
      <c r="C5699" s="19">
        <v>0</v>
      </c>
      <c r="D5699" s="19" t="s">
        <v>12</v>
      </c>
      <c r="E5699" s="20">
        <v>2.287179195844955</v>
      </c>
      <c r="F5699" s="20">
        <v>2.5670997536712057</v>
      </c>
      <c r="G5699" s="20">
        <v>3.7056236343277358</v>
      </c>
      <c r="H5699" s="20">
        <v>2.5387811220550147</v>
      </c>
      <c r="I5699" s="20">
        <v>2.455478376616254</v>
      </c>
      <c r="J5699" s="20">
        <v>2.8188899591028287</v>
      </c>
      <c r="K5699" s="20">
        <v>3.947252227886866</v>
      </c>
      <c r="L5699" s="20">
        <v>3.05577991767893</v>
      </c>
      <c r="M5699" s="53">
        <v>2.9683970575435241</v>
      </c>
    </row>
    <row r="5700" spans="1:13" x14ac:dyDescent="0.35">
      <c r="A5700" s="19" t="str">
        <f>B4353&amp;C5687&amp;D5700</f>
        <v>CONSUMO PER CAPITA (kg ó litros por individuo).Hortalizas/Verdur.Ing30-100MIL</v>
      </c>
      <c r="B5700" s="19">
        <v>0</v>
      </c>
      <c r="C5700" s="19">
        <v>0</v>
      </c>
      <c r="D5700" s="19" t="s">
        <v>13</v>
      </c>
      <c r="E5700" s="20">
        <v>2.8934232258449262</v>
      </c>
      <c r="F5700" s="20">
        <v>2.9495927419121029</v>
      </c>
      <c r="G5700" s="20">
        <v>4.479532145253704</v>
      </c>
      <c r="H5700" s="20">
        <v>2.7670598040530412</v>
      </c>
      <c r="I5700" s="20">
        <v>2.7649045433140169</v>
      </c>
      <c r="J5700" s="20">
        <v>3.1351630346077046</v>
      </c>
      <c r="K5700" s="20">
        <v>4.7355907621913138</v>
      </c>
      <c r="L5700" s="20">
        <v>2.9779622152722407</v>
      </c>
      <c r="M5700" s="53">
        <v>3.1391570334611871</v>
      </c>
    </row>
    <row r="5701" spans="1:13" x14ac:dyDescent="0.35">
      <c r="A5701" s="19" t="str">
        <f>B4353&amp;C5687&amp;D5701</f>
        <v>CONSUMO PER CAPITA (kg ó litros por individuo).Hortalizas/Verdur.Ing100-200MIL</v>
      </c>
      <c r="B5701" s="19">
        <v>0</v>
      </c>
      <c r="C5701" s="19">
        <v>0</v>
      </c>
      <c r="D5701" s="19" t="s">
        <v>14</v>
      </c>
      <c r="E5701" s="20">
        <v>2.5643199451918335</v>
      </c>
      <c r="F5701" s="20">
        <v>2.5724783453988405</v>
      </c>
      <c r="G5701" s="20">
        <v>3.6141785746027328</v>
      </c>
      <c r="H5701" s="20">
        <v>2.5113411018155527</v>
      </c>
      <c r="I5701" s="20">
        <v>2.4449759705565097</v>
      </c>
      <c r="J5701" s="20">
        <v>2.8344028796811815</v>
      </c>
      <c r="K5701" s="20">
        <v>3.7940694585112338</v>
      </c>
      <c r="L5701" s="20">
        <v>2.1639803302387155</v>
      </c>
      <c r="M5701" s="53">
        <v>2.2917488547873717</v>
      </c>
    </row>
    <row r="5702" spans="1:13" x14ac:dyDescent="0.35">
      <c r="A5702" s="19" t="str">
        <f>B4353&amp;C5687&amp;D5702</f>
        <v>CONSUMO PER CAPITA (kg ó litros por individuo).Hortalizas/Verdur.Ing200-500MIL</v>
      </c>
      <c r="B5702" s="19">
        <v>0</v>
      </c>
      <c r="C5702" s="19">
        <v>0</v>
      </c>
      <c r="D5702" s="19" t="s">
        <v>15</v>
      </c>
      <c r="E5702" s="20">
        <v>3.0481336344053935</v>
      </c>
      <c r="F5702" s="20">
        <v>3.4861798565404518</v>
      </c>
      <c r="G5702" s="20">
        <v>5.2805738079548377</v>
      </c>
      <c r="H5702" s="20">
        <v>3.5566737039711041</v>
      </c>
      <c r="I5702" s="20">
        <v>3.1219563248123263</v>
      </c>
      <c r="J5702" s="20">
        <v>3.276988939472643</v>
      </c>
      <c r="K5702" s="20">
        <v>4.6360284297064895</v>
      </c>
      <c r="L5702" s="20">
        <v>3.2494461999006639</v>
      </c>
      <c r="M5702" s="53">
        <v>2.9548413665489734</v>
      </c>
    </row>
    <row r="5703" spans="1:13" x14ac:dyDescent="0.35">
      <c r="A5703" s="19" t="str">
        <f>B4353&amp;C5687&amp;D5703</f>
        <v>CONSUMO PER CAPITA (kg ó litros por individuo).Hortalizas/Verdur.Ing&gt;500MIL</v>
      </c>
      <c r="B5703" s="19">
        <v>0</v>
      </c>
      <c r="C5703" s="19">
        <v>0</v>
      </c>
      <c r="D5703" s="19" t="s">
        <v>16</v>
      </c>
      <c r="E5703" s="20">
        <v>3.1818997320617219</v>
      </c>
      <c r="F5703" s="20">
        <v>3.3083060162783791</v>
      </c>
      <c r="G5703" s="20">
        <v>4.1601250286897749</v>
      </c>
      <c r="H5703" s="20">
        <v>3.3030723256138983</v>
      </c>
      <c r="I5703" s="20">
        <v>3.3594164544667846</v>
      </c>
      <c r="J5703" s="20">
        <v>3.0128083478137588</v>
      </c>
      <c r="K5703" s="20">
        <v>4.2406303164346344</v>
      </c>
      <c r="L5703" s="20">
        <v>2.7791401114542835</v>
      </c>
      <c r="M5703" s="53">
        <v>2.5344887466525408</v>
      </c>
    </row>
    <row r="5704" spans="1:13" x14ac:dyDescent="0.35">
      <c r="A5704" s="19" t="str">
        <f>B4353&amp;C5687&amp;D5704</f>
        <v>CONSUMO PER CAPITA (kg ó litros por individuo).Hortalizas/Verdur.IngDE 15 A 19 AÑOS</v>
      </c>
      <c r="B5704" s="19">
        <v>0</v>
      </c>
      <c r="C5704" s="19">
        <v>0</v>
      </c>
      <c r="D5704" s="19" t="s">
        <v>39</v>
      </c>
      <c r="E5704" s="20">
        <v>1.0421632241359857</v>
      </c>
      <c r="F5704" s="20">
        <v>1.4387903486536362</v>
      </c>
      <c r="G5704" s="20">
        <v>1.7232160761988577</v>
      </c>
      <c r="H5704" s="20">
        <v>1.3315302592008447</v>
      </c>
      <c r="I5704" s="20">
        <v>1.127418710794434</v>
      </c>
      <c r="J5704" s="20">
        <v>0.75446534677513111</v>
      </c>
      <c r="K5704" s="20">
        <v>1.624036613458461</v>
      </c>
      <c r="L5704" s="20">
        <v>1.8576107292942345</v>
      </c>
      <c r="M5704" s="53">
        <v>1.1458129139994608</v>
      </c>
    </row>
    <row r="5705" spans="1:13" x14ac:dyDescent="0.35">
      <c r="A5705" s="19" t="str">
        <f>B4353&amp;C5687&amp;D5705</f>
        <v>CONSUMO PER CAPITA (kg ó litros por individuo).Hortalizas/Verdur.IngDE 20 A 24 AÑOS</v>
      </c>
      <c r="B5705" s="19">
        <v>0</v>
      </c>
      <c r="C5705" s="19">
        <v>0</v>
      </c>
      <c r="D5705" s="19" t="s">
        <v>40</v>
      </c>
      <c r="E5705" s="20">
        <v>1.2464591589696521</v>
      </c>
      <c r="F5705" s="20">
        <v>1.0411117967248784</v>
      </c>
      <c r="G5705" s="20">
        <v>1.9140839692145928</v>
      </c>
      <c r="H5705" s="20">
        <v>1.3089494277615936</v>
      </c>
      <c r="I5705" s="20">
        <v>1.1829238191380826</v>
      </c>
      <c r="J5705" s="20">
        <v>0.86866822345821548</v>
      </c>
      <c r="K5705" s="20">
        <v>1.8766850427370851</v>
      </c>
      <c r="L5705" s="20">
        <v>1.232052799683822</v>
      </c>
      <c r="M5705" s="53">
        <v>1.3336684639453951</v>
      </c>
    </row>
    <row r="5706" spans="1:13" x14ac:dyDescent="0.35">
      <c r="A5706" s="19" t="str">
        <f>B4353&amp;C5687&amp;D5706</f>
        <v>CONSUMO PER CAPITA (kg ó litros por individuo).Hortalizas/Verdur.IngDE 25 A 34 AÑOS</v>
      </c>
      <c r="B5706" s="19">
        <v>0</v>
      </c>
      <c r="C5706" s="19">
        <v>0</v>
      </c>
      <c r="D5706" s="19" t="s">
        <v>41</v>
      </c>
      <c r="E5706" s="20">
        <v>2.1312332746356821</v>
      </c>
      <c r="F5706" s="20">
        <v>2.0937389723009159</v>
      </c>
      <c r="G5706" s="20">
        <v>3.1685481812155927</v>
      </c>
      <c r="H5706" s="20">
        <v>2.3010995078779972</v>
      </c>
      <c r="I5706" s="20">
        <v>1.8987746314843872</v>
      </c>
      <c r="J5706" s="20">
        <v>1.9998351852553615</v>
      </c>
      <c r="K5706" s="20">
        <v>2.689405309211665</v>
      </c>
      <c r="L5706" s="20">
        <v>1.8917716029806826</v>
      </c>
      <c r="M5706" s="53">
        <v>1.7328481337735302</v>
      </c>
    </row>
    <row r="5707" spans="1:13" x14ac:dyDescent="0.35">
      <c r="A5707" s="19" t="str">
        <f>B4353&amp;C5687&amp;D5707</f>
        <v>CONSUMO PER CAPITA (kg ó litros por individuo).Hortalizas/Verdur.IngDE 35 A 49 AÑOS</v>
      </c>
      <c r="B5707" s="19">
        <v>0</v>
      </c>
      <c r="C5707" s="19">
        <v>0</v>
      </c>
      <c r="D5707" s="19" t="s">
        <v>42</v>
      </c>
      <c r="E5707" s="20">
        <v>2.5480163512870244</v>
      </c>
      <c r="F5707" s="20">
        <v>2.7069791841360966</v>
      </c>
      <c r="G5707" s="20">
        <v>3.6412076001768767</v>
      </c>
      <c r="H5707" s="20">
        <v>2.7813467442601802</v>
      </c>
      <c r="I5707" s="20">
        <v>2.6209348527544729</v>
      </c>
      <c r="J5707" s="20">
        <v>2.6720358494869263</v>
      </c>
      <c r="K5707" s="20">
        <v>3.9269323729736594</v>
      </c>
      <c r="L5707" s="20">
        <v>2.7982406833274696</v>
      </c>
      <c r="M5707" s="53">
        <v>2.5179714448872943</v>
      </c>
    </row>
    <row r="5708" spans="1:13" x14ac:dyDescent="0.35">
      <c r="A5708" s="19" t="str">
        <f>B4353&amp;C5687&amp;D5708</f>
        <v>CONSUMO PER CAPITA (kg ó litros por individuo).Hortalizas/Verdur.IngDE 50 A 59 AÑOS</v>
      </c>
      <c r="B5708" s="19">
        <v>0</v>
      </c>
      <c r="C5708" s="19">
        <v>0</v>
      </c>
      <c r="D5708" s="19" t="s">
        <v>43</v>
      </c>
      <c r="E5708" s="20">
        <v>3.5375467889747174</v>
      </c>
      <c r="F5708" s="20">
        <v>3.5495196768086772</v>
      </c>
      <c r="G5708" s="20">
        <v>5.1923405941843628</v>
      </c>
      <c r="H5708" s="20">
        <v>3.4446747289465725</v>
      </c>
      <c r="I5708" s="20">
        <v>3.8662028557661436</v>
      </c>
      <c r="J5708" s="20">
        <v>4.3366353876881485</v>
      </c>
      <c r="K5708" s="20">
        <v>5.7241768093747165</v>
      </c>
      <c r="L5708" s="20">
        <v>3.5741008218805095</v>
      </c>
      <c r="M5708" s="53">
        <v>3.5282280603775265</v>
      </c>
    </row>
    <row r="5709" spans="1:13" x14ac:dyDescent="0.35">
      <c r="A5709" s="19" t="str">
        <f>B4353&amp;C5687&amp;D5709</f>
        <v>CONSUMO PER CAPITA (kg ó litros por individuo).Hortalizas/Verdur.IngDE 60 A 75 AÑOS</v>
      </c>
      <c r="B5709" s="19">
        <v>0</v>
      </c>
      <c r="C5709" s="19">
        <v>0</v>
      </c>
      <c r="D5709" s="19" t="s">
        <v>44</v>
      </c>
      <c r="E5709" s="20">
        <v>3.4098267163742015</v>
      </c>
      <c r="F5709" s="20">
        <v>3.721415756435194</v>
      </c>
      <c r="G5709" s="20">
        <v>5.5282189816879388</v>
      </c>
      <c r="H5709" s="20">
        <v>3.5116197950565291</v>
      </c>
      <c r="I5709" s="20">
        <v>3.7851970931122492</v>
      </c>
      <c r="J5709" s="20">
        <v>3.8316700391322582</v>
      </c>
      <c r="K5709" s="20">
        <v>5.5313285311892688</v>
      </c>
      <c r="L5709" s="20">
        <v>3.5162921452605431</v>
      </c>
      <c r="M5709" s="53">
        <v>3.9730490367089142</v>
      </c>
    </row>
    <row r="5710" spans="1:13" x14ac:dyDescent="0.35">
      <c r="A5710" s="19" t="str">
        <f>B4353&amp;C5687&amp;D5710</f>
        <v>CONSUMO PER CAPITA (kg ó litros por individuo).Hortalizas/Verdur.IngNIVEL ALTO</v>
      </c>
      <c r="B5710" s="19">
        <v>0</v>
      </c>
      <c r="C5710" s="19">
        <v>0</v>
      </c>
      <c r="D5710" s="19" t="s">
        <v>256</v>
      </c>
      <c r="E5710" s="20">
        <v>3.2686667141802634</v>
      </c>
      <c r="F5710" s="20">
        <v>3.1987319815134012</v>
      </c>
      <c r="G5710" s="20">
        <v>4.5155315855999607</v>
      </c>
      <c r="H5710" s="20">
        <v>3.1103173874852885</v>
      </c>
      <c r="I5710" s="20">
        <v>3.2199354811150998</v>
      </c>
      <c r="J5710" s="20">
        <v>3.0811088962892819</v>
      </c>
      <c r="K5710" s="20">
        <v>4.9353875158229688</v>
      </c>
      <c r="L5710" s="20">
        <v>3.0447718704419962</v>
      </c>
      <c r="M5710" s="53">
        <v>3.138098141499325</v>
      </c>
    </row>
    <row r="5711" spans="1:13" x14ac:dyDescent="0.35">
      <c r="A5711" s="19" t="str">
        <f>B4353&amp;C5687&amp;D5711</f>
        <v>CONSUMO PER CAPITA (kg ó litros por individuo).Hortalizas/Verdur.IngNIVEL MEDIO ALTO</v>
      </c>
      <c r="B5711" s="19">
        <v>0</v>
      </c>
      <c r="C5711" s="19">
        <v>0</v>
      </c>
      <c r="D5711" s="19" t="s">
        <v>257</v>
      </c>
      <c r="E5711" s="20">
        <v>2.7235919741275723</v>
      </c>
      <c r="F5711" s="20">
        <v>2.7131161686686438</v>
      </c>
      <c r="G5711" s="20">
        <v>3.9844689560918289</v>
      </c>
      <c r="H5711" s="20">
        <v>2.7256237725484489</v>
      </c>
      <c r="I5711" s="20">
        <v>2.5752382134042047</v>
      </c>
      <c r="J5711" s="20">
        <v>2.991792405973313</v>
      </c>
      <c r="K5711" s="20">
        <v>4.28001185100059</v>
      </c>
      <c r="L5711" s="20">
        <v>3.1181194323362473</v>
      </c>
      <c r="M5711" s="53">
        <v>2.9408605376915573</v>
      </c>
    </row>
    <row r="5712" spans="1:13" x14ac:dyDescent="0.35">
      <c r="A5712" s="19" t="str">
        <f>B4353&amp;C5687&amp;D5712</f>
        <v>CONSUMO PER CAPITA (kg ó litros por individuo).Hortalizas/Verdur.IngNIVEL MEDIO</v>
      </c>
      <c r="B5712" s="19">
        <v>0</v>
      </c>
      <c r="C5712" s="19">
        <v>0</v>
      </c>
      <c r="D5712" s="19" t="s">
        <v>258</v>
      </c>
      <c r="E5712" s="20">
        <v>2.5356342388782456</v>
      </c>
      <c r="F5712" s="20">
        <v>2.7651315929165277</v>
      </c>
      <c r="G5712" s="20">
        <v>4.4434917339017241</v>
      </c>
      <c r="H5712" s="20">
        <v>2.8717790692975234</v>
      </c>
      <c r="I5712" s="20">
        <v>2.7766973464921985</v>
      </c>
      <c r="J5712" s="20">
        <v>2.9356665116510232</v>
      </c>
      <c r="K5712" s="20">
        <v>4.2380748505755044</v>
      </c>
      <c r="L5712" s="20">
        <v>2.8273373924945711</v>
      </c>
      <c r="M5712" s="53">
        <v>3.1077457878027737</v>
      </c>
    </row>
    <row r="5713" spans="1:13" x14ac:dyDescent="0.35">
      <c r="A5713" s="19" t="str">
        <f>B4353&amp;C5687&amp;D5713</f>
        <v>CONSUMO PER CAPITA (kg ó litros por individuo).Hortalizas/Verdur.IngNIVEL MEDIO BAJO</v>
      </c>
      <c r="B5713" s="19">
        <v>0</v>
      </c>
      <c r="C5713" s="19">
        <v>0</v>
      </c>
      <c r="D5713" s="19" t="s">
        <v>259</v>
      </c>
      <c r="E5713" s="20">
        <v>2.6276903716497917</v>
      </c>
      <c r="F5713" s="20">
        <v>2.5210110460348578</v>
      </c>
      <c r="G5713" s="20">
        <v>3.6609030621799765</v>
      </c>
      <c r="H5713" s="20">
        <v>2.8567689870832296</v>
      </c>
      <c r="I5713" s="20">
        <v>2.9943689161135922</v>
      </c>
      <c r="J5713" s="20">
        <v>2.7220104886532321</v>
      </c>
      <c r="K5713" s="20">
        <v>3.5535198233779841</v>
      </c>
      <c r="L5713" s="20">
        <v>2.8181514961613163</v>
      </c>
      <c r="M5713" s="53">
        <v>2.4553434120841371</v>
      </c>
    </row>
    <row r="5714" spans="1:13" x14ac:dyDescent="0.35">
      <c r="A5714" s="19" t="str">
        <f>B4353&amp;C5687&amp;D5714</f>
        <v>CONSUMO PER CAPITA (kg ó litros por individuo).Hortalizas/Verdur.IngHOMBRE</v>
      </c>
      <c r="B5714" s="19">
        <v>0</v>
      </c>
      <c r="C5714" s="19">
        <v>0</v>
      </c>
      <c r="D5714" s="19" t="s">
        <v>21</v>
      </c>
      <c r="E5714" s="20">
        <v>2.7095200817791882</v>
      </c>
      <c r="F5714" s="20">
        <v>3.0168234441059298</v>
      </c>
      <c r="G5714" s="20">
        <v>4.2380047524367219</v>
      </c>
      <c r="H5714" s="20">
        <v>2.835083461362065</v>
      </c>
      <c r="I5714" s="20">
        <v>3.0146260622010388</v>
      </c>
      <c r="J5714" s="20">
        <v>2.9161192598948156</v>
      </c>
      <c r="K5714" s="20">
        <v>4.2385256278748624</v>
      </c>
      <c r="L5714" s="20">
        <v>2.9134528024151711</v>
      </c>
      <c r="M5714" s="53">
        <v>2.7157156413365677</v>
      </c>
    </row>
    <row r="5715" spans="1:13" x14ac:dyDescent="0.35">
      <c r="A5715" s="19" t="str">
        <f>B4353&amp;C5687&amp;D5715</f>
        <v>CONSUMO PER CAPITA (kg ó litros por individuo).Hortalizas/Verdur.IngMUJER</v>
      </c>
      <c r="B5715" s="19">
        <v>0</v>
      </c>
      <c r="C5715" s="19">
        <v>0</v>
      </c>
      <c r="D5715" s="19" t="s">
        <v>22</v>
      </c>
      <c r="E5715" s="20">
        <v>2.6726439885205338</v>
      </c>
      <c r="F5715" s="20">
        <v>2.6242652338458941</v>
      </c>
      <c r="G5715" s="20">
        <v>3.8921016045717067</v>
      </c>
      <c r="H5715" s="20">
        <v>2.7907450200804598</v>
      </c>
      <c r="I5715" s="20">
        <v>2.647368106696216</v>
      </c>
      <c r="J5715" s="20">
        <v>2.9154859646123974</v>
      </c>
      <c r="K5715" s="20">
        <v>4.1110318227595553</v>
      </c>
      <c r="L5715" s="20">
        <v>2.7168812290790578</v>
      </c>
      <c r="M5715" s="53">
        <v>2.8125640643602332</v>
      </c>
    </row>
    <row r="5716" spans="1:13" x14ac:dyDescent="0.35">
      <c r="A5716" s="19" t="str">
        <f>B4353&amp;C5716&amp;D5716</f>
        <v>CONSUMO PER CAPITA (kg ó litros por individuo)Tomates Ing.T.ESPAÑA</v>
      </c>
      <c r="B5716" s="19">
        <v>0</v>
      </c>
      <c r="C5716" s="19" t="s">
        <v>159</v>
      </c>
      <c r="D5716" s="19" t="s">
        <v>36</v>
      </c>
      <c r="E5716" s="20">
        <v>0.22175934483132781</v>
      </c>
      <c r="F5716" s="20">
        <v>0.22738874973445908</v>
      </c>
      <c r="G5716" s="20">
        <v>0.36226941373739935</v>
      </c>
      <c r="H5716" s="20">
        <v>0.22659402056755243</v>
      </c>
      <c r="I5716" s="20">
        <v>0.23614010197762578</v>
      </c>
      <c r="J5716" s="20">
        <v>0.27210027214107479</v>
      </c>
      <c r="K5716" s="20">
        <v>0.36680100714017783</v>
      </c>
      <c r="L5716" s="20">
        <v>0.23995179866243982</v>
      </c>
      <c r="M5716" s="53">
        <v>0.21475144419587572</v>
      </c>
    </row>
    <row r="5717" spans="1:13" x14ac:dyDescent="0.35">
      <c r="A5717" s="19" t="str">
        <f>B4353&amp;C5716&amp;D5717</f>
        <v>CONSUMO PER CAPITA (kg ó litros por individuo)Tomates Ing.BCN AM</v>
      </c>
      <c r="B5717" s="19">
        <v>0</v>
      </c>
      <c r="C5717" s="19">
        <v>0</v>
      </c>
      <c r="D5717" s="19" t="s">
        <v>1</v>
      </c>
      <c r="E5717" s="20">
        <v>0.17432175657144411</v>
      </c>
      <c r="F5717" s="20">
        <v>0.14938122695315292</v>
      </c>
      <c r="G5717" s="20">
        <v>0.25973253596753426</v>
      </c>
      <c r="H5717" s="20">
        <v>0.13905958003862243</v>
      </c>
      <c r="I5717" s="20">
        <v>0.16241335316100938</v>
      </c>
      <c r="J5717" s="20">
        <v>0.16326717245705089</v>
      </c>
      <c r="K5717" s="20">
        <v>0.3213102273330577</v>
      </c>
      <c r="L5717" s="20">
        <v>0.19289295061680767</v>
      </c>
      <c r="M5717" s="53">
        <v>0.14732507522573313</v>
      </c>
    </row>
    <row r="5718" spans="1:13" x14ac:dyDescent="0.35">
      <c r="A5718" s="19" t="str">
        <f>B4353&amp;C5716&amp;D5718</f>
        <v>CONSUMO PER CAPITA (kg ó litros por individuo)Tomates Ing.REST.CAT ARAGON</v>
      </c>
      <c r="B5718" s="19">
        <v>0</v>
      </c>
      <c r="C5718" s="19">
        <v>0</v>
      </c>
      <c r="D5718" s="19" t="s">
        <v>2</v>
      </c>
      <c r="E5718" s="20">
        <v>0.14788879842307978</v>
      </c>
      <c r="F5718" s="20">
        <v>0.17634174586072396</v>
      </c>
      <c r="G5718" s="20">
        <v>0.32610438815532861</v>
      </c>
      <c r="H5718" s="20">
        <v>0.1920572750811996</v>
      </c>
      <c r="I5718" s="20">
        <v>0.20669832483978459</v>
      </c>
      <c r="J5718" s="20">
        <v>0.26305530978266117</v>
      </c>
      <c r="K5718" s="20">
        <v>0.34519547736727463</v>
      </c>
      <c r="L5718" s="20">
        <v>0.24378713626944759</v>
      </c>
      <c r="M5718" s="53">
        <v>0.24275868661709948</v>
      </c>
    </row>
    <row r="5719" spans="1:13" x14ac:dyDescent="0.35">
      <c r="A5719" s="19" t="str">
        <f>B4353&amp;C5716&amp;D5719</f>
        <v>CONSUMO PER CAPITA (kg ó litros por individuo)Tomates Ing.LEVANTE</v>
      </c>
      <c r="B5719" s="19">
        <v>0</v>
      </c>
      <c r="C5719" s="19">
        <v>0</v>
      </c>
      <c r="D5719" s="19" t="s">
        <v>3</v>
      </c>
      <c r="E5719" s="20">
        <v>0.27266966402359549</v>
      </c>
      <c r="F5719" s="20">
        <v>0.28310481259534048</v>
      </c>
      <c r="G5719" s="20">
        <v>0.44572684117301808</v>
      </c>
      <c r="H5719" s="20">
        <v>0.29618041601482142</v>
      </c>
      <c r="I5719" s="20">
        <v>0.30757681467612408</v>
      </c>
      <c r="J5719" s="20">
        <v>0.3241163133524031</v>
      </c>
      <c r="K5719" s="20">
        <v>0.44535570114751771</v>
      </c>
      <c r="L5719" s="20">
        <v>0.31276279684516328</v>
      </c>
      <c r="M5719" s="53">
        <v>0.27027179502897042</v>
      </c>
    </row>
    <row r="5720" spans="1:13" x14ac:dyDescent="0.35">
      <c r="A5720" s="19" t="str">
        <f>B4353&amp;C5716&amp;D5720</f>
        <v>CONSUMO PER CAPITA (kg ó litros por individuo)Tomates Ing.ANDALUCIA</v>
      </c>
      <c r="B5720" s="19">
        <v>0</v>
      </c>
      <c r="C5720" s="19">
        <v>0</v>
      </c>
      <c r="D5720" s="19" t="s">
        <v>4</v>
      </c>
      <c r="E5720" s="20">
        <v>0.2529502984918659</v>
      </c>
      <c r="F5720" s="20">
        <v>0.26968723476909834</v>
      </c>
      <c r="G5720" s="20">
        <v>0.36193068346374119</v>
      </c>
      <c r="H5720" s="20">
        <v>0.25305646381913388</v>
      </c>
      <c r="I5720" s="20">
        <v>0.25217956739206665</v>
      </c>
      <c r="J5720" s="20">
        <v>0.31435988156410211</v>
      </c>
      <c r="K5720" s="20">
        <v>0.41300427358290492</v>
      </c>
      <c r="L5720" s="20">
        <v>0.25676627670468732</v>
      </c>
      <c r="M5720" s="53">
        <v>0.20469279441108607</v>
      </c>
    </row>
    <row r="5721" spans="1:13" x14ac:dyDescent="0.35">
      <c r="A5721" s="19" t="str">
        <f>B4353&amp;C5716&amp;D5721</f>
        <v>CONSUMO PER CAPITA (kg ó litros por individuo)Tomates Ing.MDD AM</v>
      </c>
      <c r="B5721" s="19">
        <v>0</v>
      </c>
      <c r="C5721" s="19">
        <v>0</v>
      </c>
      <c r="D5721" s="19" t="s">
        <v>5</v>
      </c>
      <c r="E5721" s="20">
        <v>0.33513410458565213</v>
      </c>
      <c r="F5721" s="20">
        <v>0.32432996335766739</v>
      </c>
      <c r="G5721" s="20">
        <v>0.49039840718212668</v>
      </c>
      <c r="H5721" s="20">
        <v>0.33336796928306006</v>
      </c>
      <c r="I5721" s="20">
        <v>0.33076195103785022</v>
      </c>
      <c r="J5721" s="20">
        <v>0.37858771001522473</v>
      </c>
      <c r="K5721" s="20">
        <v>0.46655090146785033</v>
      </c>
      <c r="L5721" s="20">
        <v>0.29383058282802288</v>
      </c>
      <c r="M5721" s="53">
        <v>0.27581605671941539</v>
      </c>
    </row>
    <row r="5722" spans="1:13" x14ac:dyDescent="0.35">
      <c r="A5722" s="19" t="str">
        <f>B4353&amp;C5716&amp;D5722</f>
        <v>CONSUMO PER CAPITA (kg ó litros por individuo)Tomates Ing.RTO CENTRO</v>
      </c>
      <c r="B5722" s="19">
        <v>0</v>
      </c>
      <c r="C5722" s="19">
        <v>0</v>
      </c>
      <c r="D5722" s="19" t="s">
        <v>6</v>
      </c>
      <c r="E5722" s="20">
        <v>0.24657477344416004</v>
      </c>
      <c r="F5722" s="20">
        <v>0.21869138249842066</v>
      </c>
      <c r="G5722" s="20">
        <v>0.39826798736838048</v>
      </c>
      <c r="H5722" s="20">
        <v>0.23429861095905083</v>
      </c>
      <c r="I5722" s="20">
        <v>0.24770308877582842</v>
      </c>
      <c r="J5722" s="20">
        <v>0.24542589325833483</v>
      </c>
      <c r="K5722" s="20">
        <v>0.36528467786893387</v>
      </c>
      <c r="L5722" s="20">
        <v>0.26496759634254252</v>
      </c>
      <c r="M5722" s="53">
        <v>0.27076786644810052</v>
      </c>
    </row>
    <row r="5723" spans="1:13" x14ac:dyDescent="0.35">
      <c r="A5723" s="19" t="str">
        <f>B4353&amp;C5716&amp;D5723</f>
        <v>CONSUMO PER CAPITA (kg ó litros por individuo)Tomates Ing.NORTE-CENTRO</v>
      </c>
      <c r="B5723" s="19">
        <v>0</v>
      </c>
      <c r="C5723" s="19">
        <v>0</v>
      </c>
      <c r="D5723" s="19" t="s">
        <v>7</v>
      </c>
      <c r="E5723" s="20">
        <v>0.12347036428642331</v>
      </c>
      <c r="F5723" s="20">
        <v>0.11324583994726305</v>
      </c>
      <c r="G5723" s="20">
        <v>0.29312555990027966</v>
      </c>
      <c r="H5723" s="20">
        <v>0.13304105023917118</v>
      </c>
      <c r="I5723" s="20">
        <v>0.14889105395073168</v>
      </c>
      <c r="J5723" s="20">
        <v>0.18350922583138504</v>
      </c>
      <c r="K5723" s="20">
        <v>0.23000675746413135</v>
      </c>
      <c r="L5723" s="20">
        <v>0.14106541189868863</v>
      </c>
      <c r="M5723" s="53">
        <v>0.13622326271696089</v>
      </c>
    </row>
    <row r="5724" spans="1:13" x14ac:dyDescent="0.35">
      <c r="A5724" s="19" t="str">
        <f>B4353&amp;C5716&amp;D5724</f>
        <v>CONSUMO PER CAPITA (kg ó litros por individuo)Tomates Ing.NOROESTE</v>
      </c>
      <c r="B5724" s="19">
        <v>0</v>
      </c>
      <c r="C5724" s="19">
        <v>0</v>
      </c>
      <c r="D5724" s="19" t="s">
        <v>8</v>
      </c>
      <c r="E5724" s="20">
        <v>0.12835208559025504</v>
      </c>
      <c r="F5724" s="20">
        <v>0.17543535174254488</v>
      </c>
      <c r="G5724" s="20">
        <v>0.22267808204665362</v>
      </c>
      <c r="H5724" s="20">
        <v>0.11910787353061654</v>
      </c>
      <c r="I5724" s="20">
        <v>0.13318214338557147</v>
      </c>
      <c r="J5724" s="20">
        <v>0.17601514736858245</v>
      </c>
      <c r="K5724" s="20">
        <v>0.1997203696479469</v>
      </c>
      <c r="L5724" s="20">
        <v>0.11332740717038636</v>
      </c>
      <c r="M5724" s="53">
        <v>9.6957715539697772E-2</v>
      </c>
    </row>
    <row r="5725" spans="1:13" x14ac:dyDescent="0.35">
      <c r="A5725" s="19" t="str">
        <f>B4353&amp;C5716&amp;D5725</f>
        <v>CONSUMO PER CAPITA (kg ó litros por individuo)Tomates Ing.&lt;2MIL</v>
      </c>
      <c r="B5725" s="19">
        <v>0</v>
      </c>
      <c r="C5725" s="19">
        <v>0</v>
      </c>
      <c r="D5725" s="19" t="s">
        <v>9</v>
      </c>
      <c r="E5725" s="20">
        <v>0.15684687572338302</v>
      </c>
      <c r="F5725" s="20">
        <v>0.13221223910106275</v>
      </c>
      <c r="G5725" s="20">
        <v>0.24993699481202358</v>
      </c>
      <c r="H5725" s="20">
        <v>0.18597628623616022</v>
      </c>
      <c r="I5725" s="20">
        <v>0.19654151996071006</v>
      </c>
      <c r="J5725" s="20">
        <v>0.1785577586092372</v>
      </c>
      <c r="K5725" s="20">
        <v>0.27044141707623998</v>
      </c>
      <c r="L5725" s="20">
        <v>0.14128581209541785</v>
      </c>
      <c r="M5725" s="53">
        <v>0.10141978509487583</v>
      </c>
    </row>
    <row r="5726" spans="1:13" x14ac:dyDescent="0.35">
      <c r="A5726" s="19" t="str">
        <f>B4353&amp;C5716&amp;D5726</f>
        <v>CONSUMO PER CAPITA (kg ó litros por individuo)Tomates Ing.2-5MIL</v>
      </c>
      <c r="B5726" s="19">
        <v>0</v>
      </c>
      <c r="C5726" s="19">
        <v>0</v>
      </c>
      <c r="D5726" s="19" t="s">
        <v>10</v>
      </c>
      <c r="E5726" s="20">
        <v>0.1557567951859439</v>
      </c>
      <c r="F5726" s="20">
        <v>0.17235426364535109</v>
      </c>
      <c r="G5726" s="20">
        <v>0.27022394681815598</v>
      </c>
      <c r="H5726" s="20">
        <v>0.13907356651847544</v>
      </c>
      <c r="I5726" s="20">
        <v>0.1519412411535839</v>
      </c>
      <c r="J5726" s="20">
        <v>0.16467767962480093</v>
      </c>
      <c r="K5726" s="20">
        <v>0.25628309456790155</v>
      </c>
      <c r="L5726" s="20">
        <v>0.15136886996471105</v>
      </c>
      <c r="M5726" s="53">
        <v>0.16423917391808476</v>
      </c>
    </row>
    <row r="5727" spans="1:13" x14ac:dyDescent="0.35">
      <c r="A5727" s="19" t="str">
        <f>B4353&amp;C5716&amp;D5727</f>
        <v>CONSUMO PER CAPITA (kg ó litros por individuo)Tomates Ing.5-10MIL</v>
      </c>
      <c r="B5727" s="19">
        <v>0</v>
      </c>
      <c r="C5727" s="19">
        <v>0</v>
      </c>
      <c r="D5727" s="19" t="s">
        <v>11</v>
      </c>
      <c r="E5727" s="20">
        <v>0.17358414177221299</v>
      </c>
      <c r="F5727" s="20">
        <v>0.17414948404853225</v>
      </c>
      <c r="G5727" s="20">
        <v>0.31213698664856759</v>
      </c>
      <c r="H5727" s="20">
        <v>0.20992363651159054</v>
      </c>
      <c r="I5727" s="20">
        <v>0.24947238319951737</v>
      </c>
      <c r="J5727" s="20">
        <v>0.28986174159889383</v>
      </c>
      <c r="K5727" s="20">
        <v>0.32186323253547439</v>
      </c>
      <c r="L5727" s="20">
        <v>0.31015613239799955</v>
      </c>
      <c r="M5727" s="53">
        <v>0.2624626046750631</v>
      </c>
    </row>
    <row r="5728" spans="1:13" x14ac:dyDescent="0.35">
      <c r="A5728" s="19" t="str">
        <f>B4353&amp;C5716&amp;D5728</f>
        <v>CONSUMO PER CAPITA (kg ó litros por individuo)Tomates Ing.10-30MIL</v>
      </c>
      <c r="B5728" s="19">
        <v>0</v>
      </c>
      <c r="C5728" s="19">
        <v>0</v>
      </c>
      <c r="D5728" s="19" t="s">
        <v>12</v>
      </c>
      <c r="E5728" s="20">
        <v>0.21779208994532079</v>
      </c>
      <c r="F5728" s="20">
        <v>0.25339748846813853</v>
      </c>
      <c r="G5728" s="20">
        <v>0.33679326305430723</v>
      </c>
      <c r="H5728" s="20">
        <v>0.2111469626539666</v>
      </c>
      <c r="I5728" s="20">
        <v>0.21943392214446802</v>
      </c>
      <c r="J5728" s="20">
        <v>0.27269092615333096</v>
      </c>
      <c r="K5728" s="20">
        <v>0.37666090713565786</v>
      </c>
      <c r="L5728" s="20">
        <v>0.26670420648825655</v>
      </c>
      <c r="M5728" s="53">
        <v>0.22301377409042747</v>
      </c>
    </row>
    <row r="5729" spans="1:13" x14ac:dyDescent="0.35">
      <c r="A5729" s="19" t="str">
        <f>B4353&amp;C5716&amp;D5729</f>
        <v>CONSUMO PER CAPITA (kg ó litros por individuo)Tomates Ing.30-100MIL</v>
      </c>
      <c r="B5729" s="19">
        <v>0</v>
      </c>
      <c r="C5729" s="19">
        <v>0</v>
      </c>
      <c r="D5729" s="19" t="s">
        <v>13</v>
      </c>
      <c r="E5729" s="20">
        <v>0.24646762223267663</v>
      </c>
      <c r="F5729" s="20">
        <v>0.21708268717137952</v>
      </c>
      <c r="G5729" s="20">
        <v>0.37497667489930658</v>
      </c>
      <c r="H5729" s="20">
        <v>0.22324126285382095</v>
      </c>
      <c r="I5729" s="20">
        <v>0.23968167051149397</v>
      </c>
      <c r="J5729" s="20">
        <v>0.28518725333149775</v>
      </c>
      <c r="K5729" s="20">
        <v>0.38343698340643639</v>
      </c>
      <c r="L5729" s="20">
        <v>0.2508936786130232</v>
      </c>
      <c r="M5729" s="53">
        <v>0.21792689653335373</v>
      </c>
    </row>
    <row r="5730" spans="1:13" x14ac:dyDescent="0.35">
      <c r="A5730" s="19" t="str">
        <f>B4353&amp;C5716&amp;D5730</f>
        <v>CONSUMO PER CAPITA (kg ó litros por individuo)Tomates Ing.100-200MIL</v>
      </c>
      <c r="B5730" s="19">
        <v>0</v>
      </c>
      <c r="C5730" s="19">
        <v>0</v>
      </c>
      <c r="D5730" s="19" t="s">
        <v>14</v>
      </c>
      <c r="E5730" s="20">
        <v>0.20711507308594665</v>
      </c>
      <c r="F5730" s="20">
        <v>0.22821727913337453</v>
      </c>
      <c r="G5730" s="20">
        <v>0.33163943181119615</v>
      </c>
      <c r="H5730" s="20">
        <v>0.21536100235952099</v>
      </c>
      <c r="I5730" s="20">
        <v>0.19183561806547944</v>
      </c>
      <c r="J5730" s="20">
        <v>0.23455452374624233</v>
      </c>
      <c r="K5730" s="20">
        <v>0.30597446977471299</v>
      </c>
      <c r="L5730" s="20">
        <v>0.18500822327126643</v>
      </c>
      <c r="M5730" s="53">
        <v>0.16351626495399169</v>
      </c>
    </row>
    <row r="5731" spans="1:13" x14ac:dyDescent="0.35">
      <c r="A5731" s="19" t="str">
        <f>B4353&amp;C5716&amp;D5731</f>
        <v>CONSUMO PER CAPITA (kg ó litros por individuo)Tomates Ing.200-500MIL</v>
      </c>
      <c r="B5731" s="19">
        <v>0</v>
      </c>
      <c r="C5731" s="19">
        <v>0</v>
      </c>
      <c r="D5731" s="19" t="s">
        <v>15</v>
      </c>
      <c r="E5731" s="20">
        <v>0.22950294076458264</v>
      </c>
      <c r="F5731" s="20">
        <v>0.23465435185946459</v>
      </c>
      <c r="G5731" s="20">
        <v>0.38664621824066864</v>
      </c>
      <c r="H5731" s="20">
        <v>0.23148872784800092</v>
      </c>
      <c r="I5731" s="20">
        <v>0.23026350614600893</v>
      </c>
      <c r="J5731" s="20">
        <v>0.29169431363791504</v>
      </c>
      <c r="K5731" s="20">
        <v>0.38054144601505535</v>
      </c>
      <c r="L5731" s="20">
        <v>0.24992358924480748</v>
      </c>
      <c r="M5731" s="53">
        <v>0.24724125911619205</v>
      </c>
    </row>
    <row r="5732" spans="1:13" x14ac:dyDescent="0.35">
      <c r="A5732" s="19" t="str">
        <f>B4353&amp;C5716&amp;D5732</f>
        <v>CONSUMO PER CAPITA (kg ó litros por individuo)Tomates Ing.&gt;500MIL</v>
      </c>
      <c r="B5732" s="19">
        <v>0</v>
      </c>
      <c r="C5732" s="19">
        <v>0</v>
      </c>
      <c r="D5732" s="19" t="s">
        <v>16</v>
      </c>
      <c r="E5732" s="20">
        <v>0.26966674168246091</v>
      </c>
      <c r="F5732" s="20">
        <v>0.28682798510324126</v>
      </c>
      <c r="G5732" s="20">
        <v>0.47142913640250905</v>
      </c>
      <c r="H5732" s="20">
        <v>0.30587474009397375</v>
      </c>
      <c r="I5732" s="20">
        <v>0.32227240886040104</v>
      </c>
      <c r="J5732" s="20">
        <v>0.33023558135220454</v>
      </c>
      <c r="K5732" s="20">
        <v>0.46154918803960249</v>
      </c>
      <c r="L5732" s="20">
        <v>0.2588260882729177</v>
      </c>
      <c r="M5732" s="53">
        <v>0.24319190085539941</v>
      </c>
    </row>
    <row r="5733" spans="1:13" x14ac:dyDescent="0.35">
      <c r="A5733" s="19" t="str">
        <f>B4353&amp;C5716&amp;D5733</f>
        <v>CONSUMO PER CAPITA (kg ó litros por individuo)Tomates Ing.DE 15 A 19 AÑOS</v>
      </c>
      <c r="B5733" s="19">
        <v>0</v>
      </c>
      <c r="C5733" s="19">
        <v>0</v>
      </c>
      <c r="D5733" s="19" t="s">
        <v>39</v>
      </c>
      <c r="E5733" s="20">
        <v>4.3930524156726609E-2</v>
      </c>
      <c r="F5733" s="20">
        <v>7.2150625067941246E-2</v>
      </c>
      <c r="G5733" s="20">
        <v>0.11823322113605092</v>
      </c>
      <c r="H5733" s="20">
        <v>7.5266263091159816E-2</v>
      </c>
      <c r="I5733" s="20">
        <v>5.5662097053719696E-2</v>
      </c>
      <c r="J5733" s="20">
        <v>5.5958446673930372E-2</v>
      </c>
      <c r="K5733" s="20">
        <v>0.13704756740399116</v>
      </c>
      <c r="L5733" s="20">
        <v>9.5388767108590594E-2</v>
      </c>
      <c r="M5733" s="53">
        <v>8.4011439980440417E-2</v>
      </c>
    </row>
    <row r="5734" spans="1:13" x14ac:dyDescent="0.35">
      <c r="A5734" s="19" t="str">
        <f>B4353&amp;C5716&amp;D5734</f>
        <v>CONSUMO PER CAPITA (kg ó litros por individuo)Tomates Ing.DE 20 A 24 AÑOS</v>
      </c>
      <c r="B5734" s="19">
        <v>0</v>
      </c>
      <c r="C5734" s="19">
        <v>0</v>
      </c>
      <c r="D5734" s="19" t="s">
        <v>40</v>
      </c>
      <c r="E5734" s="20">
        <v>7.3717791436534397E-2</v>
      </c>
      <c r="F5734" s="20">
        <v>6.7560337394825351E-2</v>
      </c>
      <c r="G5734" s="20">
        <v>0.10837569153063439</v>
      </c>
      <c r="H5734" s="20">
        <v>4.1727965588282213E-2</v>
      </c>
      <c r="I5734" s="20">
        <v>4.7370186762160253E-2</v>
      </c>
      <c r="J5734" s="20">
        <v>8.7516349325727674E-2</v>
      </c>
      <c r="K5734" s="20">
        <v>9.29262577776164E-2</v>
      </c>
      <c r="L5734" s="20">
        <v>0.11506375141553592</v>
      </c>
      <c r="M5734" s="53">
        <v>0.10476433806494477</v>
      </c>
    </row>
    <row r="5735" spans="1:13" x14ac:dyDescent="0.35">
      <c r="A5735" s="19" t="str">
        <f>B4353&amp;C5716&amp;D5735</f>
        <v>CONSUMO PER CAPITA (kg ó litros por individuo)Tomates Ing.DE 25 A 34 AÑOS</v>
      </c>
      <c r="B5735" s="19">
        <v>0</v>
      </c>
      <c r="C5735" s="19">
        <v>0</v>
      </c>
      <c r="D5735" s="19" t="s">
        <v>41</v>
      </c>
      <c r="E5735" s="20">
        <v>0.15330971240268157</v>
      </c>
      <c r="F5735" s="20">
        <v>0.14073293895476988</v>
      </c>
      <c r="G5735" s="20">
        <v>0.19255396613635059</v>
      </c>
      <c r="H5735" s="20">
        <v>0.16162095026142484</v>
      </c>
      <c r="I5735" s="20">
        <v>0.15935150033202158</v>
      </c>
      <c r="J5735" s="20">
        <v>0.151819072947315</v>
      </c>
      <c r="K5735" s="20">
        <v>0.22072851874342272</v>
      </c>
      <c r="L5735" s="20">
        <v>0.14869571343056417</v>
      </c>
      <c r="M5735" s="53">
        <v>9.1487916888235502E-2</v>
      </c>
    </row>
    <row r="5736" spans="1:13" x14ac:dyDescent="0.35">
      <c r="A5736" s="19" t="str">
        <f>B4353&amp;C5716&amp;D5736</f>
        <v>CONSUMO PER CAPITA (kg ó litros por individuo)Tomates Ing.DE 35 A 49 AÑOS</v>
      </c>
      <c r="B5736" s="19">
        <v>0</v>
      </c>
      <c r="C5736" s="19">
        <v>0</v>
      </c>
      <c r="D5736" s="19" t="s">
        <v>42</v>
      </c>
      <c r="E5736" s="20">
        <v>0.18056513662286905</v>
      </c>
      <c r="F5736" s="20">
        <v>0.19482461025152201</v>
      </c>
      <c r="G5736" s="20">
        <v>0.28760834959739967</v>
      </c>
      <c r="H5736" s="20">
        <v>0.20553460925504935</v>
      </c>
      <c r="I5736" s="20">
        <v>0.20953834245647981</v>
      </c>
      <c r="J5736" s="20">
        <v>0.24135698937851963</v>
      </c>
      <c r="K5736" s="20">
        <v>0.31407255120852529</v>
      </c>
      <c r="L5736" s="20">
        <v>0.22244827867669453</v>
      </c>
      <c r="M5736" s="53">
        <v>0.17111456468332381</v>
      </c>
    </row>
    <row r="5737" spans="1:13" x14ac:dyDescent="0.35">
      <c r="A5737" s="19" t="str">
        <f>B4353&amp;C5716&amp;D5737</f>
        <v>CONSUMO PER CAPITA (kg ó litros por individuo)Tomates Ing.DE 50 A 59 AÑOS</v>
      </c>
      <c r="B5737" s="19">
        <v>0</v>
      </c>
      <c r="C5737" s="19">
        <v>0</v>
      </c>
      <c r="D5737" s="19" t="s">
        <v>43</v>
      </c>
      <c r="E5737" s="20">
        <v>0.31684022496614672</v>
      </c>
      <c r="F5737" s="20">
        <v>0.32275160875486769</v>
      </c>
      <c r="G5737" s="20">
        <v>0.52142302366093851</v>
      </c>
      <c r="H5737" s="20">
        <v>0.3168459743694329</v>
      </c>
      <c r="I5737" s="20">
        <v>0.34266166525406444</v>
      </c>
      <c r="J5737" s="20">
        <v>0.42199157416739341</v>
      </c>
      <c r="K5737" s="20">
        <v>0.50877790021211178</v>
      </c>
      <c r="L5737" s="20">
        <v>0.32412902450579184</v>
      </c>
      <c r="M5737" s="53">
        <v>0.34208449777744199</v>
      </c>
    </row>
    <row r="5738" spans="1:13" x14ac:dyDescent="0.35">
      <c r="A5738" s="19" t="str">
        <f>B4353&amp;C5716&amp;D5738</f>
        <v>CONSUMO PER CAPITA (kg ó litros por individuo)Tomates Ing.DE 60 A 75 AÑOS</v>
      </c>
      <c r="B5738" s="19">
        <v>0</v>
      </c>
      <c r="C5738" s="19">
        <v>0</v>
      </c>
      <c r="D5738" s="19" t="s">
        <v>44</v>
      </c>
      <c r="E5738" s="20">
        <v>0.33229576436309077</v>
      </c>
      <c r="F5738" s="20">
        <v>0.33467739886552539</v>
      </c>
      <c r="G5738" s="20">
        <v>0.57538825716915243</v>
      </c>
      <c r="H5738" s="20">
        <v>0.31598641904627467</v>
      </c>
      <c r="I5738" s="20">
        <v>0.33638726381329703</v>
      </c>
      <c r="J5738" s="20">
        <v>0.37702473708240419</v>
      </c>
      <c r="K5738" s="20">
        <v>0.55283013609513754</v>
      </c>
      <c r="L5738" s="20">
        <v>0.32735067313110339</v>
      </c>
      <c r="M5738" s="53">
        <v>0.30831756240777186</v>
      </c>
    </row>
    <row r="5739" spans="1:13" x14ac:dyDescent="0.35">
      <c r="A5739" s="19" t="str">
        <f>B4353&amp;C5716&amp;D5739</f>
        <v>CONSUMO PER CAPITA (kg ó litros por individuo)Tomates Ing.NIVEL ALTO</v>
      </c>
      <c r="B5739" s="19">
        <v>0</v>
      </c>
      <c r="C5739" s="19">
        <v>0</v>
      </c>
      <c r="D5739" s="19" t="s">
        <v>256</v>
      </c>
      <c r="E5739" s="20">
        <v>0.26874694735214111</v>
      </c>
      <c r="F5739" s="20">
        <v>0.25548747811400763</v>
      </c>
      <c r="G5739" s="20">
        <v>0.42182928060314279</v>
      </c>
      <c r="H5739" s="20">
        <v>0.25863447705296833</v>
      </c>
      <c r="I5739" s="20">
        <v>0.30079268105635976</v>
      </c>
      <c r="J5739" s="20">
        <v>0.29784831722604604</v>
      </c>
      <c r="K5739" s="20">
        <v>0.41715013602554324</v>
      </c>
      <c r="L5739" s="20">
        <v>0.26183907449392851</v>
      </c>
      <c r="M5739" s="53">
        <v>0.25742387695085811</v>
      </c>
    </row>
    <row r="5740" spans="1:13" x14ac:dyDescent="0.35">
      <c r="A5740" s="19" t="str">
        <f>B4353&amp;C5716&amp;D5740</f>
        <v>CONSUMO PER CAPITA (kg ó litros por individuo)Tomates Ing.NIVEL MEDIO ALTO</v>
      </c>
      <c r="B5740" s="19">
        <v>0</v>
      </c>
      <c r="C5740" s="19">
        <v>0</v>
      </c>
      <c r="D5740" s="19" t="s">
        <v>257</v>
      </c>
      <c r="E5740" s="20">
        <v>0.17926218220020962</v>
      </c>
      <c r="F5740" s="20">
        <v>0.20383323426867803</v>
      </c>
      <c r="G5740" s="20">
        <v>0.32524919120716006</v>
      </c>
      <c r="H5740" s="20">
        <v>0.19453476106091686</v>
      </c>
      <c r="I5740" s="20">
        <v>0.18969159752950554</v>
      </c>
      <c r="J5740" s="20">
        <v>0.23391682020150148</v>
      </c>
      <c r="K5740" s="20">
        <v>0.33902350231855</v>
      </c>
      <c r="L5740" s="20">
        <v>0.23993559162866909</v>
      </c>
      <c r="M5740" s="53">
        <v>0.20718972954775577</v>
      </c>
    </row>
    <row r="5741" spans="1:13" x14ac:dyDescent="0.35">
      <c r="A5741" s="19" t="str">
        <f>B4353&amp;C5716&amp;D5741</f>
        <v>CONSUMO PER CAPITA (kg ó litros por individuo)Tomates Ing.NIVEL MEDIO</v>
      </c>
      <c r="B5741" s="19">
        <v>0</v>
      </c>
      <c r="C5741" s="19">
        <v>0</v>
      </c>
      <c r="D5741" s="19" t="s">
        <v>258</v>
      </c>
      <c r="E5741" s="20">
        <v>0.21255915912764184</v>
      </c>
      <c r="F5741" s="20">
        <v>0.21727109655389465</v>
      </c>
      <c r="G5741" s="20">
        <v>0.38165859421003967</v>
      </c>
      <c r="H5741" s="20">
        <v>0.22651525122075228</v>
      </c>
      <c r="I5741" s="20">
        <v>0.22783579491221548</v>
      </c>
      <c r="J5741" s="20">
        <v>0.26213739786825546</v>
      </c>
      <c r="K5741" s="20">
        <v>0.36234313709441834</v>
      </c>
      <c r="L5741" s="20">
        <v>0.25979573855791449</v>
      </c>
      <c r="M5741" s="53">
        <v>0.22926112391112086</v>
      </c>
    </row>
    <row r="5742" spans="1:13" x14ac:dyDescent="0.35">
      <c r="A5742" s="19" t="str">
        <f>B4353&amp;C5716&amp;D5742</f>
        <v>CONSUMO PER CAPITA (kg ó litros por individuo)Tomates Ing.NIVEL MEDIO BAJO</v>
      </c>
      <c r="B5742" s="19">
        <v>0</v>
      </c>
      <c r="C5742" s="19">
        <v>0</v>
      </c>
      <c r="D5742" s="19" t="s">
        <v>259</v>
      </c>
      <c r="E5742" s="20">
        <v>0.22205766916488998</v>
      </c>
      <c r="F5742" s="20">
        <v>0.22788499034358109</v>
      </c>
      <c r="G5742" s="20">
        <v>0.31110627221851705</v>
      </c>
      <c r="H5742" s="20">
        <v>0.19660069588508777</v>
      </c>
      <c r="I5742" s="20">
        <v>0.18796161329745018</v>
      </c>
      <c r="J5742" s="20">
        <v>0.26045889749153822</v>
      </c>
      <c r="K5742" s="20">
        <v>0.32192311926651557</v>
      </c>
      <c r="L5742" s="20">
        <v>0.20777590474205843</v>
      </c>
      <c r="M5742" s="53">
        <v>0.19352445033964474</v>
      </c>
    </row>
    <row r="5743" spans="1:13" x14ac:dyDescent="0.35">
      <c r="A5743" s="19" t="str">
        <f>B4353&amp;C5716&amp;D5743</f>
        <v>CONSUMO PER CAPITA (kg ó litros por individuo)Tomates Ing.HOMBRE</v>
      </c>
      <c r="B5743" s="19">
        <v>0</v>
      </c>
      <c r="C5743" s="19">
        <v>0</v>
      </c>
      <c r="D5743" s="19" t="s">
        <v>21</v>
      </c>
      <c r="E5743" s="20">
        <v>0.22500763551548303</v>
      </c>
      <c r="F5743" s="20">
        <v>0.2472962564116378</v>
      </c>
      <c r="G5743" s="20">
        <v>0.40246371745923282</v>
      </c>
      <c r="H5743" s="20">
        <v>0.24034764855287186</v>
      </c>
      <c r="I5743" s="20">
        <v>0.25835424769366444</v>
      </c>
      <c r="J5743" s="20">
        <v>0.28461069392527627</v>
      </c>
      <c r="K5743" s="20">
        <v>0.38056474723556288</v>
      </c>
      <c r="L5743" s="20">
        <v>0.24798671673418851</v>
      </c>
      <c r="M5743" s="53">
        <v>0.2214419383648884</v>
      </c>
    </row>
    <row r="5744" spans="1:13" x14ac:dyDescent="0.35">
      <c r="A5744" s="19" t="str">
        <f>B4353&amp;C5716&amp;D5744</f>
        <v>CONSUMO PER CAPITA (kg ó litros por individuo)Tomates Ing.MUJER</v>
      </c>
      <c r="B5744" s="19">
        <v>0</v>
      </c>
      <c r="C5744" s="19">
        <v>0</v>
      </c>
      <c r="D5744" s="19" t="s">
        <v>22</v>
      </c>
      <c r="E5744" s="20">
        <v>0.21854982148843569</v>
      </c>
      <c r="F5744" s="20">
        <v>0.20771874269925469</v>
      </c>
      <c r="G5744" s="20">
        <v>0.32255483578660976</v>
      </c>
      <c r="H5744" s="20">
        <v>0.21300436651233412</v>
      </c>
      <c r="I5744" s="20">
        <v>0.21421917826239617</v>
      </c>
      <c r="J5744" s="20">
        <v>0.25975515389707343</v>
      </c>
      <c r="K5744" s="20">
        <v>0.35322873326337428</v>
      </c>
      <c r="L5744" s="20">
        <v>0.23202826772115678</v>
      </c>
      <c r="M5744" s="53">
        <v>0.20813151054506882</v>
      </c>
    </row>
    <row r="5745" spans="1:13" x14ac:dyDescent="0.35">
      <c r="A5745" s="19" t="str">
        <f>B4353&amp;C5745&amp;D5745</f>
        <v>CONSUMO PER CAPITA (kg ó litros por individuo)Judías verdes Ing.T.ESPAÑA</v>
      </c>
      <c r="B5745" s="19">
        <v>0</v>
      </c>
      <c r="C5745" s="19" t="s">
        <v>190</v>
      </c>
      <c r="D5745" s="19" t="s">
        <v>36</v>
      </c>
      <c r="E5745" s="20">
        <v>1.5280787502512045E-2</v>
      </c>
      <c r="F5745" s="20">
        <v>1.5659827167886765E-2</v>
      </c>
      <c r="G5745" s="20">
        <v>2.8914569288214311E-2</v>
      </c>
      <c r="H5745" s="20">
        <v>1.982567400444293E-2</v>
      </c>
      <c r="I5745" s="20">
        <v>1.9123917910928191E-2</v>
      </c>
      <c r="J5745" s="20">
        <v>2.3430907098041565E-2</v>
      </c>
      <c r="K5745" s="20">
        <v>4.3737218117520578E-2</v>
      </c>
      <c r="L5745" s="20">
        <v>2.8435114120451313E-2</v>
      </c>
      <c r="M5745" s="53">
        <v>2.1543269144955177E-2</v>
      </c>
    </row>
    <row r="5746" spans="1:13" x14ac:dyDescent="0.35">
      <c r="A5746" s="19" t="str">
        <f>B4353&amp;C5745&amp;D5746</f>
        <v>CONSUMO PER CAPITA (kg ó litros por individuo)Judías verdes Ing.BCN AM</v>
      </c>
      <c r="B5746" s="19">
        <v>0</v>
      </c>
      <c r="C5746" s="19">
        <v>0</v>
      </c>
      <c r="D5746" s="19" t="s">
        <v>1</v>
      </c>
      <c r="E5746" s="20">
        <v>9.8176504049694163E-3</v>
      </c>
      <c r="F5746" s="20">
        <v>2.5834407784725143E-2</v>
      </c>
      <c r="G5746" s="20">
        <v>3.1650058559165785E-2</v>
      </c>
      <c r="H5746" s="20">
        <v>2.0904374347548826E-2</v>
      </c>
      <c r="I5746" s="20">
        <v>1.8562216435634979E-2</v>
      </c>
      <c r="J5746" s="20">
        <v>2.1865271966548996E-2</v>
      </c>
      <c r="K5746" s="20">
        <v>3.7782442062595886E-2</v>
      </c>
      <c r="L5746" s="20">
        <v>6.5826580416489481E-3</v>
      </c>
      <c r="M5746" s="53">
        <v>2.4043522988765028E-3</v>
      </c>
    </row>
    <row r="5747" spans="1:13" x14ac:dyDescent="0.35">
      <c r="A5747" s="19" t="str">
        <f>B4353&amp;C5745&amp;D5747</f>
        <v>CONSUMO PER CAPITA (kg ó litros por individuo)Judías verdes Ing.REST.CAT ARAGON</v>
      </c>
      <c r="B5747" s="19">
        <v>0</v>
      </c>
      <c r="C5747" s="19">
        <v>0</v>
      </c>
      <c r="D5747" s="19" t="s">
        <v>2</v>
      </c>
      <c r="E5747" s="20">
        <v>1.6890429950490133E-2</v>
      </c>
      <c r="F5747" s="20">
        <v>2.8684433852133429E-2</v>
      </c>
      <c r="G5747" s="20">
        <v>5.1733661681136293E-2</v>
      </c>
      <c r="H5747" s="20">
        <v>1.2350902997186745E-2</v>
      </c>
      <c r="I5747" s="20">
        <v>1.7472591909597351E-2</v>
      </c>
      <c r="J5747" s="20">
        <v>4.6029105678449297E-2</v>
      </c>
      <c r="K5747" s="20">
        <v>1.6889502234291802E-2</v>
      </c>
      <c r="L5747" s="20">
        <v>2.4463336571052617E-2</v>
      </c>
      <c r="M5747" s="53">
        <v>3.3766830497839358E-2</v>
      </c>
    </row>
    <row r="5748" spans="1:13" x14ac:dyDescent="0.35">
      <c r="A5748" s="19" t="str">
        <f>B4353&amp;C5745&amp;D5748</f>
        <v>CONSUMO PER CAPITA (kg ó litros por individuo)Judías verdes Ing.LEVANTE</v>
      </c>
      <c r="B5748" s="19">
        <v>0</v>
      </c>
      <c r="C5748" s="19">
        <v>0</v>
      </c>
      <c r="D5748" s="19" t="s">
        <v>3</v>
      </c>
      <c r="E5748" s="20">
        <v>1.7218384023876345E-2</v>
      </c>
      <c r="F5748" s="20">
        <v>7.99416664176778E-3</v>
      </c>
      <c r="G5748" s="20">
        <v>1.6774277123685524E-2</v>
      </c>
      <c r="H5748" s="20">
        <v>2.0109666545152033E-2</v>
      </c>
      <c r="I5748" s="20">
        <v>1.4259528305064764E-2</v>
      </c>
      <c r="J5748" s="20">
        <v>5.4486207111125598E-3</v>
      </c>
      <c r="K5748" s="20">
        <v>1.2152155234193857E-2</v>
      </c>
      <c r="L5748" s="20">
        <v>1.4804531091960532E-2</v>
      </c>
      <c r="M5748" s="53">
        <v>1.4187662563543662E-2</v>
      </c>
    </row>
    <row r="5749" spans="1:13" x14ac:dyDescent="0.35">
      <c r="A5749" s="19" t="str">
        <f>B4353&amp;C5745&amp;D5749</f>
        <v>CONSUMO PER CAPITA (kg ó litros por individuo)Judías verdes Ing.ANDALUCIA</v>
      </c>
      <c r="B5749" s="19">
        <v>0</v>
      </c>
      <c r="C5749" s="19">
        <v>0</v>
      </c>
      <c r="D5749" s="19" t="s">
        <v>4</v>
      </c>
      <c r="E5749" s="20">
        <v>1.0834350385036402E-2</v>
      </c>
      <c r="F5749" s="20">
        <v>1.2418702957654355E-2</v>
      </c>
      <c r="G5749" s="20">
        <v>3.199409568287765E-2</v>
      </c>
      <c r="H5749" s="20">
        <v>1.5856319535938686E-2</v>
      </c>
      <c r="I5749" s="20">
        <v>1.1854428271975685E-2</v>
      </c>
      <c r="J5749" s="20">
        <v>8.794110220193968E-3</v>
      </c>
      <c r="K5749" s="20">
        <v>1.8137615181755832E-2</v>
      </c>
      <c r="L5749" s="20">
        <v>3.1634565016634121E-2</v>
      </c>
      <c r="M5749" s="53">
        <v>6.1731175371231928E-3</v>
      </c>
    </row>
    <row r="5750" spans="1:13" x14ac:dyDescent="0.35">
      <c r="A5750" s="19" t="str">
        <f>B4353&amp;C5745&amp;D5750</f>
        <v>CONSUMO PER CAPITA (kg ó litros por individuo)Judías verdes Ing.MDD AM</v>
      </c>
      <c r="B5750" s="19">
        <v>0</v>
      </c>
      <c r="C5750" s="19">
        <v>0</v>
      </c>
      <c r="D5750" s="19" t="s">
        <v>5</v>
      </c>
      <c r="E5750" s="20">
        <v>3.0599620942465794E-2</v>
      </c>
      <c r="F5750" s="20">
        <v>2.4998556552246948E-2</v>
      </c>
      <c r="G5750" s="20">
        <v>2.3928501224381858E-2</v>
      </c>
      <c r="H5750" s="20">
        <v>2.13834406451388E-2</v>
      </c>
      <c r="I5750" s="20">
        <v>2.1138490601677034E-2</v>
      </c>
      <c r="J5750" s="20">
        <v>1.1857154561913172E-2</v>
      </c>
      <c r="K5750" s="20">
        <v>3.7038971498472732E-2</v>
      </c>
      <c r="L5750" s="20">
        <v>1.199863341939693E-2</v>
      </c>
      <c r="M5750" s="53">
        <v>2.5482507929627481E-2</v>
      </c>
    </row>
    <row r="5751" spans="1:13" x14ac:dyDescent="0.35">
      <c r="A5751" s="19" t="str">
        <f>B4353&amp;C5745&amp;D5751</f>
        <v>CONSUMO PER CAPITA (kg ó litros por individuo)Judías verdes Ing.RTO CENTRO</v>
      </c>
      <c r="B5751" s="19">
        <v>0</v>
      </c>
      <c r="C5751" s="19">
        <v>0</v>
      </c>
      <c r="D5751" s="19" t="s">
        <v>6</v>
      </c>
      <c r="E5751" s="20">
        <v>8.3868762426337687E-3</v>
      </c>
      <c r="F5751" s="20">
        <v>3.7193611744938556E-3</v>
      </c>
      <c r="G5751" s="20">
        <v>6.5492804938006742E-3</v>
      </c>
      <c r="H5751" s="20">
        <v>2.3901055258027555E-2</v>
      </c>
      <c r="I5751" s="20">
        <v>2.7128850451880078E-2</v>
      </c>
      <c r="J5751" s="20">
        <v>8.9414491118419162E-2</v>
      </c>
      <c r="K5751" s="20">
        <v>0.25088752397661079</v>
      </c>
      <c r="L5751" s="20">
        <v>7.8135327495258797E-2</v>
      </c>
      <c r="M5751" s="53">
        <v>8.2199382963491427E-2</v>
      </c>
    </row>
    <row r="5752" spans="1:13" x14ac:dyDescent="0.35">
      <c r="A5752" s="19" t="str">
        <f>B4353&amp;C5745&amp;D5752</f>
        <v>CONSUMO PER CAPITA (kg ó litros por individuo)Judías verdes Ing.NORTE-CENTRO</v>
      </c>
      <c r="B5752" s="19">
        <v>0</v>
      </c>
      <c r="C5752" s="19">
        <v>0</v>
      </c>
      <c r="D5752" s="19" t="s">
        <v>7</v>
      </c>
      <c r="E5752" s="20">
        <v>9.3424340161449952E-3</v>
      </c>
      <c r="F5752" s="20">
        <v>1.0914141930728719E-2</v>
      </c>
      <c r="G5752" s="20">
        <v>5.4069416579299534E-2</v>
      </c>
      <c r="H5752" s="20">
        <v>1.2634140953132953E-2</v>
      </c>
      <c r="I5752" s="20">
        <v>3.6653195960936011E-2</v>
      </c>
      <c r="J5752" s="20">
        <v>7.138438260679475E-3</v>
      </c>
      <c r="K5752" s="20">
        <v>9.4651808402367154E-3</v>
      </c>
      <c r="L5752" s="20">
        <v>2.9263586426567779E-2</v>
      </c>
      <c r="M5752" s="53">
        <v>1.6454907187947395E-2</v>
      </c>
    </row>
    <row r="5753" spans="1:13" x14ac:dyDescent="0.35">
      <c r="A5753" s="19" t="str">
        <f>B4353&amp;C5745&amp;D5753</f>
        <v>CONSUMO PER CAPITA (kg ó litros por individuo)Judías verdes Ing.NOROESTE</v>
      </c>
      <c r="B5753" s="19">
        <v>0</v>
      </c>
      <c r="C5753" s="19">
        <v>0</v>
      </c>
      <c r="D5753" s="19" t="s">
        <v>8</v>
      </c>
      <c r="E5753" s="20">
        <v>1.6292684768092553E-2</v>
      </c>
      <c r="F5753" s="20">
        <v>1.0597236065457058E-2</v>
      </c>
      <c r="G5753" s="20">
        <v>1.199517292481117E-2</v>
      </c>
      <c r="H5753" s="20">
        <v>3.8900589320796729E-2</v>
      </c>
      <c r="I5753" s="20">
        <v>1.7280865158290332E-2</v>
      </c>
      <c r="J5753" s="20">
        <v>1.9075345610970813E-2</v>
      </c>
      <c r="K5753" s="20">
        <v>2.4625833207706872E-2</v>
      </c>
      <c r="L5753" s="20">
        <v>4.3781744205779509E-2</v>
      </c>
      <c r="M5753" s="53">
        <v>5.7658248525666042E-3</v>
      </c>
    </row>
    <row r="5754" spans="1:13" x14ac:dyDescent="0.35">
      <c r="A5754" s="19" t="str">
        <f>B4353&amp;C5745&amp;D5754</f>
        <v>CONSUMO PER CAPITA (kg ó litros por individuo)Judías verdes Ing.&lt;2MIL</v>
      </c>
      <c r="B5754" s="19">
        <v>0</v>
      </c>
      <c r="C5754" s="19">
        <v>0</v>
      </c>
      <c r="D5754" s="19" t="s">
        <v>9</v>
      </c>
      <c r="E5754" s="20" t="s">
        <v>284</v>
      </c>
      <c r="F5754" s="20">
        <v>2.351072811771434E-3</v>
      </c>
      <c r="G5754" s="20" t="s">
        <v>284</v>
      </c>
      <c r="H5754" s="20">
        <v>2.9879042681188454E-2</v>
      </c>
      <c r="I5754" s="20">
        <v>5.3030820282355375E-2</v>
      </c>
      <c r="J5754" s="20">
        <v>0.14368721856839575</v>
      </c>
      <c r="K5754" s="20">
        <v>0.3750367497349687</v>
      </c>
      <c r="L5754" s="20">
        <v>0.1203401643970362</v>
      </c>
      <c r="M5754" s="53">
        <v>0.12953677877423844</v>
      </c>
    </row>
    <row r="5755" spans="1:13" x14ac:dyDescent="0.35">
      <c r="A5755" s="19" t="str">
        <f>B4353&amp;C5745&amp;D5755</f>
        <v>CONSUMO PER CAPITA (kg ó litros por individuo)Judías verdes Ing.2-5MIL</v>
      </c>
      <c r="B5755" s="19">
        <v>0</v>
      </c>
      <c r="C5755" s="19">
        <v>0</v>
      </c>
      <c r="D5755" s="19" t="s">
        <v>10</v>
      </c>
      <c r="E5755" s="20">
        <v>2.6093460998854396E-3</v>
      </c>
      <c r="F5755" s="20" t="s">
        <v>284</v>
      </c>
      <c r="G5755" s="20">
        <v>9.3068260729853856E-4</v>
      </c>
      <c r="H5755" s="20">
        <v>1.1841873205419452E-2</v>
      </c>
      <c r="I5755" s="20">
        <v>9.6550961207735094E-3</v>
      </c>
      <c r="J5755" s="20">
        <v>7.2450838093547658E-3</v>
      </c>
      <c r="K5755" s="20">
        <v>2.6032203327745952E-2</v>
      </c>
      <c r="L5755" s="20" t="s">
        <v>284</v>
      </c>
      <c r="M5755" s="53">
        <v>4.8341884260405619E-3</v>
      </c>
    </row>
    <row r="5756" spans="1:13" x14ac:dyDescent="0.35">
      <c r="A5756" s="19" t="str">
        <f>B4353&amp;C5745&amp;D5756</f>
        <v>CONSUMO PER CAPITA (kg ó litros por individuo)Judías verdes Ing.5-10MIL</v>
      </c>
      <c r="B5756" s="19">
        <v>0</v>
      </c>
      <c r="C5756" s="19">
        <v>0</v>
      </c>
      <c r="D5756" s="19" t="s">
        <v>11</v>
      </c>
      <c r="E5756" s="20">
        <v>2.5221684733004058E-2</v>
      </c>
      <c r="F5756" s="20">
        <v>2.1814010171227964E-2</v>
      </c>
      <c r="G5756" s="20">
        <v>1.7055206451633758E-2</v>
      </c>
      <c r="H5756" s="20">
        <v>4.2144169743872889E-2</v>
      </c>
      <c r="I5756" s="20">
        <v>8.5856687487362027E-3</v>
      </c>
      <c r="J5756" s="20">
        <v>3.7290558757731622E-2</v>
      </c>
      <c r="K5756" s="20">
        <v>1.5727057468563545E-2</v>
      </c>
      <c r="L5756" s="20">
        <v>5.3791465394569984E-2</v>
      </c>
      <c r="M5756" s="53">
        <v>3.1388202463408656E-2</v>
      </c>
    </row>
    <row r="5757" spans="1:13" x14ac:dyDescent="0.35">
      <c r="A5757" s="19" t="str">
        <f>B4353&amp;C5745&amp;D5757</f>
        <v>CONSUMO PER CAPITA (kg ó litros por individuo)Judías verdes Ing.10-30MIL</v>
      </c>
      <c r="B5757" s="19">
        <v>0</v>
      </c>
      <c r="C5757" s="19">
        <v>0</v>
      </c>
      <c r="D5757" s="19" t="s">
        <v>12</v>
      </c>
      <c r="E5757" s="20">
        <v>1.7079189395537119E-2</v>
      </c>
      <c r="F5757" s="20">
        <v>2.2273039614077006E-2</v>
      </c>
      <c r="G5757" s="20">
        <v>5.408659209739012E-2</v>
      </c>
      <c r="H5757" s="20">
        <v>1.7990312446244217E-2</v>
      </c>
      <c r="I5757" s="20">
        <v>1.3313851773722421E-2</v>
      </c>
      <c r="J5757" s="20">
        <v>2.6798579109057405E-2</v>
      </c>
      <c r="K5757" s="20">
        <v>1.860363586281363E-2</v>
      </c>
      <c r="L5757" s="20">
        <v>4.4711263996433007E-2</v>
      </c>
      <c r="M5757" s="53">
        <v>1.6147085282332642E-2</v>
      </c>
    </row>
    <row r="5758" spans="1:13" x14ac:dyDescent="0.35">
      <c r="A5758" s="19" t="str">
        <f>B4353&amp;C5745&amp;D5758</f>
        <v>CONSUMO PER CAPITA (kg ó litros por individuo)Judías verdes Ing.30-100MIL</v>
      </c>
      <c r="B5758" s="19">
        <v>0</v>
      </c>
      <c r="C5758" s="19">
        <v>0</v>
      </c>
      <c r="D5758" s="19" t="s">
        <v>13</v>
      </c>
      <c r="E5758" s="20">
        <v>1.9248066685004166E-2</v>
      </c>
      <c r="F5758" s="20">
        <v>1.2200358316869124E-2</v>
      </c>
      <c r="G5758" s="20">
        <v>2.5938759647223246E-2</v>
      </c>
      <c r="H5758" s="20">
        <v>1.3727424806012811E-2</v>
      </c>
      <c r="I5758" s="20">
        <v>1.1836314045327114E-2</v>
      </c>
      <c r="J5758" s="20">
        <v>5.1614039198228465E-3</v>
      </c>
      <c r="K5758" s="20">
        <v>2.8086610588011304E-2</v>
      </c>
      <c r="L5758" s="20">
        <v>1.4490783795613508E-2</v>
      </c>
      <c r="M5758" s="53">
        <v>1.2805120958382411E-2</v>
      </c>
    </row>
    <row r="5759" spans="1:13" x14ac:dyDescent="0.35">
      <c r="A5759" s="19" t="str">
        <f>B4353&amp;C5745&amp;D5759</f>
        <v>CONSUMO PER CAPITA (kg ó litros por individuo)Judías verdes Ing.100-200MIL</v>
      </c>
      <c r="B5759" s="19">
        <v>0</v>
      </c>
      <c r="C5759" s="19">
        <v>0</v>
      </c>
      <c r="D5759" s="19" t="s">
        <v>14</v>
      </c>
      <c r="E5759" s="20">
        <v>1.1605569388136059E-2</v>
      </c>
      <c r="F5759" s="20">
        <v>1.7908337594408283E-2</v>
      </c>
      <c r="G5759" s="20">
        <v>4.5590903187059613E-2</v>
      </c>
      <c r="H5759" s="20">
        <v>9.9269295516735416E-4</v>
      </c>
      <c r="I5759" s="20">
        <v>2.7761229810977766E-2</v>
      </c>
      <c r="J5759" s="20">
        <v>1.5953913245039992E-2</v>
      </c>
      <c r="K5759" s="20">
        <v>5.5437589023886284E-3</v>
      </c>
      <c r="L5759" s="20">
        <v>1.9275036831310606E-2</v>
      </c>
      <c r="M5759" s="53">
        <v>1.4478775127335815E-2</v>
      </c>
    </row>
    <row r="5760" spans="1:13" x14ac:dyDescent="0.35">
      <c r="A5760" s="19" t="str">
        <f>B4353&amp;C5745&amp;D5760</f>
        <v>CONSUMO PER CAPITA (kg ó litros por individuo)Judías verdes Ing.200-500MIL</v>
      </c>
      <c r="B5760" s="19">
        <v>0</v>
      </c>
      <c r="C5760" s="19">
        <v>0</v>
      </c>
      <c r="D5760" s="19" t="s">
        <v>15</v>
      </c>
      <c r="E5760" s="20">
        <v>7.2474163234828859E-3</v>
      </c>
      <c r="F5760" s="20">
        <v>1.0779794795911696E-2</v>
      </c>
      <c r="G5760" s="20">
        <v>1.4885724098289005E-2</v>
      </c>
      <c r="H5760" s="20">
        <v>2.5308876038776466E-2</v>
      </c>
      <c r="I5760" s="20">
        <v>1.5994418751467919E-2</v>
      </c>
      <c r="J5760" s="20">
        <v>1.6581631372361377E-2</v>
      </c>
      <c r="K5760" s="20">
        <v>1.8044281614311524E-2</v>
      </c>
      <c r="L5760" s="20">
        <v>8.1107879153364034E-3</v>
      </c>
      <c r="M5760" s="53">
        <v>1.2759130096366698E-2</v>
      </c>
    </row>
    <row r="5761" spans="1:13" x14ac:dyDescent="0.35">
      <c r="A5761" s="19" t="str">
        <f>B4353&amp;C5745&amp;D5761</f>
        <v>CONSUMO PER CAPITA (kg ó litros por individuo)Judías verdes Ing.&gt;500MIL</v>
      </c>
      <c r="B5761" s="19">
        <v>0</v>
      </c>
      <c r="C5761" s="19">
        <v>0</v>
      </c>
      <c r="D5761" s="19" t="s">
        <v>16</v>
      </c>
      <c r="E5761" s="20">
        <v>2.2106834894138398E-2</v>
      </c>
      <c r="F5761" s="20">
        <v>2.3010450374430759E-2</v>
      </c>
      <c r="G5761" s="20">
        <v>3.3349663631090973E-2</v>
      </c>
      <c r="H5761" s="20">
        <v>2.4634103268607981E-2</v>
      </c>
      <c r="I5761" s="20">
        <v>2.8471753725744987E-2</v>
      </c>
      <c r="J5761" s="20">
        <v>9.8519891873695507E-3</v>
      </c>
      <c r="K5761" s="20">
        <v>3.8229136441544721E-2</v>
      </c>
      <c r="L5761" s="20">
        <v>1.5260329207845244E-2</v>
      </c>
      <c r="M5761" s="53">
        <v>1.3942105051819035E-2</v>
      </c>
    </row>
    <row r="5762" spans="1:13" x14ac:dyDescent="0.35">
      <c r="A5762" s="19" t="str">
        <f>B4353&amp;C5745&amp;D5762</f>
        <v>CONSUMO PER CAPITA (kg ó litros por individuo)Judías verdes Ing.DE 15 A 19 AÑOS</v>
      </c>
      <c r="B5762" s="19">
        <v>0</v>
      </c>
      <c r="C5762" s="19">
        <v>0</v>
      </c>
      <c r="D5762" s="19" t="s">
        <v>39</v>
      </c>
      <c r="E5762" s="20" t="s">
        <v>284</v>
      </c>
      <c r="F5762" s="20" t="s">
        <v>284</v>
      </c>
      <c r="G5762" s="20" t="s">
        <v>284</v>
      </c>
      <c r="H5762" s="20" t="s">
        <v>284</v>
      </c>
      <c r="I5762" s="20" t="s">
        <v>284</v>
      </c>
      <c r="J5762" s="20" t="s">
        <v>284</v>
      </c>
      <c r="K5762" s="20" t="s">
        <v>284</v>
      </c>
      <c r="L5762" s="20">
        <v>3.8621023953203409E-2</v>
      </c>
      <c r="M5762" s="53" t="s">
        <v>284</v>
      </c>
    </row>
    <row r="5763" spans="1:13" x14ac:dyDescent="0.35">
      <c r="A5763" s="19" t="str">
        <f>B4353&amp;C5745&amp;D5763</f>
        <v>CONSUMO PER CAPITA (kg ó litros por individuo)Judías verdes Ing.DE 20 A 24 AÑOS</v>
      </c>
      <c r="B5763" s="19">
        <v>0</v>
      </c>
      <c r="C5763" s="19">
        <v>0</v>
      </c>
      <c r="D5763" s="19" t="s">
        <v>40</v>
      </c>
      <c r="E5763" s="20" t="s">
        <v>284</v>
      </c>
      <c r="F5763" s="20">
        <v>3.4808765473088722E-3</v>
      </c>
      <c r="G5763" s="20" t="s">
        <v>284</v>
      </c>
      <c r="H5763" s="20" t="s">
        <v>284</v>
      </c>
      <c r="I5763" s="20" t="s">
        <v>284</v>
      </c>
      <c r="J5763" s="20" t="s">
        <v>284</v>
      </c>
      <c r="K5763" s="20" t="s">
        <v>284</v>
      </c>
      <c r="L5763" s="20" t="s">
        <v>284</v>
      </c>
      <c r="M5763" s="53" t="s">
        <v>284</v>
      </c>
    </row>
    <row r="5764" spans="1:13" x14ac:dyDescent="0.35">
      <c r="A5764" s="19" t="str">
        <f>B4353&amp;C5745&amp;D5764</f>
        <v>CONSUMO PER CAPITA (kg ó litros por individuo)Judías verdes Ing.DE 25 A 34 AÑOS</v>
      </c>
      <c r="B5764" s="19">
        <v>0</v>
      </c>
      <c r="C5764" s="19">
        <v>0</v>
      </c>
      <c r="D5764" s="19" t="s">
        <v>41</v>
      </c>
      <c r="E5764" s="20">
        <v>3.4581181122603773E-3</v>
      </c>
      <c r="F5764" s="20">
        <v>6.9160749766424166E-3</v>
      </c>
      <c r="G5764" s="20">
        <v>2.569961195764885E-2</v>
      </c>
      <c r="H5764" s="20">
        <v>1.1377641295139072E-2</v>
      </c>
      <c r="I5764" s="20">
        <v>6.5879927633589351E-3</v>
      </c>
      <c r="J5764" s="20">
        <v>3.5426999929159403E-3</v>
      </c>
      <c r="K5764" s="20">
        <v>5.0503820187579656E-3</v>
      </c>
      <c r="L5764" s="20">
        <v>1.3903465393279575E-3</v>
      </c>
      <c r="M5764" s="53">
        <v>7.9654156015059301E-3</v>
      </c>
    </row>
    <row r="5765" spans="1:13" x14ac:dyDescent="0.35">
      <c r="A5765" s="19" t="str">
        <f>B4353&amp;C5745&amp;D5765</f>
        <v>CONSUMO PER CAPITA (kg ó litros por individuo)Judías verdes Ing.DE 35 A 49 AÑOS</v>
      </c>
      <c r="B5765" s="19">
        <v>0</v>
      </c>
      <c r="C5765" s="19">
        <v>0</v>
      </c>
      <c r="D5765" s="19" t="s">
        <v>42</v>
      </c>
      <c r="E5765" s="20">
        <v>1.9320167627926044E-2</v>
      </c>
      <c r="F5765" s="20">
        <v>6.4492082542003107E-3</v>
      </c>
      <c r="G5765" s="20">
        <v>1.1902864507331478E-2</v>
      </c>
      <c r="H5765" s="20">
        <v>1.7498294360750469E-2</v>
      </c>
      <c r="I5765" s="20">
        <v>3.2205551168219162E-3</v>
      </c>
      <c r="J5765" s="20">
        <v>1.4711417334210091E-2</v>
      </c>
      <c r="K5765" s="20">
        <v>1.489893761248897E-2</v>
      </c>
      <c r="L5765" s="20">
        <v>1.7742347397100417E-2</v>
      </c>
      <c r="M5765" s="53">
        <v>1.1302092638809901E-2</v>
      </c>
    </row>
    <row r="5766" spans="1:13" x14ac:dyDescent="0.35">
      <c r="A5766" s="19" t="str">
        <f>B4353&amp;C5745&amp;D5766</f>
        <v>CONSUMO PER CAPITA (kg ó litros por individuo)Judías verdes Ing.DE 50 A 59 AÑOS</v>
      </c>
      <c r="B5766" s="19">
        <v>0</v>
      </c>
      <c r="C5766" s="19">
        <v>0</v>
      </c>
      <c r="D5766" s="19" t="s">
        <v>43</v>
      </c>
      <c r="E5766" s="20">
        <v>2.094973567502869E-2</v>
      </c>
      <c r="F5766" s="20">
        <v>1.6899133491820647E-2</v>
      </c>
      <c r="G5766" s="20">
        <v>2.4226547085419322E-2</v>
      </c>
      <c r="H5766" s="20">
        <v>1.5722040178141553E-2</v>
      </c>
      <c r="I5766" s="20">
        <v>2.0756383514077072E-2</v>
      </c>
      <c r="J5766" s="20">
        <v>1.4462847095828187E-2</v>
      </c>
      <c r="K5766" s="20">
        <v>2.9901983806098143E-2</v>
      </c>
      <c r="L5766" s="20">
        <v>2.3341474545658752E-2</v>
      </c>
      <c r="M5766" s="53">
        <v>1.5822653427445058E-2</v>
      </c>
    </row>
    <row r="5767" spans="1:13" x14ac:dyDescent="0.35">
      <c r="A5767" s="19" t="str">
        <f>B4353&amp;C5745&amp;D5767</f>
        <v>CONSUMO PER CAPITA (kg ó litros por individuo)Judías verdes Ing.DE 60 A 75 AÑOS</v>
      </c>
      <c r="B5767" s="19">
        <v>0</v>
      </c>
      <c r="C5767" s="19">
        <v>0</v>
      </c>
      <c r="D5767" s="19" t="s">
        <v>44</v>
      </c>
      <c r="E5767" s="20">
        <v>2.1617375404434931E-2</v>
      </c>
      <c r="F5767" s="20">
        <v>4.0285079849347823E-2</v>
      </c>
      <c r="G5767" s="20">
        <v>7.4181110663077338E-2</v>
      </c>
      <c r="H5767" s="20">
        <v>4.3460580876684037E-2</v>
      </c>
      <c r="I5767" s="20">
        <v>5.7047840860529116E-2</v>
      </c>
      <c r="J5767" s="20">
        <v>6.8669989337585557E-2</v>
      </c>
      <c r="K5767" s="20">
        <v>0.14241347681562844</v>
      </c>
      <c r="L5767" s="20">
        <v>6.8579652038433428E-2</v>
      </c>
      <c r="M5767" s="53">
        <v>6.0336362937664645E-2</v>
      </c>
    </row>
    <row r="5768" spans="1:13" x14ac:dyDescent="0.35">
      <c r="A5768" s="19" t="str">
        <f>B4353&amp;C5745&amp;D5768</f>
        <v>CONSUMO PER CAPITA (kg ó litros por individuo)Judías verdes Ing.NIVEL ALTO</v>
      </c>
      <c r="B5768" s="19">
        <v>0</v>
      </c>
      <c r="C5768" s="19">
        <v>0</v>
      </c>
      <c r="D5768" s="19" t="s">
        <v>256</v>
      </c>
      <c r="E5768" s="20">
        <v>1.9038942080031849E-2</v>
      </c>
      <c r="F5768" s="20">
        <v>2.2182146787587294E-2</v>
      </c>
      <c r="G5768" s="20">
        <v>2.693341526182946E-2</v>
      </c>
      <c r="H5768" s="20">
        <v>2.3683544745608184E-2</v>
      </c>
      <c r="I5768" s="20">
        <v>2.1894955014273066E-2</v>
      </c>
      <c r="J5768" s="20">
        <v>1.0289001088125018E-2</v>
      </c>
      <c r="K5768" s="20">
        <v>2.6699001456144057E-2</v>
      </c>
      <c r="L5768" s="20">
        <v>1.8325288485093343E-2</v>
      </c>
      <c r="M5768" s="53">
        <v>2.0093626089704567E-2</v>
      </c>
    </row>
    <row r="5769" spans="1:13" x14ac:dyDescent="0.35">
      <c r="A5769" s="19" t="str">
        <f>B4353&amp;C5745&amp;D5769</f>
        <v>CONSUMO PER CAPITA (kg ó litros por individuo)Judías verdes Ing.NIVEL MEDIO ALTO</v>
      </c>
      <c r="B5769" s="19">
        <v>0</v>
      </c>
      <c r="C5769" s="19">
        <v>0</v>
      </c>
      <c r="D5769" s="19" t="s">
        <v>257</v>
      </c>
      <c r="E5769" s="20">
        <v>2.2183558464873805E-2</v>
      </c>
      <c r="F5769" s="20">
        <v>2.0839853519499255E-2</v>
      </c>
      <c r="G5769" s="20">
        <v>3.4132460849755679E-2</v>
      </c>
      <c r="H5769" s="20">
        <v>1.6743127964360036E-2</v>
      </c>
      <c r="I5769" s="20">
        <v>1.1598152582065438E-2</v>
      </c>
      <c r="J5769" s="20">
        <v>6.5687195356730916E-3</v>
      </c>
      <c r="K5769" s="20">
        <v>2.3362914950322403E-2</v>
      </c>
      <c r="L5769" s="20">
        <v>1.0404312677828634E-2</v>
      </c>
      <c r="M5769" s="53">
        <v>6.8224968508786218E-3</v>
      </c>
    </row>
    <row r="5770" spans="1:13" x14ac:dyDescent="0.35">
      <c r="A5770" s="19" t="str">
        <f>B4353&amp;C5745&amp;D5770</f>
        <v>CONSUMO PER CAPITA (kg ó litros por individuo)Judías verdes Ing.NIVEL MEDIO</v>
      </c>
      <c r="B5770" s="19">
        <v>0</v>
      </c>
      <c r="C5770" s="19">
        <v>0</v>
      </c>
      <c r="D5770" s="19" t="s">
        <v>258</v>
      </c>
      <c r="E5770" s="20">
        <v>1.2796504453914545E-2</v>
      </c>
      <c r="F5770" s="20">
        <v>1.3049706214721145E-2</v>
      </c>
      <c r="G5770" s="20">
        <v>3.1936866709561751E-2</v>
      </c>
      <c r="H5770" s="20">
        <v>1.8997673797573784E-2</v>
      </c>
      <c r="I5770" s="20">
        <v>1.7481372246643801E-2</v>
      </c>
      <c r="J5770" s="20">
        <v>8.7960720492862923E-3</v>
      </c>
      <c r="K5770" s="20">
        <v>2.9466896618047099E-2</v>
      </c>
      <c r="L5770" s="20">
        <v>2.0168500957778383E-2</v>
      </c>
      <c r="M5770" s="53">
        <v>1.0617077372322748E-2</v>
      </c>
    </row>
    <row r="5771" spans="1:13" x14ac:dyDescent="0.35">
      <c r="A5771" s="19" t="str">
        <f>B4353&amp;C5745&amp;D5771</f>
        <v>CONSUMO PER CAPITA (kg ó litros por individuo)Judías verdes Ing.NIVEL MEDIO BAJO</v>
      </c>
      <c r="B5771" s="19">
        <v>0</v>
      </c>
      <c r="C5771" s="19">
        <v>0</v>
      </c>
      <c r="D5771" s="19" t="s">
        <v>259</v>
      </c>
      <c r="E5771" s="20">
        <v>1.8735439935817864E-2</v>
      </c>
      <c r="F5771" s="20">
        <v>6.7902867514124717E-3</v>
      </c>
      <c r="G5771" s="20">
        <v>2.1152464127303969E-2</v>
      </c>
      <c r="H5771" s="20">
        <v>1.0332563206787625E-2</v>
      </c>
      <c r="I5771" s="20">
        <v>6.5525262137640008E-3</v>
      </c>
      <c r="J5771" s="20">
        <v>2.8098779189555619E-2</v>
      </c>
      <c r="K5771" s="20">
        <v>9.2956175531932195E-3</v>
      </c>
      <c r="L5771" s="20">
        <v>4.150263089520375E-2</v>
      </c>
      <c r="M5771" s="53">
        <v>2.0287128238250584E-2</v>
      </c>
    </row>
    <row r="5772" spans="1:13" x14ac:dyDescent="0.35">
      <c r="A5772" s="19" t="str">
        <f>B4353&amp;C5745&amp;D5772</f>
        <v>CONSUMO PER CAPITA (kg ó litros por individuo)Judías verdes Ing.HOMBRE</v>
      </c>
      <c r="B5772" s="19">
        <v>0</v>
      </c>
      <c r="C5772" s="19">
        <v>0</v>
      </c>
      <c r="D5772" s="19" t="s">
        <v>21</v>
      </c>
      <c r="E5772" s="20">
        <v>2.0162554588889707E-2</v>
      </c>
      <c r="F5772" s="20">
        <v>2.1872189434125708E-2</v>
      </c>
      <c r="G5772" s="20">
        <v>4.4458653938761174E-2</v>
      </c>
      <c r="H5772" s="20">
        <v>2.7795986580741342E-2</v>
      </c>
      <c r="I5772" s="20">
        <v>2.7378585009629829E-2</v>
      </c>
      <c r="J5772" s="20">
        <v>3.0511263324564195E-2</v>
      </c>
      <c r="K5772" s="20">
        <v>6.9635376700525137E-2</v>
      </c>
      <c r="L5772" s="20">
        <v>3.5172244332628437E-2</v>
      </c>
      <c r="M5772" s="53">
        <v>2.867828355234241E-2</v>
      </c>
    </row>
    <row r="5773" spans="1:13" x14ac:dyDescent="0.35">
      <c r="A5773" s="19" t="str">
        <f>B4353&amp;C5745&amp;D5773</f>
        <v>CONSUMO PER CAPITA (kg ó litros por individuo)Judías verdes Ing.MUJER</v>
      </c>
      <c r="B5773" s="19">
        <v>0</v>
      </c>
      <c r="C5773" s="19">
        <v>0</v>
      </c>
      <c r="D5773" s="19" t="s">
        <v>22</v>
      </c>
      <c r="E5773" s="20">
        <v>1.0457196842484164E-2</v>
      </c>
      <c r="F5773" s="20">
        <v>9.5215505329492994E-3</v>
      </c>
      <c r="G5773" s="20">
        <v>1.3555889668823666E-2</v>
      </c>
      <c r="H5773" s="20">
        <v>1.1950389572998635E-2</v>
      </c>
      <c r="I5773" s="20">
        <v>1.0978170407918193E-2</v>
      </c>
      <c r="J5773" s="20">
        <v>1.6444114098096811E-2</v>
      </c>
      <c r="K5773" s="20">
        <v>1.8199528240960456E-2</v>
      </c>
      <c r="L5773" s="20">
        <v>2.1791371412086199E-2</v>
      </c>
      <c r="M5773" s="53">
        <v>1.4483541786871326E-2</v>
      </c>
    </row>
    <row r="5774" spans="1:13" x14ac:dyDescent="0.35">
      <c r="A5774" s="19" t="str">
        <f>B4353&amp;C5774&amp;D5774</f>
        <v>CONSUMO PER CAPITA (kg ó litros por individuo)Patatas Ing.T.ESPAÑA</v>
      </c>
      <c r="B5774" s="19">
        <v>0</v>
      </c>
      <c r="C5774" s="19" t="s">
        <v>160</v>
      </c>
      <c r="D5774" s="19" t="s">
        <v>36</v>
      </c>
      <c r="E5774" s="20">
        <v>1.147747248346259</v>
      </c>
      <c r="F5774" s="20">
        <v>1.2103539882741621</v>
      </c>
      <c r="G5774" s="20">
        <v>1.6796088453948954</v>
      </c>
      <c r="H5774" s="20">
        <v>1.2147753876210685</v>
      </c>
      <c r="I5774" s="20">
        <v>1.1891724293460408</v>
      </c>
      <c r="J5774" s="20">
        <v>1.1968105067034849</v>
      </c>
      <c r="K5774" s="20">
        <v>1.7456439080702351</v>
      </c>
      <c r="L5774" s="20">
        <v>1.2190808418392707</v>
      </c>
      <c r="M5774" s="53">
        <v>1.196923766481593</v>
      </c>
    </row>
    <row r="5775" spans="1:13" x14ac:dyDescent="0.35">
      <c r="A5775" s="19" t="str">
        <f>B4353&amp;C5774&amp;D5775</f>
        <v>CONSUMO PER CAPITA (kg ó litros por individuo)Patatas Ing.BCN AM</v>
      </c>
      <c r="B5775" s="19">
        <v>0</v>
      </c>
      <c r="C5775" s="19">
        <v>0</v>
      </c>
      <c r="D5775" s="19" t="s">
        <v>1</v>
      </c>
      <c r="E5775" s="20">
        <v>0.97560999020344497</v>
      </c>
      <c r="F5775" s="20">
        <v>1.0583013587693821</v>
      </c>
      <c r="G5775" s="20">
        <v>1.5714079476902287</v>
      </c>
      <c r="H5775" s="20">
        <v>0.86958205567586988</v>
      </c>
      <c r="I5775" s="20">
        <v>0.67114762848206966</v>
      </c>
      <c r="J5775" s="20">
        <v>0.89509452306865456</v>
      </c>
      <c r="K5775" s="20">
        <v>1.6620063695390106</v>
      </c>
      <c r="L5775" s="20">
        <v>1.1993744104895732</v>
      </c>
      <c r="M5775" s="53">
        <v>0.75732434608990573</v>
      </c>
    </row>
    <row r="5776" spans="1:13" x14ac:dyDescent="0.35">
      <c r="A5776" s="19" t="str">
        <f>B4353&amp;C5774&amp;D5776</f>
        <v>CONSUMO PER CAPITA (kg ó litros por individuo)Patatas Ing.REST.CAT ARAGON</v>
      </c>
      <c r="B5776" s="19">
        <v>0</v>
      </c>
      <c r="C5776" s="19">
        <v>0</v>
      </c>
      <c r="D5776" s="19" t="s">
        <v>2</v>
      </c>
      <c r="E5776" s="20">
        <v>0.88258473509302571</v>
      </c>
      <c r="F5776" s="20">
        <v>1.1739576324418979</v>
      </c>
      <c r="G5776" s="20">
        <v>1.4033501326840236</v>
      </c>
      <c r="H5776" s="20">
        <v>0.88098029576163361</v>
      </c>
      <c r="I5776" s="20">
        <v>0.98986774298117886</v>
      </c>
      <c r="J5776" s="20">
        <v>1.0289126865191629</v>
      </c>
      <c r="K5776" s="20">
        <v>1.5398568737691003</v>
      </c>
      <c r="L5776" s="20">
        <v>1.0452009765023265</v>
      </c>
      <c r="M5776" s="53">
        <v>0.95181190730832776</v>
      </c>
    </row>
    <row r="5777" spans="1:13" x14ac:dyDescent="0.35">
      <c r="A5777" s="19" t="str">
        <f>B4353&amp;C5774&amp;D5777</f>
        <v>CONSUMO PER CAPITA (kg ó litros por individuo)Patatas Ing.LEVANTE</v>
      </c>
      <c r="B5777" s="19">
        <v>0</v>
      </c>
      <c r="C5777" s="19">
        <v>0</v>
      </c>
      <c r="D5777" s="19" t="s">
        <v>3</v>
      </c>
      <c r="E5777" s="20">
        <v>0.95950218878035198</v>
      </c>
      <c r="F5777" s="20">
        <v>1.0521754240210435</v>
      </c>
      <c r="G5777" s="20">
        <v>1.730538016254902</v>
      </c>
      <c r="H5777" s="20">
        <v>1.1204258933049598</v>
      </c>
      <c r="I5777" s="20">
        <v>1.0846917525491659</v>
      </c>
      <c r="J5777" s="20">
        <v>1.1801809096467317</v>
      </c>
      <c r="K5777" s="20">
        <v>1.6503626236521038</v>
      </c>
      <c r="L5777" s="20">
        <v>1.0874988437267772</v>
      </c>
      <c r="M5777" s="53">
        <v>1.1045371289713624</v>
      </c>
    </row>
    <row r="5778" spans="1:13" x14ac:dyDescent="0.35">
      <c r="A5778" s="19" t="str">
        <f>B4353&amp;C5774&amp;D5778</f>
        <v>CONSUMO PER CAPITA (kg ó litros por individuo)Patatas Ing.ANDALUCIA</v>
      </c>
      <c r="B5778" s="19">
        <v>0</v>
      </c>
      <c r="C5778" s="19">
        <v>0</v>
      </c>
      <c r="D5778" s="19" t="s">
        <v>4</v>
      </c>
      <c r="E5778" s="20">
        <v>1.1664440941782557</v>
      </c>
      <c r="F5778" s="20">
        <v>1.1263524152349147</v>
      </c>
      <c r="G5778" s="20">
        <v>1.6831348228041569</v>
      </c>
      <c r="H5778" s="20">
        <v>1.34193833374319</v>
      </c>
      <c r="I5778" s="20">
        <v>1.2965489213453596</v>
      </c>
      <c r="J5778" s="20">
        <v>1.2614252482392569</v>
      </c>
      <c r="K5778" s="20">
        <v>1.703156216771039</v>
      </c>
      <c r="L5778" s="20">
        <v>1.3895423919225307</v>
      </c>
      <c r="M5778" s="53">
        <v>1.2877335092542976</v>
      </c>
    </row>
    <row r="5779" spans="1:13" x14ac:dyDescent="0.35">
      <c r="A5779" s="19" t="str">
        <f>B4353&amp;C5774&amp;D5779</f>
        <v>CONSUMO PER CAPITA (kg ó litros por individuo)Patatas Ing.MDD AM</v>
      </c>
      <c r="B5779" s="19">
        <v>0</v>
      </c>
      <c r="C5779" s="19">
        <v>0</v>
      </c>
      <c r="D5779" s="19" t="s">
        <v>5</v>
      </c>
      <c r="E5779" s="20">
        <v>1.7123391570126514</v>
      </c>
      <c r="F5779" s="20">
        <v>1.8280297348781402</v>
      </c>
      <c r="G5779" s="20">
        <v>2.1510691979847634</v>
      </c>
      <c r="H5779" s="20">
        <v>1.665632593108223</v>
      </c>
      <c r="I5779" s="20">
        <v>1.6100909114201132</v>
      </c>
      <c r="J5779" s="20">
        <v>1.80570208640017</v>
      </c>
      <c r="K5779" s="20">
        <v>2.3433428692062379</v>
      </c>
      <c r="L5779" s="20">
        <v>1.6582993581294594</v>
      </c>
      <c r="M5779" s="53">
        <v>1.5355916198416468</v>
      </c>
    </row>
    <row r="5780" spans="1:13" x14ac:dyDescent="0.35">
      <c r="A5780" s="19" t="str">
        <f>B4353&amp;C5774&amp;D5780</f>
        <v>CONSUMO PER CAPITA (kg ó litros por individuo)Patatas Ing.RTO CENTRO</v>
      </c>
      <c r="B5780" s="19">
        <v>0</v>
      </c>
      <c r="C5780" s="19">
        <v>0</v>
      </c>
      <c r="D5780" s="19" t="s">
        <v>6</v>
      </c>
      <c r="E5780" s="20">
        <v>1.2565543307044158</v>
      </c>
      <c r="F5780" s="20">
        <v>1.2540842074050871</v>
      </c>
      <c r="G5780" s="20">
        <v>1.564162907513746</v>
      </c>
      <c r="H5780" s="20">
        <v>1.3326954594771301</v>
      </c>
      <c r="I5780" s="20">
        <v>1.2807672228034266</v>
      </c>
      <c r="J5780" s="20">
        <v>1.1437673817825555</v>
      </c>
      <c r="K5780" s="20">
        <v>1.7334670645212689</v>
      </c>
      <c r="L5780" s="20">
        <v>1.1476368969667641</v>
      </c>
      <c r="M5780" s="53">
        <v>1.4011449065301409</v>
      </c>
    </row>
    <row r="5781" spans="1:13" x14ac:dyDescent="0.35">
      <c r="A5781" s="19" t="str">
        <f>B4353&amp;C5774&amp;D5781</f>
        <v>CONSUMO PER CAPITA (kg ó litros por individuo)Patatas Ing.NORTE-CENTRO</v>
      </c>
      <c r="B5781" s="19">
        <v>0</v>
      </c>
      <c r="C5781" s="19">
        <v>0</v>
      </c>
      <c r="D5781" s="19" t="s">
        <v>7</v>
      </c>
      <c r="E5781" s="20">
        <v>1.1486162271921085</v>
      </c>
      <c r="F5781" s="20">
        <v>0.98298782241395688</v>
      </c>
      <c r="G5781" s="20">
        <v>1.5998446546307685</v>
      </c>
      <c r="H5781" s="20">
        <v>1.1691628840010331</v>
      </c>
      <c r="I5781" s="20">
        <v>1.2042470312322879</v>
      </c>
      <c r="J5781" s="20">
        <v>0.94742883432719116</v>
      </c>
      <c r="K5781" s="20">
        <v>1.7622848905917967</v>
      </c>
      <c r="L5781" s="20">
        <v>1.1003429307704755</v>
      </c>
      <c r="M5781" s="53">
        <v>1.4768556035747558</v>
      </c>
    </row>
    <row r="5782" spans="1:13" x14ac:dyDescent="0.35">
      <c r="A5782" s="19" t="str">
        <f>B4353&amp;C5774&amp;D5782</f>
        <v>CONSUMO PER CAPITA (kg ó litros por individuo)Patatas Ing.NOROESTE</v>
      </c>
      <c r="B5782" s="19">
        <v>0</v>
      </c>
      <c r="C5782" s="19">
        <v>0</v>
      </c>
      <c r="D5782" s="19" t="s">
        <v>8</v>
      </c>
      <c r="E5782" s="20">
        <v>1.0494439044100003</v>
      </c>
      <c r="F5782" s="20">
        <v>1.1664902726115758</v>
      </c>
      <c r="G5782" s="20">
        <v>1.6089487781203207</v>
      </c>
      <c r="H5782" s="20">
        <v>1.1940167327730913</v>
      </c>
      <c r="I5782" s="20">
        <v>1.2320924032909466</v>
      </c>
      <c r="J5782" s="20">
        <v>1.0613615026188346</v>
      </c>
      <c r="K5782" s="20">
        <v>1.5127440474492888</v>
      </c>
      <c r="L5782" s="20">
        <v>0.8922271555896556</v>
      </c>
      <c r="M5782" s="53">
        <v>0.96198775129826208</v>
      </c>
    </row>
    <row r="5783" spans="1:13" x14ac:dyDescent="0.35">
      <c r="A5783" s="19" t="str">
        <f>B4353&amp;C5774&amp;D5783</f>
        <v>CONSUMO PER CAPITA (kg ó litros por individuo)Patatas Ing.&lt;2MIL</v>
      </c>
      <c r="B5783" s="19">
        <v>0</v>
      </c>
      <c r="C5783" s="19">
        <v>0</v>
      </c>
      <c r="D5783" s="19" t="s">
        <v>9</v>
      </c>
      <c r="E5783" s="20">
        <v>0.84609025501811264</v>
      </c>
      <c r="F5783" s="20">
        <v>0.92466017370170739</v>
      </c>
      <c r="G5783" s="20">
        <v>1.1584691997541783</v>
      </c>
      <c r="H5783" s="20">
        <v>1.0782850724235189</v>
      </c>
      <c r="I5783" s="20">
        <v>1.1393249214152235</v>
      </c>
      <c r="J5783" s="20">
        <v>1.0463922704786079</v>
      </c>
      <c r="K5783" s="20">
        <v>1.685108614538521</v>
      </c>
      <c r="L5783" s="20">
        <v>0.92054434608169067</v>
      </c>
      <c r="M5783" s="53">
        <v>0.86578622339409428</v>
      </c>
    </row>
    <row r="5784" spans="1:13" x14ac:dyDescent="0.35">
      <c r="A5784" s="19" t="str">
        <f>B4353&amp;C5774&amp;D5784</f>
        <v>CONSUMO PER CAPITA (kg ó litros por individuo)Patatas Ing.2-5MIL</v>
      </c>
      <c r="B5784" s="19">
        <v>0</v>
      </c>
      <c r="C5784" s="19">
        <v>0</v>
      </c>
      <c r="D5784" s="19" t="s">
        <v>10</v>
      </c>
      <c r="E5784" s="20">
        <v>0.94380129454202877</v>
      </c>
      <c r="F5784" s="20">
        <v>0.85220232374990434</v>
      </c>
      <c r="G5784" s="20">
        <v>1.3928308970458836</v>
      </c>
      <c r="H5784" s="20">
        <v>0.97294568659636649</v>
      </c>
      <c r="I5784" s="20">
        <v>0.90209474418210644</v>
      </c>
      <c r="J5784" s="20">
        <v>0.89765327970214581</v>
      </c>
      <c r="K5784" s="20">
        <v>1.0996578637263688</v>
      </c>
      <c r="L5784" s="20">
        <v>0.62018772640618924</v>
      </c>
      <c r="M5784" s="53">
        <v>0.88679258410712813</v>
      </c>
    </row>
    <row r="5785" spans="1:13" x14ac:dyDescent="0.35">
      <c r="A5785" s="19" t="str">
        <f>B4353&amp;C5774&amp;D5785</f>
        <v>CONSUMO PER CAPITA (kg ó litros por individuo)Patatas Ing.5-10MIL</v>
      </c>
      <c r="B5785" s="19">
        <v>0</v>
      </c>
      <c r="C5785" s="19">
        <v>0</v>
      </c>
      <c r="D5785" s="19" t="s">
        <v>11</v>
      </c>
      <c r="E5785" s="20">
        <v>1.0626958973106864</v>
      </c>
      <c r="F5785" s="20">
        <v>1.0602785122838734</v>
      </c>
      <c r="G5785" s="20">
        <v>1.3994941337538336</v>
      </c>
      <c r="H5785" s="20">
        <v>1.0172442139470257</v>
      </c>
      <c r="I5785" s="20">
        <v>1.442921435568695</v>
      </c>
      <c r="J5785" s="20">
        <v>1.1319363344535647</v>
      </c>
      <c r="K5785" s="20">
        <v>1.6174404095280657</v>
      </c>
      <c r="L5785" s="20">
        <v>1.443316739231856</v>
      </c>
      <c r="M5785" s="53">
        <v>1.3582107012919622</v>
      </c>
    </row>
    <row r="5786" spans="1:13" x14ac:dyDescent="0.35">
      <c r="A5786" s="19" t="str">
        <f>B4353&amp;C5774&amp;D5786</f>
        <v>CONSUMO PER CAPITA (kg ó litros por individuo)Patatas Ing.10-30MIL</v>
      </c>
      <c r="B5786" s="19">
        <v>0</v>
      </c>
      <c r="C5786" s="19">
        <v>0</v>
      </c>
      <c r="D5786" s="19" t="s">
        <v>12</v>
      </c>
      <c r="E5786" s="20">
        <v>0.97771920987453609</v>
      </c>
      <c r="F5786" s="20">
        <v>1.1046027706171471</v>
      </c>
      <c r="G5786" s="20">
        <v>1.591983081596875</v>
      </c>
      <c r="H5786" s="20">
        <v>1.1479065309206644</v>
      </c>
      <c r="I5786" s="20">
        <v>1.0739858289393789</v>
      </c>
      <c r="J5786" s="20">
        <v>1.1118601909870605</v>
      </c>
      <c r="K5786" s="20">
        <v>1.6427545822325824</v>
      </c>
      <c r="L5786" s="20">
        <v>1.2907006242305021</v>
      </c>
      <c r="M5786" s="53">
        <v>1.3203112810767219</v>
      </c>
    </row>
    <row r="5787" spans="1:13" x14ac:dyDescent="0.35">
      <c r="A5787" s="19" t="str">
        <f>B4353&amp;C5774&amp;D5787</f>
        <v>CONSUMO PER CAPITA (kg ó litros por individuo)Patatas Ing.30-100MIL</v>
      </c>
      <c r="B5787" s="19">
        <v>0</v>
      </c>
      <c r="C5787" s="19">
        <v>0</v>
      </c>
      <c r="D5787" s="19" t="s">
        <v>13</v>
      </c>
      <c r="E5787" s="20">
        <v>1.2099731200657788</v>
      </c>
      <c r="F5787" s="20">
        <v>1.2375454033154243</v>
      </c>
      <c r="G5787" s="20">
        <v>1.930253497230344</v>
      </c>
      <c r="H5787" s="20">
        <v>1.2526743706696275</v>
      </c>
      <c r="I5787" s="20">
        <v>1.1213748585027401</v>
      </c>
      <c r="J5787" s="20">
        <v>1.3026495409303163</v>
      </c>
      <c r="K5787" s="20">
        <v>2.0390519784056549</v>
      </c>
      <c r="L5787" s="20">
        <v>1.3165307026113893</v>
      </c>
      <c r="M5787" s="53">
        <v>1.2623561238336345</v>
      </c>
    </row>
    <row r="5788" spans="1:13" x14ac:dyDescent="0.35">
      <c r="A5788" s="19" t="str">
        <f>B4353&amp;C5774&amp;D5788</f>
        <v>CONSUMO PER CAPITA (kg ó litros por individuo)Patatas Ing.100-200MIL</v>
      </c>
      <c r="B5788" s="19">
        <v>0</v>
      </c>
      <c r="C5788" s="19">
        <v>0</v>
      </c>
      <c r="D5788" s="19" t="s">
        <v>14</v>
      </c>
      <c r="E5788" s="20">
        <v>1.1158078981927693</v>
      </c>
      <c r="F5788" s="20">
        <v>1.149189217459839</v>
      </c>
      <c r="G5788" s="20">
        <v>1.4630270771036957</v>
      </c>
      <c r="H5788" s="20">
        <v>1.0722210638445067</v>
      </c>
      <c r="I5788" s="20">
        <v>1.0844336486273838</v>
      </c>
      <c r="J5788" s="20">
        <v>1.1130086217452928</v>
      </c>
      <c r="K5788" s="20">
        <v>1.5967253826675463</v>
      </c>
      <c r="L5788" s="20">
        <v>0.96349161107343106</v>
      </c>
      <c r="M5788" s="53">
        <v>1.0691628711290688</v>
      </c>
    </row>
    <row r="5789" spans="1:13" x14ac:dyDescent="0.35">
      <c r="A5789" s="19" t="str">
        <f>B4353&amp;C5774&amp;D5789</f>
        <v>CONSUMO PER CAPITA (kg ó litros por individuo)Patatas Ing.200-500MIL</v>
      </c>
      <c r="B5789" s="19">
        <v>0</v>
      </c>
      <c r="C5789" s="19">
        <v>0</v>
      </c>
      <c r="D5789" s="19" t="s">
        <v>15</v>
      </c>
      <c r="E5789" s="20">
        <v>1.3702554970414105</v>
      </c>
      <c r="F5789" s="20">
        <v>1.4960417502986088</v>
      </c>
      <c r="G5789" s="20">
        <v>2.3013210889339399</v>
      </c>
      <c r="H5789" s="20">
        <v>1.53383493638574</v>
      </c>
      <c r="I5789" s="20">
        <v>1.3144847279666219</v>
      </c>
      <c r="J5789" s="20">
        <v>1.420822124833099</v>
      </c>
      <c r="K5789" s="20">
        <v>1.9934666437450657</v>
      </c>
      <c r="L5789" s="20">
        <v>1.4559987093647444</v>
      </c>
      <c r="M5789" s="53">
        <v>1.3485951227010113</v>
      </c>
    </row>
    <row r="5790" spans="1:13" x14ac:dyDescent="0.35">
      <c r="A5790" s="19" t="str">
        <f>B4353&amp;C5774&amp;D5790</f>
        <v>CONSUMO PER CAPITA (kg ó litros por individuo)Patatas Ing.&gt;500MIL</v>
      </c>
      <c r="B5790" s="19">
        <v>0</v>
      </c>
      <c r="C5790" s="19">
        <v>0</v>
      </c>
      <c r="D5790" s="19" t="s">
        <v>16</v>
      </c>
      <c r="E5790" s="20">
        <v>1.3238691536938343</v>
      </c>
      <c r="F5790" s="20">
        <v>1.4172221464629415</v>
      </c>
      <c r="G5790" s="20">
        <v>1.5385833303646681</v>
      </c>
      <c r="H5790" s="20">
        <v>1.3138191337787755</v>
      </c>
      <c r="I5790" s="20">
        <v>1.3752680869437151</v>
      </c>
      <c r="J5790" s="20">
        <v>1.2472335277495425</v>
      </c>
      <c r="K5790" s="20">
        <v>1.7375562439741721</v>
      </c>
      <c r="L5790" s="20">
        <v>1.2325132673863186</v>
      </c>
      <c r="M5790" s="53">
        <v>1.09988485422517</v>
      </c>
    </row>
    <row r="5791" spans="1:13" x14ac:dyDescent="0.35">
      <c r="A5791" s="19" t="str">
        <f>B4353&amp;C5774&amp;D5791</f>
        <v>CONSUMO PER CAPITA (kg ó litros por individuo)Patatas Ing.DE 15 A 19 AÑOS</v>
      </c>
      <c r="B5791" s="19">
        <v>0</v>
      </c>
      <c r="C5791" s="19">
        <v>0</v>
      </c>
      <c r="D5791" s="19" t="s">
        <v>39</v>
      </c>
      <c r="E5791" s="20">
        <v>0.57972538187150646</v>
      </c>
      <c r="F5791" s="20">
        <v>0.67202035343453193</v>
      </c>
      <c r="G5791" s="20">
        <v>0.64094754927338005</v>
      </c>
      <c r="H5791" s="20">
        <v>0.66702039364329135</v>
      </c>
      <c r="I5791" s="20">
        <v>0.49432440560692542</v>
      </c>
      <c r="J5791" s="20">
        <v>0.38645075764066833</v>
      </c>
      <c r="K5791" s="20">
        <v>0.54017711114711287</v>
      </c>
      <c r="L5791" s="20">
        <v>0.76585335370183016</v>
      </c>
      <c r="M5791" s="53">
        <v>0.50673745606659859</v>
      </c>
    </row>
    <row r="5792" spans="1:13" x14ac:dyDescent="0.35">
      <c r="A5792" s="19" t="str">
        <f>B4353&amp;C5774&amp;D5792</f>
        <v>CONSUMO PER CAPITA (kg ó litros por individuo)Patatas Ing.DE 20 A 24 AÑOS</v>
      </c>
      <c r="B5792" s="19">
        <v>0</v>
      </c>
      <c r="C5792" s="19">
        <v>0</v>
      </c>
      <c r="D5792" s="19" t="s">
        <v>40</v>
      </c>
      <c r="E5792" s="20">
        <v>0.65542650159566362</v>
      </c>
      <c r="F5792" s="20">
        <v>0.48859552023873543</v>
      </c>
      <c r="G5792" s="20">
        <v>1.0102949687215086</v>
      </c>
      <c r="H5792" s="20">
        <v>0.6957554119890299</v>
      </c>
      <c r="I5792" s="20">
        <v>0.65354418940740888</v>
      </c>
      <c r="J5792" s="20">
        <v>0.39649465092515818</v>
      </c>
      <c r="K5792" s="20">
        <v>0.83436332247946854</v>
      </c>
      <c r="L5792" s="20">
        <v>0.55241545820751048</v>
      </c>
      <c r="M5792" s="53">
        <v>0.67473437390481161</v>
      </c>
    </row>
    <row r="5793" spans="1:13" x14ac:dyDescent="0.35">
      <c r="A5793" s="19" t="str">
        <f>B4353&amp;C5774&amp;D5793</f>
        <v>CONSUMO PER CAPITA (kg ó litros por individuo)Patatas Ing.DE 25 A 34 AÑOS</v>
      </c>
      <c r="B5793" s="19">
        <v>0</v>
      </c>
      <c r="C5793" s="19">
        <v>0</v>
      </c>
      <c r="D5793" s="19" t="s">
        <v>41</v>
      </c>
      <c r="E5793" s="20">
        <v>0.94098211550597977</v>
      </c>
      <c r="F5793" s="20">
        <v>0.93196419632155658</v>
      </c>
      <c r="G5793" s="20">
        <v>1.4130782735282832</v>
      </c>
      <c r="H5793" s="20">
        <v>1.1055539246020534</v>
      </c>
      <c r="I5793" s="20">
        <v>0.86593760529202113</v>
      </c>
      <c r="J5793" s="20">
        <v>0.8354896563451133</v>
      </c>
      <c r="K5793" s="20">
        <v>1.2234322025019129</v>
      </c>
      <c r="L5793" s="20">
        <v>0.9248209348052755</v>
      </c>
      <c r="M5793" s="53">
        <v>0.79943811492721306</v>
      </c>
    </row>
    <row r="5794" spans="1:13" x14ac:dyDescent="0.35">
      <c r="A5794" s="19" t="str">
        <f>B4353&amp;C5774&amp;D5794</f>
        <v>CONSUMO PER CAPITA (kg ó litros por individuo)Patatas Ing.DE 35 A 49 AÑOS</v>
      </c>
      <c r="B5794" s="19">
        <v>0</v>
      </c>
      <c r="C5794" s="19">
        <v>0</v>
      </c>
      <c r="D5794" s="19" t="s">
        <v>42</v>
      </c>
      <c r="E5794" s="20">
        <v>1.1160063644109817</v>
      </c>
      <c r="F5794" s="20">
        <v>1.2115678640104499</v>
      </c>
      <c r="G5794" s="20">
        <v>1.6115847390874722</v>
      </c>
      <c r="H5794" s="20">
        <v>1.210082607281209</v>
      </c>
      <c r="I5794" s="20">
        <v>1.1281981868119775</v>
      </c>
      <c r="J5794" s="20">
        <v>1.1523573183688325</v>
      </c>
      <c r="K5794" s="20">
        <v>1.7703579864949235</v>
      </c>
      <c r="L5794" s="20">
        <v>1.2594763982828145</v>
      </c>
      <c r="M5794" s="53">
        <v>1.141497273780065</v>
      </c>
    </row>
    <row r="5795" spans="1:13" x14ac:dyDescent="0.35">
      <c r="A5795" s="19" t="str">
        <f>B4353&amp;C5774&amp;D5795</f>
        <v>CONSUMO PER CAPITA (kg ó litros por individuo)Patatas Ing.DE 50 A 59 AÑOS</v>
      </c>
      <c r="B5795" s="19">
        <v>0</v>
      </c>
      <c r="C5795" s="19">
        <v>0</v>
      </c>
      <c r="D5795" s="19" t="s">
        <v>43</v>
      </c>
      <c r="E5795" s="20">
        <v>1.4663740446794264</v>
      </c>
      <c r="F5795" s="20">
        <v>1.4881299039980738</v>
      </c>
      <c r="G5795" s="20">
        <v>2.1283093757971012</v>
      </c>
      <c r="H5795" s="20">
        <v>1.3916397526262416</v>
      </c>
      <c r="I5795" s="20">
        <v>1.5321094824805199</v>
      </c>
      <c r="J5795" s="20">
        <v>1.6951137903204676</v>
      </c>
      <c r="K5795" s="20">
        <v>2.4134101088323319</v>
      </c>
      <c r="L5795" s="20">
        <v>1.5229750503593806</v>
      </c>
      <c r="M5795" s="53">
        <v>1.4803800831381373</v>
      </c>
    </row>
    <row r="5796" spans="1:13" x14ac:dyDescent="0.35">
      <c r="A5796" s="19" t="str">
        <f>B4353&amp;C5774&amp;D5796</f>
        <v>CONSUMO PER CAPITA (kg ó litros por individuo)Patatas Ing.DE 60 A 75 AÑOS</v>
      </c>
      <c r="B5796" s="19">
        <v>0</v>
      </c>
      <c r="C5796" s="19">
        <v>0</v>
      </c>
      <c r="D5796" s="19" t="s">
        <v>44</v>
      </c>
      <c r="E5796" s="20">
        <v>1.3565656241723489</v>
      </c>
      <c r="F5796" s="20">
        <v>1.515085013745924</v>
      </c>
      <c r="G5796" s="20">
        <v>2.0536463416230921</v>
      </c>
      <c r="H5796" s="20">
        <v>1.452217270895126</v>
      </c>
      <c r="I5796" s="20">
        <v>1.5416780412374047</v>
      </c>
      <c r="J5796" s="20">
        <v>1.5316937261881289</v>
      </c>
      <c r="K5796" s="20">
        <v>2.1002867208865603</v>
      </c>
      <c r="L5796" s="20">
        <v>1.4250734366386859</v>
      </c>
      <c r="M5796" s="53">
        <v>1.6353545268705307</v>
      </c>
    </row>
    <row r="5797" spans="1:13" x14ac:dyDescent="0.35">
      <c r="A5797" s="19" t="str">
        <f>B4353&amp;C5774&amp;D5797</f>
        <v>CONSUMO PER CAPITA (kg ó litros por individuo)Patatas Ing.NIVEL ALTO</v>
      </c>
      <c r="B5797" s="19">
        <v>0</v>
      </c>
      <c r="C5797" s="19">
        <v>0</v>
      </c>
      <c r="D5797" s="19" t="s">
        <v>256</v>
      </c>
      <c r="E5797" s="20">
        <v>1.3843055029706994</v>
      </c>
      <c r="F5797" s="20">
        <v>1.3265470952314979</v>
      </c>
      <c r="G5797" s="20">
        <v>1.8607610324967254</v>
      </c>
      <c r="H5797" s="20">
        <v>1.324344626134099</v>
      </c>
      <c r="I5797" s="20">
        <v>1.3083947551351665</v>
      </c>
      <c r="J5797" s="20">
        <v>1.2859185228790997</v>
      </c>
      <c r="K5797" s="20">
        <v>2.1942502514473867</v>
      </c>
      <c r="L5797" s="20">
        <v>1.335536213216026</v>
      </c>
      <c r="M5797" s="53">
        <v>1.3601416644536561</v>
      </c>
    </row>
    <row r="5798" spans="1:13" x14ac:dyDescent="0.35">
      <c r="A5798" s="19" t="str">
        <f>B4353&amp;C5774&amp;D5798</f>
        <v>CONSUMO PER CAPITA (kg ó litros por individuo)Patatas Ing.NIVEL MEDIO ALTO</v>
      </c>
      <c r="B5798" s="19">
        <v>0</v>
      </c>
      <c r="C5798" s="19">
        <v>0</v>
      </c>
      <c r="D5798" s="19" t="s">
        <v>257</v>
      </c>
      <c r="E5798" s="20">
        <v>1.1859024163010734</v>
      </c>
      <c r="F5798" s="20">
        <v>1.2412246477088538</v>
      </c>
      <c r="G5798" s="20">
        <v>1.7161322152973768</v>
      </c>
      <c r="H5798" s="20">
        <v>1.2145914674947622</v>
      </c>
      <c r="I5798" s="20">
        <v>1.156909342376816</v>
      </c>
      <c r="J5798" s="20">
        <v>1.1790968008388683</v>
      </c>
      <c r="K5798" s="20">
        <v>1.8092714513253778</v>
      </c>
      <c r="L5798" s="20">
        <v>1.4460160963252369</v>
      </c>
      <c r="M5798" s="53">
        <v>1.341671559379392</v>
      </c>
    </row>
    <row r="5799" spans="1:13" x14ac:dyDescent="0.35">
      <c r="A5799" s="19" t="str">
        <f>B4353&amp;C5774&amp;D5799</f>
        <v>CONSUMO PER CAPITA (kg ó litros por individuo)Patatas Ing.NIVEL MEDIO</v>
      </c>
      <c r="B5799" s="19">
        <v>0</v>
      </c>
      <c r="C5799" s="19">
        <v>0</v>
      </c>
      <c r="D5799" s="19" t="s">
        <v>258</v>
      </c>
      <c r="E5799" s="20">
        <v>1.0729892611924468</v>
      </c>
      <c r="F5799" s="20">
        <v>1.1777673545635747</v>
      </c>
      <c r="G5799" s="20">
        <v>1.7937245793888397</v>
      </c>
      <c r="H5799" s="20">
        <v>1.2427686188663587</v>
      </c>
      <c r="I5799" s="20">
        <v>1.2255128667511865</v>
      </c>
      <c r="J5799" s="20">
        <v>1.2505788419768391</v>
      </c>
      <c r="K5799" s="20">
        <v>1.7518292093685297</v>
      </c>
      <c r="L5799" s="20">
        <v>1.2298997378328114</v>
      </c>
      <c r="M5799" s="53">
        <v>1.2880516449177239</v>
      </c>
    </row>
    <row r="5800" spans="1:13" x14ac:dyDescent="0.35">
      <c r="A5800" s="19" t="str">
        <f>B4353&amp;C5774&amp;D5800</f>
        <v>CONSUMO PER CAPITA (kg ó litros por individuo)Patatas Ing.NIVEL MEDIO BAJO</v>
      </c>
      <c r="B5800" s="19">
        <v>0</v>
      </c>
      <c r="C5800" s="19">
        <v>0</v>
      </c>
      <c r="D5800" s="19" t="s">
        <v>259</v>
      </c>
      <c r="E5800" s="20">
        <v>1.0631954772935448</v>
      </c>
      <c r="F5800" s="20">
        <v>1.0296432402003004</v>
      </c>
      <c r="G5800" s="20">
        <v>1.5601504135056024</v>
      </c>
      <c r="H5800" s="20">
        <v>1.2780511999267505</v>
      </c>
      <c r="I5800" s="20">
        <v>1.2289816105113667</v>
      </c>
      <c r="J5800" s="20">
        <v>1.1272022493377298</v>
      </c>
      <c r="K5800" s="20">
        <v>1.4648291157218807</v>
      </c>
      <c r="L5800" s="20">
        <v>1.1971466632486534</v>
      </c>
      <c r="M5800" s="53">
        <v>1.1030963490236747</v>
      </c>
    </row>
    <row r="5801" spans="1:13" x14ac:dyDescent="0.35">
      <c r="A5801" s="19" t="str">
        <f>B4353&amp;C5774&amp;D5801</f>
        <v>CONSUMO PER CAPITA (kg ó litros por individuo)Patatas Ing.HOMBRE</v>
      </c>
      <c r="B5801" s="19">
        <v>0</v>
      </c>
      <c r="C5801" s="19">
        <v>0</v>
      </c>
      <c r="D5801" s="19" t="s">
        <v>21</v>
      </c>
      <c r="E5801" s="20">
        <v>1.1694989596803524</v>
      </c>
      <c r="F5801" s="20">
        <v>1.2866452943681665</v>
      </c>
      <c r="G5801" s="20">
        <v>1.7122097988285279</v>
      </c>
      <c r="H5801" s="20">
        <v>1.2501386834421926</v>
      </c>
      <c r="I5801" s="20">
        <v>1.2672550385766745</v>
      </c>
      <c r="J5801" s="20">
        <v>1.1982305119952643</v>
      </c>
      <c r="K5801" s="20">
        <v>1.7380183112695391</v>
      </c>
      <c r="L5801" s="20">
        <v>1.2448607293491687</v>
      </c>
      <c r="M5801" s="53">
        <v>1.1706577174440898</v>
      </c>
    </row>
    <row r="5802" spans="1:13" x14ac:dyDescent="0.35">
      <c r="A5802" s="19" t="str">
        <f>B4353&amp;C5774&amp;D5802</f>
        <v>CONSUMO PER CAPITA (kg ó litros por individuo)Patatas Ing.MUJER</v>
      </c>
      <c r="B5802" s="19">
        <v>0</v>
      </c>
      <c r="C5802" s="19">
        <v>0</v>
      </c>
      <c r="D5802" s="19" t="s">
        <v>22</v>
      </c>
      <c r="E5802" s="20">
        <v>1.1262551233394724</v>
      </c>
      <c r="F5802" s="20">
        <v>1.1349737705491119</v>
      </c>
      <c r="G5802" s="20">
        <v>1.6473961023625019</v>
      </c>
      <c r="H5802" s="20">
        <v>1.179834052225017</v>
      </c>
      <c r="I5802" s="20">
        <v>1.1121199458456383</v>
      </c>
      <c r="J5802" s="20">
        <v>1.1954092830690191</v>
      </c>
      <c r="K5802" s="20">
        <v>1.7531633737694465</v>
      </c>
      <c r="L5802" s="20">
        <v>1.1936581941890536</v>
      </c>
      <c r="M5802" s="53">
        <v>1.2229120806225497</v>
      </c>
    </row>
    <row r="5803" spans="1:13" x14ac:dyDescent="0.35">
      <c r="A5803" s="19" t="str">
        <f>B4353&amp;C5803&amp;D5803</f>
        <v>CONSUMO PER CAPITA (kg ó litros por individuo)Cebollas Ing.T.ESPAÑA</v>
      </c>
      <c r="B5803" s="19">
        <v>0</v>
      </c>
      <c r="C5803" s="19" t="s">
        <v>161</v>
      </c>
      <c r="D5803" s="19" t="s">
        <v>36</v>
      </c>
      <c r="E5803" s="20">
        <v>0.22097968656043315</v>
      </c>
      <c r="F5803" s="20">
        <v>0.22970923593353471</v>
      </c>
      <c r="G5803" s="20">
        <v>0.32667316102570731</v>
      </c>
      <c r="H5803" s="20">
        <v>0.2352006801357539</v>
      </c>
      <c r="I5803" s="20">
        <v>0.24314865357061585</v>
      </c>
      <c r="J5803" s="20">
        <v>0.24348409274402938</v>
      </c>
      <c r="K5803" s="20">
        <v>0.36184547506047643</v>
      </c>
      <c r="L5803" s="20">
        <v>0.2223225869263396</v>
      </c>
      <c r="M5803" s="53">
        <v>0.22030564013562293</v>
      </c>
    </row>
    <row r="5804" spans="1:13" x14ac:dyDescent="0.35">
      <c r="A5804" s="19" t="str">
        <f>B4353&amp;C5803&amp;D5804</f>
        <v>CONSUMO PER CAPITA (kg ó litros por individuo)Cebollas Ing.BCN AM</v>
      </c>
      <c r="B5804" s="19">
        <v>0</v>
      </c>
      <c r="C5804" s="19">
        <v>0</v>
      </c>
      <c r="D5804" s="19" t="s">
        <v>1</v>
      </c>
      <c r="E5804" s="20">
        <v>0.24069852476962364</v>
      </c>
      <c r="F5804" s="20">
        <v>0.15933880322558214</v>
      </c>
      <c r="G5804" s="20">
        <v>0.27865004228742984</v>
      </c>
      <c r="H5804" s="20">
        <v>0.2241841338647034</v>
      </c>
      <c r="I5804" s="20">
        <v>0.19506953229850435</v>
      </c>
      <c r="J5804" s="20">
        <v>0.17437841701744744</v>
      </c>
      <c r="K5804" s="20">
        <v>0.33235640461752436</v>
      </c>
      <c r="L5804" s="20">
        <v>0.17546593733900798</v>
      </c>
      <c r="M5804" s="53">
        <v>0.17007977771859203</v>
      </c>
    </row>
    <row r="5805" spans="1:13" x14ac:dyDescent="0.35">
      <c r="A5805" s="19" t="str">
        <f>B4353&amp;C5803&amp;D5805</f>
        <v>CONSUMO PER CAPITA (kg ó litros por individuo)Cebollas Ing.REST.CAT ARAGON</v>
      </c>
      <c r="B5805" s="19">
        <v>0</v>
      </c>
      <c r="C5805" s="19">
        <v>0</v>
      </c>
      <c r="D5805" s="19" t="s">
        <v>2</v>
      </c>
      <c r="E5805" s="20">
        <v>0.22392663364994281</v>
      </c>
      <c r="F5805" s="20">
        <v>0.18454049941813833</v>
      </c>
      <c r="G5805" s="20">
        <v>0.32466946266823937</v>
      </c>
      <c r="H5805" s="20">
        <v>0.1821617220485163</v>
      </c>
      <c r="I5805" s="20">
        <v>0.24862480787415692</v>
      </c>
      <c r="J5805" s="20">
        <v>0.23926547375215648</v>
      </c>
      <c r="K5805" s="20">
        <v>0.33272092317117408</v>
      </c>
      <c r="L5805" s="20">
        <v>0.21576206402922637</v>
      </c>
      <c r="M5805" s="53">
        <v>0.23877486909848517</v>
      </c>
    </row>
    <row r="5806" spans="1:13" x14ac:dyDescent="0.35">
      <c r="A5806" s="19" t="str">
        <f>B4353&amp;C5803&amp;D5806</f>
        <v>CONSUMO PER CAPITA (kg ó litros por individuo)Cebollas Ing.LEVANTE</v>
      </c>
      <c r="B5806" s="19">
        <v>0</v>
      </c>
      <c r="C5806" s="19">
        <v>0</v>
      </c>
      <c r="D5806" s="19" t="s">
        <v>3</v>
      </c>
      <c r="E5806" s="20">
        <v>0.23530908324651356</v>
      </c>
      <c r="F5806" s="20">
        <v>0.2251432182496455</v>
      </c>
      <c r="G5806" s="20">
        <v>0.39519001622422006</v>
      </c>
      <c r="H5806" s="20">
        <v>0.26684577732585146</v>
      </c>
      <c r="I5806" s="20">
        <v>0.23829437785543983</v>
      </c>
      <c r="J5806" s="20">
        <v>0.27482287840264064</v>
      </c>
      <c r="K5806" s="20">
        <v>0.44171124123860417</v>
      </c>
      <c r="L5806" s="20">
        <v>0.23688267546932223</v>
      </c>
      <c r="M5806" s="53">
        <v>0.26630334822129964</v>
      </c>
    </row>
    <row r="5807" spans="1:13" x14ac:dyDescent="0.35">
      <c r="A5807" s="19" t="str">
        <f>B4353&amp;C5803&amp;D5807</f>
        <v>CONSUMO PER CAPITA (kg ó litros por individuo)Cebollas Ing.ANDALUCIA</v>
      </c>
      <c r="B5807" s="19">
        <v>0</v>
      </c>
      <c r="C5807" s="19">
        <v>0</v>
      </c>
      <c r="D5807" s="19" t="s">
        <v>4</v>
      </c>
      <c r="E5807" s="20">
        <v>0.17293557823058231</v>
      </c>
      <c r="F5807" s="20">
        <v>0.22197937625787806</v>
      </c>
      <c r="G5807" s="20">
        <v>0.27383186364405082</v>
      </c>
      <c r="H5807" s="20">
        <v>0.19735640015460865</v>
      </c>
      <c r="I5807" s="20">
        <v>0.21449414249214113</v>
      </c>
      <c r="J5807" s="20">
        <v>0.24280996760086132</v>
      </c>
      <c r="K5807" s="20">
        <v>0.36784813656352305</v>
      </c>
      <c r="L5807" s="20">
        <v>0.22607820965764869</v>
      </c>
      <c r="M5807" s="53">
        <v>0.15595765311893933</v>
      </c>
    </row>
    <row r="5808" spans="1:13" x14ac:dyDescent="0.35">
      <c r="A5808" s="19" t="str">
        <f>B4353&amp;C5803&amp;D5808</f>
        <v>CONSUMO PER CAPITA (kg ó litros por individuo)Cebollas Ing.MDD AM</v>
      </c>
      <c r="B5808" s="19">
        <v>0</v>
      </c>
      <c r="C5808" s="19">
        <v>0</v>
      </c>
      <c r="D5808" s="19" t="s">
        <v>5</v>
      </c>
      <c r="E5808" s="20">
        <v>0.27733149379849015</v>
      </c>
      <c r="F5808" s="20">
        <v>0.34086796674830144</v>
      </c>
      <c r="G5808" s="20">
        <v>0.4462930419947268</v>
      </c>
      <c r="H5808" s="20">
        <v>0.34403174658086744</v>
      </c>
      <c r="I5808" s="20">
        <v>0.31693069567752569</v>
      </c>
      <c r="J5808" s="20">
        <v>0.34880045728191328</v>
      </c>
      <c r="K5808" s="20">
        <v>0.42328779868846556</v>
      </c>
      <c r="L5808" s="20">
        <v>0.24183801180091746</v>
      </c>
      <c r="M5808" s="53">
        <v>0.28512363770565957</v>
      </c>
    </row>
    <row r="5809" spans="1:13" x14ac:dyDescent="0.35">
      <c r="A5809" s="19" t="str">
        <f>B4353&amp;C5803&amp;D5809</f>
        <v>CONSUMO PER CAPITA (kg ó litros por individuo)Cebollas Ing.RTO CENTRO</v>
      </c>
      <c r="B5809" s="19">
        <v>0</v>
      </c>
      <c r="C5809" s="19">
        <v>0</v>
      </c>
      <c r="D5809" s="19" t="s">
        <v>6</v>
      </c>
      <c r="E5809" s="20">
        <v>0.28021440473544279</v>
      </c>
      <c r="F5809" s="20">
        <v>0.32416956747733305</v>
      </c>
      <c r="G5809" s="20">
        <v>0.33673987658958293</v>
      </c>
      <c r="H5809" s="20">
        <v>0.29988314373231389</v>
      </c>
      <c r="I5809" s="20">
        <v>0.3112040713399154</v>
      </c>
      <c r="J5809" s="20">
        <v>0.25702744889384377</v>
      </c>
      <c r="K5809" s="20">
        <v>0.3677496798124012</v>
      </c>
      <c r="L5809" s="20">
        <v>0.33515937270775426</v>
      </c>
      <c r="M5809" s="53">
        <v>0.35005382470999769</v>
      </c>
    </row>
    <row r="5810" spans="1:13" x14ac:dyDescent="0.35">
      <c r="A5810" s="19" t="str">
        <f>B4353&amp;C5803&amp;D5810</f>
        <v>CONSUMO PER CAPITA (kg ó litros por individuo)Cebollas Ing.NORTE-CENTRO</v>
      </c>
      <c r="B5810" s="19">
        <v>0</v>
      </c>
      <c r="C5810" s="19">
        <v>0</v>
      </c>
      <c r="D5810" s="19" t="s">
        <v>7</v>
      </c>
      <c r="E5810" s="20">
        <v>0.17895966452800727</v>
      </c>
      <c r="F5810" s="20">
        <v>0.11561284110170904</v>
      </c>
      <c r="G5810" s="20">
        <v>0.25441819914414532</v>
      </c>
      <c r="H5810" s="20">
        <v>0.15169754933658824</v>
      </c>
      <c r="I5810" s="20">
        <v>0.22182161538243145</v>
      </c>
      <c r="J5810" s="20">
        <v>0.17037239422642902</v>
      </c>
      <c r="K5810" s="20">
        <v>0.28527955038705216</v>
      </c>
      <c r="L5810" s="20">
        <v>0.17877276635659972</v>
      </c>
      <c r="M5810" s="53">
        <v>0.19952411294614109</v>
      </c>
    </row>
    <row r="5811" spans="1:13" x14ac:dyDescent="0.35">
      <c r="A5811" s="19" t="str">
        <f>B4353&amp;C5803&amp;D5811</f>
        <v>CONSUMO PER CAPITA (kg ó litros por individuo)Cebollas Ing.NOROESTE</v>
      </c>
      <c r="B5811" s="19">
        <v>0</v>
      </c>
      <c r="C5811" s="19">
        <v>0</v>
      </c>
      <c r="D5811" s="19" t="s">
        <v>8</v>
      </c>
      <c r="E5811" s="20">
        <v>0.17776490856468505</v>
      </c>
      <c r="F5811" s="20">
        <v>0.24852352871661834</v>
      </c>
      <c r="G5811" s="20">
        <v>0.26866787408729043</v>
      </c>
      <c r="H5811" s="20">
        <v>0.2122173705347104</v>
      </c>
      <c r="I5811" s="20">
        <v>0.19824575659994612</v>
      </c>
      <c r="J5811" s="20">
        <v>0.174242425546597</v>
      </c>
      <c r="K5811" s="20">
        <v>0.26397319179574341</v>
      </c>
      <c r="L5811" s="20">
        <v>0.14129856703036422</v>
      </c>
      <c r="M5811" s="53">
        <v>9.3070163808375253E-2</v>
      </c>
    </row>
    <row r="5812" spans="1:13" x14ac:dyDescent="0.35">
      <c r="A5812" s="19" t="str">
        <f>B4353&amp;C5803&amp;D5812</f>
        <v>CONSUMO PER CAPITA (kg ó litros por individuo)Cebollas Ing.&lt;2MIL</v>
      </c>
      <c r="B5812" s="19">
        <v>0</v>
      </c>
      <c r="C5812" s="19">
        <v>0</v>
      </c>
      <c r="D5812" s="19" t="s">
        <v>9</v>
      </c>
      <c r="E5812" s="20">
        <v>0.14680147672832156</v>
      </c>
      <c r="F5812" s="20">
        <v>0.14971611566911816</v>
      </c>
      <c r="G5812" s="20">
        <v>0.19366884175874408</v>
      </c>
      <c r="H5812" s="20">
        <v>0.2168295336982001</v>
      </c>
      <c r="I5812" s="20">
        <v>0.3136892136989104</v>
      </c>
      <c r="J5812" s="20">
        <v>0.24869617461459245</v>
      </c>
      <c r="K5812" s="20">
        <v>0.33782107773317466</v>
      </c>
      <c r="L5812" s="20">
        <v>0.27465081089176702</v>
      </c>
      <c r="M5812" s="53">
        <v>0.23657830735220922</v>
      </c>
    </row>
    <row r="5813" spans="1:13" x14ac:dyDescent="0.35">
      <c r="A5813" s="19" t="str">
        <f>B4353&amp;C5803&amp;D5813</f>
        <v>CONSUMO PER CAPITA (kg ó litros por individuo)Cebollas Ing.2-5MIL</v>
      </c>
      <c r="B5813" s="19">
        <v>0</v>
      </c>
      <c r="C5813" s="19">
        <v>0</v>
      </c>
      <c r="D5813" s="19" t="s">
        <v>10</v>
      </c>
      <c r="E5813" s="20">
        <v>0.17294036977450755</v>
      </c>
      <c r="F5813" s="20">
        <v>0.10212612230084893</v>
      </c>
      <c r="G5813" s="20">
        <v>0.21891755992894266</v>
      </c>
      <c r="H5813" s="20">
        <v>0.17068955158808166</v>
      </c>
      <c r="I5813" s="20">
        <v>0.10258087375063962</v>
      </c>
      <c r="J5813" s="20">
        <v>0.15250649278607858</v>
      </c>
      <c r="K5813" s="20">
        <v>0.24894220735061218</v>
      </c>
      <c r="L5813" s="20">
        <v>0.15066376620071475</v>
      </c>
      <c r="M5813" s="53">
        <v>0.11484697404496007</v>
      </c>
    </row>
    <row r="5814" spans="1:13" x14ac:dyDescent="0.35">
      <c r="A5814" s="19" t="str">
        <f>B4353&amp;C5803&amp;D5814</f>
        <v>CONSUMO PER CAPITA (kg ó litros por individuo)Cebollas Ing.5-10MIL</v>
      </c>
      <c r="B5814" s="19">
        <v>0</v>
      </c>
      <c r="C5814" s="19">
        <v>0</v>
      </c>
      <c r="D5814" s="19" t="s">
        <v>11</v>
      </c>
      <c r="E5814" s="20">
        <v>0.24080109767734131</v>
      </c>
      <c r="F5814" s="20">
        <v>0.22397769404592044</v>
      </c>
      <c r="G5814" s="20">
        <v>0.40043857664277932</v>
      </c>
      <c r="H5814" s="20">
        <v>0.30978430219284275</v>
      </c>
      <c r="I5814" s="20">
        <v>0.4169250526032911</v>
      </c>
      <c r="J5814" s="20">
        <v>0.28572166421026285</v>
      </c>
      <c r="K5814" s="20">
        <v>0.43265194567027226</v>
      </c>
      <c r="L5814" s="20">
        <v>0.31530783033123427</v>
      </c>
      <c r="M5814" s="53">
        <v>0.34250841715700819</v>
      </c>
    </row>
    <row r="5815" spans="1:13" x14ac:dyDescent="0.35">
      <c r="A5815" s="19" t="str">
        <f>B4353&amp;C5803&amp;D5815</f>
        <v>CONSUMO PER CAPITA (kg ó litros por individuo)Cebollas Ing.10-30MIL</v>
      </c>
      <c r="B5815" s="19">
        <v>0</v>
      </c>
      <c r="C5815" s="19">
        <v>0</v>
      </c>
      <c r="D5815" s="19" t="s">
        <v>12</v>
      </c>
      <c r="E5815" s="20">
        <v>0.19360202198965648</v>
      </c>
      <c r="F5815" s="20">
        <v>0.21401760908465997</v>
      </c>
      <c r="G5815" s="20">
        <v>0.29911710421780757</v>
      </c>
      <c r="H5815" s="20">
        <v>0.16972367708052649</v>
      </c>
      <c r="I5815" s="20">
        <v>0.17773553231675096</v>
      </c>
      <c r="J5815" s="20">
        <v>0.23517238494390952</v>
      </c>
      <c r="K5815" s="20">
        <v>0.37116403900459177</v>
      </c>
      <c r="L5815" s="20">
        <v>0.24773708841701519</v>
      </c>
      <c r="M5815" s="53">
        <v>0.18801519584866994</v>
      </c>
    </row>
    <row r="5816" spans="1:13" x14ac:dyDescent="0.35">
      <c r="A5816" s="19" t="str">
        <f>B4353&amp;C5803&amp;D5816</f>
        <v>CONSUMO PER CAPITA (kg ó litros por individuo)Cebollas Ing.30-100MIL</v>
      </c>
      <c r="B5816" s="19">
        <v>0</v>
      </c>
      <c r="C5816" s="19">
        <v>0</v>
      </c>
      <c r="D5816" s="19" t="s">
        <v>13</v>
      </c>
      <c r="E5816" s="20">
        <v>0.24750036174604964</v>
      </c>
      <c r="F5816" s="20">
        <v>0.24494378792764523</v>
      </c>
      <c r="G5816" s="20">
        <v>0.38483793362719509</v>
      </c>
      <c r="H5816" s="20">
        <v>0.21286323998775622</v>
      </c>
      <c r="I5816" s="20">
        <v>0.21023235410228047</v>
      </c>
      <c r="J5816" s="20">
        <v>0.23614049464410869</v>
      </c>
      <c r="K5816" s="20">
        <v>0.40565950638061327</v>
      </c>
      <c r="L5816" s="20">
        <v>0.21463716900684704</v>
      </c>
      <c r="M5816" s="53">
        <v>0.26895046325142852</v>
      </c>
    </row>
    <row r="5817" spans="1:13" x14ac:dyDescent="0.35">
      <c r="A5817" s="19" t="str">
        <f>B4353&amp;C5803&amp;D5817</f>
        <v>CONSUMO PER CAPITA (kg ó litros por individuo)Cebollas Ing.100-200MIL</v>
      </c>
      <c r="B5817" s="19">
        <v>0</v>
      </c>
      <c r="C5817" s="19">
        <v>0</v>
      </c>
      <c r="D5817" s="19" t="s">
        <v>14</v>
      </c>
      <c r="E5817" s="20">
        <v>0.18494249459329656</v>
      </c>
      <c r="F5817" s="20">
        <v>0.17072822094271864</v>
      </c>
      <c r="G5817" s="20">
        <v>0.20624931393935525</v>
      </c>
      <c r="H5817" s="20">
        <v>0.16818877160755097</v>
      </c>
      <c r="I5817" s="20">
        <v>0.19680785422933841</v>
      </c>
      <c r="J5817" s="20">
        <v>0.28873390535507321</v>
      </c>
      <c r="K5817" s="20">
        <v>0.25804157142185385</v>
      </c>
      <c r="L5817" s="20">
        <v>0.14823496921549353</v>
      </c>
      <c r="M5817" s="53">
        <v>0.18768950938892418</v>
      </c>
    </row>
    <row r="5818" spans="1:13" x14ac:dyDescent="0.35">
      <c r="A5818" s="19" t="str">
        <f>B4353&amp;C5803&amp;D5818</f>
        <v>CONSUMO PER CAPITA (kg ó litros por individuo)Cebollas Ing.200-500MIL</v>
      </c>
      <c r="B5818" s="19">
        <v>0</v>
      </c>
      <c r="C5818" s="19">
        <v>0</v>
      </c>
      <c r="D5818" s="19" t="s">
        <v>15</v>
      </c>
      <c r="E5818" s="20">
        <v>0.24448817281168228</v>
      </c>
      <c r="F5818" s="20">
        <v>0.32711312038142343</v>
      </c>
      <c r="G5818" s="20">
        <v>0.4334785987150917</v>
      </c>
      <c r="H5818" s="20">
        <v>0.36234498796995207</v>
      </c>
      <c r="I5818" s="20">
        <v>0.30540949363067815</v>
      </c>
      <c r="J5818" s="20">
        <v>0.27302121619247849</v>
      </c>
      <c r="K5818" s="20">
        <v>0.42766528294951317</v>
      </c>
      <c r="L5818" s="20">
        <v>0.23965276459020166</v>
      </c>
      <c r="M5818" s="53">
        <v>0.22185571734113299</v>
      </c>
    </row>
    <row r="5819" spans="1:13" x14ac:dyDescent="0.35">
      <c r="A5819" s="19" t="str">
        <f>B4353&amp;C5803&amp;D5819</f>
        <v>CONSUMO PER CAPITA (kg ó litros por individuo)Cebollas Ing.&gt;500MIL</v>
      </c>
      <c r="B5819" s="19">
        <v>0</v>
      </c>
      <c r="C5819" s="19">
        <v>0</v>
      </c>
      <c r="D5819" s="19" t="s">
        <v>16</v>
      </c>
      <c r="E5819" s="20">
        <v>0.25470652087010198</v>
      </c>
      <c r="F5819" s="20">
        <v>0.26726416190625518</v>
      </c>
      <c r="G5819" s="20">
        <v>0.32301832141186532</v>
      </c>
      <c r="H5819" s="20">
        <v>0.26822411775739352</v>
      </c>
      <c r="I5819" s="20">
        <v>0.28290820368643987</v>
      </c>
      <c r="J5819" s="20">
        <v>0.22449722878789136</v>
      </c>
      <c r="K5819" s="20">
        <v>0.33103472789920318</v>
      </c>
      <c r="L5819" s="20">
        <v>0.20152053215392973</v>
      </c>
      <c r="M5819" s="53">
        <v>0.19020933510506652</v>
      </c>
    </row>
    <row r="5820" spans="1:13" x14ac:dyDescent="0.35">
      <c r="A5820" s="19" t="str">
        <f>B4353&amp;C5803&amp;D5820</f>
        <v>CONSUMO PER CAPITA (kg ó litros por individuo)Cebollas Ing.DE 15 A 19 AÑOS</v>
      </c>
      <c r="B5820" s="19">
        <v>0</v>
      </c>
      <c r="C5820" s="19">
        <v>0</v>
      </c>
      <c r="D5820" s="19" t="s">
        <v>39</v>
      </c>
      <c r="E5820" s="20">
        <v>0.17370402319910258</v>
      </c>
      <c r="F5820" s="20">
        <v>0.25139001113391352</v>
      </c>
      <c r="G5820" s="20">
        <v>0.16080349438136268</v>
      </c>
      <c r="H5820" s="20">
        <v>0.16555790044525909</v>
      </c>
      <c r="I5820" s="20">
        <v>0.16153149174543058</v>
      </c>
      <c r="J5820" s="20">
        <v>4.8238787006666263E-2</v>
      </c>
      <c r="K5820" s="20">
        <v>0.26738770022717245</v>
      </c>
      <c r="L5820" s="20">
        <v>0.2375337521962318</v>
      </c>
      <c r="M5820" s="53">
        <v>0.14442390227329399</v>
      </c>
    </row>
    <row r="5821" spans="1:13" x14ac:dyDescent="0.35">
      <c r="A5821" s="19" t="str">
        <f>B4353&amp;C5803&amp;D5821</f>
        <v>CONSUMO PER CAPITA (kg ó litros por individuo)Cebollas Ing.DE 20 A 24 AÑOS</v>
      </c>
      <c r="B5821" s="19">
        <v>0</v>
      </c>
      <c r="C5821" s="19">
        <v>0</v>
      </c>
      <c r="D5821" s="19" t="s">
        <v>40</v>
      </c>
      <c r="E5821" s="20">
        <v>8.2739506788310324E-2</v>
      </c>
      <c r="F5821" s="20">
        <v>8.4636117384432288E-2</v>
      </c>
      <c r="G5821" s="20">
        <v>0.16687384490550597</v>
      </c>
      <c r="H5821" s="20">
        <v>0.16693169636383601</v>
      </c>
      <c r="I5821" s="20">
        <v>0.15514092831189635</v>
      </c>
      <c r="J5821" s="20">
        <v>0.1240128467720836</v>
      </c>
      <c r="K5821" s="20">
        <v>0.17277878463735197</v>
      </c>
      <c r="L5821" s="20">
        <v>0.16310271231588008</v>
      </c>
      <c r="M5821" s="53">
        <v>0.13485516911006226</v>
      </c>
    </row>
    <row r="5822" spans="1:13" x14ac:dyDescent="0.35">
      <c r="A5822" s="19" t="str">
        <f>B4353&amp;C5803&amp;D5822</f>
        <v>CONSUMO PER CAPITA (kg ó litros por individuo)Cebollas Ing.DE 25 A 34 AÑOS</v>
      </c>
      <c r="B5822" s="19">
        <v>0</v>
      </c>
      <c r="C5822" s="19">
        <v>0</v>
      </c>
      <c r="D5822" s="19" t="s">
        <v>41</v>
      </c>
      <c r="E5822" s="20">
        <v>0.15021812405189458</v>
      </c>
      <c r="F5822" s="20">
        <v>0.1408437612008499</v>
      </c>
      <c r="G5822" s="20">
        <v>0.28287396826285416</v>
      </c>
      <c r="H5822" s="20">
        <v>0.20974965106633486</v>
      </c>
      <c r="I5822" s="20">
        <v>0.15798081953227777</v>
      </c>
      <c r="J5822" s="20">
        <v>0.2154883069395962</v>
      </c>
      <c r="K5822" s="20">
        <v>0.22848762624641394</v>
      </c>
      <c r="L5822" s="20">
        <v>0.1495506949309533</v>
      </c>
      <c r="M5822" s="53">
        <v>0.13845309210577686</v>
      </c>
    </row>
    <row r="5823" spans="1:13" x14ac:dyDescent="0.35">
      <c r="A5823" s="19" t="str">
        <f>B4353&amp;C5803&amp;D5823</f>
        <v>CONSUMO PER CAPITA (kg ó litros por individuo)Cebollas Ing.DE 35 A 49 AÑOS</v>
      </c>
      <c r="B5823" s="19">
        <v>0</v>
      </c>
      <c r="C5823" s="19">
        <v>0</v>
      </c>
      <c r="D5823" s="19" t="s">
        <v>42</v>
      </c>
      <c r="E5823" s="20">
        <v>0.20828263098135369</v>
      </c>
      <c r="F5823" s="20">
        <v>0.213706351378156</v>
      </c>
      <c r="G5823" s="20">
        <v>0.2847601890917838</v>
      </c>
      <c r="H5823" s="20">
        <v>0.23991282530944888</v>
      </c>
      <c r="I5823" s="20">
        <v>0.24679235152811327</v>
      </c>
      <c r="J5823" s="20">
        <v>0.22414850708773784</v>
      </c>
      <c r="K5823" s="20">
        <v>0.34409014595647741</v>
      </c>
      <c r="L5823" s="20">
        <v>0.21998579961139886</v>
      </c>
      <c r="M5823" s="53">
        <v>0.18500452400246969</v>
      </c>
    </row>
    <row r="5824" spans="1:13" x14ac:dyDescent="0.35">
      <c r="A5824" s="19" t="str">
        <f>B4353&amp;C5803&amp;D5824</f>
        <v>CONSUMO PER CAPITA (kg ó litros por individuo)Cebollas Ing.DE 50 A 59 AÑOS</v>
      </c>
      <c r="B5824" s="19">
        <v>0</v>
      </c>
      <c r="C5824" s="19">
        <v>0</v>
      </c>
      <c r="D5824" s="19" t="s">
        <v>43</v>
      </c>
      <c r="E5824" s="20">
        <v>0.24337568094983922</v>
      </c>
      <c r="F5824" s="20">
        <v>0.26362826728792182</v>
      </c>
      <c r="G5824" s="20">
        <v>0.38468424805489565</v>
      </c>
      <c r="H5824" s="20">
        <v>0.27188299726232384</v>
      </c>
      <c r="I5824" s="20">
        <v>0.29051155172209242</v>
      </c>
      <c r="J5824" s="20">
        <v>0.35903754985681252</v>
      </c>
      <c r="K5824" s="20">
        <v>0.4732940449484252</v>
      </c>
      <c r="L5824" s="20">
        <v>0.26363334302046526</v>
      </c>
      <c r="M5824" s="53">
        <v>0.25788322143186515</v>
      </c>
    </row>
    <row r="5825" spans="1:13" x14ac:dyDescent="0.35">
      <c r="A5825" s="19" t="str">
        <f>B4353&amp;C5803&amp;D5825</f>
        <v>CONSUMO PER CAPITA (kg ó litros por individuo)Cebollas Ing.DE 60 A 75 AÑOS</v>
      </c>
      <c r="B5825" s="19">
        <v>0</v>
      </c>
      <c r="C5825" s="19">
        <v>0</v>
      </c>
      <c r="D5825" s="19" t="s">
        <v>44</v>
      </c>
      <c r="E5825" s="20">
        <v>0.31707152900956598</v>
      </c>
      <c r="F5825" s="20">
        <v>0.312887118465008</v>
      </c>
      <c r="G5825" s="20">
        <v>0.45474603039632244</v>
      </c>
      <c r="H5825" s="20">
        <v>0.25415173446360428</v>
      </c>
      <c r="I5825" s="20">
        <v>0.30186414865387179</v>
      </c>
      <c r="J5825" s="20">
        <v>0.28015966691798444</v>
      </c>
      <c r="K5825" s="20">
        <v>0.45616410476341468</v>
      </c>
      <c r="L5825" s="20">
        <v>0.24819815519437025</v>
      </c>
      <c r="M5825" s="53">
        <v>0.33070073115175475</v>
      </c>
    </row>
    <row r="5826" spans="1:13" x14ac:dyDescent="0.35">
      <c r="A5826" s="19" t="str">
        <f>B4353&amp;C5803&amp;D5826</f>
        <v>CONSUMO PER CAPITA (kg ó litros por individuo)Cebollas Ing.NIVEL ALTO</v>
      </c>
      <c r="B5826" s="19">
        <v>0</v>
      </c>
      <c r="C5826" s="19">
        <v>0</v>
      </c>
      <c r="D5826" s="19" t="s">
        <v>256</v>
      </c>
      <c r="E5826" s="20">
        <v>0.26402968136363081</v>
      </c>
      <c r="F5826" s="20">
        <v>0.23884146510661805</v>
      </c>
      <c r="G5826" s="20">
        <v>0.32985353907302678</v>
      </c>
      <c r="H5826" s="20">
        <v>0.2182143851635984</v>
      </c>
      <c r="I5826" s="20">
        <v>0.25962477052287591</v>
      </c>
      <c r="J5826" s="20">
        <v>0.24030876024326819</v>
      </c>
      <c r="K5826" s="20">
        <v>0.37380147242829664</v>
      </c>
      <c r="L5826" s="20">
        <v>0.22697967426829296</v>
      </c>
      <c r="M5826" s="53">
        <v>0.22977649360909014</v>
      </c>
    </row>
    <row r="5827" spans="1:13" x14ac:dyDescent="0.35">
      <c r="A5827" s="19" t="str">
        <f>B4353&amp;C5803&amp;D5827</f>
        <v>CONSUMO PER CAPITA (kg ó litros por individuo)Cebollas Ing.NIVEL MEDIO ALTO</v>
      </c>
      <c r="B5827" s="19">
        <v>0</v>
      </c>
      <c r="C5827" s="19">
        <v>0</v>
      </c>
      <c r="D5827" s="19" t="s">
        <v>257</v>
      </c>
      <c r="E5827" s="20">
        <v>0.19880313173008288</v>
      </c>
      <c r="F5827" s="20">
        <v>0.19087633894993936</v>
      </c>
      <c r="G5827" s="20">
        <v>0.28716983586702605</v>
      </c>
      <c r="H5827" s="20">
        <v>0.21042968505510992</v>
      </c>
      <c r="I5827" s="20">
        <v>0.22336767046035652</v>
      </c>
      <c r="J5827" s="20">
        <v>0.26488145284946613</v>
      </c>
      <c r="K5827" s="20">
        <v>0.35912210880080059</v>
      </c>
      <c r="L5827" s="20">
        <v>0.22016531710706866</v>
      </c>
      <c r="M5827" s="53">
        <v>0.22497340829456075</v>
      </c>
    </row>
    <row r="5828" spans="1:13" x14ac:dyDescent="0.35">
      <c r="A5828" s="19" t="str">
        <f>B4353&amp;C5803&amp;D5828</f>
        <v>CONSUMO PER CAPITA (kg ó litros por individuo)Cebollas Ing.NIVEL MEDIO</v>
      </c>
      <c r="B5828" s="19">
        <v>0</v>
      </c>
      <c r="C5828" s="19">
        <v>0</v>
      </c>
      <c r="D5828" s="19" t="s">
        <v>258</v>
      </c>
      <c r="E5828" s="20">
        <v>0.20954453705804774</v>
      </c>
      <c r="F5828" s="20">
        <v>0.25038995678897752</v>
      </c>
      <c r="G5828" s="20">
        <v>0.41307294076472706</v>
      </c>
      <c r="H5828" s="20">
        <v>0.26548012836156348</v>
      </c>
      <c r="I5828" s="20">
        <v>0.21469136124311478</v>
      </c>
      <c r="J5828" s="20">
        <v>0.22589771619319202</v>
      </c>
      <c r="K5828" s="20">
        <v>0.40479791494730427</v>
      </c>
      <c r="L5828" s="20">
        <v>0.22315746433106948</v>
      </c>
      <c r="M5828" s="53">
        <v>0.24237229888206691</v>
      </c>
    </row>
    <row r="5829" spans="1:13" x14ac:dyDescent="0.35">
      <c r="A5829" s="19" t="str">
        <f>B4353&amp;C5803&amp;D5829</f>
        <v>CONSUMO PER CAPITA (kg ó litros por individuo)Cebollas Ing.NIVEL MEDIO BAJO</v>
      </c>
      <c r="B5829" s="19">
        <v>0</v>
      </c>
      <c r="C5829" s="19">
        <v>0</v>
      </c>
      <c r="D5829" s="19" t="s">
        <v>259</v>
      </c>
      <c r="E5829" s="20">
        <v>0.2474423472780472</v>
      </c>
      <c r="F5829" s="20">
        <v>0.21657506839798674</v>
      </c>
      <c r="G5829" s="20">
        <v>0.31169800344660287</v>
      </c>
      <c r="H5829" s="20">
        <v>0.26099592896060719</v>
      </c>
      <c r="I5829" s="20">
        <v>0.31530585536780559</v>
      </c>
      <c r="J5829" s="20">
        <v>0.25387130998978946</v>
      </c>
      <c r="K5829" s="20">
        <v>0.35772169999478742</v>
      </c>
      <c r="L5829" s="20">
        <v>0.2541614116385279</v>
      </c>
      <c r="M5829" s="53">
        <v>0.20943817346255525</v>
      </c>
    </row>
    <row r="5830" spans="1:13" x14ac:dyDescent="0.35">
      <c r="A5830" s="19" t="str">
        <f>B4353&amp;C5803&amp;D5830</f>
        <v>CONSUMO PER CAPITA (kg ó litros por individuo)Cebollas Ing.HOMBRE</v>
      </c>
      <c r="B5830" s="19">
        <v>0</v>
      </c>
      <c r="C5830" s="19">
        <v>0</v>
      </c>
      <c r="D5830" s="19" t="s">
        <v>21</v>
      </c>
      <c r="E5830" s="20">
        <v>0.23518835341816605</v>
      </c>
      <c r="F5830" s="20">
        <v>0.27220178670037498</v>
      </c>
      <c r="G5830" s="20">
        <v>0.35257687914271196</v>
      </c>
      <c r="H5830" s="20">
        <v>0.24568053262435721</v>
      </c>
      <c r="I5830" s="20">
        <v>0.26548747718643917</v>
      </c>
      <c r="J5830" s="20">
        <v>0.24876507653870797</v>
      </c>
      <c r="K5830" s="20">
        <v>0.39309609275125823</v>
      </c>
      <c r="L5830" s="20">
        <v>0.25837214083508453</v>
      </c>
      <c r="M5830" s="53">
        <v>0.24758088932018663</v>
      </c>
    </row>
    <row r="5831" spans="1:13" x14ac:dyDescent="0.35">
      <c r="A5831" s="19" t="str">
        <f>B4353&amp;C5803&amp;D5831</f>
        <v>CONSUMO PER CAPITA (kg ó litros por individuo)Cebollas Ing.MUJER</v>
      </c>
      <c r="B5831" s="19">
        <v>0</v>
      </c>
      <c r="C5831" s="19">
        <v>0</v>
      </c>
      <c r="D5831" s="19" t="s">
        <v>22</v>
      </c>
      <c r="E5831" s="20">
        <v>0.20694036487574366</v>
      </c>
      <c r="F5831" s="20">
        <v>0.187723396896251</v>
      </c>
      <c r="G5831" s="20">
        <v>0.30107857955632211</v>
      </c>
      <c r="H5831" s="20">
        <v>0.22484563135575772</v>
      </c>
      <c r="I5831" s="20">
        <v>0.22110451713938273</v>
      </c>
      <c r="J5831" s="20">
        <v>0.23827296379774429</v>
      </c>
      <c r="K5831" s="20">
        <v>0.33102963591077483</v>
      </c>
      <c r="L5831" s="20">
        <v>0.1867728027510189</v>
      </c>
      <c r="M5831" s="53">
        <v>0.19331819370493056</v>
      </c>
    </row>
    <row r="5832" spans="1:13" x14ac:dyDescent="0.35">
      <c r="A5832" s="19" t="str">
        <f>B4353&amp;C5832&amp;D5832</f>
        <v>CONSUMO PER CAPITA (kg ó litros por individuo)Pimientos Ing.T.ESPAÑA</v>
      </c>
      <c r="B5832" s="19">
        <v>0</v>
      </c>
      <c r="C5832" s="19" t="s">
        <v>162</v>
      </c>
      <c r="D5832" s="19" t="s">
        <v>36</v>
      </c>
      <c r="E5832" s="20">
        <v>0.16721069327278967</v>
      </c>
      <c r="F5832" s="20">
        <v>0.19695352134944294</v>
      </c>
      <c r="G5832" s="20">
        <v>0.27618118029809868</v>
      </c>
      <c r="H5832" s="20">
        <v>0.16541560947910836</v>
      </c>
      <c r="I5832" s="20">
        <v>0.17057470789700344</v>
      </c>
      <c r="J5832" s="20">
        <v>0.18268438232962131</v>
      </c>
      <c r="K5832" s="20">
        <v>0.277733775121911</v>
      </c>
      <c r="L5832" s="20">
        <v>0.16446375760584145</v>
      </c>
      <c r="M5832" s="53">
        <v>0.19776548489360549</v>
      </c>
    </row>
    <row r="5833" spans="1:13" x14ac:dyDescent="0.35">
      <c r="A5833" s="19" t="str">
        <f>B4353&amp;C5832&amp;D5833</f>
        <v>CONSUMO PER CAPITA (kg ó litros por individuo)Pimientos Ing.BCN AM</v>
      </c>
      <c r="B5833" s="19">
        <v>0</v>
      </c>
      <c r="C5833" s="19">
        <v>0</v>
      </c>
      <c r="D5833" s="19" t="s">
        <v>1</v>
      </c>
      <c r="E5833" s="20">
        <v>0.17923852215271968</v>
      </c>
      <c r="F5833" s="20">
        <v>0.21734307868282551</v>
      </c>
      <c r="G5833" s="20">
        <v>0.27135726284692968</v>
      </c>
      <c r="H5833" s="20">
        <v>0.17759086838416588</v>
      </c>
      <c r="I5833" s="20">
        <v>0.1431545813481068</v>
      </c>
      <c r="J5833" s="20">
        <v>0.16107571440167126</v>
      </c>
      <c r="K5833" s="20">
        <v>0.25874777848057406</v>
      </c>
      <c r="L5833" s="20">
        <v>0.16381036404257651</v>
      </c>
      <c r="M5833" s="53">
        <v>0.21320777032064392</v>
      </c>
    </row>
    <row r="5834" spans="1:13" x14ac:dyDescent="0.35">
      <c r="A5834" s="19" t="str">
        <f>B4353&amp;C5832&amp;D5834</f>
        <v>CONSUMO PER CAPITA (kg ó litros por individuo)Pimientos Ing.REST.CAT ARAGON</v>
      </c>
      <c r="B5834" s="19">
        <v>0</v>
      </c>
      <c r="C5834" s="19">
        <v>0</v>
      </c>
      <c r="D5834" s="19" t="s">
        <v>2</v>
      </c>
      <c r="E5834" s="20">
        <v>0.21044986779270083</v>
      </c>
      <c r="F5834" s="20">
        <v>0.22162813450887217</v>
      </c>
      <c r="G5834" s="20">
        <v>0.3632729501700741</v>
      </c>
      <c r="H5834" s="20">
        <v>0.19519390101090023</v>
      </c>
      <c r="I5834" s="20">
        <v>0.20540680083087781</v>
      </c>
      <c r="J5834" s="20">
        <v>0.2018369186066365</v>
      </c>
      <c r="K5834" s="20">
        <v>0.34188211959181747</v>
      </c>
      <c r="L5834" s="20">
        <v>0.19925229920228446</v>
      </c>
      <c r="M5834" s="53">
        <v>0.19536863165225077</v>
      </c>
    </row>
    <row r="5835" spans="1:13" x14ac:dyDescent="0.35">
      <c r="A5835" s="19" t="str">
        <f>B4353&amp;C5832&amp;D5835</f>
        <v>CONSUMO PER CAPITA (kg ó litros por individuo)Pimientos Ing.LEVANTE</v>
      </c>
      <c r="B5835" s="19">
        <v>0</v>
      </c>
      <c r="C5835" s="19">
        <v>0</v>
      </c>
      <c r="D5835" s="19" t="s">
        <v>3</v>
      </c>
      <c r="E5835" s="20">
        <v>0.20609921368122991</v>
      </c>
      <c r="F5835" s="20">
        <v>0.23757666560284532</v>
      </c>
      <c r="G5835" s="20">
        <v>0.33718865855732616</v>
      </c>
      <c r="H5835" s="20">
        <v>0.1901405527150774</v>
      </c>
      <c r="I5835" s="20">
        <v>0.19314956586125945</v>
      </c>
      <c r="J5835" s="20">
        <v>0.19779501705313088</v>
      </c>
      <c r="K5835" s="20">
        <v>0.32618168137744685</v>
      </c>
      <c r="L5835" s="20">
        <v>0.1747820850510238</v>
      </c>
      <c r="M5835" s="53">
        <v>0.27586901112310275</v>
      </c>
    </row>
    <row r="5836" spans="1:13" x14ac:dyDescent="0.35">
      <c r="A5836" s="19" t="str">
        <f>B4353&amp;C5832&amp;D5836</f>
        <v>CONSUMO PER CAPITA (kg ó litros por individuo)Pimientos Ing.ANDALUCIA</v>
      </c>
      <c r="B5836" s="19">
        <v>0</v>
      </c>
      <c r="C5836" s="19">
        <v>0</v>
      </c>
      <c r="D5836" s="19" t="s">
        <v>4</v>
      </c>
      <c r="E5836" s="20">
        <v>0.13592612872173979</v>
      </c>
      <c r="F5836" s="20">
        <v>0.20220522967396945</v>
      </c>
      <c r="G5836" s="20">
        <v>0.17269915389180648</v>
      </c>
      <c r="H5836" s="20">
        <v>0.11344571655992307</v>
      </c>
      <c r="I5836" s="20">
        <v>0.13541510903084497</v>
      </c>
      <c r="J5836" s="20">
        <v>0.15173517585213697</v>
      </c>
      <c r="K5836" s="20">
        <v>0.22681381262938641</v>
      </c>
      <c r="L5836" s="20">
        <v>0.14114820294818509</v>
      </c>
      <c r="M5836" s="53">
        <v>0.11049920665008453</v>
      </c>
    </row>
    <row r="5837" spans="1:13" x14ac:dyDescent="0.35">
      <c r="A5837" s="19" t="str">
        <f>B4353&amp;C5832&amp;D5837</f>
        <v>CONSUMO PER CAPITA (kg ó litros por individuo)Pimientos Ing.MDD AM</v>
      </c>
      <c r="B5837" s="19">
        <v>0</v>
      </c>
      <c r="C5837" s="19">
        <v>0</v>
      </c>
      <c r="D5837" s="19" t="s">
        <v>5</v>
      </c>
      <c r="E5837" s="20">
        <v>0.18791537549390289</v>
      </c>
      <c r="F5837" s="20">
        <v>0.17141066330472818</v>
      </c>
      <c r="G5837" s="20">
        <v>0.2705684695518788</v>
      </c>
      <c r="H5837" s="20">
        <v>0.19003600011572983</v>
      </c>
      <c r="I5837" s="20">
        <v>0.19350569513341606</v>
      </c>
      <c r="J5837" s="20">
        <v>0.2264579106956662</v>
      </c>
      <c r="K5837" s="20">
        <v>0.23892011884069753</v>
      </c>
      <c r="L5837" s="20">
        <v>0.12835115283794307</v>
      </c>
      <c r="M5837" s="53">
        <v>0.25491741154669206</v>
      </c>
    </row>
    <row r="5838" spans="1:13" x14ac:dyDescent="0.35">
      <c r="A5838" s="19" t="str">
        <f>B4353&amp;C5832&amp;D5838</f>
        <v>CONSUMO PER CAPITA (kg ó litros por individuo)Pimientos Ing.RTO CENTRO</v>
      </c>
      <c r="B5838" s="19">
        <v>0</v>
      </c>
      <c r="C5838" s="19">
        <v>0</v>
      </c>
      <c r="D5838" s="19" t="s">
        <v>6</v>
      </c>
      <c r="E5838" s="20">
        <v>0.11099377223339138</v>
      </c>
      <c r="F5838" s="20">
        <v>0.21269845337755941</v>
      </c>
      <c r="G5838" s="20">
        <v>0.20553799364025385</v>
      </c>
      <c r="H5838" s="20">
        <v>0.17405314402485769</v>
      </c>
      <c r="I5838" s="20">
        <v>0.20270020105007699</v>
      </c>
      <c r="J5838" s="20">
        <v>0.2211002060871346</v>
      </c>
      <c r="K5838" s="20">
        <v>0.30010703623174961</v>
      </c>
      <c r="L5838" s="20">
        <v>0.25021498115829155</v>
      </c>
      <c r="M5838" s="53">
        <v>0.24934233491835064</v>
      </c>
    </row>
    <row r="5839" spans="1:13" x14ac:dyDescent="0.35">
      <c r="A5839" s="19" t="str">
        <f>B4353&amp;C5832&amp;D5839</f>
        <v>CONSUMO PER CAPITA (kg ó litros por individuo)Pimientos Ing.NORTE-CENTRO</v>
      </c>
      <c r="B5839" s="19">
        <v>0</v>
      </c>
      <c r="C5839" s="19">
        <v>0</v>
      </c>
      <c r="D5839" s="19" t="s">
        <v>7</v>
      </c>
      <c r="E5839" s="20">
        <v>0.18178817456995638</v>
      </c>
      <c r="F5839" s="20">
        <v>0.14475886140100883</v>
      </c>
      <c r="G5839" s="20">
        <v>0.39559791763976221</v>
      </c>
      <c r="H5839" s="20">
        <v>0.19467951784338125</v>
      </c>
      <c r="I5839" s="20">
        <v>0.19874962063973484</v>
      </c>
      <c r="J5839" s="20">
        <v>0.19190025053028037</v>
      </c>
      <c r="K5839" s="20">
        <v>0.28899683055703629</v>
      </c>
      <c r="L5839" s="20">
        <v>0.19601864727395776</v>
      </c>
      <c r="M5839" s="53">
        <v>0.22912170294375778</v>
      </c>
    </row>
    <row r="5840" spans="1:13" x14ac:dyDescent="0.35">
      <c r="A5840" s="19" t="str">
        <f>B4353&amp;C5832&amp;D5840</f>
        <v>CONSUMO PER CAPITA (kg ó litros por individuo)Pimientos Ing.NOROESTE</v>
      </c>
      <c r="B5840" s="19">
        <v>0</v>
      </c>
      <c r="C5840" s="19">
        <v>0</v>
      </c>
      <c r="D5840" s="19" t="s">
        <v>8</v>
      </c>
      <c r="E5840" s="20">
        <v>0.1093897911394429</v>
      </c>
      <c r="F5840" s="20">
        <v>0.13242180429367836</v>
      </c>
      <c r="G5840" s="20">
        <v>0.24278869555777402</v>
      </c>
      <c r="H5840" s="20">
        <v>0.10849136851643587</v>
      </c>
      <c r="I5840" s="20">
        <v>8.9471408191715784E-2</v>
      </c>
      <c r="J5840" s="20">
        <v>0.10437383555809607</v>
      </c>
      <c r="K5840" s="20">
        <v>0.25428000873204387</v>
      </c>
      <c r="L5840" s="20">
        <v>7.5819834528771085E-2</v>
      </c>
      <c r="M5840" s="53">
        <v>6.7430251547016581E-2</v>
      </c>
    </row>
    <row r="5841" spans="1:13" x14ac:dyDescent="0.35">
      <c r="A5841" s="19" t="str">
        <f>B4353&amp;C5832&amp;D5841</f>
        <v>CONSUMO PER CAPITA (kg ó litros por individuo)Pimientos Ing.&lt;2MIL</v>
      </c>
      <c r="B5841" s="19">
        <v>0</v>
      </c>
      <c r="C5841" s="19">
        <v>0</v>
      </c>
      <c r="D5841" s="19" t="s">
        <v>9</v>
      </c>
      <c r="E5841" s="20">
        <v>0.12392412109688682</v>
      </c>
      <c r="F5841" s="20">
        <v>0.23231384579966841</v>
      </c>
      <c r="G5841" s="20">
        <v>0.27692193477520666</v>
      </c>
      <c r="H5841" s="20">
        <v>0.27393199093172893</v>
      </c>
      <c r="I5841" s="20">
        <v>0.3593750584751555</v>
      </c>
      <c r="J5841" s="20">
        <v>0.27911283451306113</v>
      </c>
      <c r="K5841" s="20">
        <v>0.47122209463332709</v>
      </c>
      <c r="L5841" s="20">
        <v>0.39038795089224654</v>
      </c>
      <c r="M5841" s="53">
        <v>0.45803382424559519</v>
      </c>
    </row>
    <row r="5842" spans="1:13" x14ac:dyDescent="0.35">
      <c r="A5842" s="19" t="str">
        <f>B4353&amp;C5832&amp;D5842</f>
        <v>CONSUMO PER CAPITA (kg ó litros por individuo)Pimientos Ing.2-5MIL</v>
      </c>
      <c r="B5842" s="19">
        <v>0</v>
      </c>
      <c r="C5842" s="19">
        <v>0</v>
      </c>
      <c r="D5842" s="19" t="s">
        <v>10</v>
      </c>
      <c r="E5842" s="20">
        <v>0.21219674309992884</v>
      </c>
      <c r="F5842" s="20">
        <v>0.11141369000648139</v>
      </c>
      <c r="G5842" s="20">
        <v>0.17882263192048262</v>
      </c>
      <c r="H5842" s="20">
        <v>0.10832121835369352</v>
      </c>
      <c r="I5842" s="20">
        <v>7.7492333606545089E-2</v>
      </c>
      <c r="J5842" s="20">
        <v>0.1063321572749185</v>
      </c>
      <c r="K5842" s="20">
        <v>0.15098047492029679</v>
      </c>
      <c r="L5842" s="20">
        <v>0.10500428401159369</v>
      </c>
      <c r="M5842" s="53">
        <v>6.1380458249791499E-2</v>
      </c>
    </row>
    <row r="5843" spans="1:13" x14ac:dyDescent="0.35">
      <c r="A5843" s="19" t="str">
        <f>B4353&amp;C5832&amp;D5843</f>
        <v>CONSUMO PER CAPITA (kg ó litros por individuo)Pimientos Ing.5-10MIL</v>
      </c>
      <c r="B5843" s="19">
        <v>0</v>
      </c>
      <c r="C5843" s="19">
        <v>0</v>
      </c>
      <c r="D5843" s="19" t="s">
        <v>11</v>
      </c>
      <c r="E5843" s="20">
        <v>0.15395183833117099</v>
      </c>
      <c r="F5843" s="20">
        <v>0.27717468043388815</v>
      </c>
      <c r="G5843" s="20">
        <v>0.38775469820337682</v>
      </c>
      <c r="H5843" s="20">
        <v>0.21158307623187311</v>
      </c>
      <c r="I5843" s="20">
        <v>0.24983017767095358</v>
      </c>
      <c r="J5843" s="20">
        <v>0.20698117929397994</v>
      </c>
      <c r="K5843" s="20">
        <v>0.33934532290874209</v>
      </c>
      <c r="L5843" s="20">
        <v>0.10888484539256163</v>
      </c>
      <c r="M5843" s="53">
        <v>0.16228762967156071</v>
      </c>
    </row>
    <row r="5844" spans="1:13" x14ac:dyDescent="0.35">
      <c r="A5844" s="19" t="str">
        <f>B4353&amp;C5832&amp;D5844</f>
        <v>CONSUMO PER CAPITA (kg ó litros por individuo)Pimientos Ing.10-30MIL</v>
      </c>
      <c r="B5844" s="19">
        <v>0</v>
      </c>
      <c r="C5844" s="19">
        <v>0</v>
      </c>
      <c r="D5844" s="19" t="s">
        <v>12</v>
      </c>
      <c r="E5844" s="20">
        <v>0.12194405551190944</v>
      </c>
      <c r="F5844" s="20">
        <v>0.17428388459734154</v>
      </c>
      <c r="G5844" s="20">
        <v>0.2335585198256763</v>
      </c>
      <c r="H5844" s="20">
        <v>0.11761798729897446</v>
      </c>
      <c r="I5844" s="20">
        <v>0.11175105553479749</v>
      </c>
      <c r="J5844" s="20">
        <v>0.17186651623611277</v>
      </c>
      <c r="K5844" s="20">
        <v>0.26954519635571278</v>
      </c>
      <c r="L5844" s="20">
        <v>0.16548463657126439</v>
      </c>
      <c r="M5844" s="53">
        <v>0.18641265054832837</v>
      </c>
    </row>
    <row r="5845" spans="1:13" x14ac:dyDescent="0.35">
      <c r="A5845" s="19" t="str">
        <f>B4353&amp;C5832&amp;D5845</f>
        <v>CONSUMO PER CAPITA (kg ó litros por individuo)Pimientos Ing.30-100MIL</v>
      </c>
      <c r="B5845" s="19">
        <v>0</v>
      </c>
      <c r="C5845" s="19">
        <v>0</v>
      </c>
      <c r="D5845" s="19" t="s">
        <v>13</v>
      </c>
      <c r="E5845" s="20">
        <v>0.1740241168830412</v>
      </c>
      <c r="F5845" s="20">
        <v>0.18723270919728743</v>
      </c>
      <c r="G5845" s="20">
        <v>0.22100700908898371</v>
      </c>
      <c r="H5845" s="20">
        <v>0.12530491395379181</v>
      </c>
      <c r="I5845" s="20">
        <v>0.1593594611693335</v>
      </c>
      <c r="J5845" s="20">
        <v>0.15715744200977491</v>
      </c>
      <c r="K5845" s="20">
        <v>0.26747151592782803</v>
      </c>
      <c r="L5845" s="20">
        <v>0.16535269904087341</v>
      </c>
      <c r="M5845" s="53">
        <v>0.21943824231448128</v>
      </c>
    </row>
    <row r="5846" spans="1:13" x14ac:dyDescent="0.35">
      <c r="A5846" s="19" t="str">
        <f>B4353&amp;C5832&amp;D5846</f>
        <v>CONSUMO PER CAPITA (kg ó litros por individuo)Pimientos Ing.100-200MIL</v>
      </c>
      <c r="B5846" s="19">
        <v>0</v>
      </c>
      <c r="C5846" s="19">
        <v>0</v>
      </c>
      <c r="D5846" s="19" t="s">
        <v>14</v>
      </c>
      <c r="E5846" s="20">
        <v>0.19807676359511928</v>
      </c>
      <c r="F5846" s="20">
        <v>0.19364465854411753</v>
      </c>
      <c r="G5846" s="20">
        <v>0.30796944442737773</v>
      </c>
      <c r="H5846" s="20">
        <v>0.157394124845879</v>
      </c>
      <c r="I5846" s="20">
        <v>0.1332425402797148</v>
      </c>
      <c r="J5846" s="20">
        <v>0.21542029928727319</v>
      </c>
      <c r="K5846" s="20">
        <v>0.26366873659737289</v>
      </c>
      <c r="L5846" s="20">
        <v>0.14916489700555963</v>
      </c>
      <c r="M5846" s="53">
        <v>0.14091836425946117</v>
      </c>
    </row>
    <row r="5847" spans="1:13" x14ac:dyDescent="0.35">
      <c r="A5847" s="19" t="str">
        <f>B4353&amp;C5832&amp;D5847</f>
        <v>CONSUMO PER CAPITA (kg ó litros por individuo)Pimientos Ing.200-500MIL</v>
      </c>
      <c r="B5847" s="19">
        <v>0</v>
      </c>
      <c r="C5847" s="19">
        <v>0</v>
      </c>
      <c r="D5847" s="19" t="s">
        <v>15</v>
      </c>
      <c r="E5847" s="20">
        <v>0.13683649938149514</v>
      </c>
      <c r="F5847" s="20">
        <v>0.22222338082767795</v>
      </c>
      <c r="G5847" s="20">
        <v>0.3733069953786789</v>
      </c>
      <c r="H5847" s="20">
        <v>0.14872582420769823</v>
      </c>
      <c r="I5847" s="20">
        <v>0.1792096357318789</v>
      </c>
      <c r="J5847" s="20">
        <v>0.18166405493659016</v>
      </c>
      <c r="K5847" s="20">
        <v>0.27674490852877898</v>
      </c>
      <c r="L5847" s="20">
        <v>0.16012652430062882</v>
      </c>
      <c r="M5847" s="53">
        <v>0.20737260458730214</v>
      </c>
    </row>
    <row r="5848" spans="1:13" x14ac:dyDescent="0.35">
      <c r="A5848" s="19" t="str">
        <f>B4353&amp;C5832&amp;D5848</f>
        <v>CONSUMO PER CAPITA (kg ó litros por individuo)Pimientos Ing.&gt;500MIL</v>
      </c>
      <c r="B5848" s="19">
        <v>0</v>
      </c>
      <c r="C5848" s="19">
        <v>0</v>
      </c>
      <c r="D5848" s="19" t="s">
        <v>16</v>
      </c>
      <c r="E5848" s="20">
        <v>0.2159648042432655</v>
      </c>
      <c r="F5848" s="20">
        <v>0.19728718861070368</v>
      </c>
      <c r="G5848" s="20">
        <v>0.27938023702803139</v>
      </c>
      <c r="H5848" s="20">
        <v>0.24489919557386941</v>
      </c>
      <c r="I5848" s="20">
        <v>0.1976990902201369</v>
      </c>
      <c r="J5848" s="20">
        <v>0.19062662854656193</v>
      </c>
      <c r="K5848" s="20">
        <v>0.26043530308314788</v>
      </c>
      <c r="L5848" s="20">
        <v>0.14671018421310317</v>
      </c>
      <c r="M5848" s="53">
        <v>0.19084871212725932</v>
      </c>
    </row>
    <row r="5849" spans="1:13" x14ac:dyDescent="0.35">
      <c r="A5849" s="19" t="str">
        <f>B4353&amp;C5832&amp;D5849</f>
        <v>CONSUMO PER CAPITA (kg ó litros por individuo)Pimientos Ing.DE 15 A 19 AÑOS</v>
      </c>
      <c r="B5849" s="19">
        <v>0</v>
      </c>
      <c r="C5849" s="19">
        <v>0</v>
      </c>
      <c r="D5849" s="19" t="s">
        <v>39</v>
      </c>
      <c r="E5849" s="20" t="s">
        <v>284</v>
      </c>
      <c r="F5849" s="20">
        <v>0.14184180572643648</v>
      </c>
      <c r="G5849" s="20">
        <v>5.7504785901345293E-2</v>
      </c>
      <c r="H5849" s="20" t="s">
        <v>284</v>
      </c>
      <c r="I5849" s="20" t="s">
        <v>284</v>
      </c>
      <c r="J5849" s="20" t="s">
        <v>284</v>
      </c>
      <c r="K5849" s="20">
        <v>3.3279943686999033E-2</v>
      </c>
      <c r="L5849" s="20">
        <v>2.2252720299874823E-2</v>
      </c>
      <c r="M5849" s="53" t="s">
        <v>284</v>
      </c>
    </row>
    <row r="5850" spans="1:13" x14ac:dyDescent="0.35">
      <c r="A5850" s="19" t="str">
        <f>B4353&amp;C5832&amp;D5850</f>
        <v>CONSUMO PER CAPITA (kg ó litros por individuo)Pimientos Ing.DE 20 A 24 AÑOS</v>
      </c>
      <c r="B5850" s="19">
        <v>0</v>
      </c>
      <c r="C5850" s="19">
        <v>0</v>
      </c>
      <c r="D5850" s="19" t="s">
        <v>40</v>
      </c>
      <c r="E5850" s="20">
        <v>3.1293402413129008E-2</v>
      </c>
      <c r="F5850" s="20">
        <v>1.5760000790580386E-2</v>
      </c>
      <c r="G5850" s="20">
        <v>1.8077949563287458E-2</v>
      </c>
      <c r="H5850" s="20">
        <v>2.9387861343433803E-2</v>
      </c>
      <c r="I5850" s="20">
        <v>1.8005697392322089E-2</v>
      </c>
      <c r="J5850" s="20">
        <v>9.4616418071851206E-3</v>
      </c>
      <c r="K5850" s="20">
        <v>4.2729484394487843E-2</v>
      </c>
      <c r="L5850" s="20">
        <v>8.3217475233068952E-3</v>
      </c>
      <c r="M5850" s="53">
        <v>3.336086177154074E-2</v>
      </c>
    </row>
    <row r="5851" spans="1:13" x14ac:dyDescent="0.35">
      <c r="A5851" s="19" t="str">
        <f>B4353&amp;C5832&amp;D5851</f>
        <v>CONSUMO PER CAPITA (kg ó litros por individuo)Pimientos Ing.DE 25 A 34 AÑOS</v>
      </c>
      <c r="B5851" s="19">
        <v>0</v>
      </c>
      <c r="C5851" s="19">
        <v>0</v>
      </c>
      <c r="D5851" s="19" t="s">
        <v>41</v>
      </c>
      <c r="E5851" s="20">
        <v>9.8623280120256812E-2</v>
      </c>
      <c r="F5851" s="20">
        <v>9.956932321413979E-2</v>
      </c>
      <c r="G5851" s="20">
        <v>0.11326444525797634</v>
      </c>
      <c r="H5851" s="20">
        <v>6.3932402887362239E-2</v>
      </c>
      <c r="I5851" s="20">
        <v>5.8934383366048976E-2</v>
      </c>
      <c r="J5851" s="20">
        <v>8.2699170108695916E-2</v>
      </c>
      <c r="K5851" s="20">
        <v>0.12235276151580454</v>
      </c>
      <c r="L5851" s="20">
        <v>5.2457346867790439E-2</v>
      </c>
      <c r="M5851" s="53">
        <v>6.9176880135067204E-2</v>
      </c>
    </row>
    <row r="5852" spans="1:13" x14ac:dyDescent="0.35">
      <c r="A5852" s="19" t="str">
        <f>B4353&amp;C5832&amp;D5852</f>
        <v>CONSUMO PER CAPITA (kg ó litros por individuo)Pimientos Ing.DE 35 A 49 AÑOS</v>
      </c>
      <c r="B5852" s="19">
        <v>0</v>
      </c>
      <c r="C5852" s="19">
        <v>0</v>
      </c>
      <c r="D5852" s="19" t="s">
        <v>42</v>
      </c>
      <c r="E5852" s="20">
        <v>0.10884615443688789</v>
      </c>
      <c r="F5852" s="20">
        <v>0.12066304007029753</v>
      </c>
      <c r="G5852" s="20">
        <v>0.18956652610487773</v>
      </c>
      <c r="H5852" s="20">
        <v>0.11362864071068575</v>
      </c>
      <c r="I5852" s="20">
        <v>0.10699896819496869</v>
      </c>
      <c r="J5852" s="20">
        <v>9.0617469375402382E-2</v>
      </c>
      <c r="K5852" s="20">
        <v>0.18612079564099462</v>
      </c>
      <c r="L5852" s="20">
        <v>9.2984369628805352E-2</v>
      </c>
      <c r="M5852" s="53">
        <v>0.10338340364539843</v>
      </c>
    </row>
    <row r="5853" spans="1:13" x14ac:dyDescent="0.35">
      <c r="A5853" s="19" t="str">
        <f>B4353&amp;C5832&amp;D5853</f>
        <v>CONSUMO PER CAPITA (kg ó litros por individuo)Pimientos Ing.DE 50 A 59 AÑOS</v>
      </c>
      <c r="B5853" s="19">
        <v>0</v>
      </c>
      <c r="C5853" s="19">
        <v>0</v>
      </c>
      <c r="D5853" s="19" t="s">
        <v>43</v>
      </c>
      <c r="E5853" s="20">
        <v>0.2155175494672118</v>
      </c>
      <c r="F5853" s="20">
        <v>0.24269755705165363</v>
      </c>
      <c r="G5853" s="20">
        <v>0.32830373288666176</v>
      </c>
      <c r="H5853" s="20">
        <v>0.24652843354692111</v>
      </c>
      <c r="I5853" s="20">
        <v>0.2929807996588018</v>
      </c>
      <c r="J5853" s="20">
        <v>0.31113765089146622</v>
      </c>
      <c r="K5853" s="20">
        <v>0.3629561266871853</v>
      </c>
      <c r="L5853" s="20">
        <v>0.28281780234911352</v>
      </c>
      <c r="M5853" s="53">
        <v>0.28484163695267528</v>
      </c>
    </row>
    <row r="5854" spans="1:13" x14ac:dyDescent="0.35">
      <c r="A5854" s="19" t="str">
        <f>B4353&amp;C5832&amp;D5854</f>
        <v>CONSUMO PER CAPITA (kg ó litros por individuo)Pimientos Ing.DE 60 A 75 AÑOS</v>
      </c>
      <c r="B5854" s="19">
        <v>0</v>
      </c>
      <c r="C5854" s="19">
        <v>0</v>
      </c>
      <c r="D5854" s="19" t="s">
        <v>44</v>
      </c>
      <c r="E5854" s="20">
        <v>0.33394589445822587</v>
      </c>
      <c r="F5854" s="20">
        <v>0.38695159425141568</v>
      </c>
      <c r="G5854" s="20">
        <v>0.58693870302199491</v>
      </c>
      <c r="H5854" s="20">
        <v>0.315520860422838</v>
      </c>
      <c r="I5854" s="20">
        <v>0.31184772833022162</v>
      </c>
      <c r="J5854" s="20">
        <v>0.35713705476084046</v>
      </c>
      <c r="K5854" s="20">
        <v>0.56048393396129303</v>
      </c>
      <c r="L5854" s="20">
        <v>0.31190564783834457</v>
      </c>
      <c r="M5854" s="53">
        <v>0.42742104293869232</v>
      </c>
    </row>
    <row r="5855" spans="1:13" x14ac:dyDescent="0.35">
      <c r="A5855" s="19" t="str">
        <f>B4353&amp;C5832&amp;D5855</f>
        <v>CONSUMO PER CAPITA (kg ó litros por individuo)Pimientos Ing.NIVEL ALTO</v>
      </c>
      <c r="B5855" s="19">
        <v>0</v>
      </c>
      <c r="C5855" s="19">
        <v>0</v>
      </c>
      <c r="D5855" s="19" t="s">
        <v>256</v>
      </c>
      <c r="E5855" s="20">
        <v>0.23567061180778853</v>
      </c>
      <c r="F5855" s="20">
        <v>0.20395107541495586</v>
      </c>
      <c r="G5855" s="20">
        <v>0.32457084718372448</v>
      </c>
      <c r="H5855" s="20">
        <v>0.18539681448417447</v>
      </c>
      <c r="I5855" s="20">
        <v>0.1871438397027701</v>
      </c>
      <c r="J5855" s="20">
        <v>0.17429921114239519</v>
      </c>
      <c r="K5855" s="20">
        <v>0.3330573171202208</v>
      </c>
      <c r="L5855" s="20">
        <v>0.18562134039775222</v>
      </c>
      <c r="M5855" s="53">
        <v>0.20903527069093389</v>
      </c>
    </row>
    <row r="5856" spans="1:13" x14ac:dyDescent="0.35">
      <c r="A5856" s="19" t="str">
        <f>B4353&amp;C5832&amp;D5856</f>
        <v>CONSUMO PER CAPITA (kg ó litros por individuo)Pimientos Ing.NIVEL MEDIO ALTO</v>
      </c>
      <c r="B5856" s="19">
        <v>0</v>
      </c>
      <c r="C5856" s="19">
        <v>0</v>
      </c>
      <c r="D5856" s="19" t="s">
        <v>257</v>
      </c>
      <c r="E5856" s="20">
        <v>0.19627537147865642</v>
      </c>
      <c r="F5856" s="20">
        <v>0.1374201474947051</v>
      </c>
      <c r="G5856" s="20">
        <v>0.24160134239660938</v>
      </c>
      <c r="H5856" s="20">
        <v>0.17051365674825361</v>
      </c>
      <c r="I5856" s="20">
        <v>0.17510268414609417</v>
      </c>
      <c r="J5856" s="20">
        <v>0.20576581080974563</v>
      </c>
      <c r="K5856" s="20">
        <v>0.23891174484292457</v>
      </c>
      <c r="L5856" s="20">
        <v>0.12467835224698803</v>
      </c>
      <c r="M5856" s="53">
        <v>0.14868378716812616</v>
      </c>
    </row>
    <row r="5857" spans="1:13" x14ac:dyDescent="0.35">
      <c r="A5857" s="19" t="str">
        <f>B4353&amp;C5832&amp;D5857</f>
        <v>CONSUMO PER CAPITA (kg ó litros por individuo)Pimientos Ing.NIVEL MEDIO</v>
      </c>
      <c r="B5857" s="19">
        <v>0</v>
      </c>
      <c r="C5857" s="19">
        <v>0</v>
      </c>
      <c r="D5857" s="19" t="s">
        <v>258</v>
      </c>
      <c r="E5857" s="20">
        <v>0.14865206082290938</v>
      </c>
      <c r="F5857" s="20">
        <v>0.25246159695845266</v>
      </c>
      <c r="G5857" s="20">
        <v>0.33625574546795062</v>
      </c>
      <c r="H5857" s="20">
        <v>0.15968016581698088</v>
      </c>
      <c r="I5857" s="20">
        <v>0.15412234948512871</v>
      </c>
      <c r="J5857" s="20">
        <v>0.16144412941603078</v>
      </c>
      <c r="K5857" s="20">
        <v>0.30531836174620125</v>
      </c>
      <c r="L5857" s="20">
        <v>0.16628131975950475</v>
      </c>
      <c r="M5857" s="53">
        <v>0.23564050357854455</v>
      </c>
    </row>
    <row r="5858" spans="1:13" x14ac:dyDescent="0.35">
      <c r="A5858" s="19" t="str">
        <f>B4353&amp;C5832&amp;D5858</f>
        <v>CONSUMO PER CAPITA (kg ó litros por individuo)Pimientos Ing.NIVEL MEDIO BAJO</v>
      </c>
      <c r="B5858" s="19">
        <v>0</v>
      </c>
      <c r="C5858" s="19">
        <v>0</v>
      </c>
      <c r="D5858" s="19" t="s">
        <v>259</v>
      </c>
      <c r="E5858" s="20">
        <v>0.18147897528962104</v>
      </c>
      <c r="F5858" s="20">
        <v>0.21876849556784633</v>
      </c>
      <c r="G5858" s="20">
        <v>0.23420544962297804</v>
      </c>
      <c r="H5858" s="20">
        <v>0.18594397957491568</v>
      </c>
      <c r="I5858" s="20">
        <v>0.16281185050527211</v>
      </c>
      <c r="J5858" s="20">
        <v>0.18858104023729691</v>
      </c>
      <c r="K5858" s="20">
        <v>0.23747366580139651</v>
      </c>
      <c r="L5858" s="20">
        <v>0.16601988052256975</v>
      </c>
      <c r="M5858" s="53">
        <v>0.16602538736538097</v>
      </c>
    </row>
    <row r="5859" spans="1:13" x14ac:dyDescent="0.35">
      <c r="A5859" s="19" t="str">
        <f>B4353&amp;C5832&amp;D5859</f>
        <v>CONSUMO PER CAPITA (kg ó litros por individuo)Pimientos Ing.HOMBRE</v>
      </c>
      <c r="B5859" s="19">
        <v>0</v>
      </c>
      <c r="C5859" s="19">
        <v>0</v>
      </c>
      <c r="D5859" s="19" t="s">
        <v>21</v>
      </c>
      <c r="E5859" s="20">
        <v>0.17945018276676494</v>
      </c>
      <c r="F5859" s="20">
        <v>0.23565050089353082</v>
      </c>
      <c r="G5859" s="20">
        <v>0.32213090258815852</v>
      </c>
      <c r="H5859" s="20">
        <v>0.17851957742314173</v>
      </c>
      <c r="I5859" s="20">
        <v>0.19091502351978559</v>
      </c>
      <c r="J5859" s="20">
        <v>0.20885230170265123</v>
      </c>
      <c r="K5859" s="20">
        <v>0.31740430365438088</v>
      </c>
      <c r="L5859" s="20">
        <v>0.20627576820563676</v>
      </c>
      <c r="M5859" s="53">
        <v>0.21728176444477162</v>
      </c>
    </row>
    <row r="5860" spans="1:13" x14ac:dyDescent="0.35">
      <c r="A5860" s="19" t="str">
        <f>B4353&amp;C5832&amp;D5860</f>
        <v>CONSUMO PER CAPITA (kg ó litros por individuo)Pimientos Ing.MUJER</v>
      </c>
      <c r="B5860" s="19">
        <v>0</v>
      </c>
      <c r="C5860" s="19">
        <v>0</v>
      </c>
      <c r="D5860" s="19" t="s">
        <v>22</v>
      </c>
      <c r="E5860" s="20">
        <v>0.15511709731492707</v>
      </c>
      <c r="F5860" s="20">
        <v>0.15871815202248907</v>
      </c>
      <c r="G5860" s="20">
        <v>0.230779769607275</v>
      </c>
      <c r="H5860" s="20">
        <v>0.15246776347375002</v>
      </c>
      <c r="I5860" s="20">
        <v>0.15050271396457399</v>
      </c>
      <c r="J5860" s="20">
        <v>0.15686218016771503</v>
      </c>
      <c r="K5860" s="20">
        <v>0.23861518443719054</v>
      </c>
      <c r="L5860" s="20">
        <v>0.12323129658546371</v>
      </c>
      <c r="M5860" s="53">
        <v>0.17845533273951736</v>
      </c>
    </row>
    <row r="5861" spans="1:13" x14ac:dyDescent="0.35">
      <c r="A5861" s="19" t="str">
        <f>B4353&amp;C5861&amp;D5861</f>
        <v>CONSUMO PER CAPITA (kg ó litros por individuo)Lechugas Ing.T.ESPAÑA</v>
      </c>
      <c r="B5861" s="19">
        <v>0</v>
      </c>
      <c r="C5861" s="19" t="s">
        <v>163</v>
      </c>
      <c r="D5861" s="19" t="s">
        <v>36</v>
      </c>
      <c r="E5861" s="20">
        <v>0.42026269801872501</v>
      </c>
      <c r="F5861" s="20">
        <v>0.44348460496348108</v>
      </c>
      <c r="G5861" s="20">
        <v>0.66244041477236604</v>
      </c>
      <c r="H5861" s="20">
        <v>0.44643300737856295</v>
      </c>
      <c r="I5861" s="20">
        <v>0.43860662186579341</v>
      </c>
      <c r="J5861" s="20">
        <v>0.46558695950094409</v>
      </c>
      <c r="K5861" s="20">
        <v>0.66632636166750203</v>
      </c>
      <c r="L5861" s="20">
        <v>0.4376544840872158</v>
      </c>
      <c r="M5861" s="53">
        <v>0.37808949428409322</v>
      </c>
    </row>
    <row r="5862" spans="1:13" x14ac:dyDescent="0.35">
      <c r="A5862" s="19" t="str">
        <f>B4353&amp;C5861&amp;D5862</f>
        <v>CONSUMO PER CAPITA (kg ó litros por individuo)Lechugas Ing.BCN AM</v>
      </c>
      <c r="B5862" s="19">
        <v>0</v>
      </c>
      <c r="C5862" s="19">
        <v>0</v>
      </c>
      <c r="D5862" s="19" t="s">
        <v>1</v>
      </c>
      <c r="E5862" s="20">
        <v>0.27563526579585268</v>
      </c>
      <c r="F5862" s="20">
        <v>0.31417321883763527</v>
      </c>
      <c r="G5862" s="20">
        <v>0.54519110872023946</v>
      </c>
      <c r="H5862" s="20">
        <v>0.30487948153182493</v>
      </c>
      <c r="I5862" s="20">
        <v>0.33042400522584292</v>
      </c>
      <c r="J5862" s="20">
        <v>0.33075837348857001</v>
      </c>
      <c r="K5862" s="20">
        <v>0.56351756709280743</v>
      </c>
      <c r="L5862" s="20">
        <v>0.39780246167561667</v>
      </c>
      <c r="M5862" s="53">
        <v>0.23319383356283208</v>
      </c>
    </row>
    <row r="5863" spans="1:13" x14ac:dyDescent="0.35">
      <c r="A5863" s="19" t="str">
        <f>B4353&amp;C5861&amp;D5863</f>
        <v>CONSUMO PER CAPITA (kg ó litros por individuo)Lechugas Ing.REST.CAT ARAGON</v>
      </c>
      <c r="B5863" s="19">
        <v>0</v>
      </c>
      <c r="C5863" s="19">
        <v>0</v>
      </c>
      <c r="D5863" s="19" t="s">
        <v>2</v>
      </c>
      <c r="E5863" s="20">
        <v>0.33327527230330684</v>
      </c>
      <c r="F5863" s="20">
        <v>0.36240544303862054</v>
      </c>
      <c r="G5863" s="20">
        <v>0.51251436445978604</v>
      </c>
      <c r="H5863" s="20">
        <v>0.2960673229221274</v>
      </c>
      <c r="I5863" s="20">
        <v>0.36320182917196048</v>
      </c>
      <c r="J5863" s="20">
        <v>0.40750622748253035</v>
      </c>
      <c r="K5863" s="20">
        <v>0.54859939522040546</v>
      </c>
      <c r="L5863" s="20">
        <v>0.34025783844045493</v>
      </c>
      <c r="M5863" s="53">
        <v>0.32130967255082965</v>
      </c>
    </row>
    <row r="5864" spans="1:13" x14ac:dyDescent="0.35">
      <c r="A5864" s="19" t="str">
        <f>B4353&amp;C5861&amp;D5864</f>
        <v>CONSUMO PER CAPITA (kg ó litros por individuo)Lechugas Ing.LEVANTE</v>
      </c>
      <c r="B5864" s="19">
        <v>0</v>
      </c>
      <c r="C5864" s="19">
        <v>0</v>
      </c>
      <c r="D5864" s="19" t="s">
        <v>3</v>
      </c>
      <c r="E5864" s="20">
        <v>0.38316914004269825</v>
      </c>
      <c r="F5864" s="20">
        <v>0.46105978006638559</v>
      </c>
      <c r="G5864" s="20">
        <v>0.72112310266402602</v>
      </c>
      <c r="H5864" s="20">
        <v>0.44303296954709748</v>
      </c>
      <c r="I5864" s="20">
        <v>0.42091500307874119</v>
      </c>
      <c r="J5864" s="20">
        <v>0.52187185465296182</v>
      </c>
      <c r="K5864" s="20">
        <v>0.73717356514493038</v>
      </c>
      <c r="L5864" s="20">
        <v>0.47341759002468725</v>
      </c>
      <c r="M5864" s="53">
        <v>0.4490283989690278</v>
      </c>
    </row>
    <row r="5865" spans="1:13" x14ac:dyDescent="0.35">
      <c r="A5865" s="19" t="str">
        <f>B4353&amp;C5861&amp;D5865</f>
        <v>CONSUMO PER CAPITA (kg ó litros por individuo)Lechugas Ing.ANDALUCIA</v>
      </c>
      <c r="B5865" s="19">
        <v>0</v>
      </c>
      <c r="C5865" s="19">
        <v>0</v>
      </c>
      <c r="D5865" s="19" t="s">
        <v>4</v>
      </c>
      <c r="E5865" s="20">
        <v>0.41048064377909882</v>
      </c>
      <c r="F5865" s="20">
        <v>0.44913714777518005</v>
      </c>
      <c r="G5865" s="20">
        <v>0.62946359371823457</v>
      </c>
      <c r="H5865" s="20">
        <v>0.47961863217111067</v>
      </c>
      <c r="I5865" s="20">
        <v>0.45026936548336027</v>
      </c>
      <c r="J5865" s="20">
        <v>0.49180138120520794</v>
      </c>
      <c r="K5865" s="20">
        <v>0.71445215099589809</v>
      </c>
      <c r="L5865" s="20">
        <v>0.56185882913769658</v>
      </c>
      <c r="M5865" s="53">
        <v>0.38614842470872229</v>
      </c>
    </row>
    <row r="5866" spans="1:13" x14ac:dyDescent="0.35">
      <c r="A5866" s="19" t="str">
        <f>B4353&amp;C5861&amp;D5866</f>
        <v>CONSUMO PER CAPITA (kg ó litros por individuo)Lechugas Ing.MDD AM</v>
      </c>
      <c r="B5866" s="19">
        <v>0</v>
      </c>
      <c r="C5866" s="19">
        <v>0</v>
      </c>
      <c r="D5866" s="19" t="s">
        <v>5</v>
      </c>
      <c r="E5866" s="20">
        <v>0.6481104563596185</v>
      </c>
      <c r="F5866" s="20">
        <v>0.64683592227051834</v>
      </c>
      <c r="G5866" s="20">
        <v>0.88364260272269735</v>
      </c>
      <c r="H5866" s="20">
        <v>0.65821882494724693</v>
      </c>
      <c r="I5866" s="20">
        <v>0.63239461224613502</v>
      </c>
      <c r="J5866" s="20">
        <v>0.62365499766613408</v>
      </c>
      <c r="K5866" s="20">
        <v>0.91258880571680734</v>
      </c>
      <c r="L5866" s="20">
        <v>0.59147899171521423</v>
      </c>
      <c r="M5866" s="53">
        <v>0.4502177844147543</v>
      </c>
    </row>
    <row r="5867" spans="1:13" x14ac:dyDescent="0.35">
      <c r="A5867" s="19" t="str">
        <f>B4353&amp;C5861&amp;D5867</f>
        <v>CONSUMO PER CAPITA (kg ó litros por individuo)Lechugas Ing.RTO CENTRO</v>
      </c>
      <c r="B5867" s="19">
        <v>0</v>
      </c>
      <c r="C5867" s="19">
        <v>0</v>
      </c>
      <c r="D5867" s="19" t="s">
        <v>6</v>
      </c>
      <c r="E5867" s="20">
        <v>0.55320273835845435</v>
      </c>
      <c r="F5867" s="20">
        <v>0.53710384878042294</v>
      </c>
      <c r="G5867" s="20">
        <v>0.81567676265986855</v>
      </c>
      <c r="H5867" s="20">
        <v>0.56702079867381328</v>
      </c>
      <c r="I5867" s="20">
        <v>0.49956500501857309</v>
      </c>
      <c r="J5867" s="20">
        <v>0.46074171408648379</v>
      </c>
      <c r="K5867" s="20">
        <v>0.70682591969411979</v>
      </c>
      <c r="L5867" s="20">
        <v>0.48019041235002313</v>
      </c>
      <c r="M5867" s="53">
        <v>0.51770579019349927</v>
      </c>
    </row>
    <row r="5868" spans="1:13" x14ac:dyDescent="0.35">
      <c r="A5868" s="19" t="str">
        <f>B4353&amp;C5861&amp;D5868</f>
        <v>CONSUMO PER CAPITA (kg ó litros por individuo)Lechugas Ing.NORTE-CENTRO</v>
      </c>
      <c r="B5868" s="19">
        <v>0</v>
      </c>
      <c r="C5868" s="19">
        <v>0</v>
      </c>
      <c r="D5868" s="19" t="s">
        <v>7</v>
      </c>
      <c r="E5868" s="20">
        <v>0.36268402017228324</v>
      </c>
      <c r="F5868" s="20">
        <v>0.27637216662901332</v>
      </c>
      <c r="G5868" s="20">
        <v>0.60370404302025249</v>
      </c>
      <c r="H5868" s="20">
        <v>0.3854283450797058</v>
      </c>
      <c r="I5868" s="20">
        <v>0.39124752219479925</v>
      </c>
      <c r="J5868" s="20">
        <v>0.39725419182498822</v>
      </c>
      <c r="K5868" s="20">
        <v>0.49115911992374311</v>
      </c>
      <c r="L5868" s="20">
        <v>0.24835247881896977</v>
      </c>
      <c r="M5868" s="53">
        <v>0.33605724697188011</v>
      </c>
    </row>
    <row r="5869" spans="1:13" x14ac:dyDescent="0.35">
      <c r="A5869" s="19" t="str">
        <f>B4353&amp;C5861&amp;D5869</f>
        <v>CONSUMO PER CAPITA (kg ó litros por individuo)Lechugas Ing.NOROESTE</v>
      </c>
      <c r="B5869" s="19">
        <v>0</v>
      </c>
      <c r="C5869" s="19">
        <v>0</v>
      </c>
      <c r="D5869" s="19" t="s">
        <v>8</v>
      </c>
      <c r="E5869" s="20">
        <v>0.3672400195384326</v>
      </c>
      <c r="F5869" s="20">
        <v>0.42744975315647643</v>
      </c>
      <c r="G5869" s="20">
        <v>0.54807301102490824</v>
      </c>
      <c r="H5869" s="20">
        <v>0.36674507087423447</v>
      </c>
      <c r="I5869" s="20">
        <v>0.36492315798076957</v>
      </c>
      <c r="J5869" s="20">
        <v>0.37724606879083555</v>
      </c>
      <c r="K5869" s="20">
        <v>0.48869118612742229</v>
      </c>
      <c r="L5869" s="20">
        <v>0.2020584257063899</v>
      </c>
      <c r="M5869" s="53">
        <v>0.25609147421954553</v>
      </c>
    </row>
    <row r="5870" spans="1:13" x14ac:dyDescent="0.35">
      <c r="A5870" s="19" t="str">
        <f>B4353&amp;C5861&amp;D5870</f>
        <v>CONSUMO PER CAPITA (kg ó litros por individuo)Lechugas Ing.&lt;2MIL</v>
      </c>
      <c r="B5870" s="19">
        <v>0</v>
      </c>
      <c r="C5870" s="19">
        <v>0</v>
      </c>
      <c r="D5870" s="19" t="s">
        <v>9</v>
      </c>
      <c r="E5870" s="20">
        <v>0.41245869710627225</v>
      </c>
      <c r="F5870" s="20">
        <v>0.21583548147926471</v>
      </c>
      <c r="G5870" s="20">
        <v>0.33280772211129073</v>
      </c>
      <c r="H5870" s="20">
        <v>0.31958956118652287</v>
      </c>
      <c r="I5870" s="20">
        <v>0.33397285314156905</v>
      </c>
      <c r="J5870" s="20">
        <v>0.30696534771247608</v>
      </c>
      <c r="K5870" s="20">
        <v>0.46009654201755146</v>
      </c>
      <c r="L5870" s="20">
        <v>0.28872708903603334</v>
      </c>
      <c r="M5870" s="53">
        <v>0.17166356154173615</v>
      </c>
    </row>
    <row r="5871" spans="1:13" x14ac:dyDescent="0.35">
      <c r="A5871" s="19" t="str">
        <f>B4353&amp;C5861&amp;D5871</f>
        <v>CONSUMO PER CAPITA (kg ó litros por individuo)Lechugas Ing.2-5MIL</v>
      </c>
      <c r="B5871" s="19">
        <v>0</v>
      </c>
      <c r="C5871" s="19">
        <v>0</v>
      </c>
      <c r="D5871" s="19" t="s">
        <v>10</v>
      </c>
      <c r="E5871" s="20">
        <v>0.28229951197513231</v>
      </c>
      <c r="F5871" s="20">
        <v>0.29391940644410391</v>
      </c>
      <c r="G5871" s="20">
        <v>0.46799736142534482</v>
      </c>
      <c r="H5871" s="20">
        <v>0.28640699767735334</v>
      </c>
      <c r="I5871" s="20">
        <v>0.21146973941918484</v>
      </c>
      <c r="J5871" s="20">
        <v>0.22971080287692619</v>
      </c>
      <c r="K5871" s="20">
        <v>0.43922388871806173</v>
      </c>
      <c r="L5871" s="20">
        <v>0.2194348401046185</v>
      </c>
      <c r="M5871" s="53">
        <v>0.23660535629364379</v>
      </c>
    </row>
    <row r="5872" spans="1:13" x14ac:dyDescent="0.35">
      <c r="A5872" s="19" t="str">
        <f>B4353&amp;C5861&amp;D5872</f>
        <v>CONSUMO PER CAPITA (kg ó litros por individuo)Lechugas Ing.5-10MIL</v>
      </c>
      <c r="B5872" s="19">
        <v>0</v>
      </c>
      <c r="C5872" s="19">
        <v>0</v>
      </c>
      <c r="D5872" s="19" t="s">
        <v>11</v>
      </c>
      <c r="E5872" s="20">
        <v>0.4196401403495556</v>
      </c>
      <c r="F5872" s="20">
        <v>0.37542643559134203</v>
      </c>
      <c r="G5872" s="20">
        <v>0.52758322025121229</v>
      </c>
      <c r="H5872" s="20">
        <v>0.40380863452418697</v>
      </c>
      <c r="I5872" s="20">
        <v>0.46647377219468217</v>
      </c>
      <c r="J5872" s="20">
        <v>0.50095095977876236</v>
      </c>
      <c r="K5872" s="20">
        <v>0.65400351142234214</v>
      </c>
      <c r="L5872" s="20">
        <v>0.57432061850035943</v>
      </c>
      <c r="M5872" s="53">
        <v>0.46633560651148714</v>
      </c>
    </row>
    <row r="5873" spans="1:13" x14ac:dyDescent="0.35">
      <c r="A5873" s="19" t="str">
        <f>B4353&amp;C5861&amp;D5873</f>
        <v>CONSUMO PER CAPITA (kg ó litros por individuo)Lechugas Ing.10-30MIL</v>
      </c>
      <c r="B5873" s="19">
        <v>0</v>
      </c>
      <c r="C5873" s="19">
        <v>0</v>
      </c>
      <c r="D5873" s="19" t="s">
        <v>12</v>
      </c>
      <c r="E5873" s="20">
        <v>0.323041903078502</v>
      </c>
      <c r="F5873" s="20">
        <v>0.41001528053059866</v>
      </c>
      <c r="G5873" s="20">
        <v>0.59367340445063776</v>
      </c>
      <c r="H5873" s="20">
        <v>0.41533895703577617</v>
      </c>
      <c r="I5873" s="20">
        <v>0.3900108671404014</v>
      </c>
      <c r="J5873" s="20">
        <v>0.51927101505470052</v>
      </c>
      <c r="K5873" s="20">
        <v>0.59895662835878072</v>
      </c>
      <c r="L5873" s="20">
        <v>0.51262915436470757</v>
      </c>
      <c r="M5873" s="53">
        <v>0.41742481128350728</v>
      </c>
    </row>
    <row r="5874" spans="1:13" x14ac:dyDescent="0.35">
      <c r="A5874" s="19" t="str">
        <f>B4353&amp;C5861&amp;D5874</f>
        <v>CONSUMO PER CAPITA (kg ó litros por individuo)Lechugas Ing.30-100MIL</v>
      </c>
      <c r="B5874" s="19">
        <v>0</v>
      </c>
      <c r="C5874" s="19">
        <v>0</v>
      </c>
      <c r="D5874" s="19" t="s">
        <v>13</v>
      </c>
      <c r="E5874" s="20">
        <v>0.4366578716735221</v>
      </c>
      <c r="F5874" s="20">
        <v>0.50382941736833353</v>
      </c>
      <c r="G5874" s="20">
        <v>0.78718304199613709</v>
      </c>
      <c r="H5874" s="20">
        <v>0.45852977231622871</v>
      </c>
      <c r="I5874" s="20">
        <v>0.47594579243227586</v>
      </c>
      <c r="J5874" s="20">
        <v>0.5576468676997649</v>
      </c>
      <c r="K5874" s="20">
        <v>0.73662579746604018</v>
      </c>
      <c r="L5874" s="20">
        <v>0.42990102994816193</v>
      </c>
      <c r="M5874" s="53">
        <v>0.4679469303845758</v>
      </c>
    </row>
    <row r="5875" spans="1:13" x14ac:dyDescent="0.35">
      <c r="A5875" s="19" t="str">
        <f>B4353&amp;C5861&amp;D5875</f>
        <v>CONSUMO PER CAPITA (kg ó litros por individuo)Lechugas Ing.100-200MIL</v>
      </c>
      <c r="B5875" s="19">
        <v>0</v>
      </c>
      <c r="C5875" s="19">
        <v>0</v>
      </c>
      <c r="D5875" s="19" t="s">
        <v>14</v>
      </c>
      <c r="E5875" s="20">
        <v>0.32138826670782378</v>
      </c>
      <c r="F5875" s="20">
        <v>0.373805815062078</v>
      </c>
      <c r="G5875" s="20">
        <v>0.63318362614417745</v>
      </c>
      <c r="H5875" s="20">
        <v>0.41258162475225379</v>
      </c>
      <c r="I5875" s="20">
        <v>0.36809222668635216</v>
      </c>
      <c r="J5875" s="20">
        <v>0.40547543520472595</v>
      </c>
      <c r="K5875" s="20">
        <v>0.68040249244288264</v>
      </c>
      <c r="L5875" s="20">
        <v>0.31968615815765761</v>
      </c>
      <c r="M5875" s="53">
        <v>0.32155912099289902</v>
      </c>
    </row>
    <row r="5876" spans="1:13" x14ac:dyDescent="0.35">
      <c r="A5876" s="19" t="str">
        <f>B4353&amp;C5861&amp;D5876</f>
        <v>CONSUMO PER CAPITA (kg ó litros por individuo)Lechugas Ing.200-500MIL</v>
      </c>
      <c r="B5876" s="19">
        <v>0</v>
      </c>
      <c r="C5876" s="19">
        <v>0</v>
      </c>
      <c r="D5876" s="19" t="s">
        <v>15</v>
      </c>
      <c r="E5876" s="20">
        <v>0.54472925168867103</v>
      </c>
      <c r="F5876" s="20">
        <v>0.5917751151176911</v>
      </c>
      <c r="G5876" s="20">
        <v>0.84873665745677462</v>
      </c>
      <c r="H5876" s="20">
        <v>0.61976829269099609</v>
      </c>
      <c r="I5876" s="20">
        <v>0.53889938754129785</v>
      </c>
      <c r="J5876" s="20">
        <v>0.47844939403827652</v>
      </c>
      <c r="K5876" s="20">
        <v>0.75786608007430278</v>
      </c>
      <c r="L5876" s="20">
        <v>0.51526160917760799</v>
      </c>
      <c r="M5876" s="53">
        <v>0.40917940337686098</v>
      </c>
    </row>
    <row r="5877" spans="1:13" x14ac:dyDescent="0.35">
      <c r="A5877" s="19" t="str">
        <f>B4353&amp;C5861&amp;D5877</f>
        <v>CONSUMO PER CAPITA (kg ó litros por individuo)Lechugas Ing.&gt;500MIL</v>
      </c>
      <c r="B5877" s="19">
        <v>0</v>
      </c>
      <c r="C5877" s="19">
        <v>0</v>
      </c>
      <c r="D5877" s="19" t="s">
        <v>16</v>
      </c>
      <c r="E5877" s="20">
        <v>0.52188074035154997</v>
      </c>
      <c r="F5877" s="20">
        <v>0.50159279604514284</v>
      </c>
      <c r="G5877" s="20">
        <v>0.70991479505138011</v>
      </c>
      <c r="H5877" s="20">
        <v>0.47726968497904865</v>
      </c>
      <c r="I5877" s="20">
        <v>0.5265844682118086</v>
      </c>
      <c r="J5877" s="20">
        <v>0.45263716156918482</v>
      </c>
      <c r="K5877" s="20">
        <v>0.74161398334846962</v>
      </c>
      <c r="L5877" s="20">
        <v>0.45140525078727811</v>
      </c>
      <c r="M5877" s="53">
        <v>0.31845561336238098</v>
      </c>
    </row>
    <row r="5878" spans="1:13" x14ac:dyDescent="0.35">
      <c r="A5878" s="19" t="str">
        <f>B4353&amp;C5861&amp;D5878</f>
        <v>CONSUMO PER CAPITA (kg ó litros por individuo)Lechugas Ing.DE 15 A 19 AÑOS</v>
      </c>
      <c r="B5878" s="19">
        <v>0</v>
      </c>
      <c r="C5878" s="19">
        <v>0</v>
      </c>
      <c r="D5878" s="19" t="s">
        <v>39</v>
      </c>
      <c r="E5878" s="20">
        <v>0.19386894776038849</v>
      </c>
      <c r="F5878" s="20">
        <v>0.15049847752053452</v>
      </c>
      <c r="G5878" s="20">
        <v>0.47998654610890362</v>
      </c>
      <c r="H5878" s="20">
        <v>0.29671039039023811</v>
      </c>
      <c r="I5878" s="20">
        <v>0.2505865776719679</v>
      </c>
      <c r="J5878" s="20">
        <v>0.18362705812705185</v>
      </c>
      <c r="K5878" s="20">
        <v>0.42509623877956892</v>
      </c>
      <c r="L5878" s="20">
        <v>0.46420496540683287</v>
      </c>
      <c r="M5878" s="53">
        <v>0.27059261549199787</v>
      </c>
    </row>
    <row r="5879" spans="1:13" x14ac:dyDescent="0.35">
      <c r="A5879" s="19" t="str">
        <f>B4353&amp;C5861&amp;D5879</f>
        <v>CONSUMO PER CAPITA (kg ó litros por individuo)Lechugas Ing.DE 20 A 24 AÑOS</v>
      </c>
      <c r="B5879" s="19">
        <v>0</v>
      </c>
      <c r="C5879" s="19">
        <v>0</v>
      </c>
      <c r="D5879" s="19" t="s">
        <v>40</v>
      </c>
      <c r="E5879" s="20">
        <v>0.23787910091950515</v>
      </c>
      <c r="F5879" s="20">
        <v>0.1858688050084614</v>
      </c>
      <c r="G5879" s="20">
        <v>0.3170603918197657</v>
      </c>
      <c r="H5879" s="20">
        <v>0.21528491627864862</v>
      </c>
      <c r="I5879" s="20">
        <v>0.20745409937968737</v>
      </c>
      <c r="J5879" s="20">
        <v>0.15880436013515553</v>
      </c>
      <c r="K5879" s="20">
        <v>0.4112930036741741</v>
      </c>
      <c r="L5879" s="20">
        <v>0.24659457489855219</v>
      </c>
      <c r="M5879" s="53">
        <v>0.23271128149268031</v>
      </c>
    </row>
    <row r="5880" spans="1:13" x14ac:dyDescent="0.35">
      <c r="A5880" s="19" t="str">
        <f>B4353&amp;C5861&amp;D5880</f>
        <v>CONSUMO PER CAPITA (kg ó litros por individuo)Lechugas Ing.DE 25 A 34 AÑOS</v>
      </c>
      <c r="B5880" s="19">
        <v>0</v>
      </c>
      <c r="C5880" s="19">
        <v>0</v>
      </c>
      <c r="D5880" s="19" t="s">
        <v>41</v>
      </c>
      <c r="E5880" s="20">
        <v>0.38350259389276503</v>
      </c>
      <c r="F5880" s="20">
        <v>0.36492152887427487</v>
      </c>
      <c r="G5880" s="20">
        <v>0.61783869533485869</v>
      </c>
      <c r="H5880" s="20">
        <v>0.40302329313592489</v>
      </c>
      <c r="I5880" s="20">
        <v>0.32008563567906528</v>
      </c>
      <c r="J5880" s="20">
        <v>0.37116786774637361</v>
      </c>
      <c r="K5880" s="20">
        <v>0.45270847227959293</v>
      </c>
      <c r="L5880" s="20">
        <v>0.32399905667633599</v>
      </c>
      <c r="M5880" s="53">
        <v>0.25655194537861864</v>
      </c>
    </row>
    <row r="5881" spans="1:13" x14ac:dyDescent="0.35">
      <c r="A5881" s="19" t="str">
        <f>B4353&amp;C5861&amp;D5881</f>
        <v>CONSUMO PER CAPITA (kg ó litros por individuo)Lechugas Ing.DE 35 A 49 AÑOS</v>
      </c>
      <c r="B5881" s="19">
        <v>0</v>
      </c>
      <c r="C5881" s="19">
        <v>0</v>
      </c>
      <c r="D5881" s="19" t="s">
        <v>42</v>
      </c>
      <c r="E5881" s="20">
        <v>0.43632528259848585</v>
      </c>
      <c r="F5881" s="20">
        <v>0.50084395369628565</v>
      </c>
      <c r="G5881" s="20">
        <v>0.6507933208951231</v>
      </c>
      <c r="H5881" s="20">
        <v>0.47360536728548835</v>
      </c>
      <c r="I5881" s="20">
        <v>0.47942632332967161</v>
      </c>
      <c r="J5881" s="20">
        <v>0.50203179297363876</v>
      </c>
      <c r="K5881" s="20">
        <v>0.68894114555935115</v>
      </c>
      <c r="L5881" s="20">
        <v>0.51192179602061239</v>
      </c>
      <c r="M5881" s="53">
        <v>0.42716826832851762</v>
      </c>
    </row>
    <row r="5882" spans="1:13" x14ac:dyDescent="0.35">
      <c r="A5882" s="19" t="str">
        <f>B4353&amp;C5861&amp;D5882</f>
        <v>CONSUMO PER CAPITA (kg ó litros por individuo)Lechugas Ing.DE 50 A 59 AÑOS</v>
      </c>
      <c r="B5882" s="19">
        <v>0</v>
      </c>
      <c r="C5882" s="19">
        <v>0</v>
      </c>
      <c r="D5882" s="19" t="s">
        <v>43</v>
      </c>
      <c r="E5882" s="20">
        <v>0.51394668922177489</v>
      </c>
      <c r="F5882" s="20">
        <v>0.52393815090691764</v>
      </c>
      <c r="G5882" s="20">
        <v>0.79891086178081283</v>
      </c>
      <c r="H5882" s="20">
        <v>0.54204642533927916</v>
      </c>
      <c r="I5882" s="20">
        <v>0.56082929284083582</v>
      </c>
      <c r="J5882" s="20">
        <v>0.66427147321006896</v>
      </c>
      <c r="K5882" s="20">
        <v>0.86024701077673527</v>
      </c>
      <c r="L5882" s="20">
        <v>0.47829286306941904</v>
      </c>
      <c r="M5882" s="53">
        <v>0.420899629058609</v>
      </c>
    </row>
    <row r="5883" spans="1:13" x14ac:dyDescent="0.35">
      <c r="A5883" s="19" t="str">
        <f>B4353&amp;C5861&amp;D5883</f>
        <v>CONSUMO PER CAPITA (kg ó litros por individuo)Lechugas Ing.DE 60 A 75 AÑOS</v>
      </c>
      <c r="B5883" s="19">
        <v>0</v>
      </c>
      <c r="C5883" s="19">
        <v>0</v>
      </c>
      <c r="D5883" s="19" t="s">
        <v>44</v>
      </c>
      <c r="E5883" s="20">
        <v>0.46226685094892106</v>
      </c>
      <c r="F5883" s="20">
        <v>0.51172133524940977</v>
      </c>
      <c r="G5883" s="20">
        <v>0.74297855235204369</v>
      </c>
      <c r="H5883" s="20">
        <v>0.46810062921752654</v>
      </c>
      <c r="I5883" s="20">
        <v>0.481401545963482</v>
      </c>
      <c r="J5883" s="20">
        <v>0.48358986156733835</v>
      </c>
      <c r="K5883" s="20">
        <v>0.75293280895464854</v>
      </c>
      <c r="L5883" s="20">
        <v>0.42882872553440937</v>
      </c>
      <c r="M5883" s="53">
        <v>0.43365957770771651</v>
      </c>
    </row>
    <row r="5884" spans="1:13" x14ac:dyDescent="0.35">
      <c r="A5884" s="19" t="str">
        <f>B4353&amp;C5861&amp;D5884</f>
        <v>CONSUMO PER CAPITA (kg ó litros por individuo)Lechugas Ing.NIVEL ALTO</v>
      </c>
      <c r="B5884" s="19">
        <v>0</v>
      </c>
      <c r="C5884" s="19">
        <v>0</v>
      </c>
      <c r="D5884" s="19" t="s">
        <v>256</v>
      </c>
      <c r="E5884" s="20">
        <v>0.50635116805066249</v>
      </c>
      <c r="F5884" s="20">
        <v>0.51470569877449945</v>
      </c>
      <c r="G5884" s="20">
        <v>0.73126630090621214</v>
      </c>
      <c r="H5884" s="20">
        <v>0.46100539408149371</v>
      </c>
      <c r="I5884" s="20">
        <v>0.48402553577730378</v>
      </c>
      <c r="J5884" s="20">
        <v>0.49253471898624879</v>
      </c>
      <c r="K5884" s="20">
        <v>0.72483795339778301</v>
      </c>
      <c r="L5884" s="20">
        <v>0.45097435337292924</v>
      </c>
      <c r="M5884" s="53">
        <v>0.46199919992027105</v>
      </c>
    </row>
    <row r="5885" spans="1:13" x14ac:dyDescent="0.35">
      <c r="A5885" s="19" t="str">
        <f>B4353&amp;C5861&amp;D5885</f>
        <v>CONSUMO PER CAPITA (kg ó litros por individuo)Lechugas Ing.NIVEL MEDIO ALTO</v>
      </c>
      <c r="B5885" s="19">
        <v>0</v>
      </c>
      <c r="C5885" s="19">
        <v>0</v>
      </c>
      <c r="D5885" s="19" t="s">
        <v>257</v>
      </c>
      <c r="E5885" s="20">
        <v>0.4028733008798418</v>
      </c>
      <c r="F5885" s="20">
        <v>0.43219580581214262</v>
      </c>
      <c r="G5885" s="20">
        <v>0.71919793238559893</v>
      </c>
      <c r="H5885" s="20">
        <v>0.43252501229844492</v>
      </c>
      <c r="I5885" s="20">
        <v>0.38790526628666405</v>
      </c>
      <c r="J5885" s="20">
        <v>0.48721378140589194</v>
      </c>
      <c r="K5885" s="20">
        <v>0.82365422749140849</v>
      </c>
      <c r="L5885" s="20">
        <v>0.54776015860548222</v>
      </c>
      <c r="M5885" s="53">
        <v>0.43301508004692263</v>
      </c>
    </row>
    <row r="5886" spans="1:13" x14ac:dyDescent="0.35">
      <c r="A5886" s="19" t="str">
        <f>B4353&amp;C5861&amp;D5886</f>
        <v>CONSUMO PER CAPITA (kg ó litros por individuo)Lechugas Ing.NIVEL MEDIO</v>
      </c>
      <c r="B5886" s="19">
        <v>0</v>
      </c>
      <c r="C5886" s="19">
        <v>0</v>
      </c>
      <c r="D5886" s="19" t="s">
        <v>258</v>
      </c>
      <c r="E5886" s="20">
        <v>0.39664417085225123</v>
      </c>
      <c r="F5886" s="20">
        <v>0.39561556315429575</v>
      </c>
      <c r="G5886" s="20">
        <v>0.715139058997324</v>
      </c>
      <c r="H5886" s="20">
        <v>0.48542587523777531</v>
      </c>
      <c r="I5886" s="20">
        <v>0.41751474043773729</v>
      </c>
      <c r="J5886" s="20">
        <v>0.49449088479946313</v>
      </c>
      <c r="K5886" s="20">
        <v>0.66097105633816344</v>
      </c>
      <c r="L5886" s="20">
        <v>0.45625923158528953</v>
      </c>
      <c r="M5886" s="53">
        <v>0.44571766604373675</v>
      </c>
    </row>
    <row r="5887" spans="1:13" x14ac:dyDescent="0.35">
      <c r="A5887" s="19" t="str">
        <f>B4353&amp;C5861&amp;D5887</f>
        <v>CONSUMO PER CAPITA (kg ó litros por individuo)Lechugas Ing.NIVEL MEDIO BAJO</v>
      </c>
      <c r="B5887" s="19">
        <v>0</v>
      </c>
      <c r="C5887" s="19">
        <v>0</v>
      </c>
      <c r="D5887" s="19" t="s">
        <v>259</v>
      </c>
      <c r="E5887" s="20">
        <v>0.40217567697344453</v>
      </c>
      <c r="F5887" s="20">
        <v>0.38385831241438617</v>
      </c>
      <c r="G5887" s="20">
        <v>0.57290315305746609</v>
      </c>
      <c r="H5887" s="20">
        <v>0.42624922927388437</v>
      </c>
      <c r="I5887" s="20">
        <v>0.51779912146033391</v>
      </c>
      <c r="J5887" s="20">
        <v>0.46093933865890824</v>
      </c>
      <c r="K5887" s="20">
        <v>0.59166020219595084</v>
      </c>
      <c r="L5887" s="20">
        <v>0.42396403198244131</v>
      </c>
      <c r="M5887" s="53">
        <v>0.35288072200614296</v>
      </c>
    </row>
    <row r="5888" spans="1:13" x14ac:dyDescent="0.35">
      <c r="A5888" s="19" t="str">
        <f>B4353&amp;C5861&amp;D5888</f>
        <v>CONSUMO PER CAPITA (kg ó litros por individuo)Lechugas Ing.HOMBRE</v>
      </c>
      <c r="B5888" s="19">
        <v>0</v>
      </c>
      <c r="C5888" s="19">
        <v>0</v>
      </c>
      <c r="D5888" s="19" t="s">
        <v>21</v>
      </c>
      <c r="E5888" s="20">
        <v>0.39607286640867878</v>
      </c>
      <c r="F5888" s="20">
        <v>0.44908489283349812</v>
      </c>
      <c r="G5888" s="20">
        <v>0.67304352253806976</v>
      </c>
      <c r="H5888" s="20">
        <v>0.43510265952103072</v>
      </c>
      <c r="I5888" s="20">
        <v>0.43448775961216796</v>
      </c>
      <c r="J5888" s="20">
        <v>0.44726531939433795</v>
      </c>
      <c r="K5888" s="20">
        <v>0.62791856936874713</v>
      </c>
      <c r="L5888" s="20">
        <v>0.40810413294887044</v>
      </c>
      <c r="M5888" s="53">
        <v>0.37525387377598141</v>
      </c>
    </row>
    <row r="5889" spans="1:13" x14ac:dyDescent="0.35">
      <c r="A5889" s="19" t="str">
        <f>B4353&amp;C5861&amp;D5889</f>
        <v>CONSUMO PER CAPITA (kg ó litros por individuo)Lechugas Ing.MUJER</v>
      </c>
      <c r="B5889" s="19">
        <v>0</v>
      </c>
      <c r="C5889" s="19">
        <v>0</v>
      </c>
      <c r="D5889" s="19" t="s">
        <v>22</v>
      </c>
      <c r="E5889" s="20">
        <v>0.44416437890031513</v>
      </c>
      <c r="F5889" s="20">
        <v>0.43795134102202848</v>
      </c>
      <c r="G5889" s="20">
        <v>0.65196352641383959</v>
      </c>
      <c r="H5889" s="20">
        <v>0.45762831790782149</v>
      </c>
      <c r="I5889" s="20">
        <v>0.44267130490666312</v>
      </c>
      <c r="J5889" s="20">
        <v>0.48366631456848747</v>
      </c>
      <c r="K5889" s="20">
        <v>0.70419949017777883</v>
      </c>
      <c r="L5889" s="20">
        <v>0.466795041249153</v>
      </c>
      <c r="M5889" s="53">
        <v>0.38089513136998893</v>
      </c>
    </row>
    <row r="5890" spans="1:13" x14ac:dyDescent="0.35">
      <c r="A5890" s="19" t="str">
        <f>B4353&amp;C5890&amp;D5890</f>
        <v>CONSUMO PER CAPITA (kg ó litros por individuo)Setas Ing.T.ESPAÑA</v>
      </c>
      <c r="B5890" s="19">
        <v>0</v>
      </c>
      <c r="C5890" s="19" t="s">
        <v>164</v>
      </c>
      <c r="D5890" s="19" t="s">
        <v>36</v>
      </c>
      <c r="E5890" s="20">
        <v>0.12990064545960855</v>
      </c>
      <c r="F5890" s="20">
        <v>0.10896543744006666</v>
      </c>
      <c r="G5890" s="20">
        <v>0.16674261105843899</v>
      </c>
      <c r="H5890" s="20">
        <v>0.11939705949780605</v>
      </c>
      <c r="I5890" s="20">
        <v>0.12551590379245306</v>
      </c>
      <c r="J5890" s="20">
        <v>0.1148013933532782</v>
      </c>
      <c r="K5890" s="20">
        <v>0.14484452605295939</v>
      </c>
      <c r="L5890" s="20">
        <v>0.11644377344713122</v>
      </c>
      <c r="M5890" s="53">
        <v>0.12676071248163329</v>
      </c>
    </row>
    <row r="5891" spans="1:13" x14ac:dyDescent="0.35">
      <c r="A5891" s="19" t="str">
        <f>B4353&amp;C5890&amp;D5891</f>
        <v>CONSUMO PER CAPITA (kg ó litros por individuo)Setas Ing.BCN AM</v>
      </c>
      <c r="B5891" s="19">
        <v>0</v>
      </c>
      <c r="C5891" s="19">
        <v>0</v>
      </c>
      <c r="D5891" s="19" t="s">
        <v>1</v>
      </c>
      <c r="E5891" s="20">
        <v>7.7134382800777862E-2</v>
      </c>
      <c r="F5891" s="20">
        <v>0.10252506384715483</v>
      </c>
      <c r="G5891" s="20">
        <v>0.13721355041740546</v>
      </c>
      <c r="H5891" s="20">
        <v>0.13381000390245112</v>
      </c>
      <c r="I5891" s="20">
        <v>0.10117037880938021</v>
      </c>
      <c r="J5891" s="20">
        <v>9.8017102605019696E-2</v>
      </c>
      <c r="K5891" s="20">
        <v>0.13632013233166876</v>
      </c>
      <c r="L5891" s="20">
        <v>0.1403749687237634</v>
      </c>
      <c r="M5891" s="53">
        <v>0.11960370364855437</v>
      </c>
    </row>
    <row r="5892" spans="1:13" x14ac:dyDescent="0.35">
      <c r="A5892" s="19" t="str">
        <f>B4353&amp;C5890&amp;D5892</f>
        <v>CONSUMO PER CAPITA (kg ó litros por individuo)Setas Ing.REST.CAT ARAGON</v>
      </c>
      <c r="B5892" s="19">
        <v>0</v>
      </c>
      <c r="C5892" s="19">
        <v>0</v>
      </c>
      <c r="D5892" s="19" t="s">
        <v>2</v>
      </c>
      <c r="E5892" s="20">
        <v>0.14232166566790744</v>
      </c>
      <c r="F5892" s="20">
        <v>0.11200447726295672</v>
      </c>
      <c r="G5892" s="20">
        <v>0.1954142003869152</v>
      </c>
      <c r="H5892" s="20">
        <v>8.8722310572220242E-2</v>
      </c>
      <c r="I5892" s="20">
        <v>0.15819943236291245</v>
      </c>
      <c r="J5892" s="20">
        <v>7.4683832599701822E-2</v>
      </c>
      <c r="K5892" s="20">
        <v>0.13987279370373815</v>
      </c>
      <c r="L5892" s="20">
        <v>0.13106229237355668</v>
      </c>
      <c r="M5892" s="53">
        <v>0.13710571633913801</v>
      </c>
    </row>
    <row r="5893" spans="1:13" x14ac:dyDescent="0.35">
      <c r="A5893" s="19" t="str">
        <f>B4353&amp;C5890&amp;D5893</f>
        <v>CONSUMO PER CAPITA (kg ó litros por individuo)Setas Ing.LEVANTE</v>
      </c>
      <c r="B5893" s="19">
        <v>0</v>
      </c>
      <c r="C5893" s="19">
        <v>0</v>
      </c>
      <c r="D5893" s="19" t="s">
        <v>3</v>
      </c>
      <c r="E5893" s="20">
        <v>0.15862132497861756</v>
      </c>
      <c r="F5893" s="20">
        <v>0.13884486818362476</v>
      </c>
      <c r="G5893" s="20">
        <v>0.19328414854410986</v>
      </c>
      <c r="H5893" s="20">
        <v>0.16728450166486025</v>
      </c>
      <c r="I5893" s="20">
        <v>0.13961606950318972</v>
      </c>
      <c r="J5893" s="20">
        <v>0.11567533146407935</v>
      </c>
      <c r="K5893" s="20">
        <v>0.15616769459551028</v>
      </c>
      <c r="L5893" s="20">
        <v>0.16226774201734206</v>
      </c>
      <c r="M5893" s="53">
        <v>0.10271996440232711</v>
      </c>
    </row>
    <row r="5894" spans="1:13" x14ac:dyDescent="0.35">
      <c r="A5894" s="19" t="str">
        <f>B4353&amp;C5890&amp;D5894</f>
        <v>CONSUMO PER CAPITA (kg ó litros por individuo)Setas Ing.ANDALUCIA</v>
      </c>
      <c r="B5894" s="19">
        <v>0</v>
      </c>
      <c r="C5894" s="19">
        <v>0</v>
      </c>
      <c r="D5894" s="19" t="s">
        <v>4</v>
      </c>
      <c r="E5894" s="20">
        <v>0.13188922576598064</v>
      </c>
      <c r="F5894" s="20">
        <v>0.11548953180121845</v>
      </c>
      <c r="G5894" s="20">
        <v>0.14884077608480351</v>
      </c>
      <c r="H5894" s="20">
        <v>0.1369595559604902</v>
      </c>
      <c r="I5894" s="20">
        <v>0.13419550604387859</v>
      </c>
      <c r="J5894" s="20">
        <v>0.1111794636717007</v>
      </c>
      <c r="K5894" s="20">
        <v>0.14403756041767193</v>
      </c>
      <c r="L5894" s="20">
        <v>9.1841166958302606E-2</v>
      </c>
      <c r="M5894" s="53">
        <v>0.166146694040296</v>
      </c>
    </row>
    <row r="5895" spans="1:13" x14ac:dyDescent="0.35">
      <c r="A5895" s="19" t="str">
        <f>B4353&amp;C5890&amp;D5895</f>
        <v>CONSUMO PER CAPITA (kg ó litros por individuo)Setas Ing.MDD AM</v>
      </c>
      <c r="B5895" s="19">
        <v>0</v>
      </c>
      <c r="C5895" s="19">
        <v>0</v>
      </c>
      <c r="D5895" s="19" t="s">
        <v>5</v>
      </c>
      <c r="E5895" s="20">
        <v>0.15936178457103659</v>
      </c>
      <c r="F5895" s="20">
        <v>0.13708055285666987</v>
      </c>
      <c r="G5895" s="20">
        <v>0.19105948170753584</v>
      </c>
      <c r="H5895" s="20">
        <v>0.1031242146790653</v>
      </c>
      <c r="I5895" s="20">
        <v>0.15186090071638378</v>
      </c>
      <c r="J5895" s="20">
        <v>0.18250115357867494</v>
      </c>
      <c r="K5895" s="20">
        <v>0.19954058590867052</v>
      </c>
      <c r="L5895" s="20">
        <v>9.8262520287193331E-2</v>
      </c>
      <c r="M5895" s="53">
        <v>0.14909556767926624</v>
      </c>
    </row>
    <row r="5896" spans="1:13" x14ac:dyDescent="0.35">
      <c r="A5896" s="19" t="str">
        <f>B4353&amp;C5890&amp;D5896</f>
        <v>CONSUMO PER CAPITA (kg ó litros por individuo)Setas Ing.RTO CENTRO</v>
      </c>
      <c r="B5896" s="19">
        <v>0</v>
      </c>
      <c r="C5896" s="19">
        <v>0</v>
      </c>
      <c r="D5896" s="19" t="s">
        <v>6</v>
      </c>
      <c r="E5896" s="20">
        <v>8.6466507102998622E-2</v>
      </c>
      <c r="F5896" s="20">
        <v>6.6385089712126519E-2</v>
      </c>
      <c r="G5896" s="20">
        <v>0.16722413057962432</v>
      </c>
      <c r="H5896" s="20">
        <v>0.10387381560561589</v>
      </c>
      <c r="I5896" s="20">
        <v>0.10288417133031892</v>
      </c>
      <c r="J5896" s="20">
        <v>0.1227077810992101</v>
      </c>
      <c r="K5896" s="20">
        <v>0.13809219081272928</v>
      </c>
      <c r="L5896" s="20">
        <v>0.13280403923295045</v>
      </c>
      <c r="M5896" s="53">
        <v>9.1021066604373466E-2</v>
      </c>
    </row>
    <row r="5897" spans="1:13" x14ac:dyDescent="0.35">
      <c r="A5897" s="19" t="str">
        <f>B4353&amp;C5890&amp;D5897</f>
        <v>CONSUMO PER CAPITA (kg ó litros por individuo)Setas Ing.NORTE-CENTRO</v>
      </c>
      <c r="B5897" s="19">
        <v>0</v>
      </c>
      <c r="C5897" s="19">
        <v>0</v>
      </c>
      <c r="D5897" s="19" t="s">
        <v>7</v>
      </c>
      <c r="E5897" s="20">
        <v>0.14406045589435781</v>
      </c>
      <c r="F5897" s="20">
        <v>8.1378173826681707E-2</v>
      </c>
      <c r="G5897" s="20">
        <v>0.17058111718209934</v>
      </c>
      <c r="H5897" s="20">
        <v>0.10606470782282254</v>
      </c>
      <c r="I5897" s="20">
        <v>8.8024008371636098E-2</v>
      </c>
      <c r="J5897" s="20">
        <v>7.8662689316883569E-2</v>
      </c>
      <c r="K5897" s="20">
        <v>0.14281816170463682</v>
      </c>
      <c r="L5897" s="20">
        <v>7.8372076631439233E-2</v>
      </c>
      <c r="M5897" s="53">
        <v>0.13970429856714353</v>
      </c>
    </row>
    <row r="5898" spans="1:13" x14ac:dyDescent="0.35">
      <c r="A5898" s="19" t="str">
        <f>B4353&amp;C5890&amp;D5898</f>
        <v>CONSUMO PER CAPITA (kg ó litros por individuo)Setas Ing.NOROESTE</v>
      </c>
      <c r="B5898" s="19">
        <v>0</v>
      </c>
      <c r="C5898" s="19">
        <v>0</v>
      </c>
      <c r="D5898" s="19" t="s">
        <v>8</v>
      </c>
      <c r="E5898" s="20">
        <v>0.10074099819937991</v>
      </c>
      <c r="F5898" s="20">
        <v>7.7122641871110981E-2</v>
      </c>
      <c r="G5898" s="20">
        <v>0.11012266759780891</v>
      </c>
      <c r="H5898" s="20">
        <v>8.0380122895638034E-2</v>
      </c>
      <c r="I5898" s="20">
        <v>8.2658590543353894E-2</v>
      </c>
      <c r="J5898" s="20">
        <v>0.12744841526294087</v>
      </c>
      <c r="K5898" s="20">
        <v>7.131603801141001E-2</v>
      </c>
      <c r="L5898" s="20">
        <v>9.3497418013228931E-2</v>
      </c>
      <c r="M5898" s="53">
        <v>6.29929144417926E-2</v>
      </c>
    </row>
    <row r="5899" spans="1:13" x14ac:dyDescent="0.35">
      <c r="A5899" s="19" t="str">
        <f>B4353&amp;C5890&amp;D5899</f>
        <v>CONSUMO PER CAPITA (kg ó litros por individuo)Setas Ing.&lt;2MIL</v>
      </c>
      <c r="B5899" s="19">
        <v>0</v>
      </c>
      <c r="C5899" s="19">
        <v>0</v>
      </c>
      <c r="D5899" s="19" t="s">
        <v>9</v>
      </c>
      <c r="E5899" s="20">
        <v>0.19223788778967418</v>
      </c>
      <c r="F5899" s="20">
        <v>9.1955830384789078E-2</v>
      </c>
      <c r="G5899" s="20">
        <v>0.13543181767456033</v>
      </c>
      <c r="H5899" s="20">
        <v>9.8043266125972292E-2</v>
      </c>
      <c r="I5899" s="20">
        <v>0.19643835388843298</v>
      </c>
      <c r="J5899" s="20">
        <v>9.1752201323674176E-2</v>
      </c>
      <c r="K5899" s="20">
        <v>0.11559088505996219</v>
      </c>
      <c r="L5899" s="20">
        <v>0.13756189344055017</v>
      </c>
      <c r="M5899" s="53">
        <v>0.10088302342076856</v>
      </c>
    </row>
    <row r="5900" spans="1:13" x14ac:dyDescent="0.35">
      <c r="A5900" s="19" t="str">
        <f>B4353&amp;C5890&amp;D5900</f>
        <v>CONSUMO PER CAPITA (kg ó litros por individuo)Setas Ing.2-5MIL</v>
      </c>
      <c r="B5900" s="19">
        <v>0</v>
      </c>
      <c r="C5900" s="19">
        <v>0</v>
      </c>
      <c r="D5900" s="19" t="s">
        <v>10</v>
      </c>
      <c r="E5900" s="20">
        <v>0.13093179517912296</v>
      </c>
      <c r="F5900" s="20">
        <v>0.10877845972969054</v>
      </c>
      <c r="G5900" s="20">
        <v>9.5353165900027501E-2</v>
      </c>
      <c r="H5900" s="20">
        <v>4.637055916540353E-2</v>
      </c>
      <c r="I5900" s="20">
        <v>7.8756869358647674E-2</v>
      </c>
      <c r="J5900" s="20">
        <v>6.7083853547569142E-2</v>
      </c>
      <c r="K5900" s="20">
        <v>5.5239145119799236E-2</v>
      </c>
      <c r="L5900" s="20">
        <v>4.178444258889006E-2</v>
      </c>
      <c r="M5900" s="53">
        <v>4.6872595529802136E-2</v>
      </c>
    </row>
    <row r="5901" spans="1:13" x14ac:dyDescent="0.35">
      <c r="A5901" s="19" t="str">
        <f>B4353&amp;C5890&amp;D5901</f>
        <v>CONSUMO PER CAPITA (kg ó litros por individuo)Setas Ing.5-10MIL</v>
      </c>
      <c r="B5901" s="19">
        <v>0</v>
      </c>
      <c r="C5901" s="19">
        <v>0</v>
      </c>
      <c r="D5901" s="19" t="s">
        <v>11</v>
      </c>
      <c r="E5901" s="20">
        <v>0.13526502005817442</v>
      </c>
      <c r="F5901" s="20">
        <v>0.10273882427344877</v>
      </c>
      <c r="G5901" s="20">
        <v>0.152275764722205</v>
      </c>
      <c r="H5901" s="20">
        <v>0.10697582283215169</v>
      </c>
      <c r="I5901" s="20">
        <v>0.11293383735486165</v>
      </c>
      <c r="J5901" s="20">
        <v>0.15546549030243853</v>
      </c>
      <c r="K5901" s="20">
        <v>0.13936015821965506</v>
      </c>
      <c r="L5901" s="20">
        <v>0.10171031556208607</v>
      </c>
      <c r="M5901" s="53">
        <v>0.19278188811966879</v>
      </c>
    </row>
    <row r="5902" spans="1:13" x14ac:dyDescent="0.35">
      <c r="A5902" s="19" t="str">
        <f>B4353&amp;C5890&amp;D5902</f>
        <v>CONSUMO PER CAPITA (kg ó litros por individuo)Setas Ing.10-30MIL</v>
      </c>
      <c r="B5902" s="19">
        <v>0</v>
      </c>
      <c r="C5902" s="19">
        <v>0</v>
      </c>
      <c r="D5902" s="19" t="s">
        <v>12</v>
      </c>
      <c r="E5902" s="20">
        <v>9.8525701969624624E-2</v>
      </c>
      <c r="F5902" s="20">
        <v>8.7695990582005098E-2</v>
      </c>
      <c r="G5902" s="20">
        <v>0.15300275980365638</v>
      </c>
      <c r="H5902" s="20">
        <v>0.10048784897564138</v>
      </c>
      <c r="I5902" s="20">
        <v>0.10781463414681225</v>
      </c>
      <c r="J5902" s="20">
        <v>0.11112540978193038</v>
      </c>
      <c r="K5902" s="20">
        <v>0.14940872105637967</v>
      </c>
      <c r="L5902" s="20">
        <v>0.11313203122428001</v>
      </c>
      <c r="M5902" s="53">
        <v>0.14409392310176383</v>
      </c>
    </row>
    <row r="5903" spans="1:13" x14ac:dyDescent="0.35">
      <c r="A5903" s="19" t="str">
        <f>B4353&amp;C5890&amp;D5903</f>
        <v>CONSUMO PER CAPITA (kg ó litros por individuo)Setas Ing.30-100MIL</v>
      </c>
      <c r="B5903" s="19">
        <v>0</v>
      </c>
      <c r="C5903" s="19">
        <v>0</v>
      </c>
      <c r="D5903" s="19" t="s">
        <v>13</v>
      </c>
      <c r="E5903" s="20">
        <v>0.1244612971201282</v>
      </c>
      <c r="F5903" s="20">
        <v>0.12399662790411961</v>
      </c>
      <c r="G5903" s="20">
        <v>0.14685861321838925</v>
      </c>
      <c r="H5903" s="20">
        <v>0.11668857140259102</v>
      </c>
      <c r="I5903" s="20">
        <v>0.11223684028521665</v>
      </c>
      <c r="J5903" s="20">
        <v>0.13712406089331092</v>
      </c>
      <c r="K5903" s="20">
        <v>0.18649479320454554</v>
      </c>
      <c r="L5903" s="20">
        <v>0.1303925064249718</v>
      </c>
      <c r="M5903" s="53">
        <v>0.159047919568931</v>
      </c>
    </row>
    <row r="5904" spans="1:13" x14ac:dyDescent="0.35">
      <c r="A5904" s="19" t="str">
        <f>B4353&amp;C5890&amp;D5904</f>
        <v>CONSUMO PER CAPITA (kg ó litros por individuo)Setas Ing.100-200MIL</v>
      </c>
      <c r="B5904" s="19">
        <v>0</v>
      </c>
      <c r="C5904" s="19">
        <v>0</v>
      </c>
      <c r="D5904" s="19" t="s">
        <v>14</v>
      </c>
      <c r="E5904" s="20">
        <v>0.16517988936147746</v>
      </c>
      <c r="F5904" s="20">
        <v>0.10226798542230636</v>
      </c>
      <c r="G5904" s="20">
        <v>0.22442371028731628</v>
      </c>
      <c r="H5904" s="20">
        <v>0.11838827979686775</v>
      </c>
      <c r="I5904" s="20">
        <v>0.11110961957530584</v>
      </c>
      <c r="J5904" s="20">
        <v>0.11388017804114947</v>
      </c>
      <c r="K5904" s="20">
        <v>0.19226013456480068</v>
      </c>
      <c r="L5904" s="20">
        <v>0.11725529786370215</v>
      </c>
      <c r="M5904" s="53">
        <v>7.3289488681310827E-2</v>
      </c>
    </row>
    <row r="5905" spans="1:13" x14ac:dyDescent="0.35">
      <c r="A5905" s="19" t="str">
        <f>B4353&amp;C5890&amp;D5905</f>
        <v>CONSUMO PER CAPITA (kg ó litros por individuo)Setas Ing.200-500MIL</v>
      </c>
      <c r="B5905" s="19">
        <v>0</v>
      </c>
      <c r="C5905" s="19">
        <v>0</v>
      </c>
      <c r="D5905" s="19" t="s">
        <v>15</v>
      </c>
      <c r="E5905" s="20">
        <v>0.13878024474314035</v>
      </c>
      <c r="F5905" s="20">
        <v>0.13640455592393941</v>
      </c>
      <c r="G5905" s="20">
        <v>0.21643599358765209</v>
      </c>
      <c r="H5905" s="20">
        <v>0.17592868214587842</v>
      </c>
      <c r="I5905" s="20">
        <v>0.12273613902192633</v>
      </c>
      <c r="J5905" s="20">
        <v>0.13729219001321311</v>
      </c>
      <c r="K5905" s="20">
        <v>0.14626247386111721</v>
      </c>
      <c r="L5905" s="20">
        <v>0.18819809311984606</v>
      </c>
      <c r="M5905" s="53">
        <v>0.10086250999582966</v>
      </c>
    </row>
    <row r="5906" spans="1:13" x14ac:dyDescent="0.35">
      <c r="A5906" s="19" t="str">
        <f>B4353&amp;C5890&amp;D5906</f>
        <v>CONSUMO PER CAPITA (kg ó litros por individuo)Setas Ing.&gt;500MIL</v>
      </c>
      <c r="B5906" s="19">
        <v>0</v>
      </c>
      <c r="C5906" s="19">
        <v>0</v>
      </c>
      <c r="D5906" s="19" t="s">
        <v>16</v>
      </c>
      <c r="E5906" s="20">
        <v>0.11803813131822216</v>
      </c>
      <c r="F5906" s="20">
        <v>0.10485987584414869</v>
      </c>
      <c r="G5906" s="20">
        <v>0.17974492307801726</v>
      </c>
      <c r="H5906" s="20">
        <v>0.14146876434764402</v>
      </c>
      <c r="I5906" s="20">
        <v>0.17212837136842707</v>
      </c>
      <c r="J5906" s="20">
        <v>8.2149620174079535E-2</v>
      </c>
      <c r="K5906" s="20">
        <v>0.10555316568340677</v>
      </c>
      <c r="L5906" s="20">
        <v>7.7984085976171805E-2</v>
      </c>
      <c r="M5906" s="53">
        <v>0.12855915447530375</v>
      </c>
    </row>
    <row r="5907" spans="1:13" x14ac:dyDescent="0.35">
      <c r="A5907" s="19" t="str">
        <f>B4353&amp;C5890&amp;D5907</f>
        <v>CONSUMO PER CAPITA (kg ó litros por individuo)Setas Ing.DE 15 A 19 AÑOS</v>
      </c>
      <c r="B5907" s="19">
        <v>0</v>
      </c>
      <c r="C5907" s="19">
        <v>0</v>
      </c>
      <c r="D5907" s="19" t="s">
        <v>39</v>
      </c>
      <c r="E5907" s="20">
        <v>1.6015597928073826E-2</v>
      </c>
      <c r="F5907" s="20">
        <v>1.8207136326241685E-2</v>
      </c>
      <c r="G5907" s="20">
        <v>0.1140196641788966</v>
      </c>
      <c r="H5907" s="20">
        <v>4.7391757261045421E-2</v>
      </c>
      <c r="I5907" s="20" t="s">
        <v>284</v>
      </c>
      <c r="J5907" s="20">
        <v>8.4505326142450387E-3</v>
      </c>
      <c r="K5907" s="20">
        <v>8.1746742668589428E-3</v>
      </c>
      <c r="L5907" s="20">
        <v>3.7965057730418236E-2</v>
      </c>
      <c r="M5907" s="53">
        <v>1.3594100386119863E-2</v>
      </c>
    </row>
    <row r="5908" spans="1:13" x14ac:dyDescent="0.35">
      <c r="A5908" s="19" t="str">
        <f>B4353&amp;C5890&amp;D5908</f>
        <v>CONSUMO PER CAPITA (kg ó litros por individuo)Setas Ing.DE 20 A 24 AÑOS</v>
      </c>
      <c r="B5908" s="19">
        <v>0</v>
      </c>
      <c r="C5908" s="19">
        <v>0</v>
      </c>
      <c r="D5908" s="19" t="s">
        <v>40</v>
      </c>
      <c r="E5908" s="20">
        <v>6.069170200797263E-2</v>
      </c>
      <c r="F5908" s="20">
        <v>7.3599143500970576E-2</v>
      </c>
      <c r="G5908" s="20">
        <v>7.8903593111517414E-2</v>
      </c>
      <c r="H5908" s="20">
        <v>4.2542671100277658E-2</v>
      </c>
      <c r="I5908" s="20">
        <v>2.762411663202944E-2</v>
      </c>
      <c r="J5908" s="20">
        <v>3.4513626813276635E-3</v>
      </c>
      <c r="K5908" s="20">
        <v>4.3159017782179704E-2</v>
      </c>
      <c r="L5908" s="20">
        <v>1.9145657456000848E-2</v>
      </c>
      <c r="M5908" s="53">
        <v>2.6172723304260133E-2</v>
      </c>
    </row>
    <row r="5909" spans="1:13" x14ac:dyDescent="0.35">
      <c r="A5909" s="19" t="str">
        <f>B4353&amp;C5890&amp;D5909</f>
        <v>CONSUMO PER CAPITA (kg ó litros por individuo)Setas Ing.DE 25 A 34 AÑOS</v>
      </c>
      <c r="B5909" s="19">
        <v>0</v>
      </c>
      <c r="C5909" s="19">
        <v>0</v>
      </c>
      <c r="D5909" s="19" t="s">
        <v>41</v>
      </c>
      <c r="E5909" s="20">
        <v>0.11664276633906047</v>
      </c>
      <c r="F5909" s="20">
        <v>0.12981918793519531</v>
      </c>
      <c r="G5909" s="20">
        <v>0.10658289838948995</v>
      </c>
      <c r="H5909" s="20">
        <v>9.5087713894441081E-2</v>
      </c>
      <c r="I5909" s="20">
        <v>9.5241291841526438E-2</v>
      </c>
      <c r="J5909" s="20">
        <v>8.5036944825353664E-2</v>
      </c>
      <c r="K5909" s="20">
        <v>0.11988634717816968</v>
      </c>
      <c r="L5909" s="20">
        <v>8.7521600464405921E-2</v>
      </c>
      <c r="M5909" s="53">
        <v>0.15763832925992216</v>
      </c>
    </row>
    <row r="5910" spans="1:13" x14ac:dyDescent="0.35">
      <c r="A5910" s="19" t="str">
        <f>B4353&amp;C5890&amp;D5910</f>
        <v>CONSUMO PER CAPITA (kg ó litros por individuo)Setas Ing.DE 35 A 49 AÑOS</v>
      </c>
      <c r="B5910" s="19">
        <v>0</v>
      </c>
      <c r="C5910" s="19">
        <v>0</v>
      </c>
      <c r="D5910" s="19" t="s">
        <v>42</v>
      </c>
      <c r="E5910" s="20">
        <v>0.10510147709106449</v>
      </c>
      <c r="F5910" s="20">
        <v>9.3614150521604336E-2</v>
      </c>
      <c r="G5910" s="20">
        <v>0.13456117391325906</v>
      </c>
      <c r="H5910" s="20">
        <v>0.10664002785534132</v>
      </c>
      <c r="I5910" s="20">
        <v>9.7513781097521901E-2</v>
      </c>
      <c r="J5910" s="20">
        <v>0.10572860929655989</v>
      </c>
      <c r="K5910" s="20">
        <v>0.13740391879208513</v>
      </c>
      <c r="L5910" s="20">
        <v>0.1254872359576969</v>
      </c>
      <c r="M5910" s="53">
        <v>0.10658109845128753</v>
      </c>
    </row>
    <row r="5911" spans="1:13" x14ac:dyDescent="0.35">
      <c r="A5911" s="19" t="str">
        <f>B4353&amp;C5890&amp;D5911</f>
        <v>CONSUMO PER CAPITA (kg ó litros por individuo)Setas Ing.DE 50 A 59 AÑOS</v>
      </c>
      <c r="B5911" s="19">
        <v>0</v>
      </c>
      <c r="C5911" s="19">
        <v>0</v>
      </c>
      <c r="D5911" s="19" t="s">
        <v>43</v>
      </c>
      <c r="E5911" s="20">
        <v>0.21249064369772178</v>
      </c>
      <c r="F5911" s="20">
        <v>0.15751432308593338</v>
      </c>
      <c r="G5911" s="20">
        <v>0.24475118262953188</v>
      </c>
      <c r="H5911" s="20">
        <v>0.14873448348555529</v>
      </c>
      <c r="I5911" s="20">
        <v>0.22092969464696971</v>
      </c>
      <c r="J5911" s="20">
        <v>0.17919703499970974</v>
      </c>
      <c r="K5911" s="20">
        <v>0.20831889540905374</v>
      </c>
      <c r="L5911" s="20">
        <v>0.14193349667169072</v>
      </c>
      <c r="M5911" s="53">
        <v>0.15798866741073919</v>
      </c>
    </row>
    <row r="5912" spans="1:13" x14ac:dyDescent="0.35">
      <c r="A5912" s="19" t="str">
        <f>B4353&amp;C5890&amp;D5912</f>
        <v>CONSUMO PER CAPITA (kg ó litros por individuo)Setas Ing.DE 60 A 75 AÑOS</v>
      </c>
      <c r="B5912" s="19">
        <v>0</v>
      </c>
      <c r="C5912" s="19">
        <v>0</v>
      </c>
      <c r="D5912" s="19" t="s">
        <v>44</v>
      </c>
      <c r="E5912" s="20">
        <v>0.15306612051427856</v>
      </c>
      <c r="F5912" s="20">
        <v>0.11110244164156814</v>
      </c>
      <c r="G5912" s="20">
        <v>0.22022647262384065</v>
      </c>
      <c r="H5912" s="20">
        <v>0.16986609834559935</v>
      </c>
      <c r="I5912" s="20">
        <v>0.16442828327200917</v>
      </c>
      <c r="J5912" s="20">
        <v>0.15448161036634686</v>
      </c>
      <c r="K5912" s="20">
        <v>0.18654716837720409</v>
      </c>
      <c r="L5912" s="20">
        <v>0.15374399900544974</v>
      </c>
      <c r="M5912" s="53">
        <v>0.16981795485971951</v>
      </c>
    </row>
    <row r="5913" spans="1:13" x14ac:dyDescent="0.35">
      <c r="A5913" s="19" t="str">
        <f>B4353&amp;C5890&amp;D5913</f>
        <v>CONSUMO PER CAPITA (kg ó litros por individuo)Setas Ing.NIVEL ALTO</v>
      </c>
      <c r="B5913" s="19">
        <v>0</v>
      </c>
      <c r="C5913" s="19">
        <v>0</v>
      </c>
      <c r="D5913" s="19" t="s">
        <v>256</v>
      </c>
      <c r="E5913" s="20">
        <v>0.13901336669643635</v>
      </c>
      <c r="F5913" s="20">
        <v>0.11619590604370636</v>
      </c>
      <c r="G5913" s="20">
        <v>0.19402793453689621</v>
      </c>
      <c r="H5913" s="20">
        <v>0.12708915539260418</v>
      </c>
      <c r="I5913" s="20">
        <v>0.15008057036586814</v>
      </c>
      <c r="J5913" s="20">
        <v>0.12205583630952267</v>
      </c>
      <c r="K5913" s="20">
        <v>0.16917660617990879</v>
      </c>
      <c r="L5913" s="20">
        <v>0.13009193330232896</v>
      </c>
      <c r="M5913" s="53">
        <v>0.13823556551787824</v>
      </c>
    </row>
    <row r="5914" spans="1:13" x14ac:dyDescent="0.35">
      <c r="A5914" s="19" t="str">
        <f>B4353&amp;C5890&amp;D5914</f>
        <v>CONSUMO PER CAPITA (kg ó litros por individuo)Setas Ing.NIVEL MEDIO ALTO</v>
      </c>
      <c r="B5914" s="19">
        <v>0</v>
      </c>
      <c r="C5914" s="19">
        <v>0</v>
      </c>
      <c r="D5914" s="19" t="s">
        <v>257</v>
      </c>
      <c r="E5914" s="20">
        <v>0.16038454073633301</v>
      </c>
      <c r="F5914" s="20">
        <v>0.13256175014753208</v>
      </c>
      <c r="G5914" s="20">
        <v>0.18383159883230088</v>
      </c>
      <c r="H5914" s="20">
        <v>0.12968511071845992</v>
      </c>
      <c r="I5914" s="20">
        <v>7.2948166710129922E-2</v>
      </c>
      <c r="J5914" s="20">
        <v>0.16580782507415007</v>
      </c>
      <c r="K5914" s="20">
        <v>0.12811090472869402</v>
      </c>
      <c r="L5914" s="20">
        <v>0.12258371347452114</v>
      </c>
      <c r="M5914" s="53">
        <v>0.12310075874798765</v>
      </c>
    </row>
    <row r="5915" spans="1:13" x14ac:dyDescent="0.35">
      <c r="A5915" s="19" t="str">
        <f>B4353&amp;C5890&amp;D5915</f>
        <v>CONSUMO PER CAPITA (kg ó litros por individuo)Setas Ing.NIVEL MEDIO</v>
      </c>
      <c r="B5915" s="19">
        <v>0</v>
      </c>
      <c r="C5915" s="19">
        <v>0</v>
      </c>
      <c r="D5915" s="19" t="s">
        <v>258</v>
      </c>
      <c r="E5915" s="20">
        <v>0.14604995983220057</v>
      </c>
      <c r="F5915" s="20">
        <v>0.11284316483377205</v>
      </c>
      <c r="G5915" s="20">
        <v>0.17155977672450998</v>
      </c>
      <c r="H5915" s="20">
        <v>0.1311183845498432</v>
      </c>
      <c r="I5915" s="20">
        <v>0.14837733382400645</v>
      </c>
      <c r="J5915" s="20">
        <v>0.11705824061980984</v>
      </c>
      <c r="K5915" s="20">
        <v>0.14973066844748162</v>
      </c>
      <c r="L5915" s="20">
        <v>0.11479278434343802</v>
      </c>
      <c r="M5915" s="53">
        <v>0.16167546337581812</v>
      </c>
    </row>
    <row r="5916" spans="1:13" x14ac:dyDescent="0.35">
      <c r="A5916" s="19" t="str">
        <f>B4353&amp;C5890&amp;D5916</f>
        <v>CONSUMO PER CAPITA (kg ó litros por individuo)Setas Ing.NIVEL MEDIO BAJO</v>
      </c>
      <c r="B5916" s="19">
        <v>0</v>
      </c>
      <c r="C5916" s="19">
        <v>0</v>
      </c>
      <c r="D5916" s="19" t="s">
        <v>259</v>
      </c>
      <c r="E5916" s="20">
        <v>0.11386746381009766</v>
      </c>
      <c r="F5916" s="20">
        <v>9.5469009577854758E-2</v>
      </c>
      <c r="G5916" s="20">
        <v>0.12867918735312225</v>
      </c>
      <c r="H5916" s="20">
        <v>0.10559547061193503</v>
      </c>
      <c r="I5916" s="20">
        <v>0.11894649525429449</v>
      </c>
      <c r="J5916" s="20">
        <v>6.1533220795717554E-2</v>
      </c>
      <c r="K5916" s="20">
        <v>0.14029868072955926</v>
      </c>
      <c r="L5916" s="20">
        <v>0.13012577622918475</v>
      </c>
      <c r="M5916" s="53">
        <v>9.8243473105397092E-2</v>
      </c>
    </row>
    <row r="5917" spans="1:13" x14ac:dyDescent="0.35">
      <c r="A5917" s="19" t="str">
        <f>B4353&amp;C5890&amp;D5917</f>
        <v>CONSUMO PER CAPITA (kg ó litros por individuo)Setas Ing.HOMBRE</v>
      </c>
      <c r="B5917" s="19">
        <v>0</v>
      </c>
      <c r="C5917" s="19">
        <v>0</v>
      </c>
      <c r="D5917" s="19" t="s">
        <v>21</v>
      </c>
      <c r="E5917" s="20">
        <v>0.12493782238864336</v>
      </c>
      <c r="F5917" s="20">
        <v>8.6338588543132186E-2</v>
      </c>
      <c r="G5917" s="20">
        <v>0.15699389013402526</v>
      </c>
      <c r="H5917" s="20">
        <v>0.10785655171080714</v>
      </c>
      <c r="I5917" s="20">
        <v>0.10917666294459069</v>
      </c>
      <c r="J5917" s="20">
        <v>9.4952999587235312E-2</v>
      </c>
      <c r="K5917" s="20">
        <v>0.13918745277242639</v>
      </c>
      <c r="L5917" s="20">
        <v>0.11423131339154373</v>
      </c>
      <c r="M5917" s="53">
        <v>9.4596449716310496E-2</v>
      </c>
    </row>
    <row r="5918" spans="1:13" x14ac:dyDescent="0.35">
      <c r="A5918" s="19" t="str">
        <f>B4353&amp;C5890&amp;D5918</f>
        <v>CONSUMO PER CAPITA (kg ó litros por individuo)Setas Ing.MUJER</v>
      </c>
      <c r="B5918" s="19">
        <v>0</v>
      </c>
      <c r="C5918" s="19">
        <v>0</v>
      </c>
      <c r="D5918" s="19" t="s">
        <v>22</v>
      </c>
      <c r="E5918" s="20">
        <v>0.13480426060730685</v>
      </c>
      <c r="F5918" s="20">
        <v>0.13132243886079029</v>
      </c>
      <c r="G5918" s="20">
        <v>0.17637500037587553</v>
      </c>
      <c r="H5918" s="20">
        <v>0.13079992820233</v>
      </c>
      <c r="I5918" s="20">
        <v>0.14163958651539754</v>
      </c>
      <c r="J5918" s="20">
        <v>0.13438762160424997</v>
      </c>
      <c r="K5918" s="20">
        <v>0.15042290862498178</v>
      </c>
      <c r="L5918" s="20">
        <v>0.11862554428894577</v>
      </c>
      <c r="M5918" s="53">
        <v>0.15858549970230709</v>
      </c>
    </row>
    <row r="5919" spans="1:13" x14ac:dyDescent="0.35">
      <c r="A5919" s="19" t="str">
        <f>B4353&amp;C5919&amp;D5919</f>
        <v>CONSUMO PER CAPITA (kg ó litros por individuo)Esparragos Ing.T.ESPAÑA</v>
      </c>
      <c r="B5919" s="19">
        <v>0</v>
      </c>
      <c r="C5919" s="19" t="s">
        <v>165</v>
      </c>
      <c r="D5919" s="19" t="s">
        <v>36</v>
      </c>
      <c r="E5919" s="20">
        <v>1.6372057043000481E-2</v>
      </c>
      <c r="F5919" s="20">
        <v>2.0069693723598826E-2</v>
      </c>
      <c r="G5919" s="20">
        <v>2.959234435920572E-2</v>
      </c>
      <c r="H5919" s="20">
        <v>1.3218600606126476E-2</v>
      </c>
      <c r="I5919" s="20">
        <v>2.1844791003082072E-2</v>
      </c>
      <c r="J5919" s="20">
        <v>1.635485602619477E-2</v>
      </c>
      <c r="K5919" s="20">
        <v>2.54242633897897E-2</v>
      </c>
      <c r="L5919" s="20">
        <v>1.6535882522946067E-2</v>
      </c>
      <c r="M5919" s="53">
        <v>1.6478297887793585E-2</v>
      </c>
    </row>
    <row r="5920" spans="1:13" x14ac:dyDescent="0.35">
      <c r="A5920" s="19" t="str">
        <f>B4353&amp;C5919&amp;D5920</f>
        <v>CONSUMO PER CAPITA (kg ó litros por individuo)Esparragos Ing.BCN AM</v>
      </c>
      <c r="B5920" s="19">
        <v>0</v>
      </c>
      <c r="C5920" s="19">
        <v>0</v>
      </c>
      <c r="D5920" s="19" t="s">
        <v>1</v>
      </c>
      <c r="E5920" s="20">
        <v>1.1230723019797169E-2</v>
      </c>
      <c r="F5920" s="20">
        <v>1.0151252968424538E-2</v>
      </c>
      <c r="G5920" s="20">
        <v>2.414808994909667E-2</v>
      </c>
      <c r="H5920" s="20">
        <v>5.1815910962109144E-3</v>
      </c>
      <c r="I5920" s="20">
        <v>9.638503842344201E-3</v>
      </c>
      <c r="J5920" s="20">
        <v>9.3337652409419217E-3</v>
      </c>
      <c r="K5920" s="20">
        <v>3.9718940512491606E-2</v>
      </c>
      <c r="L5920" s="20">
        <v>5.8655814495610168E-3</v>
      </c>
      <c r="M5920" s="53">
        <v>1.8842671555096818E-2</v>
      </c>
    </row>
    <row r="5921" spans="1:13" x14ac:dyDescent="0.35">
      <c r="A5921" s="19" t="str">
        <f>B4353&amp;C5919&amp;D5921</f>
        <v>CONSUMO PER CAPITA (kg ó litros por individuo)Esparragos Ing.REST.CAT ARAGON</v>
      </c>
      <c r="B5921" s="19">
        <v>0</v>
      </c>
      <c r="C5921" s="19">
        <v>0</v>
      </c>
      <c r="D5921" s="19" t="s">
        <v>2</v>
      </c>
      <c r="E5921" s="20">
        <v>1.1772093904753358E-2</v>
      </c>
      <c r="F5921" s="20">
        <v>1.9806668704266176E-2</v>
      </c>
      <c r="G5921" s="20">
        <v>5.4145060296048125E-2</v>
      </c>
      <c r="H5921" s="20">
        <v>7.366967953207116E-3</v>
      </c>
      <c r="I5921" s="20">
        <v>1.1894262252090247E-2</v>
      </c>
      <c r="J5921" s="20">
        <v>1.5152666827087619E-2</v>
      </c>
      <c r="K5921" s="20">
        <v>2.2134026959546256E-2</v>
      </c>
      <c r="L5921" s="20">
        <v>1.5000245501541588E-2</v>
      </c>
      <c r="M5921" s="53">
        <v>1.3402064851381401E-2</v>
      </c>
    </row>
    <row r="5922" spans="1:13" x14ac:dyDescent="0.35">
      <c r="A5922" s="19" t="str">
        <f>B4353&amp;C5919&amp;D5922</f>
        <v>CONSUMO PER CAPITA (kg ó litros por individuo)Esparragos Ing.LEVANTE</v>
      </c>
      <c r="B5922" s="19">
        <v>0</v>
      </c>
      <c r="C5922" s="19">
        <v>0</v>
      </c>
      <c r="D5922" s="19" t="s">
        <v>3</v>
      </c>
      <c r="E5922" s="20">
        <v>2.0884329345120495E-2</v>
      </c>
      <c r="F5922" s="20">
        <v>1.9975017683263128E-2</v>
      </c>
      <c r="G5922" s="20">
        <v>2.1904576706227752E-2</v>
      </c>
      <c r="H5922" s="20">
        <v>6.9536877995988516E-3</v>
      </c>
      <c r="I5922" s="20">
        <v>2.8675851608887682E-2</v>
      </c>
      <c r="J5922" s="20">
        <v>5.8407093784231664E-3</v>
      </c>
      <c r="K5922" s="20">
        <v>1.9834891892652348E-2</v>
      </c>
      <c r="L5922" s="20">
        <v>1.6291791252983173E-2</v>
      </c>
      <c r="M5922" s="53">
        <v>1.185974367559434E-2</v>
      </c>
    </row>
    <row r="5923" spans="1:13" x14ac:dyDescent="0.35">
      <c r="A5923" s="19" t="str">
        <f>B4353&amp;C5919&amp;D5923</f>
        <v>CONSUMO PER CAPITA (kg ó litros por individuo)Esparragos Ing.ANDALUCIA</v>
      </c>
      <c r="B5923" s="19">
        <v>0</v>
      </c>
      <c r="C5923" s="19">
        <v>0</v>
      </c>
      <c r="D5923" s="19" t="s">
        <v>4</v>
      </c>
      <c r="E5923" s="20">
        <v>8.9708984653244124E-3</v>
      </c>
      <c r="F5923" s="20">
        <v>9.114335908402162E-3</v>
      </c>
      <c r="G5923" s="20">
        <v>2.9941789521928022E-2</v>
      </c>
      <c r="H5923" s="20">
        <v>1.1449832250821116E-2</v>
      </c>
      <c r="I5923" s="20">
        <v>2.2464706958410855E-2</v>
      </c>
      <c r="J5923" s="20">
        <v>9.8344715112897614E-3</v>
      </c>
      <c r="K5923" s="20">
        <v>9.9489729870207242E-3</v>
      </c>
      <c r="L5923" s="20">
        <v>2.1290786846367572E-2</v>
      </c>
      <c r="M5923" s="53">
        <v>1.2796046662486703E-2</v>
      </c>
    </row>
    <row r="5924" spans="1:13" x14ac:dyDescent="0.35">
      <c r="A5924" s="19" t="str">
        <f>B4353&amp;C5919&amp;D5924</f>
        <v>CONSUMO PER CAPITA (kg ó litros por individuo)Esparragos Ing.MDD AM</v>
      </c>
      <c r="B5924" s="19">
        <v>0</v>
      </c>
      <c r="C5924" s="19">
        <v>0</v>
      </c>
      <c r="D5924" s="19" t="s">
        <v>5</v>
      </c>
      <c r="E5924" s="20">
        <v>3.2825825479424961E-2</v>
      </c>
      <c r="F5924" s="20">
        <v>5.0912266388022334E-2</v>
      </c>
      <c r="G5924" s="20">
        <v>3.1589871576231679E-2</v>
      </c>
      <c r="H5924" s="20">
        <v>2.7196015655008548E-2</v>
      </c>
      <c r="I5924" s="20">
        <v>2.7498410321893457E-2</v>
      </c>
      <c r="J5924" s="20">
        <v>1.7255587494790961E-2</v>
      </c>
      <c r="K5924" s="20">
        <v>5.2160192836150761E-2</v>
      </c>
      <c r="L5924" s="20">
        <v>1.2712725600623165E-2</v>
      </c>
      <c r="M5924" s="53">
        <v>2.1933458831220616E-2</v>
      </c>
    </row>
    <row r="5925" spans="1:13" x14ac:dyDescent="0.35">
      <c r="A5925" s="19" t="str">
        <f>B4353&amp;C5919&amp;D5925</f>
        <v>CONSUMO PER CAPITA (kg ó litros por individuo)Esparragos Ing.RTO CENTRO</v>
      </c>
      <c r="B5925" s="19">
        <v>0</v>
      </c>
      <c r="C5925" s="19">
        <v>0</v>
      </c>
      <c r="D5925" s="19" t="s">
        <v>6</v>
      </c>
      <c r="E5925" s="20">
        <v>1.8119483966581838E-2</v>
      </c>
      <c r="F5925" s="20">
        <v>2.2652059064456352E-2</v>
      </c>
      <c r="G5925" s="20">
        <v>2.9407069638976942E-2</v>
      </c>
      <c r="H5925" s="20">
        <v>1.9601856508352906E-2</v>
      </c>
      <c r="I5925" s="20">
        <v>4.2431233047266433E-2</v>
      </c>
      <c r="J5925" s="20">
        <v>5.5517309208876375E-2</v>
      </c>
      <c r="K5925" s="20">
        <v>4.0427495843667012E-2</v>
      </c>
      <c r="L5925" s="20">
        <v>2.3257535447190152E-2</v>
      </c>
      <c r="M5925" s="53">
        <v>1.180028074101142E-2</v>
      </c>
    </row>
    <row r="5926" spans="1:13" x14ac:dyDescent="0.35">
      <c r="A5926" s="19" t="str">
        <f>B4353&amp;C5919&amp;D5926</f>
        <v>CONSUMO PER CAPITA (kg ó litros por individuo)Esparragos Ing.NORTE-CENTRO</v>
      </c>
      <c r="B5926" s="19">
        <v>0</v>
      </c>
      <c r="C5926" s="19">
        <v>0</v>
      </c>
      <c r="D5926" s="19" t="s">
        <v>7</v>
      </c>
      <c r="E5926" s="20">
        <v>2.3671689831290095E-2</v>
      </c>
      <c r="F5926" s="20">
        <v>1.4507820693197815E-2</v>
      </c>
      <c r="G5926" s="20">
        <v>3.1647136825635712E-2</v>
      </c>
      <c r="H5926" s="20">
        <v>1.9014937075992791E-2</v>
      </c>
      <c r="I5926" s="20">
        <v>1.6834916787789918E-2</v>
      </c>
      <c r="J5926" s="20">
        <v>1.7340442473321924E-2</v>
      </c>
      <c r="K5926" s="20">
        <v>1.9461843506442068E-2</v>
      </c>
      <c r="L5926" s="20">
        <v>1.7946549977991284E-2</v>
      </c>
      <c r="M5926" s="53">
        <v>3.1042719451137776E-2</v>
      </c>
    </row>
    <row r="5927" spans="1:13" x14ac:dyDescent="0.35">
      <c r="A5927" s="19" t="str">
        <f>B4353&amp;C5919&amp;D5927</f>
        <v>CONSUMO PER CAPITA (kg ó litros por individuo)Esparragos Ing.NOROESTE</v>
      </c>
      <c r="B5927" s="19">
        <v>0</v>
      </c>
      <c r="C5927" s="19">
        <v>0</v>
      </c>
      <c r="D5927" s="19" t="s">
        <v>8</v>
      </c>
      <c r="E5927" s="20">
        <v>3.7249527036790448E-3</v>
      </c>
      <c r="F5927" s="20">
        <v>1.3403936253901377E-2</v>
      </c>
      <c r="G5927" s="20">
        <v>7.2518643379439066E-3</v>
      </c>
      <c r="H5927" s="20">
        <v>1.1613228711802646E-2</v>
      </c>
      <c r="I5927" s="20">
        <v>1.0530975494404437E-2</v>
      </c>
      <c r="J5927" s="20">
        <v>1.4033093355592814E-2</v>
      </c>
      <c r="K5927" s="20">
        <v>1.0493886583878925E-2</v>
      </c>
      <c r="L5927" s="20">
        <v>1.6615348455323024E-2</v>
      </c>
      <c r="M5927" s="53">
        <v>1.6634151411464192E-2</v>
      </c>
    </row>
    <row r="5928" spans="1:13" x14ac:dyDescent="0.35">
      <c r="A5928" s="19" t="str">
        <f>B4353&amp;C5919&amp;D5928</f>
        <v>CONSUMO PER CAPITA (kg ó litros por individuo)Esparragos Ing.&lt;2MIL</v>
      </c>
      <c r="B5928" s="19">
        <v>0</v>
      </c>
      <c r="C5928" s="19">
        <v>0</v>
      </c>
      <c r="D5928" s="19" t="s">
        <v>9</v>
      </c>
      <c r="E5928" s="20">
        <v>1.388327997657279E-2</v>
      </c>
      <c r="F5928" s="20">
        <v>5.7714330961965146E-3</v>
      </c>
      <c r="G5928" s="20">
        <v>3.3466372859937601E-2</v>
      </c>
      <c r="H5928" s="20">
        <v>4.0050142549968963E-3</v>
      </c>
      <c r="I5928" s="20">
        <v>5.5342462064111024E-2</v>
      </c>
      <c r="J5928" s="20">
        <v>1.549266345996168E-2</v>
      </c>
      <c r="K5928" s="20">
        <v>2.3272290243579418E-2</v>
      </c>
      <c r="L5928" s="20">
        <v>2.6808778591777542E-2</v>
      </c>
      <c r="M5928" s="53">
        <v>4.6803068952573745E-2</v>
      </c>
    </row>
    <row r="5929" spans="1:13" x14ac:dyDescent="0.35">
      <c r="A5929" s="19" t="str">
        <f>B4353&amp;C5919&amp;D5929</f>
        <v>CONSUMO PER CAPITA (kg ó litros por individuo)Esparragos Ing.2-5MIL</v>
      </c>
      <c r="B5929" s="19">
        <v>0</v>
      </c>
      <c r="C5929" s="19">
        <v>0</v>
      </c>
      <c r="D5929" s="19" t="s">
        <v>10</v>
      </c>
      <c r="E5929" s="20">
        <v>1.7228885344084427E-2</v>
      </c>
      <c r="F5929" s="20">
        <v>2.2106809116400981E-2</v>
      </c>
      <c r="G5929" s="20">
        <v>2.879662396572908E-2</v>
      </c>
      <c r="H5929" s="20">
        <v>5.394374638063526E-3</v>
      </c>
      <c r="I5929" s="20">
        <v>5.6393465426450677E-3</v>
      </c>
      <c r="J5929" s="20">
        <v>2.0550950087409918E-2</v>
      </c>
      <c r="K5929" s="20">
        <v>1.0308554570187688E-2</v>
      </c>
      <c r="L5929" s="20">
        <v>2.8410254127005825E-3</v>
      </c>
      <c r="M5929" s="53">
        <v>2.9863131918627748E-3</v>
      </c>
    </row>
    <row r="5930" spans="1:13" x14ac:dyDescent="0.35">
      <c r="A5930" s="19" t="str">
        <f>B4353&amp;C5919&amp;D5930</f>
        <v>CONSUMO PER CAPITA (kg ó litros por individuo)Esparragos Ing.5-10MIL</v>
      </c>
      <c r="B5930" s="19">
        <v>0</v>
      </c>
      <c r="C5930" s="19">
        <v>0</v>
      </c>
      <c r="D5930" s="19" t="s">
        <v>11</v>
      </c>
      <c r="E5930" s="20">
        <v>7.8947575481317644E-3</v>
      </c>
      <c r="F5930" s="20">
        <v>1.5390676862679692E-2</v>
      </c>
      <c r="G5930" s="20">
        <v>6.4441853417456646E-2</v>
      </c>
      <c r="H5930" s="20">
        <v>1.0195098289507687E-2</v>
      </c>
      <c r="I5930" s="20">
        <v>9.4826628116322503E-3</v>
      </c>
      <c r="J5930" s="20">
        <v>4.4440729705393214E-2</v>
      </c>
      <c r="K5930" s="20">
        <v>2.7449408125640479E-2</v>
      </c>
      <c r="L5930" s="20">
        <v>1.5102500598420346E-2</v>
      </c>
      <c r="M5930" s="53">
        <v>3.012547385475705E-2</v>
      </c>
    </row>
    <row r="5931" spans="1:13" x14ac:dyDescent="0.35">
      <c r="A5931" s="19" t="str">
        <f>B4353&amp;C5919&amp;D5931</f>
        <v>CONSUMO PER CAPITA (kg ó litros por individuo)Esparragos Ing.10-30MIL</v>
      </c>
      <c r="B5931" s="19">
        <v>0</v>
      </c>
      <c r="C5931" s="19">
        <v>0</v>
      </c>
      <c r="D5931" s="19" t="s">
        <v>12</v>
      </c>
      <c r="E5931" s="20">
        <v>1.4358623870172981E-2</v>
      </c>
      <c r="F5931" s="20">
        <v>6.1996996341853574E-3</v>
      </c>
      <c r="G5931" s="20">
        <v>1.1576063323684258E-2</v>
      </c>
      <c r="H5931" s="20">
        <v>1.3165226994889947E-2</v>
      </c>
      <c r="I5931" s="20">
        <v>2.5505709636179832E-2</v>
      </c>
      <c r="J5931" s="20">
        <v>4.9304785830169033E-3</v>
      </c>
      <c r="K5931" s="20">
        <v>2.5179710304754428E-2</v>
      </c>
      <c r="L5931" s="20">
        <v>2.9352324448840443E-2</v>
      </c>
      <c r="M5931" s="53">
        <v>1.5297318023137453E-2</v>
      </c>
    </row>
    <row r="5932" spans="1:13" x14ac:dyDescent="0.35">
      <c r="A5932" s="19" t="str">
        <f>B4353&amp;C5919&amp;D5932</f>
        <v>CONSUMO PER CAPITA (kg ó litros por individuo)Esparragos Ing.30-100MIL</v>
      </c>
      <c r="B5932" s="19">
        <v>0</v>
      </c>
      <c r="C5932" s="19">
        <v>0</v>
      </c>
      <c r="D5932" s="19" t="s">
        <v>13</v>
      </c>
      <c r="E5932" s="20">
        <v>1.2704086018650857E-2</v>
      </c>
      <c r="F5932" s="20">
        <v>1.2259960118875512E-2</v>
      </c>
      <c r="G5932" s="20">
        <v>3.907222365132524E-2</v>
      </c>
      <c r="H5932" s="20">
        <v>8.8270823541258033E-3</v>
      </c>
      <c r="I5932" s="20">
        <v>2.8313636548120271E-2</v>
      </c>
      <c r="J5932" s="20">
        <v>1.3188478437182847E-2</v>
      </c>
      <c r="K5932" s="20">
        <v>3.8421879525386067E-2</v>
      </c>
      <c r="L5932" s="20">
        <v>1.3104110007287785E-2</v>
      </c>
      <c r="M5932" s="53">
        <v>1.9286876227075613E-2</v>
      </c>
    </row>
    <row r="5933" spans="1:13" x14ac:dyDescent="0.35">
      <c r="A5933" s="19" t="str">
        <f>B4353&amp;C5919&amp;D5933</f>
        <v>CONSUMO PER CAPITA (kg ó litros por individuo)Esparragos Ing.100-200MIL</v>
      </c>
      <c r="B5933" s="19">
        <v>0</v>
      </c>
      <c r="C5933" s="19">
        <v>0</v>
      </c>
      <c r="D5933" s="19" t="s">
        <v>14</v>
      </c>
      <c r="E5933" s="20">
        <v>2.6483584934989514E-2</v>
      </c>
      <c r="F5933" s="20">
        <v>3.7559670202360826E-2</v>
      </c>
      <c r="G5933" s="20">
        <v>3.0188076127204012E-2</v>
      </c>
      <c r="H5933" s="20">
        <v>1.9063710895350628E-2</v>
      </c>
      <c r="I5933" s="20">
        <v>3.4923590894601994E-2</v>
      </c>
      <c r="J5933" s="20">
        <v>2.7521075884796849E-2</v>
      </c>
      <c r="K5933" s="20">
        <v>2.6096814557554811E-2</v>
      </c>
      <c r="L5933" s="20">
        <v>9.7983473041553717E-3</v>
      </c>
      <c r="M5933" s="53">
        <v>5.7443957738593319E-3</v>
      </c>
    </row>
    <row r="5934" spans="1:13" x14ac:dyDescent="0.35">
      <c r="A5934" s="19" t="str">
        <f>B4353&amp;C5919&amp;D5934</f>
        <v>CONSUMO PER CAPITA (kg ó litros por individuo)Esparragos Ing.200-500MIL</v>
      </c>
      <c r="B5934" s="19">
        <v>0</v>
      </c>
      <c r="C5934" s="19">
        <v>0</v>
      </c>
      <c r="D5934" s="19" t="s">
        <v>15</v>
      </c>
      <c r="E5934" s="20">
        <v>7.9897990677112833E-3</v>
      </c>
      <c r="F5934" s="20">
        <v>1.9481944940268729E-2</v>
      </c>
      <c r="G5934" s="20">
        <v>1.3426575334766096E-2</v>
      </c>
      <c r="H5934" s="20">
        <v>1.0050248270992339E-2</v>
      </c>
      <c r="I5934" s="20">
        <v>8.9692187101432438E-3</v>
      </c>
      <c r="J5934" s="20">
        <v>1.1474612797725239E-2</v>
      </c>
      <c r="K5934" s="20">
        <v>1.4757860100100549E-2</v>
      </c>
      <c r="L5934" s="20">
        <v>1.4492991244209281E-2</v>
      </c>
      <c r="M5934" s="53">
        <v>9.512117371193415E-3</v>
      </c>
    </row>
    <row r="5935" spans="1:13" x14ac:dyDescent="0.35">
      <c r="A5935" s="19" t="str">
        <f>B4353&amp;C5919&amp;D5935</f>
        <v>CONSUMO PER CAPITA (kg ó litros por individuo)Esparragos Ing.&gt;500MIL</v>
      </c>
      <c r="B5935" s="19">
        <v>0</v>
      </c>
      <c r="C5935" s="19">
        <v>0</v>
      </c>
      <c r="D5935" s="19" t="s">
        <v>16</v>
      </c>
      <c r="E5935" s="20">
        <v>2.8262145929772074E-2</v>
      </c>
      <c r="F5935" s="20">
        <v>4.1129333741256484E-2</v>
      </c>
      <c r="G5935" s="20">
        <v>3.1051336884500357E-2</v>
      </c>
      <c r="H5935" s="20">
        <v>2.5443497845144349E-2</v>
      </c>
      <c r="I5935" s="20">
        <v>1.2203633115815486E-2</v>
      </c>
      <c r="J5935" s="20">
        <v>1.4163126114790335E-2</v>
      </c>
      <c r="K5935" s="20">
        <v>2.2805349345126756E-2</v>
      </c>
      <c r="L5935" s="20">
        <v>1.4987120846438761E-2</v>
      </c>
      <c r="M5935" s="53">
        <v>1.4440284966585455E-2</v>
      </c>
    </row>
    <row r="5936" spans="1:13" x14ac:dyDescent="0.35">
      <c r="A5936" s="19" t="str">
        <f>B4353&amp;C5919&amp;D5936</f>
        <v>CONSUMO PER CAPITA (kg ó litros por individuo)Esparragos Ing.DE 15 A 19 AÑOS</v>
      </c>
      <c r="B5936" s="19">
        <v>0</v>
      </c>
      <c r="C5936" s="19">
        <v>0</v>
      </c>
      <c r="D5936" s="19" t="s">
        <v>39</v>
      </c>
      <c r="E5936" s="20" t="s">
        <v>284</v>
      </c>
      <c r="F5936" s="20">
        <v>1.6544224144202879E-2</v>
      </c>
      <c r="G5936" s="20" t="s">
        <v>284</v>
      </c>
      <c r="H5936" s="20" t="s">
        <v>284</v>
      </c>
      <c r="I5936" s="20" t="s">
        <v>284</v>
      </c>
      <c r="J5936" s="20" t="s">
        <v>284</v>
      </c>
      <c r="K5936" s="20" t="s">
        <v>284</v>
      </c>
      <c r="L5936" s="20" t="s">
        <v>284</v>
      </c>
      <c r="M5936" s="53" t="s">
        <v>284</v>
      </c>
    </row>
    <row r="5937" spans="1:13" x14ac:dyDescent="0.35">
      <c r="A5937" s="19" t="str">
        <f>B4353&amp;C5919&amp;D5937</f>
        <v>CONSUMO PER CAPITA (kg ó litros por individuo)Esparragos Ing.DE 20 A 24 AÑOS</v>
      </c>
      <c r="B5937" s="19">
        <v>0</v>
      </c>
      <c r="C5937" s="19">
        <v>0</v>
      </c>
      <c r="D5937" s="19" t="s">
        <v>40</v>
      </c>
      <c r="E5937" s="20" t="s">
        <v>284</v>
      </c>
      <c r="F5937" s="20" t="s">
        <v>284</v>
      </c>
      <c r="G5937" s="20" t="s">
        <v>284</v>
      </c>
      <c r="H5937" s="20" t="s">
        <v>284</v>
      </c>
      <c r="I5937" s="20" t="s">
        <v>284</v>
      </c>
      <c r="J5937" s="20" t="s">
        <v>284</v>
      </c>
      <c r="K5937" s="20">
        <v>1.3899234533453779E-3</v>
      </c>
      <c r="L5937" s="20" t="s">
        <v>284</v>
      </c>
      <c r="M5937" s="53" t="s">
        <v>284</v>
      </c>
    </row>
    <row r="5938" spans="1:13" x14ac:dyDescent="0.35">
      <c r="A5938" s="19" t="str">
        <f>B4353&amp;C5919&amp;D5938</f>
        <v>CONSUMO PER CAPITA (kg ó litros por individuo)Esparragos Ing.DE 25 A 34 AÑOS</v>
      </c>
      <c r="B5938" s="19">
        <v>0</v>
      </c>
      <c r="C5938" s="19">
        <v>0</v>
      </c>
      <c r="D5938" s="19" t="s">
        <v>41</v>
      </c>
      <c r="E5938" s="20">
        <v>7.993002582929485E-3</v>
      </c>
      <c r="F5938" s="20">
        <v>6.3312232193248287E-3</v>
      </c>
      <c r="G5938" s="20">
        <v>2.5403287303852731E-2</v>
      </c>
      <c r="H5938" s="20">
        <v>7.6427315726968802E-3</v>
      </c>
      <c r="I5938" s="20">
        <v>1.9943874635763195E-3</v>
      </c>
      <c r="J5938" s="20">
        <v>1.5931433128127744E-3</v>
      </c>
      <c r="K5938" s="20">
        <v>7.2516842029526638E-3</v>
      </c>
      <c r="L5938" s="20">
        <v>4.7134443109818572E-3</v>
      </c>
      <c r="M5938" s="53">
        <v>3.7660706176630304E-3</v>
      </c>
    </row>
    <row r="5939" spans="1:13" x14ac:dyDescent="0.35">
      <c r="A5939" s="19" t="str">
        <f>B4353&amp;C5919&amp;D5939</f>
        <v>CONSUMO PER CAPITA (kg ó litros por individuo)Esparragos Ing.DE 35 A 49 AÑOS</v>
      </c>
      <c r="B5939" s="19">
        <v>0</v>
      </c>
      <c r="C5939" s="19">
        <v>0</v>
      </c>
      <c r="D5939" s="19" t="s">
        <v>42</v>
      </c>
      <c r="E5939" s="20">
        <v>8.9309664799972731E-3</v>
      </c>
      <c r="F5939" s="20">
        <v>8.4545546948217119E-3</v>
      </c>
      <c r="G5939" s="20">
        <v>1.0739645209915754E-2</v>
      </c>
      <c r="H5939" s="20">
        <v>6.5806519384498255E-3</v>
      </c>
      <c r="I5939" s="20">
        <v>8.2858669866150841E-3</v>
      </c>
      <c r="J5939" s="20">
        <v>4.9629385904374082E-3</v>
      </c>
      <c r="K5939" s="20">
        <v>1.5151787729983344E-2</v>
      </c>
      <c r="L5939" s="20">
        <v>1.272747055714929E-2</v>
      </c>
      <c r="M5939" s="53">
        <v>1.9050109719178636E-2</v>
      </c>
    </row>
    <row r="5940" spans="1:13" x14ac:dyDescent="0.35">
      <c r="A5940" s="19" t="str">
        <f>B4353&amp;C5919&amp;D5940</f>
        <v>CONSUMO PER CAPITA (kg ó litros por individuo)Esparragos Ing.DE 50 A 59 AÑOS</v>
      </c>
      <c r="B5940" s="19">
        <v>0</v>
      </c>
      <c r="C5940" s="19">
        <v>0</v>
      </c>
      <c r="D5940" s="19" t="s">
        <v>43</v>
      </c>
      <c r="E5940" s="20">
        <v>2.5215218457918947E-2</v>
      </c>
      <c r="F5940" s="20">
        <v>3.5562982487648213E-2</v>
      </c>
      <c r="G5940" s="20">
        <v>3.1679757398042609E-2</v>
      </c>
      <c r="H5940" s="20">
        <v>1.9939522628229473E-2</v>
      </c>
      <c r="I5940" s="20">
        <v>4.8113678868031903E-2</v>
      </c>
      <c r="J5940" s="20">
        <v>3.1699993667057544E-2</v>
      </c>
      <c r="K5940" s="20">
        <v>4.6013393693551917E-2</v>
      </c>
      <c r="L5940" s="20">
        <v>3.3552392387295522E-2</v>
      </c>
      <c r="M5940" s="53">
        <v>2.8011999551584555E-2</v>
      </c>
    </row>
    <row r="5941" spans="1:13" x14ac:dyDescent="0.35">
      <c r="A5941" s="19" t="str">
        <f>B4353&amp;C5919&amp;D5941</f>
        <v>CONSUMO PER CAPITA (kg ó litros por individuo)Esparragos Ing.DE 60 A 75 AÑOS</v>
      </c>
      <c r="B5941" s="19">
        <v>0</v>
      </c>
      <c r="C5941" s="19">
        <v>0</v>
      </c>
      <c r="D5941" s="19" t="s">
        <v>44</v>
      </c>
      <c r="E5941" s="20">
        <v>3.3311641037768007E-2</v>
      </c>
      <c r="F5941" s="20">
        <v>3.7270253475533872E-2</v>
      </c>
      <c r="G5941" s="20">
        <v>7.238722498455713E-2</v>
      </c>
      <c r="H5941" s="20">
        <v>2.7337784624463124E-2</v>
      </c>
      <c r="I5941" s="20">
        <v>4.1789438214460427E-2</v>
      </c>
      <c r="J5941" s="20">
        <v>3.6519571621469057E-2</v>
      </c>
      <c r="K5941" s="20">
        <v>4.6795321919234592E-2</v>
      </c>
      <c r="L5941" s="20">
        <v>2.3970732670458645E-2</v>
      </c>
      <c r="M5941" s="53">
        <v>2.1341093933128372E-2</v>
      </c>
    </row>
    <row r="5942" spans="1:13" x14ac:dyDescent="0.35">
      <c r="A5942" s="19" t="str">
        <f>B4353&amp;C5919&amp;D5942</f>
        <v>CONSUMO PER CAPITA (kg ó litros por individuo)Esparragos Ing.NIVEL ALTO</v>
      </c>
      <c r="B5942" s="19">
        <v>0</v>
      </c>
      <c r="C5942" s="19">
        <v>0</v>
      </c>
      <c r="D5942" s="19" t="s">
        <v>256</v>
      </c>
      <c r="E5942" s="20">
        <v>2.2892709660080401E-2</v>
      </c>
      <c r="F5942" s="20">
        <v>3.7413821082723717E-2</v>
      </c>
      <c r="G5942" s="20">
        <v>2.9548330288277976E-2</v>
      </c>
      <c r="H5942" s="20">
        <v>2.3547788138488457E-2</v>
      </c>
      <c r="I5942" s="20">
        <v>2.5358267191410752E-2</v>
      </c>
      <c r="J5942" s="20">
        <v>1.8076056485347616E-2</v>
      </c>
      <c r="K5942" s="20">
        <v>3.8566383800432417E-2</v>
      </c>
      <c r="L5942" s="20">
        <v>2.075959138738814E-2</v>
      </c>
      <c r="M5942" s="53">
        <v>1.6092993289966103E-2</v>
      </c>
    </row>
    <row r="5943" spans="1:13" x14ac:dyDescent="0.35">
      <c r="A5943" s="19" t="str">
        <f>B4353&amp;C5919&amp;D5943</f>
        <v>CONSUMO PER CAPITA (kg ó litros por individuo)Esparragos Ing.NIVEL MEDIO ALTO</v>
      </c>
      <c r="B5943" s="19">
        <v>0</v>
      </c>
      <c r="C5943" s="19">
        <v>0</v>
      </c>
      <c r="D5943" s="19" t="s">
        <v>257</v>
      </c>
      <c r="E5943" s="20">
        <v>1.9226277956673671E-2</v>
      </c>
      <c r="F5943" s="20">
        <v>1.7332517636206139E-2</v>
      </c>
      <c r="G5943" s="20">
        <v>3.9855417944343871E-2</v>
      </c>
      <c r="H5943" s="20">
        <v>1.3918655919049411E-2</v>
      </c>
      <c r="I5943" s="20">
        <v>1.4528479259353206E-2</v>
      </c>
      <c r="J5943" s="20">
        <v>2.5465769615632655E-2</v>
      </c>
      <c r="K5943" s="20">
        <v>2.2282048841096535E-2</v>
      </c>
      <c r="L5943" s="20">
        <v>1.1110659400040749E-2</v>
      </c>
      <c r="M5943" s="53">
        <v>1.9796259579692364E-2</v>
      </c>
    </row>
    <row r="5944" spans="1:13" x14ac:dyDescent="0.35">
      <c r="A5944" s="19" t="str">
        <f>B4353&amp;C5919&amp;D5944</f>
        <v>CONSUMO PER CAPITA (kg ó litros por individuo)Esparragos Ing.NIVEL MEDIO</v>
      </c>
      <c r="B5944" s="19">
        <v>0</v>
      </c>
      <c r="C5944" s="19">
        <v>0</v>
      </c>
      <c r="D5944" s="19" t="s">
        <v>258</v>
      </c>
      <c r="E5944" s="20">
        <v>1.447293446496949E-2</v>
      </c>
      <c r="F5944" s="20">
        <v>2.097985504416389E-2</v>
      </c>
      <c r="G5944" s="20">
        <v>2.4242198781889039E-2</v>
      </c>
      <c r="H5944" s="20">
        <v>1.3123073205759174E-2</v>
      </c>
      <c r="I5944" s="20">
        <v>3.2693349601463077E-2</v>
      </c>
      <c r="J5944" s="20">
        <v>1.1116476497326598E-2</v>
      </c>
      <c r="K5944" s="20">
        <v>2.478903729335178E-2</v>
      </c>
      <c r="L5944" s="20">
        <v>2.6796183853988059E-2</v>
      </c>
      <c r="M5944" s="53">
        <v>2.7043422609082039E-2</v>
      </c>
    </row>
    <row r="5945" spans="1:13" x14ac:dyDescent="0.35">
      <c r="A5945" s="19" t="str">
        <f>B4353&amp;C5919&amp;D5945</f>
        <v>CONSUMO PER CAPITA (kg ó litros por individuo)Esparragos Ing.NIVEL MEDIO BAJO</v>
      </c>
      <c r="B5945" s="19">
        <v>0</v>
      </c>
      <c r="C5945" s="19">
        <v>0</v>
      </c>
      <c r="D5945" s="19" t="s">
        <v>259</v>
      </c>
      <c r="E5945" s="20">
        <v>1.3003804971643843E-2</v>
      </c>
      <c r="F5945" s="20">
        <v>1.309660837214988E-2</v>
      </c>
      <c r="G5945" s="20">
        <v>4.1782990886802547E-2</v>
      </c>
      <c r="H5945" s="20">
        <v>6.6524353424091852E-3</v>
      </c>
      <c r="I5945" s="20">
        <v>2.32199423769722E-2</v>
      </c>
      <c r="J5945" s="20">
        <v>1.21813006576554E-2</v>
      </c>
      <c r="K5945" s="20">
        <v>5.878688266742458E-3</v>
      </c>
      <c r="L5945" s="20">
        <v>4.2989188179770243E-3</v>
      </c>
      <c r="M5945" s="53">
        <v>7.8469624636552261E-3</v>
      </c>
    </row>
    <row r="5946" spans="1:13" x14ac:dyDescent="0.35">
      <c r="A5946" s="19" t="str">
        <f>B4353&amp;C5919&amp;D5946</f>
        <v>CONSUMO PER CAPITA (kg ó litros por individuo)Esparragos Ing.HOMBRE</v>
      </c>
      <c r="B5946" s="19">
        <v>0</v>
      </c>
      <c r="C5946" s="19">
        <v>0</v>
      </c>
      <c r="D5946" s="19" t="s">
        <v>21</v>
      </c>
      <c r="E5946" s="20">
        <v>2.1283506401938958E-2</v>
      </c>
      <c r="F5946" s="20">
        <v>2.259370324740706E-2</v>
      </c>
      <c r="G5946" s="20">
        <v>3.3252403830028733E-2</v>
      </c>
      <c r="H5946" s="20">
        <v>1.4709147611056747E-2</v>
      </c>
      <c r="I5946" s="20">
        <v>3.0527319422520172E-2</v>
      </c>
      <c r="J5946" s="20">
        <v>1.6758061699607106E-2</v>
      </c>
      <c r="K5946" s="20">
        <v>2.139610416863057E-2</v>
      </c>
      <c r="L5946" s="20">
        <v>1.9232326189271089E-2</v>
      </c>
      <c r="M5946" s="53">
        <v>1.592662044616101E-2</v>
      </c>
    </row>
    <row r="5947" spans="1:13" x14ac:dyDescent="0.35">
      <c r="A5947" s="19" t="str">
        <f>B4353&amp;C5919&amp;D5947</f>
        <v>CONSUMO PER CAPITA (kg ó litros por individuo)Esparragos Ing.MUJER</v>
      </c>
      <c r="B5947" s="19">
        <v>0</v>
      </c>
      <c r="C5947" s="19">
        <v>0</v>
      </c>
      <c r="D5947" s="19" t="s">
        <v>22</v>
      </c>
      <c r="E5947" s="20">
        <v>1.1519132662852555E-2</v>
      </c>
      <c r="F5947" s="20">
        <v>1.7575791220953704E-2</v>
      </c>
      <c r="G5947" s="20">
        <v>2.5975935806986483E-2</v>
      </c>
      <c r="H5947" s="20">
        <v>1.1745824648110071E-2</v>
      </c>
      <c r="I5947" s="20">
        <v>1.327683289398628E-2</v>
      </c>
      <c r="J5947" s="20">
        <v>1.5956991462151179E-2</v>
      </c>
      <c r="K5947" s="20">
        <v>2.9396375348888327E-2</v>
      </c>
      <c r="L5947" s="20">
        <v>1.3876805304944163E-2</v>
      </c>
      <c r="M5947" s="53">
        <v>1.7024155663594071E-2</v>
      </c>
    </row>
    <row r="5948" spans="1:13" x14ac:dyDescent="0.35">
      <c r="A5948" s="19" t="str">
        <f>B4353&amp;C5948&amp;D5948</f>
        <v>CONSUMO PER CAPITA (kg ó litros por individuo)Otras hortalizas Ing.T.ESPAÑA</v>
      </c>
      <c r="B5948" s="19">
        <v>0</v>
      </c>
      <c r="C5948" s="19" t="s">
        <v>166</v>
      </c>
      <c r="D5948" s="19" t="s">
        <v>36</v>
      </c>
      <c r="E5948" s="20">
        <v>0.35145745489330288</v>
      </c>
      <c r="F5948" s="20">
        <v>0.36678157192653754</v>
      </c>
      <c r="G5948" s="20">
        <v>0.53159254192507932</v>
      </c>
      <c r="H5948" s="20">
        <v>0.37192084422299315</v>
      </c>
      <c r="I5948" s="20">
        <v>0.38565016047667555</v>
      </c>
      <c r="J5948" s="20">
        <v>0.40054703260711966</v>
      </c>
      <c r="K5948" s="20">
        <v>0.54197589670586932</v>
      </c>
      <c r="L5948" s="20">
        <v>0.36959270724824728</v>
      </c>
      <c r="M5948" s="53">
        <v>0.39177909405289946</v>
      </c>
    </row>
    <row r="5949" spans="1:13" x14ac:dyDescent="0.35">
      <c r="A5949" s="19" t="str">
        <f>B4353&amp;C5948&amp;D5949</f>
        <v>CONSUMO PER CAPITA (kg ó litros por individuo)Otras hortalizas Ing.BCN AM</v>
      </c>
      <c r="B5949" s="19">
        <v>0</v>
      </c>
      <c r="C5949" s="19">
        <v>0</v>
      </c>
      <c r="D5949" s="19" t="s">
        <v>1</v>
      </c>
      <c r="E5949" s="20">
        <v>0.3308093596311133</v>
      </c>
      <c r="F5949" s="20">
        <v>0.32750097907269443</v>
      </c>
      <c r="G5949" s="20">
        <v>0.51340181424429387</v>
      </c>
      <c r="H5949" s="20">
        <v>0.32682749741816991</v>
      </c>
      <c r="I5949" s="20">
        <v>0.302560011960188</v>
      </c>
      <c r="J5949" s="20">
        <v>0.34490798624194363</v>
      </c>
      <c r="K5949" s="20">
        <v>0.41178888762173582</v>
      </c>
      <c r="L5949" s="20">
        <v>0.29575498176393272</v>
      </c>
      <c r="M5949" s="53">
        <v>0.43847678115134459</v>
      </c>
    </row>
    <row r="5950" spans="1:13" x14ac:dyDescent="0.35">
      <c r="A5950" s="19" t="str">
        <f>B4353&amp;C5948&amp;D5950</f>
        <v>CONSUMO PER CAPITA (kg ó litros por individuo)Otras hortalizas Ing.REST.CAT ARAGON</v>
      </c>
      <c r="B5950" s="19">
        <v>0</v>
      </c>
      <c r="C5950" s="19">
        <v>0</v>
      </c>
      <c r="D5950" s="19" t="s">
        <v>2</v>
      </c>
      <c r="E5950" s="20">
        <v>0.26659278687683491</v>
      </c>
      <c r="F5950" s="20">
        <v>0.3134884249614398</v>
      </c>
      <c r="G5950" s="20">
        <v>0.44249841979029569</v>
      </c>
      <c r="H5950" s="20">
        <v>0.28284851050494203</v>
      </c>
      <c r="I5950" s="20">
        <v>0.39697374386198359</v>
      </c>
      <c r="J5950" s="20">
        <v>0.38762969238213818</v>
      </c>
      <c r="K5950" s="20">
        <v>0.5174415195214711</v>
      </c>
      <c r="L5950" s="20">
        <v>0.43165962118048606</v>
      </c>
      <c r="M5950" s="53">
        <v>0.36116301504562337</v>
      </c>
    </row>
    <row r="5951" spans="1:13" x14ac:dyDescent="0.35">
      <c r="A5951" s="19" t="str">
        <f>B4353&amp;C5948&amp;D5951</f>
        <v>CONSUMO PER CAPITA (kg ó litros por individuo)Otras hortalizas Ing.LEVANTE</v>
      </c>
      <c r="B5951" s="19">
        <v>0</v>
      </c>
      <c r="C5951" s="19">
        <v>0</v>
      </c>
      <c r="D5951" s="19" t="s">
        <v>3</v>
      </c>
      <c r="E5951" s="20">
        <v>0.40015546467111057</v>
      </c>
      <c r="F5951" s="20">
        <v>0.36493155472068389</v>
      </c>
      <c r="G5951" s="20">
        <v>0.58780348947120931</v>
      </c>
      <c r="H5951" s="20">
        <v>0.41901021462554638</v>
      </c>
      <c r="I5951" s="20">
        <v>0.43084251161804304</v>
      </c>
      <c r="J5951" s="20">
        <v>0.42367066601237824</v>
      </c>
      <c r="K5951" s="20">
        <v>0.61745176888122744</v>
      </c>
      <c r="L5951" s="20">
        <v>0.45050331206980782</v>
      </c>
      <c r="M5951" s="53">
        <v>0.46274029006229533</v>
      </c>
    </row>
    <row r="5952" spans="1:13" x14ac:dyDescent="0.35">
      <c r="A5952" s="19" t="str">
        <f>B4353&amp;C5948&amp;D5952</f>
        <v>CONSUMO PER CAPITA (kg ó litros por individuo)Otras hortalizas Ing.ANDALUCIA</v>
      </c>
      <c r="B5952" s="19">
        <v>0</v>
      </c>
      <c r="C5952" s="19">
        <v>0</v>
      </c>
      <c r="D5952" s="19" t="s">
        <v>4</v>
      </c>
      <c r="E5952" s="20">
        <v>0.36316611614806632</v>
      </c>
      <c r="F5952" s="20">
        <v>0.34660449773057872</v>
      </c>
      <c r="G5952" s="20">
        <v>0.51802524475639677</v>
      </c>
      <c r="H5952" s="20">
        <v>0.34213816356781807</v>
      </c>
      <c r="I5952" s="20">
        <v>0.38153790809735783</v>
      </c>
      <c r="J5952" s="20">
        <v>0.3889306621441857</v>
      </c>
      <c r="K5952" s="20">
        <v>0.56047068362459995</v>
      </c>
      <c r="L5952" s="20">
        <v>0.30803774672693091</v>
      </c>
      <c r="M5952" s="53">
        <v>0.38458812934280595</v>
      </c>
    </row>
    <row r="5953" spans="1:13" x14ac:dyDescent="0.35">
      <c r="A5953" s="19" t="str">
        <f>B4353&amp;C5948&amp;D5953</f>
        <v>CONSUMO PER CAPITA (kg ó litros por individuo)Otras hortalizas Ing.MDD AM</v>
      </c>
      <c r="B5953" s="19">
        <v>0</v>
      </c>
      <c r="C5953" s="19">
        <v>0</v>
      </c>
      <c r="D5953" s="19" t="s">
        <v>5</v>
      </c>
      <c r="E5953" s="20">
        <v>0.51534315222361882</v>
      </c>
      <c r="F5953" s="20">
        <v>0.53698909370003911</v>
      </c>
      <c r="G5953" s="20">
        <v>0.63541761162498045</v>
      </c>
      <c r="H5953" s="20">
        <v>0.60074580609002892</v>
      </c>
      <c r="I5953" s="20">
        <v>0.52081289805394115</v>
      </c>
      <c r="J5953" s="20">
        <v>0.64994803997119432</v>
      </c>
      <c r="K5953" s="20">
        <v>0.75574734026229429</v>
      </c>
      <c r="L5953" s="20">
        <v>0.49479118653569532</v>
      </c>
      <c r="M5953" s="53">
        <v>0.46304815065699506</v>
      </c>
    </row>
    <row r="5954" spans="1:13" x14ac:dyDescent="0.35">
      <c r="A5954" s="19" t="str">
        <f>B4353&amp;C5948&amp;D5954</f>
        <v>CONSUMO PER CAPITA (kg ó litros por individuo)Otras hortalizas Ing.RTO CENTRO</v>
      </c>
      <c r="B5954" s="19">
        <v>0</v>
      </c>
      <c r="C5954" s="19">
        <v>0</v>
      </c>
      <c r="D5954" s="19" t="s">
        <v>6</v>
      </c>
      <c r="E5954" s="20">
        <v>0.29882231454208374</v>
      </c>
      <c r="F5954" s="20">
        <v>0.42986504524860819</v>
      </c>
      <c r="G5954" s="20">
        <v>0.50954902990073381</v>
      </c>
      <c r="H5954" s="20">
        <v>0.32545847397198086</v>
      </c>
      <c r="I5954" s="20">
        <v>0.39889080863623322</v>
      </c>
      <c r="J5954" s="20">
        <v>0.35671117797252733</v>
      </c>
      <c r="K5954" s="20">
        <v>0.59355815520244892</v>
      </c>
      <c r="L5954" s="20">
        <v>0.34957041357897239</v>
      </c>
      <c r="M5954" s="53">
        <v>0.35304548619301068</v>
      </c>
    </row>
    <row r="5955" spans="1:13" x14ac:dyDescent="0.35">
      <c r="A5955" s="19" t="str">
        <f>B4353&amp;C5948&amp;D5955</f>
        <v>CONSUMO PER CAPITA (kg ó litros por individuo)Otras hortalizas Ing.NORTE-CENTRO</v>
      </c>
      <c r="B5955" s="19">
        <v>0</v>
      </c>
      <c r="C5955" s="19">
        <v>0</v>
      </c>
      <c r="D5955" s="19" t="s">
        <v>7</v>
      </c>
      <c r="E5955" s="20">
        <v>0.32750690605468696</v>
      </c>
      <c r="F5955" s="20">
        <v>0.28181060546885695</v>
      </c>
      <c r="G5955" s="20">
        <v>0.5287422914257166</v>
      </c>
      <c r="H5955" s="20">
        <v>0.38311651496884208</v>
      </c>
      <c r="I5955" s="20">
        <v>0.34438641445907447</v>
      </c>
      <c r="J5955" s="20">
        <v>0.26230782552840015</v>
      </c>
      <c r="K5955" s="20">
        <v>0.39835518154105387</v>
      </c>
      <c r="L5955" s="20">
        <v>0.32410181538306965</v>
      </c>
      <c r="M5955" s="53">
        <v>0.37024620648589085</v>
      </c>
    </row>
    <row r="5956" spans="1:13" x14ac:dyDescent="0.35">
      <c r="A5956" s="19" t="str">
        <f>B4353&amp;C5948&amp;D5956</f>
        <v>CONSUMO PER CAPITA (kg ó litros por individuo)Otras hortalizas Ing.NOROESTE</v>
      </c>
      <c r="B5956" s="19">
        <v>0</v>
      </c>
      <c r="C5956" s="19">
        <v>0</v>
      </c>
      <c r="D5956" s="19" t="s">
        <v>8</v>
      </c>
      <c r="E5956" s="20">
        <v>0.22492573013649853</v>
      </c>
      <c r="F5956" s="20">
        <v>0.30463170557176517</v>
      </c>
      <c r="G5956" s="20">
        <v>0.48682652351038158</v>
      </c>
      <c r="H5956" s="20">
        <v>0.2350542465598878</v>
      </c>
      <c r="I5956" s="20">
        <v>0.21404492320856172</v>
      </c>
      <c r="J5956" s="20">
        <v>0.28580067874580017</v>
      </c>
      <c r="K5956" s="20">
        <v>0.317265912254793</v>
      </c>
      <c r="L5956" s="20">
        <v>0.23579398492345605</v>
      </c>
      <c r="M5956" s="53">
        <v>0.23156098757975727</v>
      </c>
    </row>
    <row r="5957" spans="1:13" x14ac:dyDescent="0.35">
      <c r="A5957" s="19" t="str">
        <f>B4353&amp;C5948&amp;D5957</f>
        <v>CONSUMO PER CAPITA (kg ó litros por individuo)Otras hortalizas Ing.&lt;2MIL</v>
      </c>
      <c r="B5957" s="19">
        <v>0</v>
      </c>
      <c r="C5957" s="19">
        <v>0</v>
      </c>
      <c r="D5957" s="19" t="s">
        <v>9</v>
      </c>
      <c r="E5957" s="20">
        <v>0.22950474661363249</v>
      </c>
      <c r="F5957" s="20">
        <v>0.2610727031363293</v>
      </c>
      <c r="G5957" s="20">
        <v>0.55476213112936135</v>
      </c>
      <c r="H5957" s="20">
        <v>0.26422081963953442</v>
      </c>
      <c r="I5957" s="20">
        <v>0.44099193604758324</v>
      </c>
      <c r="J5957" s="20">
        <v>0.26888335757653814</v>
      </c>
      <c r="K5957" s="20">
        <v>0.66321863783002544</v>
      </c>
      <c r="L5957" s="20">
        <v>0.32393991582414883</v>
      </c>
      <c r="M5957" s="53">
        <v>0.28148283495965931</v>
      </c>
    </row>
    <row r="5958" spans="1:13" x14ac:dyDescent="0.35">
      <c r="A5958" s="19" t="str">
        <f>B4353&amp;C5948&amp;D5958</f>
        <v>CONSUMO PER CAPITA (kg ó litros por individuo)Otras hortalizas Ing.2-5MIL</v>
      </c>
      <c r="B5958" s="19">
        <v>0</v>
      </c>
      <c r="C5958" s="19">
        <v>0</v>
      </c>
      <c r="D5958" s="19" t="s">
        <v>10</v>
      </c>
      <c r="E5958" s="20">
        <v>0.14715638690331653</v>
      </c>
      <c r="F5958" s="20">
        <v>0.19860635936707968</v>
      </c>
      <c r="G5958" s="20">
        <v>0.3690888620591562</v>
      </c>
      <c r="H5958" s="20">
        <v>0.20332854432171182</v>
      </c>
      <c r="I5958" s="20">
        <v>0.20613254049821422</v>
      </c>
      <c r="J5958" s="20">
        <v>0.24982814522632352</v>
      </c>
      <c r="K5958" s="20">
        <v>0.34134118318910844</v>
      </c>
      <c r="L5958" s="20">
        <v>0.21120062123284325</v>
      </c>
      <c r="M5958" s="53">
        <v>0.21226858269453963</v>
      </c>
    </row>
    <row r="5959" spans="1:13" x14ac:dyDescent="0.35">
      <c r="A5959" s="19" t="str">
        <f>B4353&amp;C5948&amp;D5959</f>
        <v>CONSUMO PER CAPITA (kg ó litros por individuo)Otras hortalizas Ing.5-10MIL</v>
      </c>
      <c r="B5959" s="19">
        <v>0</v>
      </c>
      <c r="C5959" s="19">
        <v>0</v>
      </c>
      <c r="D5959" s="19" t="s">
        <v>11</v>
      </c>
      <c r="E5959" s="20">
        <v>0.321677202292802</v>
      </c>
      <c r="F5959" s="20">
        <v>0.3656870890059547</v>
      </c>
      <c r="G5959" s="20">
        <v>0.5753832308739607</v>
      </c>
      <c r="H5959" s="20">
        <v>0.32401933951580741</v>
      </c>
      <c r="I5959" s="20">
        <v>0.51789927843955397</v>
      </c>
      <c r="J5959" s="20">
        <v>0.34382263551055259</v>
      </c>
      <c r="K5959" s="20">
        <v>0.42307009667970619</v>
      </c>
      <c r="L5959" s="20">
        <v>0.36614240235137996</v>
      </c>
      <c r="M5959" s="53">
        <v>0.36601415189680081</v>
      </c>
    </row>
    <row r="5960" spans="1:13" x14ac:dyDescent="0.35">
      <c r="A5960" s="19" t="str">
        <f>B4353&amp;C5948&amp;D5960</f>
        <v>CONSUMO PER CAPITA (kg ó litros por individuo)Otras hortalizas Ing.10-30MIL</v>
      </c>
      <c r="B5960" s="19">
        <v>0</v>
      </c>
      <c r="C5960" s="19">
        <v>0</v>
      </c>
      <c r="D5960" s="19" t="s">
        <v>12</v>
      </c>
      <c r="E5960" s="20">
        <v>0.32311667256266668</v>
      </c>
      <c r="F5960" s="20">
        <v>0.29461427586468147</v>
      </c>
      <c r="G5960" s="20">
        <v>0.43183288085110555</v>
      </c>
      <c r="H5960" s="20">
        <v>0.34540388879025974</v>
      </c>
      <c r="I5960" s="20">
        <v>0.33592657797697623</v>
      </c>
      <c r="J5960" s="20">
        <v>0.36517480574840194</v>
      </c>
      <c r="K5960" s="20">
        <v>0.4949786706232347</v>
      </c>
      <c r="L5960" s="20">
        <v>0.38532888416032818</v>
      </c>
      <c r="M5960" s="53">
        <v>0.45768112648659615</v>
      </c>
    </row>
    <row r="5961" spans="1:13" x14ac:dyDescent="0.35">
      <c r="A5961" s="19" t="str">
        <f>B4353&amp;C5948&amp;D5961</f>
        <v>CONSUMO PER CAPITA (kg ó litros por individuo)Otras hortalizas Ing.30-100MIL</v>
      </c>
      <c r="B5961" s="19">
        <v>0</v>
      </c>
      <c r="C5961" s="19">
        <v>0</v>
      </c>
      <c r="D5961" s="19" t="s">
        <v>13</v>
      </c>
      <c r="E5961" s="20">
        <v>0.42238667051018819</v>
      </c>
      <c r="F5961" s="20">
        <v>0.41050220830924644</v>
      </c>
      <c r="G5961" s="20">
        <v>0.56940458238734581</v>
      </c>
      <c r="H5961" s="20">
        <v>0.35520312877886739</v>
      </c>
      <c r="I5961" s="20">
        <v>0.40592364192737596</v>
      </c>
      <c r="J5961" s="20">
        <v>0.44090768632884619</v>
      </c>
      <c r="K5961" s="20">
        <v>0.65034229543738697</v>
      </c>
      <c r="L5961" s="20">
        <v>0.44265998327061712</v>
      </c>
      <c r="M5961" s="53">
        <v>0.51139846963612356</v>
      </c>
    </row>
    <row r="5962" spans="1:13" x14ac:dyDescent="0.35">
      <c r="A5962" s="19" t="str">
        <f>B4353&amp;C5948&amp;D5962</f>
        <v>CONSUMO PER CAPITA (kg ó litros por individuo)Otras hortalizas Ing.100-200MIL</v>
      </c>
      <c r="B5962" s="19">
        <v>0</v>
      </c>
      <c r="C5962" s="19">
        <v>0</v>
      </c>
      <c r="D5962" s="19" t="s">
        <v>14</v>
      </c>
      <c r="E5962" s="20">
        <v>0.3337205749368663</v>
      </c>
      <c r="F5962" s="20">
        <v>0.29915673820387684</v>
      </c>
      <c r="G5962" s="20">
        <v>0.37190750359216179</v>
      </c>
      <c r="H5962" s="20">
        <v>0.3471501302126771</v>
      </c>
      <c r="I5962" s="20">
        <v>0.29677011829566335</v>
      </c>
      <c r="J5962" s="20">
        <v>0.41985464601123207</v>
      </c>
      <c r="K5962" s="20">
        <v>0.46535595136013053</v>
      </c>
      <c r="L5962" s="20">
        <v>0.25206665804323769</v>
      </c>
      <c r="M5962" s="53">
        <v>0.31539045891851603</v>
      </c>
    </row>
    <row r="5963" spans="1:13" x14ac:dyDescent="0.35">
      <c r="A5963" s="19" t="str">
        <f>B4353&amp;C5948&amp;D5963</f>
        <v>CONSUMO PER CAPITA (kg ó litros por individuo)Otras hortalizas Ing.200-500MIL</v>
      </c>
      <c r="B5963" s="19">
        <v>0</v>
      </c>
      <c r="C5963" s="19">
        <v>0</v>
      </c>
      <c r="D5963" s="19" t="s">
        <v>15</v>
      </c>
      <c r="E5963" s="20">
        <v>0.36830341045849546</v>
      </c>
      <c r="F5963" s="20">
        <v>0.44770683177852244</v>
      </c>
      <c r="G5963" s="20">
        <v>0.69233519151655498</v>
      </c>
      <c r="H5963" s="20">
        <v>0.44922352090144985</v>
      </c>
      <c r="I5963" s="20">
        <v>0.40599011788923817</v>
      </c>
      <c r="J5963" s="20">
        <v>0.46598904548320375</v>
      </c>
      <c r="K5963" s="20">
        <v>0.62067878449237657</v>
      </c>
      <c r="L5963" s="20">
        <v>0.41768113143686719</v>
      </c>
      <c r="M5963" s="53">
        <v>0.39746351188134516</v>
      </c>
    </row>
    <row r="5964" spans="1:13" x14ac:dyDescent="0.35">
      <c r="A5964" s="19" t="str">
        <f>B4353&amp;C5948&amp;D5964</f>
        <v>CONSUMO PER CAPITA (kg ó litros por individuo)Otras hortalizas Ing.&gt;500MIL</v>
      </c>
      <c r="B5964" s="19">
        <v>0</v>
      </c>
      <c r="C5964" s="19">
        <v>0</v>
      </c>
      <c r="D5964" s="19" t="s">
        <v>16</v>
      </c>
      <c r="E5964" s="20">
        <v>0.42740488991167208</v>
      </c>
      <c r="F5964" s="20">
        <v>0.46911215174734427</v>
      </c>
      <c r="G5964" s="20">
        <v>0.59365365631839195</v>
      </c>
      <c r="H5964" s="20">
        <v>0.50143868224370225</v>
      </c>
      <c r="I5964" s="20">
        <v>0.44188061870737727</v>
      </c>
      <c r="J5964" s="20">
        <v>0.46141310830874432</v>
      </c>
      <c r="K5964" s="20">
        <v>0.54185324794702094</v>
      </c>
      <c r="L5964" s="20">
        <v>0.37993344803920781</v>
      </c>
      <c r="M5964" s="53">
        <v>0.33495692408707994</v>
      </c>
    </row>
    <row r="5965" spans="1:13" x14ac:dyDescent="0.35">
      <c r="A5965" s="19" t="str">
        <f>B4353&amp;C5948&amp;D5965</f>
        <v>CONSUMO PER CAPITA (kg ó litros por individuo)Otras hortalizas Ing.DE 15 A 19 AÑOS</v>
      </c>
      <c r="B5965" s="19">
        <v>0</v>
      </c>
      <c r="C5965" s="19">
        <v>0</v>
      </c>
      <c r="D5965" s="19" t="s">
        <v>39</v>
      </c>
      <c r="E5965" s="20">
        <v>3.491878288666829E-2</v>
      </c>
      <c r="F5965" s="20">
        <v>0.11613779865887927</v>
      </c>
      <c r="G5965" s="20">
        <v>0.15172055754182653</v>
      </c>
      <c r="H5965" s="20">
        <v>7.9583523699712444E-2</v>
      </c>
      <c r="I5965" s="20">
        <v>0.16531470160954351</v>
      </c>
      <c r="J5965" s="20">
        <v>7.1739901250070612E-2</v>
      </c>
      <c r="K5965" s="20">
        <v>0.2128741208022531</v>
      </c>
      <c r="L5965" s="20">
        <v>0.19579141323966734</v>
      </c>
      <c r="M5965" s="53">
        <v>0.12645312369137787</v>
      </c>
    </row>
    <row r="5966" spans="1:13" x14ac:dyDescent="0.35">
      <c r="A5966" s="19" t="str">
        <f>B4353&amp;C5948&amp;D5966</f>
        <v>CONSUMO PER CAPITA (kg ó litros por individuo)Otras hortalizas Ing.DE 20 A 24 AÑOS</v>
      </c>
      <c r="B5966" s="19">
        <v>0</v>
      </c>
      <c r="C5966" s="19">
        <v>0</v>
      </c>
      <c r="D5966" s="19" t="s">
        <v>40</v>
      </c>
      <c r="E5966" s="20">
        <v>0.1047108867839459</v>
      </c>
      <c r="F5966" s="20">
        <v>0.12161142511715983</v>
      </c>
      <c r="G5966" s="20">
        <v>0.21449799151882848</v>
      </c>
      <c r="H5966" s="20">
        <v>0.11731851955647998</v>
      </c>
      <c r="I5966" s="20">
        <v>7.3785035923855477E-2</v>
      </c>
      <c r="J5966" s="20">
        <v>8.8926820636375761E-2</v>
      </c>
      <c r="K5966" s="20">
        <v>0.27804569416604968</v>
      </c>
      <c r="L5966" s="20">
        <v>0.12740879346804637</v>
      </c>
      <c r="M5966" s="53">
        <v>0.12707003646554485</v>
      </c>
    </row>
    <row r="5967" spans="1:13" x14ac:dyDescent="0.35">
      <c r="A5967" s="19" t="str">
        <f>B4353&amp;C5948&amp;D5967</f>
        <v>CONSUMO PER CAPITA (kg ó litros por individuo)Otras hortalizas Ing.DE 25 A 34 AÑOS</v>
      </c>
      <c r="B5967" s="19">
        <v>0</v>
      </c>
      <c r="C5967" s="19">
        <v>0</v>
      </c>
      <c r="D5967" s="19" t="s">
        <v>41</v>
      </c>
      <c r="E5967" s="20">
        <v>0.27650379382788182</v>
      </c>
      <c r="F5967" s="20">
        <v>0.27264048048394851</v>
      </c>
      <c r="G5967" s="20">
        <v>0.39125257365733268</v>
      </c>
      <c r="H5967" s="20">
        <v>0.24311165906652921</v>
      </c>
      <c r="I5967" s="20">
        <v>0.23266082150630285</v>
      </c>
      <c r="J5967" s="20">
        <v>0.25299864207037176</v>
      </c>
      <c r="K5967" s="20">
        <v>0.30950736815994084</v>
      </c>
      <c r="L5967" s="20">
        <v>0.19862259737047894</v>
      </c>
      <c r="M5967" s="53">
        <v>0.20837013451582295</v>
      </c>
    </row>
    <row r="5968" spans="1:13" x14ac:dyDescent="0.35">
      <c r="A5968" s="19" t="str">
        <f>B4353&amp;C5948&amp;D5968</f>
        <v>CONSUMO PER CAPITA (kg ó litros por individuo)Otras hortalizas Ing.DE 35 A 49 AÑOS</v>
      </c>
      <c r="B5968" s="19">
        <v>0</v>
      </c>
      <c r="C5968" s="19">
        <v>0</v>
      </c>
      <c r="D5968" s="19" t="s">
        <v>42</v>
      </c>
      <c r="E5968" s="20">
        <v>0.36463789491878179</v>
      </c>
      <c r="F5968" s="20">
        <v>0.35685524396914531</v>
      </c>
      <c r="G5968" s="20">
        <v>0.45969081653061228</v>
      </c>
      <c r="H5968" s="20">
        <v>0.40786343149888071</v>
      </c>
      <c r="I5968" s="20">
        <v>0.34096061324608695</v>
      </c>
      <c r="J5968" s="20">
        <v>0.33612073680603355</v>
      </c>
      <c r="K5968" s="20">
        <v>0.45589508248551275</v>
      </c>
      <c r="L5968" s="20">
        <v>0.33546684625033685</v>
      </c>
      <c r="M5968" s="53">
        <v>0.35286978171308475</v>
      </c>
    </row>
    <row r="5969" spans="1:13" x14ac:dyDescent="0.35">
      <c r="A5969" s="19" t="str">
        <f>B4353&amp;C5948&amp;D5969</f>
        <v>CONSUMO PER CAPITA (kg ó litros por individuo)Otras hortalizas Ing.DE 50 A 59 AÑOS</v>
      </c>
      <c r="B5969" s="19">
        <v>0</v>
      </c>
      <c r="C5969" s="19">
        <v>0</v>
      </c>
      <c r="D5969" s="19" t="s">
        <v>43</v>
      </c>
      <c r="E5969" s="20">
        <v>0.52283657495638269</v>
      </c>
      <c r="F5969" s="20">
        <v>0.49839836377040436</v>
      </c>
      <c r="G5969" s="20">
        <v>0.73005142765118836</v>
      </c>
      <c r="H5969" s="20">
        <v>0.49133539612889343</v>
      </c>
      <c r="I5969" s="20">
        <v>0.55731024891385605</v>
      </c>
      <c r="J5969" s="20">
        <v>0.65972306878939313</v>
      </c>
      <c r="K5969" s="20">
        <v>0.8212572203356836</v>
      </c>
      <c r="L5969" s="20">
        <v>0.50342544179251103</v>
      </c>
      <c r="M5969" s="53">
        <v>0.54031551559108948</v>
      </c>
    </row>
    <row r="5970" spans="1:13" x14ac:dyDescent="0.35">
      <c r="A5970" s="19" t="str">
        <f>B4353&amp;C5948&amp;D5970</f>
        <v>CONSUMO PER CAPITA (kg ó litros por individuo)Otras hortalizas Ing.DE 60 A 75 AÑOS</v>
      </c>
      <c r="B5970" s="19">
        <v>0</v>
      </c>
      <c r="C5970" s="19">
        <v>0</v>
      </c>
      <c r="D5970" s="19" t="s">
        <v>44</v>
      </c>
      <c r="E5970" s="20">
        <v>0.39968612081104077</v>
      </c>
      <c r="F5970" s="20">
        <v>0.47143577921196056</v>
      </c>
      <c r="G5970" s="20">
        <v>0.74772615237665985</v>
      </c>
      <c r="H5970" s="20">
        <v>0.4649788864757694</v>
      </c>
      <c r="I5970" s="20">
        <v>0.54875329352413349</v>
      </c>
      <c r="J5970" s="20">
        <v>0.54239422440700236</v>
      </c>
      <c r="K5970" s="20">
        <v>0.73287492672160004</v>
      </c>
      <c r="L5970" s="20">
        <v>0.52864105943016038</v>
      </c>
      <c r="M5970" s="53">
        <v>0.58609988114373657</v>
      </c>
    </row>
    <row r="5971" spans="1:13" x14ac:dyDescent="0.35">
      <c r="A5971" s="19" t="str">
        <f>B4353&amp;C5948&amp;D5971</f>
        <v>CONSUMO PER CAPITA (kg ó litros por individuo)Otras hortalizas Ing.NIVEL ALTO</v>
      </c>
      <c r="B5971" s="19">
        <v>0</v>
      </c>
      <c r="C5971" s="19">
        <v>0</v>
      </c>
      <c r="D5971" s="19" t="s">
        <v>256</v>
      </c>
      <c r="E5971" s="20">
        <v>0.42861741874898168</v>
      </c>
      <c r="F5971" s="20">
        <v>0.48340751512624935</v>
      </c>
      <c r="G5971" s="20">
        <v>0.59674071398576833</v>
      </c>
      <c r="H5971" s="20">
        <v>0.48840149318449033</v>
      </c>
      <c r="I5971" s="20">
        <v>0.48262031898615759</v>
      </c>
      <c r="J5971" s="20">
        <v>0.4397784293575801</v>
      </c>
      <c r="K5971" s="20">
        <v>0.65784828282420105</v>
      </c>
      <c r="L5971" s="20">
        <v>0.41464472384615497</v>
      </c>
      <c r="M5971" s="53">
        <v>0.4452991055917121</v>
      </c>
    </row>
    <row r="5972" spans="1:13" x14ac:dyDescent="0.35">
      <c r="A5972" s="19" t="str">
        <f>B4353&amp;C5948&amp;D5972</f>
        <v>CONSUMO PER CAPITA (kg ó litros por individuo)Otras hortalizas Ing.NIVEL MEDIO ALTO</v>
      </c>
      <c r="B5972" s="19">
        <v>0</v>
      </c>
      <c r="C5972" s="19">
        <v>0</v>
      </c>
      <c r="D5972" s="19" t="s">
        <v>257</v>
      </c>
      <c r="E5972" s="20">
        <v>0.35868079135417252</v>
      </c>
      <c r="F5972" s="20">
        <v>0.33683188817673104</v>
      </c>
      <c r="G5972" s="20">
        <v>0.43729856393550365</v>
      </c>
      <c r="H5972" s="20">
        <v>0.34268259947313018</v>
      </c>
      <c r="I5972" s="20">
        <v>0.34318683136932493</v>
      </c>
      <c r="J5972" s="20">
        <v>0.42307593155377943</v>
      </c>
      <c r="K5972" s="20">
        <v>0.53627223030131943</v>
      </c>
      <c r="L5972" s="20">
        <v>0.39546527529115982</v>
      </c>
      <c r="M5972" s="53">
        <v>0.43560739836103568</v>
      </c>
    </row>
    <row r="5973" spans="1:13" x14ac:dyDescent="0.35">
      <c r="A5973" s="19" t="str">
        <f>B4353&amp;C5948&amp;D5973</f>
        <v>CONSUMO PER CAPITA (kg ó litros por individuo)Otras hortalizas Ing.NIVEL MEDIO</v>
      </c>
      <c r="B5973" s="19">
        <v>0</v>
      </c>
      <c r="C5973" s="19">
        <v>0</v>
      </c>
      <c r="D5973" s="19" t="s">
        <v>258</v>
      </c>
      <c r="E5973" s="20">
        <v>0.3219256173289809</v>
      </c>
      <c r="F5973" s="20">
        <v>0.32475387208636525</v>
      </c>
      <c r="G5973" s="20">
        <v>0.57590185222635926</v>
      </c>
      <c r="H5973" s="20">
        <v>0.32866997147286592</v>
      </c>
      <c r="I5973" s="20">
        <v>0.33846850485701652</v>
      </c>
      <c r="J5973" s="20">
        <v>0.40414685403130285</v>
      </c>
      <c r="K5973" s="20">
        <v>0.54882862678306232</v>
      </c>
      <c r="L5973" s="20">
        <v>0.3301862184483621</v>
      </c>
      <c r="M5973" s="53">
        <v>0.4673665427547754</v>
      </c>
    </row>
    <row r="5974" spans="1:13" x14ac:dyDescent="0.35">
      <c r="A5974" s="19" t="str">
        <f>B4353&amp;C5948&amp;D5974</f>
        <v>CONSUMO PER CAPITA (kg ó litros por individuo)Otras hortalizas Ing.NIVEL MEDIO BAJO</v>
      </c>
      <c r="B5974" s="19">
        <v>0</v>
      </c>
      <c r="C5974" s="19">
        <v>0</v>
      </c>
      <c r="D5974" s="19" t="s">
        <v>259</v>
      </c>
      <c r="E5974" s="20">
        <v>0.36573301537838543</v>
      </c>
      <c r="F5974" s="20">
        <v>0.32892499627425797</v>
      </c>
      <c r="G5974" s="20">
        <v>0.47922445787112178</v>
      </c>
      <c r="H5974" s="20">
        <v>0.38634740932511491</v>
      </c>
      <c r="I5974" s="20">
        <v>0.43279016870034726</v>
      </c>
      <c r="J5974" s="20">
        <v>0.32914436386610263</v>
      </c>
      <c r="K5974" s="20">
        <v>0.42443983922930395</v>
      </c>
      <c r="L5974" s="20">
        <v>0.39315650604282409</v>
      </c>
      <c r="M5974" s="53">
        <v>0.30400109953933624</v>
      </c>
    </row>
    <row r="5975" spans="1:13" x14ac:dyDescent="0.35">
      <c r="A5975" s="19" t="str">
        <f>B4353&amp;C5948&amp;D5975</f>
        <v>CONSUMO PER CAPITA (kg ó litros por individuo)Otras hortalizas Ing.HOMBRE</v>
      </c>
      <c r="B5975" s="19">
        <v>0</v>
      </c>
      <c r="C5975" s="19">
        <v>0</v>
      </c>
      <c r="D5975" s="19" t="s">
        <v>21</v>
      </c>
      <c r="E5975" s="20">
        <v>0.33791750298580769</v>
      </c>
      <c r="F5975" s="20">
        <v>0.39514106597854504</v>
      </c>
      <c r="G5975" s="20">
        <v>0.5408738897443236</v>
      </c>
      <c r="H5975" s="20">
        <v>0.33493259625641902</v>
      </c>
      <c r="I5975" s="20">
        <v>0.43104385001145196</v>
      </c>
      <c r="J5975" s="20">
        <v>0.38617299559196028</v>
      </c>
      <c r="K5975" s="20">
        <v>0.55130279273567107</v>
      </c>
      <c r="L5975" s="20">
        <v>0.37921671934360363</v>
      </c>
      <c r="M5975" s="53">
        <v>0.34429756739405348</v>
      </c>
    </row>
    <row r="5976" spans="1:13" x14ac:dyDescent="0.35">
      <c r="A5976" s="19" t="str">
        <f>B4353&amp;C5948&amp;D5976</f>
        <v>CONSUMO PER CAPITA (kg ó litros por individuo)Otras hortalizas Ing.MUJER</v>
      </c>
      <c r="B5976" s="19">
        <v>0</v>
      </c>
      <c r="C5976" s="19">
        <v>0</v>
      </c>
      <c r="D5976" s="19" t="s">
        <v>22</v>
      </c>
      <c r="E5976" s="20">
        <v>0.36483582721931357</v>
      </c>
      <c r="F5976" s="20">
        <v>0.33876017896845584</v>
      </c>
      <c r="G5976" s="20">
        <v>0.52242161625544026</v>
      </c>
      <c r="H5976" s="20">
        <v>0.40846819634451736</v>
      </c>
      <c r="I5976" s="20">
        <v>0.34085526672315791</v>
      </c>
      <c r="J5976" s="20">
        <v>0.4147310495218392</v>
      </c>
      <c r="K5976" s="20">
        <v>0.53277873561721845</v>
      </c>
      <c r="L5976" s="20">
        <v>0.3601022532516453</v>
      </c>
      <c r="M5976" s="53">
        <v>0.43875937196472381</v>
      </c>
    </row>
    <row r="5977" spans="1:13" x14ac:dyDescent="0.35">
      <c r="A5977" s="19" t="str">
        <f>B4353&amp;C5977&amp;D5977</f>
        <v>CONSUMO PER CAPITA (kg ó litros por individuo).Aceite alino Ing.T.ESPAÑA</v>
      </c>
      <c r="B5977" s="19">
        <v>0</v>
      </c>
      <c r="C5977" s="19" t="s">
        <v>191</v>
      </c>
      <c r="D5977" s="19" t="s">
        <v>36</v>
      </c>
      <c r="E5977" s="20">
        <v>1.1511400511597597E-2</v>
      </c>
      <c r="F5977" s="20">
        <v>1.2053454603279815E-2</v>
      </c>
      <c r="G5977" s="20">
        <v>1.9561592405011315E-2</v>
      </c>
      <c r="H5977" s="20">
        <v>1.1380553659235629E-2</v>
      </c>
      <c r="I5977" s="20">
        <v>1.3218964429945624E-2</v>
      </c>
      <c r="J5977" s="20">
        <v>1.3756633435925437E-2</v>
      </c>
      <c r="K5977" s="20">
        <v>1.9579067941380139E-2</v>
      </c>
      <c r="L5977" s="20">
        <v>1.2673175720242428E-2</v>
      </c>
      <c r="M5977" s="53">
        <v>1.1471337912821702E-2</v>
      </c>
    </row>
    <row r="5978" spans="1:13" x14ac:dyDescent="0.35">
      <c r="A5978" s="19" t="str">
        <f>B4353&amp;C5977&amp;D5978</f>
        <v>CONSUMO PER CAPITA (kg ó litros por individuo).Aceite alino Ing.BCN AM</v>
      </c>
      <c r="B5978" s="19">
        <v>0</v>
      </c>
      <c r="C5978" s="19">
        <v>0</v>
      </c>
      <c r="D5978" s="19" t="s">
        <v>1</v>
      </c>
      <c r="E5978" s="20">
        <v>1.2420041796989955E-2</v>
      </c>
      <c r="F5978" s="20">
        <v>1.2627864038271477E-2</v>
      </c>
      <c r="G5978" s="20">
        <v>2.1161581977216445E-2</v>
      </c>
      <c r="H5978" s="20">
        <v>1.1065383195958308E-2</v>
      </c>
      <c r="I5978" s="20">
        <v>1.6027367349765682E-2</v>
      </c>
      <c r="J5978" s="20">
        <v>1.3421340854109343E-2</v>
      </c>
      <c r="K5978" s="20">
        <v>1.8749715540824198E-2</v>
      </c>
      <c r="L5978" s="20">
        <v>1.2539861998475392E-2</v>
      </c>
      <c r="M5978" s="53">
        <v>1.1929858145624857E-2</v>
      </c>
    </row>
    <row r="5979" spans="1:13" x14ac:dyDescent="0.35">
      <c r="A5979" s="19" t="str">
        <f>B4353&amp;C5977&amp;D5979</f>
        <v>CONSUMO PER CAPITA (kg ó litros por individuo).Aceite alino Ing.REST.CAT ARAGON</v>
      </c>
      <c r="B5979" s="19">
        <v>0</v>
      </c>
      <c r="C5979" s="19">
        <v>0</v>
      </c>
      <c r="D5979" s="19" t="s">
        <v>2</v>
      </c>
      <c r="E5979" s="20">
        <v>2.5270126421709374E-3</v>
      </c>
      <c r="F5979" s="20">
        <v>5.8606588404204393E-3</v>
      </c>
      <c r="G5979" s="20">
        <v>1.2263095456451141E-2</v>
      </c>
      <c r="H5979" s="20">
        <v>7.0462252931555135E-3</v>
      </c>
      <c r="I5979" s="20">
        <v>9.4191727859235519E-3</v>
      </c>
      <c r="J5979" s="20">
        <v>1.0024730118865184E-2</v>
      </c>
      <c r="K5979" s="20">
        <v>1.4978390926138023E-2</v>
      </c>
      <c r="L5979" s="20">
        <v>9.824909658814612E-3</v>
      </c>
      <c r="M5979" s="53">
        <v>9.1632866887963026E-3</v>
      </c>
    </row>
    <row r="5980" spans="1:13" x14ac:dyDescent="0.35">
      <c r="A5980" s="19" t="str">
        <f>B4353&amp;C5977&amp;D5980</f>
        <v>CONSUMO PER CAPITA (kg ó litros por individuo).Aceite alino Ing.LEVANTE</v>
      </c>
      <c r="B5980" s="19">
        <v>0</v>
      </c>
      <c r="C5980" s="19">
        <v>0</v>
      </c>
      <c r="D5980" s="19" t="s">
        <v>3</v>
      </c>
      <c r="E5980" s="20">
        <v>1.7225028322290708E-2</v>
      </c>
      <c r="F5980" s="20">
        <v>1.6201636162437624E-2</v>
      </c>
      <c r="G5980" s="20">
        <v>2.4662688998153038E-2</v>
      </c>
      <c r="H5980" s="20">
        <v>1.7203907094905185E-2</v>
      </c>
      <c r="I5980" s="20">
        <v>1.4913637260995632E-2</v>
      </c>
      <c r="J5980" s="20">
        <v>1.8408002113075583E-2</v>
      </c>
      <c r="K5980" s="20">
        <v>2.1421299982672743E-2</v>
      </c>
      <c r="L5980" s="20">
        <v>1.9845234624564778E-2</v>
      </c>
      <c r="M5980" s="53">
        <v>1.5328752957587169E-2</v>
      </c>
    </row>
    <row r="5981" spans="1:13" x14ac:dyDescent="0.35">
      <c r="A5981" s="19" t="str">
        <f>B4353&amp;C5977&amp;D5981</f>
        <v>CONSUMO PER CAPITA (kg ó litros por individuo).Aceite alino Ing.ANDALUCIA</v>
      </c>
      <c r="B5981" s="19">
        <v>0</v>
      </c>
      <c r="C5981" s="19">
        <v>0</v>
      </c>
      <c r="D5981" s="19" t="s">
        <v>4</v>
      </c>
      <c r="E5981" s="20">
        <v>1.4000137746506811E-2</v>
      </c>
      <c r="F5981" s="20">
        <v>1.5556892267742144E-2</v>
      </c>
      <c r="G5981" s="20">
        <v>2.0013973772878869E-2</v>
      </c>
      <c r="H5981" s="20">
        <v>1.3581463959061268E-2</v>
      </c>
      <c r="I5981" s="20">
        <v>1.6911473086078498E-2</v>
      </c>
      <c r="J5981" s="20">
        <v>1.7408144000640381E-2</v>
      </c>
      <c r="K5981" s="20">
        <v>2.6242356081387034E-2</v>
      </c>
      <c r="L5981" s="20">
        <v>1.4668100753877481E-2</v>
      </c>
      <c r="M5981" s="53">
        <v>1.2532291204855866E-2</v>
      </c>
    </row>
    <row r="5982" spans="1:13" x14ac:dyDescent="0.35">
      <c r="A5982" s="19" t="str">
        <f>B4353&amp;C5977&amp;D5982</f>
        <v>CONSUMO PER CAPITA (kg ó litros por individuo).Aceite alino Ing.MDD AM</v>
      </c>
      <c r="B5982" s="19">
        <v>0</v>
      </c>
      <c r="C5982" s="19">
        <v>0</v>
      </c>
      <c r="D5982" s="19" t="s">
        <v>5</v>
      </c>
      <c r="E5982" s="20">
        <v>1.7013256514172473E-2</v>
      </c>
      <c r="F5982" s="20">
        <v>1.5958406999612231E-2</v>
      </c>
      <c r="G5982" s="20">
        <v>2.7568986397263601E-2</v>
      </c>
      <c r="H5982" s="20">
        <v>1.557012040058579E-2</v>
      </c>
      <c r="I5982" s="20">
        <v>1.8409998763055976E-2</v>
      </c>
      <c r="J5982" s="20">
        <v>1.8820948221855743E-2</v>
      </c>
      <c r="K5982" s="20">
        <v>2.8346430563464274E-2</v>
      </c>
      <c r="L5982" s="20">
        <v>1.6085978386442282E-2</v>
      </c>
      <c r="M5982" s="53">
        <v>1.4913848581009085E-2</v>
      </c>
    </row>
    <row r="5983" spans="1:13" x14ac:dyDescent="0.35">
      <c r="A5983" s="19" t="str">
        <f>B4353&amp;C5977&amp;D5983</f>
        <v>CONSUMO PER CAPITA (kg ó litros por individuo).Aceite alino Ing.RTO CENTRO</v>
      </c>
      <c r="B5983" s="19">
        <v>0</v>
      </c>
      <c r="C5983" s="19">
        <v>0</v>
      </c>
      <c r="D5983" s="19" t="s">
        <v>6</v>
      </c>
      <c r="E5983" s="20">
        <v>1.1475369534060949E-2</v>
      </c>
      <c r="F5983" s="20">
        <v>1.0379458664919881E-2</v>
      </c>
      <c r="G5983" s="20">
        <v>2.2209538613821005E-2</v>
      </c>
      <c r="H5983" s="20">
        <v>9.2221631900576296E-3</v>
      </c>
      <c r="I5983" s="20">
        <v>1.033469402642229E-2</v>
      </c>
      <c r="J5983" s="20">
        <v>1.297544423707152E-2</v>
      </c>
      <c r="K5983" s="20">
        <v>1.6516221971470776E-2</v>
      </c>
      <c r="L5983" s="20">
        <v>1.2441134363032343E-2</v>
      </c>
      <c r="M5983" s="53">
        <v>1.2826660500609257E-2</v>
      </c>
    </row>
    <row r="5984" spans="1:13" x14ac:dyDescent="0.35">
      <c r="A5984" s="19" t="str">
        <f>B4353&amp;C5977&amp;D5984</f>
        <v>CONSUMO PER CAPITA (kg ó litros por individuo).Aceite alino Ing.NORTE-CENTRO</v>
      </c>
      <c r="B5984" s="19">
        <v>0</v>
      </c>
      <c r="C5984" s="19">
        <v>0</v>
      </c>
      <c r="D5984" s="19" t="s">
        <v>7</v>
      </c>
      <c r="E5984" s="20">
        <v>5.8204048084195209E-3</v>
      </c>
      <c r="F5984" s="20">
        <v>7.0941856514071533E-3</v>
      </c>
      <c r="G5984" s="20">
        <v>1.3268447603547222E-2</v>
      </c>
      <c r="H5984" s="20">
        <v>5.4481402498895567E-3</v>
      </c>
      <c r="I5984" s="20">
        <v>7.2050620958073368E-3</v>
      </c>
      <c r="J5984" s="20">
        <v>4.7364120357801841E-3</v>
      </c>
      <c r="K5984" s="20">
        <v>1.048540908341675E-2</v>
      </c>
      <c r="L5984" s="20">
        <v>4.6883779477786373E-3</v>
      </c>
      <c r="M5984" s="53">
        <v>6.8847366727326983E-3</v>
      </c>
    </row>
    <row r="5985" spans="1:13" x14ac:dyDescent="0.35">
      <c r="A5985" s="19" t="str">
        <f>B4353&amp;C5977&amp;D5985</f>
        <v>CONSUMO PER CAPITA (kg ó litros por individuo).Aceite alino Ing.NOROESTE</v>
      </c>
      <c r="B5985" s="19">
        <v>0</v>
      </c>
      <c r="C5985" s="19">
        <v>0</v>
      </c>
      <c r="D5985" s="19" t="s">
        <v>8</v>
      </c>
      <c r="E5985" s="20">
        <v>5.914202385073274E-3</v>
      </c>
      <c r="F5985" s="20">
        <v>6.4943596317368684E-3</v>
      </c>
      <c r="G5985" s="20">
        <v>1.0545143220832515E-2</v>
      </c>
      <c r="H5985" s="20">
        <v>5.1975780644592639E-3</v>
      </c>
      <c r="I5985" s="20">
        <v>6.2122684832784381E-3</v>
      </c>
      <c r="J5985" s="20">
        <v>5.8978772736308013E-3</v>
      </c>
      <c r="K5985" s="20">
        <v>8.7019617989749359E-3</v>
      </c>
      <c r="L5985" s="20">
        <v>3.3738897759466916E-3</v>
      </c>
      <c r="M5985" s="53">
        <v>3.1539614747701731E-3</v>
      </c>
    </row>
    <row r="5986" spans="1:13" x14ac:dyDescent="0.35">
      <c r="A5986" s="19" t="str">
        <f>B4353&amp;C5977&amp;D5986</f>
        <v>CONSUMO PER CAPITA (kg ó litros por individuo).Aceite alino Ing.&lt;2MIL</v>
      </c>
      <c r="B5986" s="19">
        <v>0</v>
      </c>
      <c r="C5986" s="19">
        <v>0</v>
      </c>
      <c r="D5986" s="19" t="s">
        <v>9</v>
      </c>
      <c r="E5986" s="20">
        <v>8.4807552164772055E-3</v>
      </c>
      <c r="F5986" s="20">
        <v>5.7307574921727882E-3</v>
      </c>
      <c r="G5986" s="20">
        <v>1.4728610256061347E-2</v>
      </c>
      <c r="H5986" s="20">
        <v>6.2855010393449758E-3</v>
      </c>
      <c r="I5986" s="20">
        <v>6.9135550659849129E-3</v>
      </c>
      <c r="J5986" s="20">
        <v>8.9700345815697038E-3</v>
      </c>
      <c r="K5986" s="20">
        <v>1.2179294605482071E-2</v>
      </c>
      <c r="L5986" s="20">
        <v>1.1542383098628112E-2</v>
      </c>
      <c r="M5986" s="53">
        <v>4.7271716714005988E-3</v>
      </c>
    </row>
    <row r="5987" spans="1:13" x14ac:dyDescent="0.35">
      <c r="A5987" s="19" t="str">
        <f>B4353&amp;C5977&amp;D5987</f>
        <v>CONSUMO PER CAPITA (kg ó litros por individuo).Aceite alino Ing.2-5MIL</v>
      </c>
      <c r="B5987" s="19">
        <v>0</v>
      </c>
      <c r="C5987" s="19">
        <v>0</v>
      </c>
      <c r="D5987" s="19" t="s">
        <v>10</v>
      </c>
      <c r="E5987" s="20">
        <v>1.0831464974647362E-2</v>
      </c>
      <c r="F5987" s="20">
        <v>1.0881107350422576E-2</v>
      </c>
      <c r="G5987" s="20">
        <v>1.4095321004089752E-2</v>
      </c>
      <c r="H5987" s="20">
        <v>9.947551853439306E-3</v>
      </c>
      <c r="I5987" s="20">
        <v>1.0973080577032633E-2</v>
      </c>
      <c r="J5987" s="20">
        <v>8.9945473558740302E-3</v>
      </c>
      <c r="K5987" s="20">
        <v>1.5675046857857113E-2</v>
      </c>
      <c r="L5987" s="20">
        <v>1.0522613139012441E-2</v>
      </c>
      <c r="M5987" s="53">
        <v>1.0989931652996412E-2</v>
      </c>
    </row>
    <row r="5988" spans="1:13" x14ac:dyDescent="0.35">
      <c r="A5988" s="19" t="str">
        <f>B4353&amp;C5977&amp;D5988</f>
        <v>CONSUMO PER CAPITA (kg ó litros por individuo).Aceite alino Ing.5-10MIL</v>
      </c>
      <c r="B5988" s="19">
        <v>0</v>
      </c>
      <c r="C5988" s="19">
        <v>0</v>
      </c>
      <c r="D5988" s="19" t="s">
        <v>11</v>
      </c>
      <c r="E5988" s="20">
        <v>6.9244854098923642E-3</v>
      </c>
      <c r="F5988" s="20">
        <v>8.4941974768050401E-3</v>
      </c>
      <c r="G5988" s="20">
        <v>1.1401536346775801E-2</v>
      </c>
      <c r="H5988" s="20">
        <v>6.6016168527772518E-3</v>
      </c>
      <c r="I5988" s="20">
        <v>8.0662655465751076E-3</v>
      </c>
      <c r="J5988" s="20">
        <v>1.187657657608061E-2</v>
      </c>
      <c r="K5988" s="20">
        <v>1.5906778760731294E-2</v>
      </c>
      <c r="L5988" s="20">
        <v>9.3165729842448163E-3</v>
      </c>
      <c r="M5988" s="53">
        <v>8.2821618253306369E-3</v>
      </c>
    </row>
    <row r="5989" spans="1:13" x14ac:dyDescent="0.35">
      <c r="A5989" s="19" t="str">
        <f>B4353&amp;C5977&amp;D5989</f>
        <v>CONSUMO PER CAPITA (kg ó litros por individuo).Aceite alino Ing.10-30MIL</v>
      </c>
      <c r="B5989" s="19">
        <v>0</v>
      </c>
      <c r="C5989" s="19">
        <v>0</v>
      </c>
      <c r="D5989" s="19" t="s">
        <v>12</v>
      </c>
      <c r="E5989" s="20">
        <v>9.1494042180747526E-3</v>
      </c>
      <c r="F5989" s="20">
        <v>1.1588835314597038E-2</v>
      </c>
      <c r="G5989" s="20">
        <v>1.6102243128873261E-2</v>
      </c>
      <c r="H5989" s="20">
        <v>1.0803075638577998E-2</v>
      </c>
      <c r="I5989" s="20">
        <v>1.216146982401344E-2</v>
      </c>
      <c r="J5989" s="20">
        <v>1.4150961116571676E-2</v>
      </c>
      <c r="K5989" s="20">
        <v>1.8170043373397567E-2</v>
      </c>
      <c r="L5989" s="20">
        <v>1.1970151415616808E-2</v>
      </c>
      <c r="M5989" s="53">
        <v>1.0868800326133949E-2</v>
      </c>
    </row>
    <row r="5990" spans="1:13" x14ac:dyDescent="0.35">
      <c r="A5990" s="19" t="str">
        <f>B4353&amp;C5977&amp;D5990</f>
        <v>CONSUMO PER CAPITA (kg ó litros por individuo).Aceite alino Ing.30-100MIL</v>
      </c>
      <c r="B5990" s="19">
        <v>0</v>
      </c>
      <c r="C5990" s="19">
        <v>0</v>
      </c>
      <c r="D5990" s="19" t="s">
        <v>13</v>
      </c>
      <c r="E5990" s="20">
        <v>1.3283123436879637E-2</v>
      </c>
      <c r="F5990" s="20">
        <v>1.1548682169032784E-2</v>
      </c>
      <c r="G5990" s="20">
        <v>2.1268571689724184E-2</v>
      </c>
      <c r="H5990" s="20">
        <v>1.0836962157704454E-2</v>
      </c>
      <c r="I5990" s="20">
        <v>1.5320958518272053E-2</v>
      </c>
      <c r="J5990" s="20">
        <v>1.6323221267715141E-2</v>
      </c>
      <c r="K5990" s="20">
        <v>2.1683727240619677E-2</v>
      </c>
      <c r="L5990" s="20">
        <v>1.2872760116684799E-2</v>
      </c>
      <c r="M5990" s="53">
        <v>1.2415388051382505E-2</v>
      </c>
    </row>
    <row r="5991" spans="1:13" x14ac:dyDescent="0.35">
      <c r="A5991" s="19" t="str">
        <f>B4353&amp;C5977&amp;D5991</f>
        <v>CONSUMO PER CAPITA (kg ó litros por individuo).Aceite alino Ing.100-200MIL</v>
      </c>
      <c r="B5991" s="19">
        <v>0</v>
      </c>
      <c r="C5991" s="19">
        <v>0</v>
      </c>
      <c r="D5991" s="19" t="s">
        <v>14</v>
      </c>
      <c r="E5991" s="20">
        <v>9.8381103878379516E-3</v>
      </c>
      <c r="F5991" s="20">
        <v>1.1042533191234489E-2</v>
      </c>
      <c r="G5991" s="20">
        <v>1.6184488483092695E-2</v>
      </c>
      <c r="H5991" s="20">
        <v>1.0919346123987598E-2</v>
      </c>
      <c r="I5991" s="20">
        <v>1.3053547941693932E-2</v>
      </c>
      <c r="J5991" s="20">
        <v>1.0383741759051254E-2</v>
      </c>
      <c r="K5991" s="20">
        <v>1.7452005980805752E-2</v>
      </c>
      <c r="L5991" s="20">
        <v>7.9171050532879355E-3</v>
      </c>
      <c r="M5991" s="53">
        <v>9.0461511973912688E-3</v>
      </c>
    </row>
    <row r="5992" spans="1:13" x14ac:dyDescent="0.35">
      <c r="A5992" s="19" t="str">
        <f>B4353&amp;C5977&amp;D5992</f>
        <v>CONSUMO PER CAPITA (kg ó litros por individuo).Aceite alino Ing.200-500MIL</v>
      </c>
      <c r="B5992" s="19">
        <v>0</v>
      </c>
      <c r="C5992" s="19">
        <v>0</v>
      </c>
      <c r="D5992" s="19" t="s">
        <v>15</v>
      </c>
      <c r="E5992" s="20">
        <v>1.2672146602330576E-2</v>
      </c>
      <c r="F5992" s="20">
        <v>1.4197062962048673E-2</v>
      </c>
      <c r="G5992" s="20">
        <v>2.1972240366595834E-2</v>
      </c>
      <c r="H5992" s="20">
        <v>1.2253609840352574E-2</v>
      </c>
      <c r="I5992" s="20">
        <v>1.2160692668486937E-2</v>
      </c>
      <c r="J5992" s="20">
        <v>1.2168751079133323E-2</v>
      </c>
      <c r="K5992" s="20">
        <v>1.7742586961583554E-2</v>
      </c>
      <c r="L5992" s="20">
        <v>1.4750994368278906E-2</v>
      </c>
      <c r="M5992" s="53">
        <v>1.2809073508431411E-2</v>
      </c>
    </row>
    <row r="5993" spans="1:13" x14ac:dyDescent="0.35">
      <c r="A5993" s="19" t="str">
        <f>B4353&amp;C5977&amp;D5993</f>
        <v>CONSUMO PER CAPITA (kg ó litros por individuo).Aceite alino Ing.&gt;500MIL</v>
      </c>
      <c r="B5993" s="19">
        <v>0</v>
      </c>
      <c r="C5993" s="19">
        <v>0</v>
      </c>
      <c r="D5993" s="19" t="s">
        <v>16</v>
      </c>
      <c r="E5993" s="20">
        <v>1.5462590612178485E-2</v>
      </c>
      <c r="F5993" s="20">
        <v>1.6495065908647355E-2</v>
      </c>
      <c r="G5993" s="20">
        <v>2.9020187232413383E-2</v>
      </c>
      <c r="H5993" s="20">
        <v>1.6944840637644221E-2</v>
      </c>
      <c r="I5993" s="20">
        <v>1.8269361646801749E-2</v>
      </c>
      <c r="J5993" s="20">
        <v>1.7913870256997623E-2</v>
      </c>
      <c r="K5993" s="20">
        <v>2.7081833560798987E-2</v>
      </c>
      <c r="L5993" s="20">
        <v>1.749476954561268E-2</v>
      </c>
      <c r="M5993" s="53">
        <v>1.5406166198491708E-2</v>
      </c>
    </row>
    <row r="5994" spans="1:13" x14ac:dyDescent="0.35">
      <c r="A5994" s="19" t="str">
        <f>B4353&amp;C5977&amp;D5994</f>
        <v>CONSUMO PER CAPITA (kg ó litros por individuo).Aceite alino Ing.DE 15 A 19 AÑOS</v>
      </c>
      <c r="B5994" s="19">
        <v>0</v>
      </c>
      <c r="C5994" s="19">
        <v>0</v>
      </c>
      <c r="D5994" s="19" t="s">
        <v>39</v>
      </c>
      <c r="E5994" s="20">
        <v>1.2731330619151111E-3</v>
      </c>
      <c r="F5994" s="20">
        <v>1.8963255610633756E-3</v>
      </c>
      <c r="G5994" s="20">
        <v>5.3899505981048063E-3</v>
      </c>
      <c r="H5994" s="20">
        <v>1.2442921918771671E-3</v>
      </c>
      <c r="I5994" s="20">
        <v>1.6608267069745581E-3</v>
      </c>
      <c r="J5994" s="20">
        <v>4.4410258527425629E-4</v>
      </c>
      <c r="K5994" s="20" t="s">
        <v>284</v>
      </c>
      <c r="L5994" s="20">
        <v>1.545979251317242E-3</v>
      </c>
      <c r="M5994" s="53">
        <v>2.1595634507474255E-4</v>
      </c>
    </row>
    <row r="5995" spans="1:13" x14ac:dyDescent="0.35">
      <c r="A5995" s="19" t="str">
        <f>B4353&amp;C5977&amp;D5995</f>
        <v>CONSUMO PER CAPITA (kg ó litros por individuo).Aceite alino Ing.DE 20 A 24 AÑOS</v>
      </c>
      <c r="B5995" s="19">
        <v>0</v>
      </c>
      <c r="C5995" s="19">
        <v>0</v>
      </c>
      <c r="D5995" s="19" t="s">
        <v>40</v>
      </c>
      <c r="E5995" s="20">
        <v>3.5085589563185206E-3</v>
      </c>
      <c r="F5995" s="20">
        <v>1.0740262870081634E-3</v>
      </c>
      <c r="G5995" s="20">
        <v>2.9062698218216298E-3</v>
      </c>
      <c r="H5995" s="20">
        <v>1.5286348747441348E-3</v>
      </c>
      <c r="I5995" s="20">
        <v>9.3274523073164485E-4</v>
      </c>
      <c r="J5995" s="20">
        <v>1.4499536023222215E-3</v>
      </c>
      <c r="K5995" s="20">
        <v>1.4902735162870889E-3</v>
      </c>
      <c r="L5995" s="20">
        <v>8.9546366538974026E-4</v>
      </c>
      <c r="M5995" s="53">
        <v>3.2426141112302105E-4</v>
      </c>
    </row>
    <row r="5996" spans="1:13" x14ac:dyDescent="0.35">
      <c r="A5996" s="19" t="str">
        <f>B4353&amp;C5977&amp;D5996</f>
        <v>CONSUMO PER CAPITA (kg ó litros por individuo).Aceite alino Ing.DE 25 A 34 AÑOS</v>
      </c>
      <c r="B5996" s="19">
        <v>0</v>
      </c>
      <c r="C5996" s="19">
        <v>0</v>
      </c>
      <c r="D5996" s="19" t="s">
        <v>41</v>
      </c>
      <c r="E5996" s="20">
        <v>3.9673389810038328E-3</v>
      </c>
      <c r="F5996" s="20">
        <v>3.7343385945686879E-3</v>
      </c>
      <c r="G5996" s="20">
        <v>5.1392177384146287E-3</v>
      </c>
      <c r="H5996" s="20">
        <v>3.0998930482045274E-3</v>
      </c>
      <c r="I5996" s="20">
        <v>3.3934481539198702E-3</v>
      </c>
      <c r="J5996" s="20">
        <v>3.4903214115786507E-3</v>
      </c>
      <c r="K5996" s="20">
        <v>5.1164806307969326E-3</v>
      </c>
      <c r="L5996" s="20">
        <v>2.7142322523814395E-3</v>
      </c>
      <c r="M5996" s="53">
        <v>2.2571121280702167E-3</v>
      </c>
    </row>
    <row r="5997" spans="1:13" x14ac:dyDescent="0.35">
      <c r="A5997" s="19" t="str">
        <f>B4353&amp;C5977&amp;D5997</f>
        <v>CONSUMO PER CAPITA (kg ó litros por individuo).Aceite alino Ing.DE 35 A 49 AÑOS</v>
      </c>
      <c r="B5997" s="19">
        <v>0</v>
      </c>
      <c r="C5997" s="19">
        <v>0</v>
      </c>
      <c r="D5997" s="19" t="s">
        <v>42</v>
      </c>
      <c r="E5997" s="20">
        <v>7.4940950651686718E-3</v>
      </c>
      <c r="F5997" s="20">
        <v>7.3053967247460857E-3</v>
      </c>
      <c r="G5997" s="20">
        <v>1.0414792575627812E-2</v>
      </c>
      <c r="H5997" s="20">
        <v>6.090871416215244E-3</v>
      </c>
      <c r="I5997" s="20">
        <v>7.4812736407350528E-3</v>
      </c>
      <c r="J5997" s="20">
        <v>8.2399726903040916E-3</v>
      </c>
      <c r="K5997" s="20">
        <v>1.1000249237627026E-2</v>
      </c>
      <c r="L5997" s="20">
        <v>8.1774777991384055E-3</v>
      </c>
      <c r="M5997" s="53">
        <v>6.3524805051391083E-3</v>
      </c>
    </row>
    <row r="5998" spans="1:13" x14ac:dyDescent="0.35">
      <c r="A5998" s="19" t="str">
        <f>B4353&amp;C5977&amp;D5998</f>
        <v>CONSUMO PER CAPITA (kg ó litros por individuo).Aceite alino Ing.DE 50 A 59 AÑOS</v>
      </c>
      <c r="B5998" s="19">
        <v>0</v>
      </c>
      <c r="C5998" s="19">
        <v>0</v>
      </c>
      <c r="D5998" s="19" t="s">
        <v>43</v>
      </c>
      <c r="E5998" s="20">
        <v>1.7294446502851796E-2</v>
      </c>
      <c r="F5998" s="20">
        <v>2.0565789406609893E-2</v>
      </c>
      <c r="G5998" s="20">
        <v>3.1701087619454185E-2</v>
      </c>
      <c r="H5998" s="20">
        <v>1.9764847976824495E-2</v>
      </c>
      <c r="I5998" s="20">
        <v>2.1492061231382656E-2</v>
      </c>
      <c r="J5998" s="20">
        <v>2.3366207501466393E-2</v>
      </c>
      <c r="K5998" s="20">
        <v>3.1705479885889933E-2</v>
      </c>
      <c r="L5998" s="20">
        <v>1.8684110617511282E-2</v>
      </c>
      <c r="M5998" s="53">
        <v>2.0065168595309272E-2</v>
      </c>
    </row>
    <row r="5999" spans="1:13" x14ac:dyDescent="0.35">
      <c r="A5999" s="19" t="str">
        <f>B4353&amp;C5977&amp;D5999</f>
        <v>CONSUMO PER CAPITA (kg ó litros por individuo).Aceite alino Ing.DE 60 A 75 AÑOS</v>
      </c>
      <c r="B5999" s="19">
        <v>0</v>
      </c>
      <c r="C5999" s="19">
        <v>0</v>
      </c>
      <c r="D5999" s="19" t="s">
        <v>44</v>
      </c>
      <c r="E5999" s="20">
        <v>2.1867258723502356E-2</v>
      </c>
      <c r="F5999" s="20">
        <v>2.2321239720413926E-2</v>
      </c>
      <c r="G5999" s="20">
        <v>3.9100787972022599E-2</v>
      </c>
      <c r="H5999" s="20">
        <v>2.2105702399071836E-2</v>
      </c>
      <c r="I5999" s="20">
        <v>2.6604223426339682E-2</v>
      </c>
      <c r="J5999" s="20">
        <v>2.6529295831861963E-2</v>
      </c>
      <c r="K5999" s="20">
        <v>4.0264179091285789E-2</v>
      </c>
      <c r="L5999" s="20">
        <v>2.6249959143514506E-2</v>
      </c>
      <c r="M5999" s="53">
        <v>2.2839960027309827E-2</v>
      </c>
    </row>
    <row r="6000" spans="1:13" x14ac:dyDescent="0.35">
      <c r="A6000" s="19" t="str">
        <f>B4353&amp;C5977&amp;D6000</f>
        <v>CONSUMO PER CAPITA (kg ó litros por individuo).Aceite alino Ing.NIVEL ALTO</v>
      </c>
      <c r="B6000" s="19">
        <v>0</v>
      </c>
      <c r="C6000" s="19">
        <v>0</v>
      </c>
      <c r="D6000" s="19" t="s">
        <v>256</v>
      </c>
      <c r="E6000" s="20">
        <v>1.3925624583914385E-2</v>
      </c>
      <c r="F6000" s="20">
        <v>1.2252488899528569E-2</v>
      </c>
      <c r="G6000" s="20">
        <v>1.9422431709862811E-2</v>
      </c>
      <c r="H6000" s="20">
        <v>1.1992478321458121E-2</v>
      </c>
      <c r="I6000" s="20">
        <v>1.4192720550380953E-2</v>
      </c>
      <c r="J6000" s="20">
        <v>1.3857634382535068E-2</v>
      </c>
      <c r="K6000" s="20">
        <v>1.922123407013367E-2</v>
      </c>
      <c r="L6000" s="20">
        <v>1.1750953093652752E-2</v>
      </c>
      <c r="M6000" s="53">
        <v>1.1298329302650361E-2</v>
      </c>
    </row>
    <row r="6001" spans="1:13" x14ac:dyDescent="0.35">
      <c r="A6001" s="19" t="str">
        <f>B4353&amp;C5977&amp;D6001</f>
        <v>CONSUMO PER CAPITA (kg ó litros por individuo).Aceite alino Ing.NIVEL MEDIO ALTO</v>
      </c>
      <c r="B6001" s="19">
        <v>0</v>
      </c>
      <c r="C6001" s="19">
        <v>0</v>
      </c>
      <c r="D6001" s="19" t="s">
        <v>257</v>
      </c>
      <c r="E6001" s="20">
        <v>8.2394403057527606E-3</v>
      </c>
      <c r="F6001" s="20">
        <v>1.0467570677156675E-2</v>
      </c>
      <c r="G6001" s="20">
        <v>1.4060080669963176E-2</v>
      </c>
      <c r="H6001" s="20">
        <v>8.3227937987766492E-3</v>
      </c>
      <c r="I6001" s="20">
        <v>1.2249165900667434E-2</v>
      </c>
      <c r="J6001" s="20">
        <v>1.1337331681749298E-2</v>
      </c>
      <c r="K6001" s="20">
        <v>1.826606877213208E-2</v>
      </c>
      <c r="L6001" s="20">
        <v>1.1975593834364917E-2</v>
      </c>
      <c r="M6001" s="53">
        <v>9.0145453718846798E-3</v>
      </c>
    </row>
    <row r="6002" spans="1:13" x14ac:dyDescent="0.35">
      <c r="A6002" s="19" t="str">
        <f>B4353&amp;C5977&amp;D6002</f>
        <v>CONSUMO PER CAPITA (kg ó litros por individuo).Aceite alino Ing.NIVEL MEDIO</v>
      </c>
      <c r="B6002" s="19">
        <v>0</v>
      </c>
      <c r="C6002" s="19">
        <v>0</v>
      </c>
      <c r="D6002" s="19" t="s">
        <v>258</v>
      </c>
      <c r="E6002" s="20">
        <v>9.3247492821450177E-3</v>
      </c>
      <c r="F6002" s="20">
        <v>1.0272838943716273E-2</v>
      </c>
      <c r="G6002" s="20">
        <v>1.7724173568742001E-2</v>
      </c>
      <c r="H6002" s="20">
        <v>8.9066476077804928E-3</v>
      </c>
      <c r="I6002" s="20">
        <v>9.9355403501905186E-3</v>
      </c>
      <c r="J6002" s="20">
        <v>1.1431170290887107E-2</v>
      </c>
      <c r="K6002" s="20">
        <v>2.0452636769499322E-2</v>
      </c>
      <c r="L6002" s="20">
        <v>1.4540736930311141E-2</v>
      </c>
      <c r="M6002" s="53">
        <v>1.475490109643012E-2</v>
      </c>
    </row>
    <row r="6003" spans="1:13" x14ac:dyDescent="0.35">
      <c r="A6003" s="19" t="str">
        <f>B4353&amp;C5977&amp;D6003</f>
        <v>CONSUMO PER CAPITA (kg ó litros por individuo).Aceite alino Ing.NIVEL MEDIO BAJO</v>
      </c>
      <c r="B6003" s="19">
        <v>0</v>
      </c>
      <c r="C6003" s="19">
        <v>0</v>
      </c>
      <c r="D6003" s="19" t="s">
        <v>259</v>
      </c>
      <c r="E6003" s="20">
        <v>1.1940830408513264E-2</v>
      </c>
      <c r="F6003" s="20">
        <v>1.1485876291842388E-2</v>
      </c>
      <c r="G6003" s="20">
        <v>1.8809596394003519E-2</v>
      </c>
      <c r="H6003" s="20">
        <v>1.1502516814205147E-2</v>
      </c>
      <c r="I6003" s="20">
        <v>1.184421843101501E-2</v>
      </c>
      <c r="J6003" s="20">
        <v>1.3388848553622856E-2</v>
      </c>
      <c r="K6003" s="20">
        <v>1.5639041673192224E-2</v>
      </c>
      <c r="L6003" s="20">
        <v>7.8246731525320346E-3</v>
      </c>
      <c r="M6003" s="53">
        <v>6.604670053841008E-3</v>
      </c>
    </row>
    <row r="6004" spans="1:13" x14ac:dyDescent="0.35">
      <c r="A6004" s="19" t="str">
        <f>B4353&amp;C5977&amp;D6004</f>
        <v>CONSUMO PER CAPITA (kg ó litros por individuo).Aceite alino Ing.HOMBRE</v>
      </c>
      <c r="B6004" s="19">
        <v>0</v>
      </c>
      <c r="C6004" s="19">
        <v>0</v>
      </c>
      <c r="D6004" s="19" t="s">
        <v>21</v>
      </c>
      <c r="E6004" s="20">
        <v>1.1727796702180137E-2</v>
      </c>
      <c r="F6004" s="20">
        <v>1.3311704149691628E-2</v>
      </c>
      <c r="G6004" s="20">
        <v>2.2724888800721346E-2</v>
      </c>
      <c r="H6004" s="20">
        <v>1.2966974368824642E-2</v>
      </c>
      <c r="I6004" s="20">
        <v>1.4727264737116127E-2</v>
      </c>
      <c r="J6004" s="20">
        <v>1.5042739871951264E-2</v>
      </c>
      <c r="K6004" s="20">
        <v>2.160903542275798E-2</v>
      </c>
      <c r="L6004" s="20">
        <v>1.3889896481922376E-2</v>
      </c>
      <c r="M6004" s="53">
        <v>1.145514998845865E-2</v>
      </c>
    </row>
    <row r="6005" spans="1:13" x14ac:dyDescent="0.35">
      <c r="A6005" s="19" t="str">
        <f>B4353&amp;C5977&amp;D6005</f>
        <v>CONSUMO PER CAPITA (kg ó litros por individuo).Aceite alino Ing.MUJER</v>
      </c>
      <c r="B6005" s="19">
        <v>0</v>
      </c>
      <c r="C6005" s="19">
        <v>0</v>
      </c>
      <c r="D6005" s="19" t="s">
        <v>22</v>
      </c>
      <c r="E6005" s="20">
        <v>1.1297580084512353E-2</v>
      </c>
      <c r="F6005" s="20">
        <v>1.0810209963912496E-2</v>
      </c>
      <c r="G6005" s="20">
        <v>1.6436020117645125E-2</v>
      </c>
      <c r="H6005" s="20">
        <v>9.8130330794862115E-3</v>
      </c>
      <c r="I6005" s="20">
        <v>1.1730570193795052E-2</v>
      </c>
      <c r="J6005" s="20">
        <v>1.2487509900236034E-2</v>
      </c>
      <c r="K6005" s="20">
        <v>1.7577347210347784E-2</v>
      </c>
      <c r="L6005" s="20">
        <v>1.1473311867316259E-2</v>
      </c>
      <c r="M6005" s="53">
        <v>1.1487344561565353E-2</v>
      </c>
    </row>
    <row r="6006" spans="1:13" x14ac:dyDescent="0.35">
      <c r="A6006" s="19" t="str">
        <f>B4353&amp;C6006&amp;D6006</f>
        <v>CONSUMO PER CAPITA (kg ó litros por individuo)Aceite oliva Ing.T.ESPAÑA</v>
      </c>
      <c r="B6006" s="19">
        <v>0</v>
      </c>
      <c r="C6006" s="19" t="s">
        <v>272</v>
      </c>
      <c r="D6006" s="19" t="s">
        <v>36</v>
      </c>
      <c r="E6006" s="20">
        <v>3.0608974840534296E-3</v>
      </c>
      <c r="F6006" s="20">
        <v>3.530063169968168E-3</v>
      </c>
      <c r="G6006" s="20">
        <v>6.3169991963091124E-3</v>
      </c>
      <c r="H6006" s="20">
        <v>3.151543321519215E-3</v>
      </c>
      <c r="I6006" s="20">
        <v>3.3977461551421184E-3</v>
      </c>
      <c r="J6006" s="20">
        <v>4.0380933409290727E-3</v>
      </c>
      <c r="K6006" s="20">
        <v>5.9863649145033898E-3</v>
      </c>
      <c r="L6006" s="20">
        <v>3.2391923293039557E-3</v>
      </c>
      <c r="M6006" s="53">
        <v>2.7450308806015455E-3</v>
      </c>
    </row>
    <row r="6007" spans="1:13" x14ac:dyDescent="0.35">
      <c r="A6007" s="19" t="str">
        <f>B4353&amp;C6006&amp;D6007</f>
        <v>CONSUMO PER CAPITA (kg ó litros por individuo)Aceite oliva Ing.BCN AM</v>
      </c>
      <c r="B6007" s="19">
        <v>0</v>
      </c>
      <c r="C6007" s="19">
        <v>0</v>
      </c>
      <c r="D6007" s="19" t="s">
        <v>1</v>
      </c>
      <c r="E6007" s="20">
        <v>2.9078635029772806E-3</v>
      </c>
      <c r="F6007" s="20">
        <v>3.172067258447302E-3</v>
      </c>
      <c r="G6007" s="20">
        <v>5.8312677010580573E-3</v>
      </c>
      <c r="H6007" s="20">
        <v>2.1294106547894813E-3</v>
      </c>
      <c r="I6007" s="20">
        <v>5.3370707241276755E-3</v>
      </c>
      <c r="J6007" s="20">
        <v>3.4549524909031539E-3</v>
      </c>
      <c r="K6007" s="20">
        <v>6.718602505789751E-3</v>
      </c>
      <c r="L6007" s="20">
        <v>2.8323681359612644E-3</v>
      </c>
      <c r="M6007" s="53">
        <v>2.4524075290155213E-3</v>
      </c>
    </row>
    <row r="6008" spans="1:13" x14ac:dyDescent="0.35">
      <c r="A6008" s="19" t="str">
        <f>B4353&amp;C6006&amp;D6008</f>
        <v>CONSUMO PER CAPITA (kg ó litros por individuo)Aceite oliva Ing.REST.CAT ARAGON</v>
      </c>
      <c r="B6008" s="19">
        <v>0</v>
      </c>
      <c r="C6008" s="19">
        <v>0</v>
      </c>
      <c r="D6008" s="19" t="s">
        <v>2</v>
      </c>
      <c r="E6008" s="20">
        <v>1.6117715378363331E-3</v>
      </c>
      <c r="F6008" s="20">
        <v>2.4982355599553131E-3</v>
      </c>
      <c r="G6008" s="20">
        <v>4.9852855284466006E-3</v>
      </c>
      <c r="H6008" s="20">
        <v>2.485999549044222E-3</v>
      </c>
      <c r="I6008" s="20">
        <v>1.9737786412177502E-3</v>
      </c>
      <c r="J6008" s="20">
        <v>3.2278866754503863E-3</v>
      </c>
      <c r="K6008" s="20">
        <v>5.1418352996068471E-3</v>
      </c>
      <c r="L6008" s="20">
        <v>2.0454642376968491E-3</v>
      </c>
      <c r="M6008" s="53">
        <v>2.6334518844062234E-3</v>
      </c>
    </row>
    <row r="6009" spans="1:13" x14ac:dyDescent="0.35">
      <c r="A6009" s="19" t="str">
        <f>B4353&amp;C6006&amp;D6009</f>
        <v>CONSUMO PER CAPITA (kg ó litros por individuo)Aceite oliva Ing.LEVANTE</v>
      </c>
      <c r="B6009" s="19">
        <v>0</v>
      </c>
      <c r="C6009" s="19">
        <v>0</v>
      </c>
      <c r="D6009" s="19" t="s">
        <v>3</v>
      </c>
      <c r="E6009" s="20">
        <v>5.1330791715085197E-3</v>
      </c>
      <c r="F6009" s="20">
        <v>5.1975098131774406E-3</v>
      </c>
      <c r="G6009" s="20">
        <v>7.5479295989615948E-3</v>
      </c>
      <c r="H6009" s="20">
        <v>5.6907155267440189E-3</v>
      </c>
      <c r="I6009" s="20">
        <v>3.9857890327529896E-3</v>
      </c>
      <c r="J6009" s="20">
        <v>7.0829161219033692E-3</v>
      </c>
      <c r="K6009" s="20">
        <v>6.4926938618168487E-3</v>
      </c>
      <c r="L6009" s="20">
        <v>5.4644561723042936E-3</v>
      </c>
      <c r="M6009" s="53">
        <v>3.8233751030664438E-3</v>
      </c>
    </row>
    <row r="6010" spans="1:13" x14ac:dyDescent="0.35">
      <c r="A6010" s="19" t="str">
        <f>B4353&amp;C6006&amp;D6010</f>
        <v>CONSUMO PER CAPITA (kg ó litros por individuo)Aceite oliva Ing.ANDALUCIA</v>
      </c>
      <c r="B6010" s="19">
        <v>0</v>
      </c>
      <c r="C6010" s="19">
        <v>0</v>
      </c>
      <c r="D6010" s="19" t="s">
        <v>4</v>
      </c>
      <c r="E6010" s="20">
        <v>1.8486849545848328E-3</v>
      </c>
      <c r="F6010" s="20">
        <v>2.3914669486863067E-3</v>
      </c>
      <c r="G6010" s="20">
        <v>3.8305528950004458E-3</v>
      </c>
      <c r="H6010" s="20">
        <v>2.2406633150200629E-3</v>
      </c>
      <c r="I6010" s="20">
        <v>2.5705815217879511E-3</v>
      </c>
      <c r="J6010" s="20">
        <v>3.4947376096368201E-3</v>
      </c>
      <c r="K6010" s="20">
        <v>4.3488172472827945E-3</v>
      </c>
      <c r="L6010" s="20">
        <v>2.9994748322066515E-3</v>
      </c>
      <c r="M6010" s="53">
        <v>1.6728428309762545E-3</v>
      </c>
    </row>
    <row r="6011" spans="1:13" x14ac:dyDescent="0.35">
      <c r="A6011" s="19" t="str">
        <f>B4353&amp;C6006&amp;D6011</f>
        <v>CONSUMO PER CAPITA (kg ó litros por individuo)Aceite oliva Ing.MDD AM</v>
      </c>
      <c r="B6011" s="19">
        <v>0</v>
      </c>
      <c r="C6011" s="19">
        <v>0</v>
      </c>
      <c r="D6011" s="19" t="s">
        <v>5</v>
      </c>
      <c r="E6011" s="20">
        <v>2.6508461997847579E-3</v>
      </c>
      <c r="F6011" s="20">
        <v>3.0505708301460889E-3</v>
      </c>
      <c r="G6011" s="20">
        <v>6.3999494932821168E-3</v>
      </c>
      <c r="H6011" s="20">
        <v>3.5527202752845843E-3</v>
      </c>
      <c r="I6011" s="20">
        <v>3.2412047877381982E-3</v>
      </c>
      <c r="J6011" s="20">
        <v>3.705486875780325E-3</v>
      </c>
      <c r="K6011" s="20">
        <v>7.4730542508091224E-3</v>
      </c>
      <c r="L6011" s="20">
        <v>2.618738706444156E-3</v>
      </c>
      <c r="M6011" s="53">
        <v>2.1892606027690532E-3</v>
      </c>
    </row>
    <row r="6012" spans="1:13" x14ac:dyDescent="0.35">
      <c r="A6012" s="19" t="str">
        <f>B4353&amp;C6006&amp;D6012</f>
        <v>CONSUMO PER CAPITA (kg ó litros por individuo)Aceite oliva Ing.RTO CENTRO</v>
      </c>
      <c r="B6012" s="19">
        <v>0</v>
      </c>
      <c r="C6012" s="19">
        <v>0</v>
      </c>
      <c r="D6012" s="19" t="s">
        <v>6</v>
      </c>
      <c r="E6012" s="20">
        <v>3.1914288112445902E-3</v>
      </c>
      <c r="F6012" s="20">
        <v>2.5193064763665879E-3</v>
      </c>
      <c r="G6012" s="20">
        <v>6.5378050362087173E-3</v>
      </c>
      <c r="H6012" s="20">
        <v>1.4775099108327227E-3</v>
      </c>
      <c r="I6012" s="20">
        <v>2.5174431128842725E-3</v>
      </c>
      <c r="J6012" s="20">
        <v>2.7768168342827203E-3</v>
      </c>
      <c r="K6012" s="20">
        <v>5.3700273712794962E-3</v>
      </c>
      <c r="L6012" s="20">
        <v>4.1791332707782599E-3</v>
      </c>
      <c r="M6012" s="53">
        <v>2.7091337355768679E-3</v>
      </c>
    </row>
    <row r="6013" spans="1:13" x14ac:dyDescent="0.35">
      <c r="A6013" s="19" t="str">
        <f>B4353&amp;C6006&amp;D6013</f>
        <v>CONSUMO PER CAPITA (kg ó litros por individuo)Aceite oliva Ing.NORTE-CENTRO</v>
      </c>
      <c r="B6013" s="19">
        <v>0</v>
      </c>
      <c r="C6013" s="19">
        <v>0</v>
      </c>
      <c r="D6013" s="19" t="s">
        <v>7</v>
      </c>
      <c r="E6013" s="20">
        <v>3.2296535899031548E-3</v>
      </c>
      <c r="F6013" s="20">
        <v>4.8978323660757491E-3</v>
      </c>
      <c r="G6013" s="20">
        <v>9.7317584619139828E-3</v>
      </c>
      <c r="H6013" s="20">
        <v>3.4233442688585696E-3</v>
      </c>
      <c r="I6013" s="20">
        <v>4.2098239844008028E-3</v>
      </c>
      <c r="J6013" s="20">
        <v>3.3731540087005812E-3</v>
      </c>
      <c r="K6013" s="20">
        <v>7.0185304272878564E-3</v>
      </c>
      <c r="L6013" s="20">
        <v>3.2314168171098173E-3</v>
      </c>
      <c r="M6013" s="53">
        <v>5.0744935158364406E-3</v>
      </c>
    </row>
    <row r="6014" spans="1:13" x14ac:dyDescent="0.35">
      <c r="A6014" s="19" t="str">
        <f>B4353&amp;C6006&amp;D6014</f>
        <v>CONSUMO PER CAPITA (kg ó litros por individuo)Aceite oliva Ing.NOROESTE</v>
      </c>
      <c r="B6014" s="19">
        <v>0</v>
      </c>
      <c r="C6014" s="19">
        <v>0</v>
      </c>
      <c r="D6014" s="19" t="s">
        <v>8</v>
      </c>
      <c r="E6014" s="20">
        <v>4.7693831793561648E-3</v>
      </c>
      <c r="F6014" s="20">
        <v>5.4536643919262558E-3</v>
      </c>
      <c r="G6014" s="20">
        <v>8.362056704738146E-3</v>
      </c>
      <c r="H6014" s="20">
        <v>3.7533934771323265E-3</v>
      </c>
      <c r="I6014" s="20">
        <v>4.6467205740889188E-3</v>
      </c>
      <c r="J6014" s="20">
        <v>4.2757546811346258E-3</v>
      </c>
      <c r="K6014" s="20">
        <v>6.6787387137704109E-3</v>
      </c>
      <c r="L6014" s="20">
        <v>1.9673468208213146E-3</v>
      </c>
      <c r="M6014" s="53">
        <v>2.1918052908309433E-3</v>
      </c>
    </row>
    <row r="6015" spans="1:13" x14ac:dyDescent="0.35">
      <c r="A6015" s="19" t="str">
        <f>B4353&amp;C6006&amp;D6015</f>
        <v>CONSUMO PER CAPITA (kg ó litros por individuo)Aceite oliva Ing.&lt;2MIL</v>
      </c>
      <c r="B6015" s="19">
        <v>0</v>
      </c>
      <c r="C6015" s="19">
        <v>0</v>
      </c>
      <c r="D6015" s="19" t="s">
        <v>9</v>
      </c>
      <c r="E6015" s="20">
        <v>3.6548229052502388E-3</v>
      </c>
      <c r="F6015" s="20">
        <v>2.5349411265907164E-3</v>
      </c>
      <c r="G6015" s="20">
        <v>3.6316344849716942E-3</v>
      </c>
      <c r="H6015" s="20">
        <v>3.2707395226038208E-3</v>
      </c>
      <c r="I6015" s="20">
        <v>2.8882445741677519E-3</v>
      </c>
      <c r="J6015" s="20">
        <v>2.8855494734309466E-3</v>
      </c>
      <c r="K6015" s="20">
        <v>4.8278686278674203E-3</v>
      </c>
      <c r="L6015" s="20">
        <v>3.4067527791059151E-3</v>
      </c>
      <c r="M6015" s="53">
        <v>1.2206607426417158E-3</v>
      </c>
    </row>
    <row r="6016" spans="1:13" x14ac:dyDescent="0.35">
      <c r="A6016" s="19" t="str">
        <f>B4353&amp;C6006&amp;D6016</f>
        <v>CONSUMO PER CAPITA (kg ó litros por individuo)Aceite oliva Ing.2-5MIL</v>
      </c>
      <c r="B6016" s="19">
        <v>0</v>
      </c>
      <c r="C6016" s="19">
        <v>0</v>
      </c>
      <c r="D6016" s="19" t="s">
        <v>10</v>
      </c>
      <c r="E6016" s="20">
        <v>3.4173752402567271E-3</v>
      </c>
      <c r="F6016" s="20">
        <v>4.1355876754969626E-3</v>
      </c>
      <c r="G6016" s="20">
        <v>5.8836797069942394E-3</v>
      </c>
      <c r="H6016" s="20">
        <v>2.5913384886354302E-3</v>
      </c>
      <c r="I6016" s="20">
        <v>3.278059290104655E-3</v>
      </c>
      <c r="J6016" s="20">
        <v>2.066783462008278E-3</v>
      </c>
      <c r="K6016" s="20">
        <v>3.5463588335247474E-3</v>
      </c>
      <c r="L6016" s="20">
        <v>1.8628207663218927E-3</v>
      </c>
      <c r="M6016" s="53">
        <v>1.503878197293069E-3</v>
      </c>
    </row>
    <row r="6017" spans="1:13" x14ac:dyDescent="0.35">
      <c r="A6017" s="19" t="str">
        <f>B4353&amp;C6006&amp;D6017</f>
        <v>CONSUMO PER CAPITA (kg ó litros por individuo)Aceite oliva Ing.5-10MIL</v>
      </c>
      <c r="B6017" s="19">
        <v>0</v>
      </c>
      <c r="C6017" s="19">
        <v>0</v>
      </c>
      <c r="D6017" s="19" t="s">
        <v>11</v>
      </c>
      <c r="E6017" s="20">
        <v>2.6550053227803812E-3</v>
      </c>
      <c r="F6017" s="20">
        <v>3.8790931985068482E-3</v>
      </c>
      <c r="G6017" s="20">
        <v>5.5453188159150096E-3</v>
      </c>
      <c r="H6017" s="20">
        <v>3.0932889497341225E-3</v>
      </c>
      <c r="I6017" s="20">
        <v>3.2482970791829126E-3</v>
      </c>
      <c r="J6017" s="20">
        <v>6.2376347746221786E-3</v>
      </c>
      <c r="K6017" s="20">
        <v>8.0472196457290965E-3</v>
      </c>
      <c r="L6017" s="20">
        <v>4.0078864066536504E-3</v>
      </c>
      <c r="M6017" s="53">
        <v>4.0083080824062567E-3</v>
      </c>
    </row>
    <row r="6018" spans="1:13" x14ac:dyDescent="0.35">
      <c r="A6018" s="19" t="str">
        <f>B4353&amp;C6006&amp;D6018</f>
        <v>CONSUMO PER CAPITA (kg ó litros por individuo)Aceite oliva Ing.10-30MIL</v>
      </c>
      <c r="B6018" s="19">
        <v>0</v>
      </c>
      <c r="C6018" s="19">
        <v>0</v>
      </c>
      <c r="D6018" s="19" t="s">
        <v>12</v>
      </c>
      <c r="E6018" s="20">
        <v>2.8837062224882442E-3</v>
      </c>
      <c r="F6018" s="20">
        <v>3.8318503392915158E-3</v>
      </c>
      <c r="G6018" s="20">
        <v>6.0973472163162092E-3</v>
      </c>
      <c r="H6018" s="20">
        <v>2.849985050973192E-3</v>
      </c>
      <c r="I6018" s="20">
        <v>3.9385217221376712E-3</v>
      </c>
      <c r="J6018" s="20">
        <v>5.1793030127156503E-3</v>
      </c>
      <c r="K6018" s="20">
        <v>6.1254816006215242E-3</v>
      </c>
      <c r="L6018" s="20">
        <v>4.9597065937247659E-3</v>
      </c>
      <c r="M6018" s="53">
        <v>3.5379794165080647E-3</v>
      </c>
    </row>
    <row r="6019" spans="1:13" x14ac:dyDescent="0.35">
      <c r="A6019" s="19" t="str">
        <f>B4353&amp;C6006&amp;D6019</f>
        <v>CONSUMO PER CAPITA (kg ó litros por individuo)Aceite oliva Ing.30-100MIL</v>
      </c>
      <c r="B6019" s="19">
        <v>0</v>
      </c>
      <c r="C6019" s="19">
        <v>0</v>
      </c>
      <c r="D6019" s="19" t="s">
        <v>13</v>
      </c>
      <c r="E6019" s="20">
        <v>2.9719811589780511E-3</v>
      </c>
      <c r="F6019" s="20">
        <v>2.8900187539186687E-3</v>
      </c>
      <c r="G6019" s="20">
        <v>5.7178120391703129E-3</v>
      </c>
      <c r="H6019" s="20">
        <v>2.5458471931237262E-3</v>
      </c>
      <c r="I6019" s="20">
        <v>2.7530563306883966E-3</v>
      </c>
      <c r="J6019" s="20">
        <v>4.840869976731289E-3</v>
      </c>
      <c r="K6019" s="20">
        <v>7.200504821633146E-3</v>
      </c>
      <c r="L6019" s="20">
        <v>2.7368292790565492E-3</v>
      </c>
      <c r="M6019" s="53">
        <v>2.6769667503652376E-3</v>
      </c>
    </row>
    <row r="6020" spans="1:13" x14ac:dyDescent="0.35">
      <c r="A6020" s="19" t="str">
        <f>B4353&amp;C6006&amp;D6020</f>
        <v>CONSUMO PER CAPITA (kg ó litros por individuo)Aceite oliva Ing.100-200MIL</v>
      </c>
      <c r="B6020" s="19">
        <v>0</v>
      </c>
      <c r="C6020" s="19">
        <v>0</v>
      </c>
      <c r="D6020" s="19" t="s">
        <v>14</v>
      </c>
      <c r="E6020" s="20">
        <v>1.1659572663205366E-3</v>
      </c>
      <c r="F6020" s="20">
        <v>3.4247599639542392E-3</v>
      </c>
      <c r="G6020" s="20">
        <v>5.2338101172167218E-3</v>
      </c>
      <c r="H6020" s="20">
        <v>2.385788782255995E-3</v>
      </c>
      <c r="I6020" s="20">
        <v>1.3279264855160311E-3</v>
      </c>
      <c r="J6020" s="20">
        <v>1.996870264572361E-3</v>
      </c>
      <c r="K6020" s="20">
        <v>4.8576177663344081E-3</v>
      </c>
      <c r="L6020" s="20">
        <v>1.927110508658474E-3</v>
      </c>
      <c r="M6020" s="53">
        <v>2.5629054985529028E-3</v>
      </c>
    </row>
    <row r="6021" spans="1:13" x14ac:dyDescent="0.35">
      <c r="A6021" s="19" t="str">
        <f>B4353&amp;C6006&amp;D6021</f>
        <v>CONSUMO PER CAPITA (kg ó litros por individuo)Aceite oliva Ing.200-500MIL</v>
      </c>
      <c r="B6021" s="19">
        <v>0</v>
      </c>
      <c r="C6021" s="19">
        <v>0</v>
      </c>
      <c r="D6021" s="19" t="s">
        <v>15</v>
      </c>
      <c r="E6021" s="20">
        <v>3.8104167604238507E-3</v>
      </c>
      <c r="F6021" s="20">
        <v>3.9712299346833123E-3</v>
      </c>
      <c r="G6021" s="20">
        <v>8.5928895586002071E-3</v>
      </c>
      <c r="H6021" s="20">
        <v>4.3431129937350453E-3</v>
      </c>
      <c r="I6021" s="20">
        <v>5.0816547352656458E-3</v>
      </c>
      <c r="J6021" s="20">
        <v>4.3860735896902184E-3</v>
      </c>
      <c r="K6021" s="20">
        <v>3.6032281763214891E-3</v>
      </c>
      <c r="L6021" s="20">
        <v>2.4670127330239161E-3</v>
      </c>
      <c r="M6021" s="53">
        <v>3.3883160524287941E-3</v>
      </c>
    </row>
    <row r="6022" spans="1:13" x14ac:dyDescent="0.35">
      <c r="A6022" s="19" t="str">
        <f>B4353&amp;C6006&amp;D6022</f>
        <v>CONSUMO PER CAPITA (kg ó litros por individuo)Aceite oliva Ing.&gt;500MIL</v>
      </c>
      <c r="B6022" s="19">
        <v>0</v>
      </c>
      <c r="C6022" s="19">
        <v>0</v>
      </c>
      <c r="D6022" s="19" t="s">
        <v>16</v>
      </c>
      <c r="E6022" s="20">
        <v>3.7423115847909868E-3</v>
      </c>
      <c r="F6022" s="20">
        <v>3.6583979739618971E-3</v>
      </c>
      <c r="G6022" s="20">
        <v>7.6407699389688588E-3</v>
      </c>
      <c r="H6022" s="20">
        <v>3.9522275357850222E-3</v>
      </c>
      <c r="I6022" s="20">
        <v>3.9317237803723776E-3</v>
      </c>
      <c r="J6022" s="20">
        <v>2.9308856865588803E-3</v>
      </c>
      <c r="K6022" s="20">
        <v>7.1606884114698895E-3</v>
      </c>
      <c r="L6022" s="20">
        <v>3.4785178512967991E-3</v>
      </c>
      <c r="M6022" s="53">
        <v>1.9856470226949021E-3</v>
      </c>
    </row>
    <row r="6023" spans="1:13" x14ac:dyDescent="0.35">
      <c r="A6023" s="19" t="str">
        <f>B4353&amp;C6006&amp;D6023</f>
        <v>CONSUMO PER CAPITA (kg ó litros por individuo)Aceite oliva Ing.DE 15 A 19 AÑOS</v>
      </c>
      <c r="B6023" s="19">
        <v>0</v>
      </c>
      <c r="C6023" s="19">
        <v>0</v>
      </c>
      <c r="D6023" s="19" t="s">
        <v>39</v>
      </c>
      <c r="E6023" s="20">
        <v>9.0950580082493611E-4</v>
      </c>
      <c r="F6023" s="20">
        <v>1.6354129594625404E-3</v>
      </c>
      <c r="G6023" s="20">
        <v>2.5688185125939725E-3</v>
      </c>
      <c r="H6023" s="20" t="s">
        <v>284</v>
      </c>
      <c r="I6023" s="20" t="s">
        <v>284</v>
      </c>
      <c r="J6023" s="20" t="s">
        <v>284</v>
      </c>
      <c r="K6023" s="20" t="s">
        <v>284</v>
      </c>
      <c r="L6023" s="20">
        <v>4.4713047037815424E-4</v>
      </c>
      <c r="M6023" s="53" t="s">
        <v>284</v>
      </c>
    </row>
    <row r="6024" spans="1:13" x14ac:dyDescent="0.35">
      <c r="A6024" s="19" t="str">
        <f>B4353&amp;C6006&amp;D6024</f>
        <v>CONSUMO PER CAPITA (kg ó litros por individuo)Aceite oliva Ing.DE 20 A 24 AÑOS</v>
      </c>
      <c r="B6024" s="19">
        <v>0</v>
      </c>
      <c r="C6024" s="19">
        <v>0</v>
      </c>
      <c r="D6024" s="19" t="s">
        <v>40</v>
      </c>
      <c r="E6024" s="20">
        <v>1.1971198082887462E-3</v>
      </c>
      <c r="F6024" s="20">
        <v>3.0855069999729206E-4</v>
      </c>
      <c r="G6024" s="20">
        <v>2.8463994400654123E-4</v>
      </c>
      <c r="H6024" s="20">
        <v>4.8643157881521343E-4</v>
      </c>
      <c r="I6024" s="20">
        <v>5.1635637349315084E-4</v>
      </c>
      <c r="J6024" s="20">
        <v>8.5697018487358549E-4</v>
      </c>
      <c r="K6024" s="20">
        <v>3.6788862763529619E-4</v>
      </c>
      <c r="L6024" s="20">
        <v>1.2825919745183522E-4</v>
      </c>
      <c r="M6024" s="53" t="s">
        <v>284</v>
      </c>
    </row>
    <row r="6025" spans="1:13" x14ac:dyDescent="0.35">
      <c r="A6025" s="19" t="str">
        <f>B4353&amp;C6006&amp;D6025</f>
        <v>CONSUMO PER CAPITA (kg ó litros por individuo)Aceite oliva Ing.DE 25 A 34 AÑOS</v>
      </c>
      <c r="B6025" s="19">
        <v>0</v>
      </c>
      <c r="C6025" s="19">
        <v>0</v>
      </c>
      <c r="D6025" s="19" t="s">
        <v>41</v>
      </c>
      <c r="E6025" s="20">
        <v>8.4363870295806227E-4</v>
      </c>
      <c r="F6025" s="20">
        <v>1.0231264956748341E-3</v>
      </c>
      <c r="G6025" s="20">
        <v>2.1059181369753118E-3</v>
      </c>
      <c r="H6025" s="20">
        <v>9.3402915677728989E-4</v>
      </c>
      <c r="I6025" s="20">
        <v>6.6060483441185761E-4</v>
      </c>
      <c r="J6025" s="20">
        <v>6.4411466313930605E-4</v>
      </c>
      <c r="K6025" s="20">
        <v>1.7944544711224971E-3</v>
      </c>
      <c r="L6025" s="20">
        <v>4.9827138789029508E-4</v>
      </c>
      <c r="M6025" s="53">
        <v>9.499722442420336E-4</v>
      </c>
    </row>
    <row r="6026" spans="1:13" x14ac:dyDescent="0.35">
      <c r="A6026" s="19" t="str">
        <f>B4353&amp;C6006&amp;D6026</f>
        <v>CONSUMO PER CAPITA (kg ó litros por individuo)Aceite oliva Ing.DE 35 A 49 AÑOS</v>
      </c>
      <c r="B6026" s="19">
        <v>0</v>
      </c>
      <c r="C6026" s="19">
        <v>0</v>
      </c>
      <c r="D6026" s="19" t="s">
        <v>42</v>
      </c>
      <c r="E6026" s="20">
        <v>1.9782166374111032E-3</v>
      </c>
      <c r="F6026" s="20">
        <v>2.0504375391807075E-3</v>
      </c>
      <c r="G6026" s="20">
        <v>3.0965086258139332E-3</v>
      </c>
      <c r="H6026" s="20">
        <v>1.7545125583819927E-3</v>
      </c>
      <c r="I6026" s="20">
        <v>1.831218980890719E-3</v>
      </c>
      <c r="J6026" s="20">
        <v>2.8251897229531818E-3</v>
      </c>
      <c r="K6026" s="20">
        <v>2.9559210128973358E-3</v>
      </c>
      <c r="L6026" s="20">
        <v>2.3925674852705273E-3</v>
      </c>
      <c r="M6026" s="53">
        <v>1.219956872945836E-3</v>
      </c>
    </row>
    <row r="6027" spans="1:13" x14ac:dyDescent="0.35">
      <c r="A6027" s="19" t="str">
        <f>B4353&amp;C6006&amp;D6027</f>
        <v>CONSUMO PER CAPITA (kg ó litros por individuo)Aceite oliva Ing.DE 50 A 59 AÑOS</v>
      </c>
      <c r="B6027" s="19">
        <v>0</v>
      </c>
      <c r="C6027" s="19">
        <v>0</v>
      </c>
      <c r="D6027" s="19" t="s">
        <v>43</v>
      </c>
      <c r="E6027" s="20">
        <v>4.3293472310267783E-3</v>
      </c>
      <c r="F6027" s="20">
        <v>5.6627592758561416E-3</v>
      </c>
      <c r="G6027" s="20">
        <v>1.0039032258490248E-2</v>
      </c>
      <c r="H6027" s="20">
        <v>4.9011289173354917E-3</v>
      </c>
      <c r="I6027" s="20">
        <v>4.6751926301734532E-3</v>
      </c>
      <c r="J6027" s="20">
        <v>7.0524974865852699E-3</v>
      </c>
      <c r="K6027" s="20">
        <v>8.4022569868462803E-3</v>
      </c>
      <c r="L6027" s="20">
        <v>3.7214994764976045E-3</v>
      </c>
      <c r="M6027" s="53">
        <v>3.3282111264353416E-3</v>
      </c>
    </row>
    <row r="6028" spans="1:13" x14ac:dyDescent="0.35">
      <c r="A6028" s="19" t="str">
        <f>B4353&amp;C6006&amp;D6028</f>
        <v>CONSUMO PER CAPITA (kg ó litros por individuo)Aceite oliva Ing.DE 60 A 75 AÑOS</v>
      </c>
      <c r="B6028" s="19">
        <v>0</v>
      </c>
      <c r="C6028" s="19">
        <v>0</v>
      </c>
      <c r="D6028" s="19" t="s">
        <v>44</v>
      </c>
      <c r="E6028" s="20">
        <v>5.952432620448353E-3</v>
      </c>
      <c r="F6028" s="20">
        <v>6.687721258145889E-3</v>
      </c>
      <c r="G6028" s="20">
        <v>1.280624959469938E-2</v>
      </c>
      <c r="H6028" s="20">
        <v>6.5669136707803043E-3</v>
      </c>
      <c r="I6028" s="20">
        <v>7.8660725907612038E-3</v>
      </c>
      <c r="J6028" s="20">
        <v>7.2588875270715838E-3</v>
      </c>
      <c r="K6028" s="20">
        <v>1.3820003683681782E-2</v>
      </c>
      <c r="L6028" s="20">
        <v>7.3739965303469919E-3</v>
      </c>
      <c r="M6028" s="53">
        <v>6.8740662705642861E-3</v>
      </c>
    </row>
    <row r="6029" spans="1:13" x14ac:dyDescent="0.35">
      <c r="A6029" s="19" t="str">
        <f>B4353&amp;C6006&amp;D6029</f>
        <v>CONSUMO PER CAPITA (kg ó litros por individuo)Aceite oliva Ing.NIVEL ALTO</v>
      </c>
      <c r="B6029" s="19">
        <v>0</v>
      </c>
      <c r="C6029" s="19">
        <v>0</v>
      </c>
      <c r="D6029" s="19" t="s">
        <v>256</v>
      </c>
      <c r="E6029" s="20">
        <v>4.585994943933823E-3</v>
      </c>
      <c r="F6029" s="20">
        <v>4.2150164161962583E-3</v>
      </c>
      <c r="G6029" s="20">
        <v>8.0233974346548831E-3</v>
      </c>
      <c r="H6029" s="20">
        <v>4.4128091698379173E-3</v>
      </c>
      <c r="I6029" s="20">
        <v>3.657469706977304E-3</v>
      </c>
      <c r="J6029" s="20">
        <v>5.1085788682958926E-3</v>
      </c>
      <c r="K6029" s="20">
        <v>7.4641716726093028E-3</v>
      </c>
      <c r="L6029" s="20">
        <v>3.876529414801733E-3</v>
      </c>
      <c r="M6029" s="53">
        <v>2.6760337120892183E-3</v>
      </c>
    </row>
    <row r="6030" spans="1:13" x14ac:dyDescent="0.35">
      <c r="A6030" s="19" t="str">
        <f>B4353&amp;C6006&amp;D6030</f>
        <v>CONSUMO PER CAPITA (kg ó litros por individuo)Aceite oliva Ing.NIVEL MEDIO ALTO</v>
      </c>
      <c r="B6030" s="19">
        <v>0</v>
      </c>
      <c r="C6030" s="19">
        <v>0</v>
      </c>
      <c r="D6030" s="19" t="s">
        <v>257</v>
      </c>
      <c r="E6030" s="20">
        <v>3.0947710066255994E-3</v>
      </c>
      <c r="F6030" s="20">
        <v>4.3027235725706658E-3</v>
      </c>
      <c r="G6030" s="20">
        <v>6.8375643568847665E-3</v>
      </c>
      <c r="H6030" s="20">
        <v>3.7843772015702807E-3</v>
      </c>
      <c r="I6030" s="20">
        <v>4.5972157186360361E-3</v>
      </c>
      <c r="J6030" s="20">
        <v>3.3518837502962552E-3</v>
      </c>
      <c r="K6030" s="20">
        <v>7.3618398242881718E-3</v>
      </c>
      <c r="L6030" s="20">
        <v>3.5704817882590925E-3</v>
      </c>
      <c r="M6030" s="53">
        <v>2.1154264932516176E-3</v>
      </c>
    </row>
    <row r="6031" spans="1:13" x14ac:dyDescent="0.35">
      <c r="A6031" s="19" t="str">
        <f>B4353&amp;C6006&amp;D6031</f>
        <v>CONSUMO PER CAPITA (kg ó litros por individuo)Aceite oliva Ing.NIVEL MEDIO</v>
      </c>
      <c r="B6031" s="19">
        <v>0</v>
      </c>
      <c r="C6031" s="19">
        <v>0</v>
      </c>
      <c r="D6031" s="19" t="s">
        <v>258</v>
      </c>
      <c r="E6031" s="20">
        <v>2.5391943092304583E-3</v>
      </c>
      <c r="F6031" s="20">
        <v>3.4259553284123178E-3</v>
      </c>
      <c r="G6031" s="20">
        <v>6.883168473727992E-3</v>
      </c>
      <c r="H6031" s="20">
        <v>2.7324985134031974E-3</v>
      </c>
      <c r="I6031" s="20">
        <v>2.9494375943409706E-3</v>
      </c>
      <c r="J6031" s="20">
        <v>3.3696788949601694E-3</v>
      </c>
      <c r="K6031" s="20">
        <v>6.2548044608072527E-3</v>
      </c>
      <c r="L6031" s="20">
        <v>3.5521982370785312E-3</v>
      </c>
      <c r="M6031" s="53">
        <v>5.0221705000196787E-3</v>
      </c>
    </row>
    <row r="6032" spans="1:13" x14ac:dyDescent="0.35">
      <c r="A6032" s="19" t="str">
        <f>B4353&amp;C6006&amp;D6032</f>
        <v>CONSUMO PER CAPITA (kg ó litros por individuo)Aceite oliva Ing.NIVEL MEDIO BAJO</v>
      </c>
      <c r="B6032" s="19">
        <v>0</v>
      </c>
      <c r="C6032" s="19">
        <v>0</v>
      </c>
      <c r="D6032" s="19" t="s">
        <v>259</v>
      </c>
      <c r="E6032" s="20">
        <v>2.5422302475555055E-3</v>
      </c>
      <c r="F6032" s="20">
        <v>2.4362321760046518E-3</v>
      </c>
      <c r="G6032" s="20">
        <v>4.7529012742079735E-3</v>
      </c>
      <c r="H6032" s="20">
        <v>2.2454431581724623E-3</v>
      </c>
      <c r="I6032" s="20">
        <v>2.3860872229488047E-3</v>
      </c>
      <c r="J6032" s="20">
        <v>4.3284305024569461E-3</v>
      </c>
      <c r="K6032" s="20">
        <v>4.6993220482784703E-3</v>
      </c>
      <c r="L6032" s="20">
        <v>2.8985102505540293E-3</v>
      </c>
      <c r="M6032" s="53">
        <v>1.6272607320173623E-3</v>
      </c>
    </row>
    <row r="6033" spans="1:13" x14ac:dyDescent="0.35">
      <c r="A6033" s="19" t="str">
        <f>B4353&amp;C6006&amp;D6033</f>
        <v>CONSUMO PER CAPITA (kg ó litros por individuo)Aceite oliva Ing.HOMBRE</v>
      </c>
      <c r="B6033" s="19">
        <v>0</v>
      </c>
      <c r="C6033" s="19">
        <v>0</v>
      </c>
      <c r="D6033" s="19" t="s">
        <v>21</v>
      </c>
      <c r="E6033" s="20">
        <v>3.363085348372606E-3</v>
      </c>
      <c r="F6033" s="20">
        <v>4.2445712670592054E-3</v>
      </c>
      <c r="G6033" s="20">
        <v>7.8237119941671537E-3</v>
      </c>
      <c r="H6033" s="20">
        <v>3.8942469443282897E-3</v>
      </c>
      <c r="I6033" s="20">
        <v>4.5526988763247385E-3</v>
      </c>
      <c r="J6033" s="20">
        <v>4.6380245235665141E-3</v>
      </c>
      <c r="K6033" s="20">
        <v>7.497020691384854E-3</v>
      </c>
      <c r="L6033" s="20">
        <v>4.0344437713904268E-3</v>
      </c>
      <c r="M6033" s="53">
        <v>2.8996426254818877E-3</v>
      </c>
    </row>
    <row r="6034" spans="1:13" x14ac:dyDescent="0.35">
      <c r="A6034" s="19" t="str">
        <f>B4353&amp;C6006&amp;D6034</f>
        <v>CONSUMO PER CAPITA (kg ó litros por individuo)Aceite oliva Ing.MUJER</v>
      </c>
      <c r="B6034" s="19">
        <v>0</v>
      </c>
      <c r="C6034" s="19">
        <v>0</v>
      </c>
      <c r="D6034" s="19" t="s">
        <v>22</v>
      </c>
      <c r="E6034" s="20">
        <v>2.7623125099984188E-3</v>
      </c>
      <c r="F6034" s="20">
        <v>2.8240776381580025E-3</v>
      </c>
      <c r="G6034" s="20">
        <v>4.8282642804445639E-3</v>
      </c>
      <c r="H6034" s="20">
        <v>2.4176927074601572E-3</v>
      </c>
      <c r="I6034" s="20">
        <v>2.2580309992874573E-3</v>
      </c>
      <c r="J6034" s="20">
        <v>3.4460879577437676E-3</v>
      </c>
      <c r="K6034" s="20">
        <v>4.4967347328254128E-3</v>
      </c>
      <c r="L6034" s="20">
        <v>2.4549647082163211E-3</v>
      </c>
      <c r="M6034" s="53">
        <v>2.5920537504063109E-3</v>
      </c>
    </row>
    <row r="6035" spans="1:13" x14ac:dyDescent="0.35">
      <c r="A6035" s="19" t="str">
        <f>B4353&amp;C6035&amp;D6035</f>
        <v>CONSUMO PER CAPITA (kg ó litros por individuo)Resto aceite Ing.T.ESPAÑA</v>
      </c>
      <c r="B6035" s="19">
        <v>0</v>
      </c>
      <c r="C6035" s="19" t="s">
        <v>273</v>
      </c>
      <c r="D6035" s="19" t="s">
        <v>36</v>
      </c>
      <c r="E6035" s="20">
        <v>8.4504990454180619E-3</v>
      </c>
      <c r="F6035" s="20">
        <v>8.5233895612312482E-3</v>
      </c>
      <c r="G6035" s="20">
        <v>1.3244585325361134E-2</v>
      </c>
      <c r="H6035" s="20">
        <v>8.2290080198207383E-3</v>
      </c>
      <c r="I6035" s="20">
        <v>9.8212216612127388E-3</v>
      </c>
      <c r="J6035" s="20">
        <v>9.7185401663172164E-3</v>
      </c>
      <c r="K6035" s="20">
        <v>1.3592698238568377E-2</v>
      </c>
      <c r="L6035" s="20">
        <v>9.4339809156840596E-3</v>
      </c>
      <c r="M6035" s="53">
        <v>8.7263002081806873E-3</v>
      </c>
    </row>
    <row r="6036" spans="1:13" x14ac:dyDescent="0.35">
      <c r="A6036" s="19" t="str">
        <f>B4353&amp;C6035&amp;D6036</f>
        <v>CONSUMO PER CAPITA (kg ó litros por individuo)Resto aceite Ing.BCN AM</v>
      </c>
      <c r="B6036" s="19">
        <v>0</v>
      </c>
      <c r="C6036" s="19">
        <v>0</v>
      </c>
      <c r="D6036" s="19" t="s">
        <v>1</v>
      </c>
      <c r="E6036" s="20">
        <v>9.5121753278563474E-3</v>
      </c>
      <c r="F6036" s="20">
        <v>9.4557924219019936E-3</v>
      </c>
      <c r="G6036" s="20">
        <v>1.5330309447203006E-2</v>
      </c>
      <c r="H6036" s="20">
        <v>8.9359708373353934E-3</v>
      </c>
      <c r="I6036" s="20">
        <v>1.0690296157784728E-2</v>
      </c>
      <c r="J6036" s="20">
        <v>9.9663835181061818E-3</v>
      </c>
      <c r="K6036" s="20">
        <v>1.20311100292174E-2</v>
      </c>
      <c r="L6036" s="20">
        <v>9.7074969638545998E-3</v>
      </c>
      <c r="M6036" s="53">
        <v>9.4774482649441025E-3</v>
      </c>
    </row>
    <row r="6037" spans="1:13" x14ac:dyDescent="0.35">
      <c r="A6037" s="19" t="str">
        <f>B4353&amp;C6035&amp;D6037</f>
        <v>CONSUMO PER CAPITA (kg ó litros por individuo)Resto aceite Ing.REST.CAT ARAGON</v>
      </c>
      <c r="B6037" s="19">
        <v>0</v>
      </c>
      <c r="C6037" s="19">
        <v>0</v>
      </c>
      <c r="D6037" s="19" t="s">
        <v>2</v>
      </c>
      <c r="E6037" s="20">
        <v>9.1524060303907863E-4</v>
      </c>
      <c r="F6037" s="20">
        <v>3.3624238226660536E-3</v>
      </c>
      <c r="G6037" s="20">
        <v>7.2778064500025755E-3</v>
      </c>
      <c r="H6037" s="20">
        <v>4.5602263157115746E-3</v>
      </c>
      <c r="I6037" s="20">
        <v>7.4453924819184013E-3</v>
      </c>
      <c r="J6037" s="20">
        <v>6.796846629462938E-3</v>
      </c>
      <c r="K6037" s="20">
        <v>9.836559019046915E-3</v>
      </c>
      <c r="L6037" s="20">
        <v>7.7794498108208522E-3</v>
      </c>
      <c r="M6037" s="53">
        <v>6.5298341781229868E-3</v>
      </c>
    </row>
    <row r="6038" spans="1:13" x14ac:dyDescent="0.35">
      <c r="A6038" s="19" t="str">
        <f>B4353&amp;C6035&amp;D6038</f>
        <v>CONSUMO PER CAPITA (kg ó litros por individuo)Resto aceite Ing.LEVANTE</v>
      </c>
      <c r="B6038" s="19">
        <v>0</v>
      </c>
      <c r="C6038" s="19">
        <v>0</v>
      </c>
      <c r="D6038" s="19" t="s">
        <v>3</v>
      </c>
      <c r="E6038" s="20">
        <v>1.2091944113863612E-2</v>
      </c>
      <c r="F6038" s="20">
        <v>1.10041195949137E-2</v>
      </c>
      <c r="G6038" s="20">
        <v>1.7114747108828605E-2</v>
      </c>
      <c r="H6038" s="20">
        <v>1.1513185886175914E-2</v>
      </c>
      <c r="I6038" s="20">
        <v>1.0927849594437145E-2</v>
      </c>
      <c r="J6038" s="20">
        <v>1.1325086586833503E-2</v>
      </c>
      <c r="K6038" s="20">
        <v>1.492861224054255E-2</v>
      </c>
      <c r="L6038" s="20">
        <v>1.4380771496260677E-2</v>
      </c>
      <c r="M6038" s="53">
        <v>1.1505385509285164E-2</v>
      </c>
    </row>
    <row r="6039" spans="1:13" x14ac:dyDescent="0.35">
      <c r="A6039" s="19" t="str">
        <f>B4353&amp;C6035&amp;D6039</f>
        <v>CONSUMO PER CAPITA (kg ó litros por individuo)Resto aceite Ing.ANDALUCIA</v>
      </c>
      <c r="B6039" s="19">
        <v>0</v>
      </c>
      <c r="C6039" s="19">
        <v>0</v>
      </c>
      <c r="D6039" s="19" t="s">
        <v>4</v>
      </c>
      <c r="E6039" s="20">
        <v>1.2151449357915947E-2</v>
      </c>
      <c r="F6039" s="20">
        <v>1.3165423736244354E-2</v>
      </c>
      <c r="G6039" s="20">
        <v>1.6183418668534059E-2</v>
      </c>
      <c r="H6039" s="20">
        <v>1.1340809586330837E-2</v>
      </c>
      <c r="I6039" s="20">
        <v>1.4340893048119467E-2</v>
      </c>
      <c r="J6039" s="20">
        <v>1.3913403814791421E-2</v>
      </c>
      <c r="K6039" s="20">
        <v>2.1893538182623015E-2</v>
      </c>
      <c r="L6039" s="20">
        <v>1.1668621915252584E-2</v>
      </c>
      <c r="M6039" s="53">
        <v>1.0859448064157588E-2</v>
      </c>
    </row>
    <row r="6040" spans="1:13" x14ac:dyDescent="0.35">
      <c r="A6040" s="19" t="str">
        <f>B4353&amp;C6035&amp;D6040</f>
        <v>CONSUMO PER CAPITA (kg ó litros por individuo)Resto aceite Ing.MDD AM</v>
      </c>
      <c r="B6040" s="19">
        <v>0</v>
      </c>
      <c r="C6040" s="19">
        <v>0</v>
      </c>
      <c r="D6040" s="19" t="s">
        <v>5</v>
      </c>
      <c r="E6040" s="20">
        <v>1.4362412849856218E-2</v>
      </c>
      <c r="F6040" s="20">
        <v>1.2907836237395836E-2</v>
      </c>
      <c r="G6040" s="20">
        <v>2.1169039048435746E-2</v>
      </c>
      <c r="H6040" s="20">
        <v>1.2017395869274203E-2</v>
      </c>
      <c r="I6040" s="20">
        <v>1.5168792317899615E-2</v>
      </c>
      <c r="J6040" s="20">
        <v>1.5115459370353105E-2</v>
      </c>
      <c r="K6040" s="20">
        <v>2.0873391168610131E-2</v>
      </c>
      <c r="L6040" s="20">
        <v>1.3467237085284812E-2</v>
      </c>
      <c r="M6040" s="53">
        <v>1.2724578511982786E-2</v>
      </c>
    </row>
    <row r="6041" spans="1:13" x14ac:dyDescent="0.35">
      <c r="A6041" s="19" t="str">
        <f>B4353&amp;C6035&amp;D6041</f>
        <v>CONSUMO PER CAPITA (kg ó litros por individuo)Resto aceite Ing.RTO CENTRO</v>
      </c>
      <c r="B6041" s="19">
        <v>0</v>
      </c>
      <c r="C6041" s="19">
        <v>0</v>
      </c>
      <c r="D6041" s="19" t="s">
        <v>6</v>
      </c>
      <c r="E6041" s="20">
        <v>8.2839363167912308E-3</v>
      </c>
      <c r="F6041" s="20">
        <v>7.8601553027388485E-3</v>
      </c>
      <c r="G6041" s="20">
        <v>1.567173538298702E-2</v>
      </c>
      <c r="H6041" s="20">
        <v>7.7446524805876247E-3</v>
      </c>
      <c r="I6041" s="20">
        <v>7.8172515956195718E-3</v>
      </c>
      <c r="J6041" s="20">
        <v>1.0198631340880648E-2</v>
      </c>
      <c r="K6041" s="20">
        <v>1.1146198444640727E-2</v>
      </c>
      <c r="L6041" s="20">
        <v>8.2620016660732154E-3</v>
      </c>
      <c r="M6041" s="53">
        <v>1.0117531632613671E-2</v>
      </c>
    </row>
    <row r="6042" spans="1:13" x14ac:dyDescent="0.35">
      <c r="A6042" s="19" t="str">
        <f>B4353&amp;C6035&amp;D6042</f>
        <v>CONSUMO PER CAPITA (kg ó litros por individuo)Resto aceite Ing.NORTE-CENTRO</v>
      </c>
      <c r="B6042" s="19">
        <v>0</v>
      </c>
      <c r="C6042" s="19">
        <v>0</v>
      </c>
      <c r="D6042" s="19" t="s">
        <v>7</v>
      </c>
      <c r="E6042" s="20">
        <v>2.5907499321515498E-3</v>
      </c>
      <c r="F6042" s="20">
        <v>2.1963518066333413E-3</v>
      </c>
      <c r="G6042" s="20">
        <v>3.5366888639546666E-3</v>
      </c>
      <c r="H6042" s="20">
        <v>2.0247970572000685E-3</v>
      </c>
      <c r="I6042" s="20">
        <v>2.9952385639393122E-3</v>
      </c>
      <c r="J6042" s="20">
        <v>1.3632575182863508E-3</v>
      </c>
      <c r="K6042" s="20">
        <v>3.4668775298545671E-3</v>
      </c>
      <c r="L6042" s="20">
        <v>1.4569602122988792E-3</v>
      </c>
      <c r="M6042" s="53">
        <v>1.8102436519101617E-3</v>
      </c>
    </row>
    <row r="6043" spans="1:13" x14ac:dyDescent="0.35">
      <c r="A6043" s="19" t="str">
        <f>B4353&amp;C6035&amp;D6043</f>
        <v>CONSUMO PER CAPITA (kg ó litros por individuo)Resto aceite Ing.NOROESTE</v>
      </c>
      <c r="B6043" s="19">
        <v>0</v>
      </c>
      <c r="C6043" s="19">
        <v>0</v>
      </c>
      <c r="D6043" s="19" t="s">
        <v>8</v>
      </c>
      <c r="E6043" s="20">
        <v>1.1448182958288076E-3</v>
      </c>
      <c r="F6043" s="20">
        <v>1.0406977669035794E-3</v>
      </c>
      <c r="G6043" s="20">
        <v>2.1830858969429405E-3</v>
      </c>
      <c r="H6043" s="20">
        <v>1.4441845108180537E-3</v>
      </c>
      <c r="I6043" s="20">
        <v>1.5655454767155874E-3</v>
      </c>
      <c r="J6043" s="20">
        <v>1.6221251041686176E-3</v>
      </c>
      <c r="K6043" s="20">
        <v>2.0232217867626814E-3</v>
      </c>
      <c r="L6043" s="20">
        <v>1.4065416364821143E-3</v>
      </c>
      <c r="M6043" s="53">
        <v>9.6215512373822563E-4</v>
      </c>
    </row>
    <row r="6044" spans="1:13" x14ac:dyDescent="0.35">
      <c r="A6044" s="19" t="str">
        <f>B4353&amp;C6035&amp;D6044</f>
        <v>CONSUMO PER CAPITA (kg ó litros por individuo)Resto aceite Ing.&lt;2MIL</v>
      </c>
      <c r="B6044" s="19">
        <v>0</v>
      </c>
      <c r="C6044" s="19">
        <v>0</v>
      </c>
      <c r="D6044" s="19" t="s">
        <v>9</v>
      </c>
      <c r="E6044" s="20">
        <v>4.8259330242360326E-3</v>
      </c>
      <c r="F6044" s="20">
        <v>3.1958148162632709E-3</v>
      </c>
      <c r="G6044" s="20">
        <v>1.1096978233739523E-2</v>
      </c>
      <c r="H6044" s="20">
        <v>3.0147599678531575E-3</v>
      </c>
      <c r="I6044" s="20">
        <v>4.0253086291873628E-3</v>
      </c>
      <c r="J6044" s="20">
        <v>6.0844859031990699E-3</v>
      </c>
      <c r="K6044" s="20">
        <v>7.351422513786514E-3</v>
      </c>
      <c r="L6044" s="20">
        <v>8.1356325379632905E-3</v>
      </c>
      <c r="M6044" s="53">
        <v>3.5065076217512992E-3</v>
      </c>
    </row>
    <row r="6045" spans="1:13" x14ac:dyDescent="0.35">
      <c r="A6045" s="19" t="str">
        <f>B4353&amp;C6035&amp;D6045</f>
        <v>CONSUMO PER CAPITA (kg ó litros por individuo)Resto aceite Ing.2-5MIL</v>
      </c>
      <c r="B6045" s="19">
        <v>0</v>
      </c>
      <c r="C6045" s="19">
        <v>0</v>
      </c>
      <c r="D6045" s="19" t="s">
        <v>10</v>
      </c>
      <c r="E6045" s="20">
        <v>7.4140913508282738E-3</v>
      </c>
      <c r="F6045" s="20">
        <v>6.7455205887969171E-3</v>
      </c>
      <c r="G6045" s="20">
        <v>8.2116392597791632E-3</v>
      </c>
      <c r="H6045" s="20">
        <v>7.3562136538470263E-3</v>
      </c>
      <c r="I6045" s="20">
        <v>7.6950208385979215E-3</v>
      </c>
      <c r="J6045" s="20">
        <v>6.9277672401722922E-3</v>
      </c>
      <c r="K6045" s="20">
        <v>1.212869107019191E-2</v>
      </c>
      <c r="L6045" s="20">
        <v>8.6597903672075011E-3</v>
      </c>
      <c r="M6045" s="53">
        <v>9.4860563764430882E-3</v>
      </c>
    </row>
    <row r="6046" spans="1:13" x14ac:dyDescent="0.35">
      <c r="A6046" s="19" t="str">
        <f>B4353&amp;C6035&amp;D6046</f>
        <v>CONSUMO PER CAPITA (kg ó litros por individuo)Resto aceite Ing.5-10MIL</v>
      </c>
      <c r="B6046" s="19">
        <v>0</v>
      </c>
      <c r="C6046" s="19">
        <v>0</v>
      </c>
      <c r="D6046" s="19" t="s">
        <v>11</v>
      </c>
      <c r="E6046" s="20">
        <v>4.2694839436051594E-3</v>
      </c>
      <c r="F6046" s="20">
        <v>4.6151059785350459E-3</v>
      </c>
      <c r="G6046" s="20">
        <v>5.8562158965224679E-3</v>
      </c>
      <c r="H6046" s="20">
        <v>3.5083294692018017E-3</v>
      </c>
      <c r="I6046" s="20">
        <v>4.8179712131747911E-3</v>
      </c>
      <c r="J6046" s="20">
        <v>5.6389418686959734E-3</v>
      </c>
      <c r="K6046" s="20">
        <v>7.859555588022633E-3</v>
      </c>
      <c r="L6046" s="20">
        <v>5.3086894162500745E-3</v>
      </c>
      <c r="M6046" s="53">
        <v>4.2738546956728107E-3</v>
      </c>
    </row>
    <row r="6047" spans="1:13" x14ac:dyDescent="0.35">
      <c r="A6047" s="19" t="str">
        <f>B4353&amp;C6035&amp;D6047</f>
        <v>CONSUMO PER CAPITA (kg ó litros por individuo)Resto aceite Ing.10-30MIL</v>
      </c>
      <c r="B6047" s="19">
        <v>0</v>
      </c>
      <c r="C6047" s="19">
        <v>0</v>
      </c>
      <c r="D6047" s="19" t="s">
        <v>12</v>
      </c>
      <c r="E6047" s="20">
        <v>6.2656936351978033E-3</v>
      </c>
      <c r="F6047" s="20">
        <v>7.7569864690162837E-3</v>
      </c>
      <c r="G6047" s="20">
        <v>1.0004896091388346E-2</v>
      </c>
      <c r="H6047" s="20">
        <v>7.953091718743286E-3</v>
      </c>
      <c r="I6047" s="20">
        <v>8.2229462289980688E-3</v>
      </c>
      <c r="J6047" s="20">
        <v>8.9716500880355349E-3</v>
      </c>
      <c r="K6047" s="20">
        <v>1.2044571008580234E-2</v>
      </c>
      <c r="L6047" s="20">
        <v>7.0104519662900879E-3</v>
      </c>
      <c r="M6047" s="53">
        <v>7.3308236766995187E-3</v>
      </c>
    </row>
    <row r="6048" spans="1:13" x14ac:dyDescent="0.35">
      <c r="A6048" s="19" t="str">
        <f>B4353&amp;C6035&amp;D6048</f>
        <v>CONSUMO PER CAPITA (kg ó litros por individuo)Resto aceite Ing.30-100MIL</v>
      </c>
      <c r="B6048" s="19">
        <v>0</v>
      </c>
      <c r="C6048" s="19">
        <v>0</v>
      </c>
      <c r="D6048" s="19" t="s">
        <v>13</v>
      </c>
      <c r="E6048" s="20">
        <v>1.0311140929745924E-2</v>
      </c>
      <c r="F6048" s="20">
        <v>8.6586641474737762E-3</v>
      </c>
      <c r="G6048" s="20">
        <v>1.5550761450741159E-2</v>
      </c>
      <c r="H6048" s="20">
        <v>8.2911181938195595E-3</v>
      </c>
      <c r="I6048" s="20">
        <v>1.256791217593161E-2</v>
      </c>
      <c r="J6048" s="20">
        <v>1.1482354403471196E-2</v>
      </c>
      <c r="K6048" s="20">
        <v>1.4483217406224186E-2</v>
      </c>
      <c r="L6048" s="20">
        <v>1.0135924707039759E-2</v>
      </c>
      <c r="M6048" s="53">
        <v>9.7384200244437311E-3</v>
      </c>
    </row>
    <row r="6049" spans="1:13" x14ac:dyDescent="0.35">
      <c r="A6049" s="19" t="str">
        <f>B4353&amp;C6035&amp;D6049</f>
        <v>CONSUMO PER CAPITA (kg ó litros por individuo)Resto aceite Ing.100-200MIL</v>
      </c>
      <c r="B6049" s="19">
        <v>0</v>
      </c>
      <c r="C6049" s="19">
        <v>0</v>
      </c>
      <c r="D6049" s="19" t="s">
        <v>14</v>
      </c>
      <c r="E6049" s="20">
        <v>8.6721565800760726E-3</v>
      </c>
      <c r="F6049" s="20">
        <v>7.6177674864211188E-3</v>
      </c>
      <c r="G6049" s="20">
        <v>1.0950677293337839E-2</v>
      </c>
      <c r="H6049" s="20">
        <v>8.5335557141639033E-3</v>
      </c>
      <c r="I6049" s="20">
        <v>1.172562152317623E-2</v>
      </c>
      <c r="J6049" s="20">
        <v>8.3868704518276545E-3</v>
      </c>
      <c r="K6049" s="20">
        <v>1.2594399206181207E-2</v>
      </c>
      <c r="L6049" s="20">
        <v>5.9899942313237642E-3</v>
      </c>
      <c r="M6049" s="53">
        <v>6.4832471511288726E-3</v>
      </c>
    </row>
    <row r="6050" spans="1:13" x14ac:dyDescent="0.35">
      <c r="A6050" s="19" t="str">
        <f>B4353&amp;C6035&amp;D6050</f>
        <v>CONSUMO PER CAPITA (kg ó litros por individuo)Resto aceite Ing.200-500MIL</v>
      </c>
      <c r="B6050" s="19">
        <v>0</v>
      </c>
      <c r="C6050" s="19">
        <v>0</v>
      </c>
      <c r="D6050" s="19" t="s">
        <v>15</v>
      </c>
      <c r="E6050" s="20">
        <v>8.861736425620664E-3</v>
      </c>
      <c r="F6050" s="20">
        <v>1.0225839060402529E-2</v>
      </c>
      <c r="G6050" s="20">
        <v>1.3379347599396152E-2</v>
      </c>
      <c r="H6050" s="20">
        <v>7.9104980665954013E-3</v>
      </c>
      <c r="I6050" s="20">
        <v>7.0790387250775928E-3</v>
      </c>
      <c r="J6050" s="20">
        <v>7.7826863560082433E-3</v>
      </c>
      <c r="K6050" s="20">
        <v>1.4139369857983489E-2</v>
      </c>
      <c r="L6050" s="20">
        <v>1.2283983777223503E-2</v>
      </c>
      <c r="M6050" s="53">
        <v>9.4207567859611926E-3</v>
      </c>
    </row>
    <row r="6051" spans="1:13" x14ac:dyDescent="0.35">
      <c r="A6051" s="19" t="str">
        <f>B4353&amp;C6035&amp;D6051</f>
        <v>CONSUMO PER CAPITA (kg ó litros por individuo)Resto aceite Ing.&gt;500MIL</v>
      </c>
      <c r="B6051" s="19">
        <v>0</v>
      </c>
      <c r="C6051" s="19">
        <v>0</v>
      </c>
      <c r="D6051" s="19" t="s">
        <v>16</v>
      </c>
      <c r="E6051" s="20">
        <v>1.1720276301717177E-2</v>
      </c>
      <c r="F6051" s="20">
        <v>1.2836671907431541E-2</v>
      </c>
      <c r="G6051" s="20">
        <v>2.1379414671766888E-2</v>
      </c>
      <c r="H6051" s="20">
        <v>1.2992614297545731E-2</v>
      </c>
      <c r="I6051" s="20">
        <v>1.4337640234443833E-2</v>
      </c>
      <c r="J6051" s="20">
        <v>1.4982990739173321E-2</v>
      </c>
      <c r="K6051" s="20">
        <v>1.9921150184057667E-2</v>
      </c>
      <c r="L6051" s="20">
        <v>1.4016241607059955E-2</v>
      </c>
      <c r="M6051" s="53">
        <v>1.3420516088418136E-2</v>
      </c>
    </row>
    <row r="6052" spans="1:13" x14ac:dyDescent="0.35">
      <c r="A6052" s="19" t="str">
        <f>B4353&amp;C6035&amp;D6052</f>
        <v>CONSUMO PER CAPITA (kg ó litros por individuo)Resto aceite Ing.DE 15 A 19 AÑOS</v>
      </c>
      <c r="B6052" s="19">
        <v>0</v>
      </c>
      <c r="C6052" s="19">
        <v>0</v>
      </c>
      <c r="D6052" s="19" t="s">
        <v>39</v>
      </c>
      <c r="E6052" s="20">
        <v>3.6362719371947362E-4</v>
      </c>
      <c r="F6052" s="20">
        <v>2.6091329092819743E-4</v>
      </c>
      <c r="G6052" s="20">
        <v>2.8211334812403414E-3</v>
      </c>
      <c r="H6052" s="20">
        <v>1.2442921918771671E-3</v>
      </c>
      <c r="I6052" s="20">
        <v>1.6608267069745581E-3</v>
      </c>
      <c r="J6052" s="20">
        <v>4.4410258527425629E-4</v>
      </c>
      <c r="K6052" s="20" t="s">
        <v>284</v>
      </c>
      <c r="L6052" s="20">
        <v>1.0988487923787851E-3</v>
      </c>
      <c r="M6052" s="53">
        <v>2.1595634507474255E-4</v>
      </c>
    </row>
    <row r="6053" spans="1:13" x14ac:dyDescent="0.35">
      <c r="A6053" s="19" t="str">
        <f>B4353&amp;C6035&amp;D6053</f>
        <v>CONSUMO PER CAPITA (kg ó litros por individuo)Resto aceite Ing.DE 20 A 24 AÑOS</v>
      </c>
      <c r="B6053" s="19">
        <v>0</v>
      </c>
      <c r="C6053" s="19">
        <v>0</v>
      </c>
      <c r="D6053" s="19" t="s">
        <v>40</v>
      </c>
      <c r="E6053" s="20">
        <v>2.3114394672367053E-3</v>
      </c>
      <c r="F6053" s="20">
        <v>7.6547578725239527E-4</v>
      </c>
      <c r="G6053" s="20">
        <v>2.6216295911407287E-3</v>
      </c>
      <c r="H6053" s="20">
        <v>1.0422028100869733E-3</v>
      </c>
      <c r="I6053" s="20">
        <v>4.1638869551804681E-4</v>
      </c>
      <c r="J6053" s="20">
        <v>5.9298274118331387E-4</v>
      </c>
      <c r="K6053" s="20">
        <v>1.1223842492811057E-3</v>
      </c>
      <c r="L6053" s="20">
        <v>7.6720430001123575E-4</v>
      </c>
      <c r="M6053" s="53">
        <v>3.2426141112302105E-4</v>
      </c>
    </row>
    <row r="6054" spans="1:13" x14ac:dyDescent="0.35">
      <c r="A6054" s="19" t="str">
        <f>B4353&amp;C6035&amp;D6054</f>
        <v>CONSUMO PER CAPITA (kg ó litros por individuo)Resto aceite Ing.DE 25 A 34 AÑOS</v>
      </c>
      <c r="B6054" s="19">
        <v>0</v>
      </c>
      <c r="C6054" s="19">
        <v>0</v>
      </c>
      <c r="D6054" s="19" t="s">
        <v>41</v>
      </c>
      <c r="E6054" s="20">
        <v>3.1237004306625617E-3</v>
      </c>
      <c r="F6054" s="20">
        <v>2.711212757719423E-3</v>
      </c>
      <c r="G6054" s="20">
        <v>3.033300228692597E-3</v>
      </c>
      <c r="H6054" s="20">
        <v>2.1658652437135445E-3</v>
      </c>
      <c r="I6054" s="20">
        <v>2.7328438980122184E-3</v>
      </c>
      <c r="J6054" s="20">
        <v>2.8462056530787387E-3</v>
      </c>
      <c r="K6054" s="20">
        <v>3.3220265486193301E-3</v>
      </c>
      <c r="L6054" s="20">
        <v>2.2159615913013488E-3</v>
      </c>
      <c r="M6054" s="53">
        <v>1.3071398030565671E-3</v>
      </c>
    </row>
    <row r="6055" spans="1:13" x14ac:dyDescent="0.35">
      <c r="A6055" s="19" t="str">
        <f>B4353&amp;C6035&amp;D6055</f>
        <v>CONSUMO PER CAPITA (kg ó litros por individuo)Resto aceite Ing.DE 35 A 49 AÑOS</v>
      </c>
      <c r="B6055" s="19">
        <v>0</v>
      </c>
      <c r="C6055" s="19">
        <v>0</v>
      </c>
      <c r="D6055" s="19" t="s">
        <v>42</v>
      </c>
      <c r="E6055" s="20">
        <v>5.5158752256908002E-3</v>
      </c>
      <c r="F6055" s="20">
        <v>5.2549608201510594E-3</v>
      </c>
      <c r="G6055" s="20">
        <v>7.3182853591381635E-3</v>
      </c>
      <c r="H6055" s="20">
        <v>4.3363573588029222E-3</v>
      </c>
      <c r="I6055" s="20">
        <v>5.6500566251960352E-3</v>
      </c>
      <c r="J6055" s="20">
        <v>5.4147876773930487E-3</v>
      </c>
      <c r="K6055" s="20">
        <v>8.0443275476829255E-3</v>
      </c>
      <c r="L6055" s="20">
        <v>5.7849084821173244E-3</v>
      </c>
      <c r="M6055" s="53">
        <v>5.132523261999822E-3</v>
      </c>
    </row>
    <row r="6056" spans="1:13" x14ac:dyDescent="0.35">
      <c r="A6056" s="19" t="str">
        <f>B4353&amp;C6035&amp;D6056</f>
        <v>CONSUMO PER CAPITA (kg ó litros por individuo)Resto aceite Ing.DE 50 A 59 AÑOS</v>
      </c>
      <c r="B6056" s="19">
        <v>0</v>
      </c>
      <c r="C6056" s="19">
        <v>0</v>
      </c>
      <c r="D6056" s="19" t="s">
        <v>43</v>
      </c>
      <c r="E6056" s="20">
        <v>1.2965095037060058E-2</v>
      </c>
      <c r="F6056" s="20">
        <v>1.4903032084081896E-2</v>
      </c>
      <c r="G6056" s="20">
        <v>2.1662052731562177E-2</v>
      </c>
      <c r="H6056" s="20">
        <v>1.4863713963265747E-2</v>
      </c>
      <c r="I6056" s="20">
        <v>1.6816870310448807E-2</v>
      </c>
      <c r="J6056" s="20">
        <v>1.6313710390424105E-2</v>
      </c>
      <c r="K6056" s="20">
        <v>2.3303218736308921E-2</v>
      </c>
      <c r="L6056" s="20">
        <v>1.4962605910112418E-2</v>
      </c>
      <c r="M6056" s="53">
        <v>1.6736944948044136E-2</v>
      </c>
    </row>
    <row r="6057" spans="1:13" x14ac:dyDescent="0.35">
      <c r="A6057" s="19" t="str">
        <f>B4353&amp;C6035&amp;D6057</f>
        <v>CONSUMO PER CAPITA (kg ó litros por individuo)Resto aceite Ing.DE 60 A 75 AÑOS</v>
      </c>
      <c r="B6057" s="19">
        <v>0</v>
      </c>
      <c r="C6057" s="19">
        <v>0</v>
      </c>
      <c r="D6057" s="19" t="s">
        <v>44</v>
      </c>
      <c r="E6057" s="20">
        <v>1.5914826259812571E-2</v>
      </c>
      <c r="F6057" s="20">
        <v>1.5633514395762698E-2</v>
      </c>
      <c r="G6057" s="20">
        <v>2.6294539259489449E-2</v>
      </c>
      <c r="H6057" s="20">
        <v>1.5538785672038613E-2</v>
      </c>
      <c r="I6057" s="20">
        <v>1.8738150724223343E-2</v>
      </c>
      <c r="J6057" s="20">
        <v>1.9270413336732791E-2</v>
      </c>
      <c r="K6057" s="20">
        <v>2.6444178175375432E-2</v>
      </c>
      <c r="L6057" s="20">
        <v>1.8875959669178401E-2</v>
      </c>
      <c r="M6057" s="53">
        <v>1.5965889801208364E-2</v>
      </c>
    </row>
    <row r="6058" spans="1:13" x14ac:dyDescent="0.35">
      <c r="A6058" s="19" t="str">
        <f>B4353&amp;C6035&amp;D6058</f>
        <v>CONSUMO PER CAPITA (kg ó litros por individuo)Resto aceite Ing.NIVEL ALTO</v>
      </c>
      <c r="B6058" s="19">
        <v>0</v>
      </c>
      <c r="C6058" s="19">
        <v>0</v>
      </c>
      <c r="D6058" s="19" t="s">
        <v>256</v>
      </c>
      <c r="E6058" s="20">
        <v>9.3396252348533979E-3</v>
      </c>
      <c r="F6058" s="20">
        <v>8.0374745569673257E-3</v>
      </c>
      <c r="G6058" s="20">
        <v>1.1399035984287285E-2</v>
      </c>
      <c r="H6058" s="20">
        <v>7.579662951530456E-3</v>
      </c>
      <c r="I6058" s="20">
        <v>1.0535252927712803E-2</v>
      </c>
      <c r="J6058" s="20">
        <v>8.7490554386108338E-3</v>
      </c>
      <c r="K6058" s="20">
        <v>1.1757058568342457E-2</v>
      </c>
      <c r="L6058" s="20">
        <v>7.8744234857380437E-3</v>
      </c>
      <c r="M6058" s="53">
        <v>8.6222919504931345E-3</v>
      </c>
    </row>
    <row r="6059" spans="1:13" x14ac:dyDescent="0.35">
      <c r="A6059" s="19" t="str">
        <f>B4353&amp;C6035&amp;D6059</f>
        <v>CONSUMO PER CAPITA (kg ó litros por individuo)Resto aceite Ing.NIVEL MEDIO ALTO</v>
      </c>
      <c r="B6059" s="19">
        <v>0</v>
      </c>
      <c r="C6059" s="19">
        <v>0</v>
      </c>
      <c r="D6059" s="19" t="s">
        <v>257</v>
      </c>
      <c r="E6059" s="20">
        <v>5.144672543826348E-3</v>
      </c>
      <c r="F6059" s="20">
        <v>6.164848988677047E-3</v>
      </c>
      <c r="G6059" s="20">
        <v>7.2225145352665752E-3</v>
      </c>
      <c r="H6059" s="20">
        <v>4.5384191241520837E-3</v>
      </c>
      <c r="I6059" s="20">
        <v>7.6519532003382741E-3</v>
      </c>
      <c r="J6059" s="20">
        <v>7.985448046347295E-3</v>
      </c>
      <c r="K6059" s="20">
        <v>1.0904224022793068E-2</v>
      </c>
      <c r="L6059" s="20">
        <v>8.4051163287759915E-3</v>
      </c>
      <c r="M6059" s="53">
        <v>6.8991257445957452E-3</v>
      </c>
    </row>
    <row r="6060" spans="1:13" x14ac:dyDescent="0.35">
      <c r="A6060" s="19" t="str">
        <f>B4353&amp;C6035&amp;D6060</f>
        <v>CONSUMO PER CAPITA (kg ó litros por individuo)Resto aceite Ing.NIVEL MEDIO</v>
      </c>
      <c r="B6060" s="19">
        <v>0</v>
      </c>
      <c r="C6060" s="19">
        <v>0</v>
      </c>
      <c r="D6060" s="19" t="s">
        <v>258</v>
      </c>
      <c r="E6060" s="20">
        <v>6.7855533289519722E-3</v>
      </c>
      <c r="F6060" s="20">
        <v>6.8468811792272112E-3</v>
      </c>
      <c r="G6060" s="20">
        <v>1.0841003640617573E-2</v>
      </c>
      <c r="H6060" s="20">
        <v>6.1741514542530849E-3</v>
      </c>
      <c r="I6060" s="20">
        <v>6.9861040980407673E-3</v>
      </c>
      <c r="J6060" s="20">
        <v>8.0614949627794454E-3</v>
      </c>
      <c r="K6060" s="20">
        <v>1.4197828411579728E-2</v>
      </c>
      <c r="L6060" s="20">
        <v>1.0988544078149795E-2</v>
      </c>
      <c r="M6060" s="53">
        <v>9.7327296642917473E-3</v>
      </c>
    </row>
    <row r="6061" spans="1:13" x14ac:dyDescent="0.35">
      <c r="A6061" s="19" t="str">
        <f>B4353&amp;C6035&amp;D6061</f>
        <v>CONSUMO PER CAPITA (kg ó litros por individuo)Resto aceite Ing.NIVEL MEDIO BAJO</v>
      </c>
      <c r="B6061" s="19">
        <v>0</v>
      </c>
      <c r="C6061" s="19">
        <v>0</v>
      </c>
      <c r="D6061" s="19" t="s">
        <v>259</v>
      </c>
      <c r="E6061" s="20">
        <v>9.3986008285481346E-3</v>
      </c>
      <c r="F6061" s="20">
        <v>9.0496476589942802E-3</v>
      </c>
      <c r="G6061" s="20">
        <v>1.4056694749752255E-2</v>
      </c>
      <c r="H6061" s="20">
        <v>9.2570728681027926E-3</v>
      </c>
      <c r="I6061" s="20">
        <v>9.4581298173782025E-3</v>
      </c>
      <c r="J6061" s="20">
        <v>9.060416745030055E-3</v>
      </c>
      <c r="K6061" s="20">
        <v>1.0939718067240214E-2</v>
      </c>
      <c r="L6061" s="20">
        <v>4.9261629349383581E-3</v>
      </c>
      <c r="M6061" s="53">
        <v>4.9774092450361332E-3</v>
      </c>
    </row>
    <row r="6062" spans="1:13" x14ac:dyDescent="0.35">
      <c r="A6062" s="19" t="str">
        <f>B4353&amp;C6035&amp;D6062</f>
        <v>CONSUMO PER CAPITA (kg ó litros por individuo)Resto aceite Ing.HOMBRE</v>
      </c>
      <c r="B6062" s="19">
        <v>0</v>
      </c>
      <c r="C6062" s="19">
        <v>0</v>
      </c>
      <c r="D6062" s="19" t="s">
        <v>21</v>
      </c>
      <c r="E6062" s="20">
        <v>8.3647102611876852E-3</v>
      </c>
      <c r="F6062" s="20">
        <v>9.0671323450813857E-3</v>
      </c>
      <c r="G6062" s="20">
        <v>1.4901171582926712E-2</v>
      </c>
      <c r="H6062" s="20">
        <v>9.0727277550595193E-3</v>
      </c>
      <c r="I6062" s="20">
        <v>1.0174561084366821E-2</v>
      </c>
      <c r="J6062" s="20">
        <v>1.0404714589352436E-2</v>
      </c>
      <c r="K6062" s="20">
        <v>1.4112009594560557E-2</v>
      </c>
      <c r="L6062" s="20">
        <v>9.8554515972078122E-3</v>
      </c>
      <c r="M6062" s="53">
        <v>8.5555082447032697E-3</v>
      </c>
    </row>
    <row r="6063" spans="1:13" x14ac:dyDescent="0.35">
      <c r="A6063" s="19" t="str">
        <f>B4353&amp;C6035&amp;D6063</f>
        <v>CONSUMO PER CAPITA (kg ó litros por individuo)Resto aceite Ing.MUJER</v>
      </c>
      <c r="B6063" s="19">
        <v>0</v>
      </c>
      <c r="C6063" s="19">
        <v>0</v>
      </c>
      <c r="D6063" s="19" t="s">
        <v>22</v>
      </c>
      <c r="E6063" s="20">
        <v>8.5352731719096527E-3</v>
      </c>
      <c r="F6063" s="20">
        <v>7.9861305924624326E-3</v>
      </c>
      <c r="G6063" s="20">
        <v>1.1607756030718707E-2</v>
      </c>
      <c r="H6063" s="20">
        <v>7.3953390159779584E-3</v>
      </c>
      <c r="I6063" s="20">
        <v>9.4725400439476509E-3</v>
      </c>
      <c r="J6063" s="20">
        <v>9.041425595539691E-3</v>
      </c>
      <c r="K6063" s="20">
        <v>1.3080610960673412E-2</v>
      </c>
      <c r="L6063" s="20">
        <v>9.0183439169723434E-3</v>
      </c>
      <c r="M6063" s="53">
        <v>8.8952937548453775E-3</v>
      </c>
    </row>
    <row r="6064" spans="1:13" x14ac:dyDescent="0.35">
      <c r="A6064" s="19" t="str">
        <f>B4353&amp;C6064&amp;D6064</f>
        <v>CONSUMO PER CAPITA (kg ó litros por individuo).Pan Ing.T.ESPAÑA</v>
      </c>
      <c r="B6064" s="19">
        <v>0</v>
      </c>
      <c r="C6064" s="19" t="s">
        <v>167</v>
      </c>
      <c r="D6064" s="19" t="s">
        <v>36</v>
      </c>
      <c r="E6064" s="20">
        <v>1.059866941755556</v>
      </c>
      <c r="F6064" s="20">
        <v>1.0174297025870485</v>
      </c>
      <c r="G6064" s="20">
        <v>1.43958456192895</v>
      </c>
      <c r="H6064" s="20">
        <v>1.0713885176653</v>
      </c>
      <c r="I6064" s="20">
        <v>1.0765125895314214</v>
      </c>
      <c r="J6064" s="20">
        <v>1.0301461177522244</v>
      </c>
      <c r="K6064" s="20">
        <v>1.4486215315362694</v>
      </c>
      <c r="L6064" s="20">
        <v>1.0773394110491643</v>
      </c>
      <c r="M6064" s="53">
        <v>1.020318836400318</v>
      </c>
    </row>
    <row r="6065" spans="1:13" x14ac:dyDescent="0.35">
      <c r="A6065" s="19" t="str">
        <f>B4353&amp;C6064&amp;D6065</f>
        <v>CONSUMO PER CAPITA (kg ó litros por individuo).Pan Ing.BCN AM</v>
      </c>
      <c r="B6065" s="19">
        <v>0</v>
      </c>
      <c r="C6065" s="19">
        <v>0</v>
      </c>
      <c r="D6065" s="19" t="s">
        <v>1</v>
      </c>
      <c r="E6065" s="20">
        <v>0.84546975839974048</v>
      </c>
      <c r="F6065" s="20">
        <v>0.91456387067647671</v>
      </c>
      <c r="G6065" s="20">
        <v>1.2023365129185366</v>
      </c>
      <c r="H6065" s="20">
        <v>0.90727835259498057</v>
      </c>
      <c r="I6065" s="20">
        <v>0.87254005852198768</v>
      </c>
      <c r="J6065" s="20">
        <v>0.82362455601617379</v>
      </c>
      <c r="K6065" s="20">
        <v>1.3602702254202654</v>
      </c>
      <c r="L6065" s="20">
        <v>1.0326549633374575</v>
      </c>
      <c r="M6065" s="53">
        <v>0.88537969737904332</v>
      </c>
    </row>
    <row r="6066" spans="1:13" x14ac:dyDescent="0.35">
      <c r="A6066" s="19" t="str">
        <f>B4353&amp;C6064&amp;D6066</f>
        <v>CONSUMO PER CAPITA (kg ó litros por individuo).Pan Ing.REST.CAT ARAGON</v>
      </c>
      <c r="B6066" s="19">
        <v>0</v>
      </c>
      <c r="C6066" s="19">
        <v>0</v>
      </c>
      <c r="D6066" s="19" t="s">
        <v>2</v>
      </c>
      <c r="E6066" s="20">
        <v>0.75122238424697918</v>
      </c>
      <c r="F6066" s="20">
        <v>0.79527146062361953</v>
      </c>
      <c r="G6066" s="20">
        <v>1.0043317645183658</v>
      </c>
      <c r="H6066" s="20">
        <v>0.7939831968481128</v>
      </c>
      <c r="I6066" s="20">
        <v>0.79799763423737302</v>
      </c>
      <c r="J6066" s="20">
        <v>0.83239913984976166</v>
      </c>
      <c r="K6066" s="20">
        <v>1.2170491674200352</v>
      </c>
      <c r="L6066" s="20">
        <v>0.8996052706840828</v>
      </c>
      <c r="M6066" s="53">
        <v>0.74937860931026967</v>
      </c>
    </row>
    <row r="6067" spans="1:13" x14ac:dyDescent="0.35">
      <c r="A6067" s="19" t="str">
        <f>B4353&amp;C6064&amp;D6067</f>
        <v>CONSUMO PER CAPITA (kg ó litros por individuo).Pan Ing.LEVANTE</v>
      </c>
      <c r="B6067" s="19">
        <v>0</v>
      </c>
      <c r="C6067" s="19">
        <v>0</v>
      </c>
      <c r="D6067" s="19" t="s">
        <v>3</v>
      </c>
      <c r="E6067" s="20">
        <v>1.1761614978198185</v>
      </c>
      <c r="F6067" s="20">
        <v>1.0516885654453887</v>
      </c>
      <c r="G6067" s="20">
        <v>1.5354271355399041</v>
      </c>
      <c r="H6067" s="20">
        <v>1.1570950550555024</v>
      </c>
      <c r="I6067" s="20">
        <v>1.0931888351954309</v>
      </c>
      <c r="J6067" s="20">
        <v>1.1138843758232102</v>
      </c>
      <c r="K6067" s="20">
        <v>1.5655108240857989</v>
      </c>
      <c r="L6067" s="20">
        <v>1.1953388872398296</v>
      </c>
      <c r="M6067" s="53">
        <v>1.1564233475713623</v>
      </c>
    </row>
    <row r="6068" spans="1:13" x14ac:dyDescent="0.35">
      <c r="A6068" s="19" t="str">
        <f>B4353&amp;C6064&amp;D6068</f>
        <v>CONSUMO PER CAPITA (kg ó litros por individuo).Pan Ing.ANDALUCIA</v>
      </c>
      <c r="B6068" s="19">
        <v>0</v>
      </c>
      <c r="C6068" s="19">
        <v>0</v>
      </c>
      <c r="D6068" s="19" t="s">
        <v>4</v>
      </c>
      <c r="E6068" s="20">
        <v>1.2033629913081221</v>
      </c>
      <c r="F6068" s="20">
        <v>1.1210465083148888</v>
      </c>
      <c r="G6068" s="20">
        <v>1.6365311065231052</v>
      </c>
      <c r="H6068" s="20">
        <v>1.2376688837241967</v>
      </c>
      <c r="I6068" s="20">
        <v>1.2437095533601388</v>
      </c>
      <c r="J6068" s="20">
        <v>1.1245996712006312</v>
      </c>
      <c r="K6068" s="20">
        <v>1.6232561594307326</v>
      </c>
      <c r="L6068" s="20">
        <v>1.1861303138793418</v>
      </c>
      <c r="M6068" s="53">
        <v>1.1037881427487961</v>
      </c>
    </row>
    <row r="6069" spans="1:13" x14ac:dyDescent="0.35">
      <c r="A6069" s="19" t="str">
        <f>B4353&amp;C6064&amp;D6069</f>
        <v>CONSUMO PER CAPITA (kg ó litros por individuo).Pan Ing.MDD AM</v>
      </c>
      <c r="B6069" s="19">
        <v>0</v>
      </c>
      <c r="C6069" s="19">
        <v>0</v>
      </c>
      <c r="D6069" s="19" t="s">
        <v>5</v>
      </c>
      <c r="E6069" s="20">
        <v>1.1999110654477274</v>
      </c>
      <c r="F6069" s="20">
        <v>1.2739901399391313</v>
      </c>
      <c r="G6069" s="20">
        <v>1.7345997167669991</v>
      </c>
      <c r="H6069" s="20">
        <v>1.3009794573937135</v>
      </c>
      <c r="I6069" s="20">
        <v>1.3498598561828437</v>
      </c>
      <c r="J6069" s="20">
        <v>1.4370170615673963</v>
      </c>
      <c r="K6069" s="20">
        <v>1.7066568556690012</v>
      </c>
      <c r="L6069" s="20">
        <v>1.4974073450623424</v>
      </c>
      <c r="M6069" s="53">
        <v>1.232746150249268</v>
      </c>
    </row>
    <row r="6070" spans="1:13" x14ac:dyDescent="0.35">
      <c r="A6070" s="19" t="str">
        <f>B4353&amp;C6064&amp;D6070</f>
        <v>CONSUMO PER CAPITA (kg ó litros por individuo).Pan Ing.RTO CENTRO</v>
      </c>
      <c r="B6070" s="19">
        <v>0</v>
      </c>
      <c r="C6070" s="19">
        <v>0</v>
      </c>
      <c r="D6070" s="19" t="s">
        <v>6</v>
      </c>
      <c r="E6070" s="20">
        <v>1.2859667890413413</v>
      </c>
      <c r="F6070" s="20">
        <v>1.2050161067236422</v>
      </c>
      <c r="G6070" s="20">
        <v>1.7019065217778182</v>
      </c>
      <c r="H6070" s="20">
        <v>1.2987307202912832</v>
      </c>
      <c r="I6070" s="20">
        <v>1.2771292190614265</v>
      </c>
      <c r="J6070" s="20">
        <v>1.0734819699472149</v>
      </c>
      <c r="K6070" s="20">
        <v>1.4515311280218697</v>
      </c>
      <c r="L6070" s="20">
        <v>1.0166713099993772</v>
      </c>
      <c r="M6070" s="53">
        <v>1.2095831285018117</v>
      </c>
    </row>
    <row r="6071" spans="1:13" x14ac:dyDescent="0.35">
      <c r="A6071" s="19" t="str">
        <f>B4353&amp;C6064&amp;D6071</f>
        <v>CONSUMO PER CAPITA (kg ó litros por individuo).Pan Ing.NORTE-CENTRO</v>
      </c>
      <c r="B6071" s="19">
        <v>0</v>
      </c>
      <c r="C6071" s="19">
        <v>0</v>
      </c>
      <c r="D6071" s="19" t="s">
        <v>7</v>
      </c>
      <c r="E6071" s="20">
        <v>0.91749557850914754</v>
      </c>
      <c r="F6071" s="20">
        <v>0.70983312970497625</v>
      </c>
      <c r="G6071" s="20">
        <v>1.1686266147411599</v>
      </c>
      <c r="H6071" s="20">
        <v>0.82515153638719729</v>
      </c>
      <c r="I6071" s="20">
        <v>0.95368876300665284</v>
      </c>
      <c r="J6071" s="20">
        <v>0.77811634568869859</v>
      </c>
      <c r="K6071" s="20">
        <v>1.3049835691155407</v>
      </c>
      <c r="L6071" s="20">
        <v>0.85210053686585185</v>
      </c>
      <c r="M6071" s="53">
        <v>0.9768879648386255</v>
      </c>
    </row>
    <row r="6072" spans="1:13" x14ac:dyDescent="0.35">
      <c r="A6072" s="19" t="str">
        <f>B4353&amp;C6064&amp;D6072</f>
        <v>CONSUMO PER CAPITA (kg ó litros por individuo).Pan Ing.NOROESTE</v>
      </c>
      <c r="B6072" s="19">
        <v>0</v>
      </c>
      <c r="C6072" s="19">
        <v>0</v>
      </c>
      <c r="D6072" s="19" t="s">
        <v>8</v>
      </c>
      <c r="E6072" s="20">
        <v>0.90674858131870495</v>
      </c>
      <c r="F6072" s="20">
        <v>0.89540553679578894</v>
      </c>
      <c r="G6072" s="20">
        <v>1.2753344565646112</v>
      </c>
      <c r="H6072" s="20">
        <v>0.79619511741616011</v>
      </c>
      <c r="I6072" s="20">
        <v>0.80046324373888444</v>
      </c>
      <c r="J6072" s="20">
        <v>0.79158501559169103</v>
      </c>
      <c r="K6072" s="20">
        <v>1.0463982674550807</v>
      </c>
      <c r="L6072" s="20">
        <v>0.61018880086052196</v>
      </c>
      <c r="M6072" s="53">
        <v>0.65164472085506453</v>
      </c>
    </row>
    <row r="6073" spans="1:13" x14ac:dyDescent="0.35">
      <c r="A6073" s="19" t="str">
        <f>B4353&amp;C6064&amp;D6073</f>
        <v>CONSUMO PER CAPITA (kg ó litros por individuo).Pan Ing.&lt;2MIL</v>
      </c>
      <c r="B6073" s="19">
        <v>0</v>
      </c>
      <c r="C6073" s="19">
        <v>0</v>
      </c>
      <c r="D6073" s="19" t="s">
        <v>9</v>
      </c>
      <c r="E6073" s="20">
        <v>0.79409757162957517</v>
      </c>
      <c r="F6073" s="20">
        <v>0.51794685168245425</v>
      </c>
      <c r="G6073" s="20">
        <v>0.92673654087473289</v>
      </c>
      <c r="H6073" s="20">
        <v>0.61960416717759681</v>
      </c>
      <c r="I6073" s="20">
        <v>0.64871072122104134</v>
      </c>
      <c r="J6073" s="20">
        <v>0.65982630047761603</v>
      </c>
      <c r="K6073" s="20">
        <v>0.86644831161124913</v>
      </c>
      <c r="L6073" s="20">
        <v>0.57484523691160105</v>
      </c>
      <c r="M6073" s="53">
        <v>0.52825924045232286</v>
      </c>
    </row>
    <row r="6074" spans="1:13" x14ac:dyDescent="0.35">
      <c r="A6074" s="19" t="str">
        <f>B4353&amp;C6064&amp;D6074</f>
        <v>CONSUMO PER CAPITA (kg ó litros por individuo).Pan Ing.2-5MIL</v>
      </c>
      <c r="B6074" s="19">
        <v>0</v>
      </c>
      <c r="C6074" s="19">
        <v>0</v>
      </c>
      <c r="D6074" s="19" t="s">
        <v>10</v>
      </c>
      <c r="E6074" s="20">
        <v>0.8176419364225781</v>
      </c>
      <c r="F6074" s="20">
        <v>0.67730206219137312</v>
      </c>
      <c r="G6074" s="20">
        <v>1.0635291157891875</v>
      </c>
      <c r="H6074" s="20">
        <v>0.80447381762089354</v>
      </c>
      <c r="I6074" s="20">
        <v>0.72880031172829185</v>
      </c>
      <c r="J6074" s="20">
        <v>0.70979683897277668</v>
      </c>
      <c r="K6074" s="20">
        <v>0.84498565503364442</v>
      </c>
      <c r="L6074" s="20">
        <v>0.53739764759035724</v>
      </c>
      <c r="M6074" s="53">
        <v>0.69577674175804827</v>
      </c>
    </row>
    <row r="6075" spans="1:13" x14ac:dyDescent="0.35">
      <c r="A6075" s="19" t="str">
        <f>B4353&amp;C6064&amp;D6075</f>
        <v>CONSUMO PER CAPITA (kg ó litros por individuo).Pan Ing.5-10MIL</v>
      </c>
      <c r="B6075" s="19">
        <v>0</v>
      </c>
      <c r="C6075" s="19">
        <v>0</v>
      </c>
      <c r="D6075" s="19" t="s">
        <v>11</v>
      </c>
      <c r="E6075" s="20">
        <v>0.83705914028990203</v>
      </c>
      <c r="F6075" s="20">
        <v>0.74961086454911352</v>
      </c>
      <c r="G6075" s="20">
        <v>1.0939845937341646</v>
      </c>
      <c r="H6075" s="20">
        <v>0.77178747321551566</v>
      </c>
      <c r="I6075" s="20">
        <v>0.84144528539612162</v>
      </c>
      <c r="J6075" s="20">
        <v>0.91859327284536874</v>
      </c>
      <c r="K6075" s="20">
        <v>1.237913878964928</v>
      </c>
      <c r="L6075" s="20">
        <v>0.95186188129714999</v>
      </c>
      <c r="M6075" s="53">
        <v>1.0065224387761418</v>
      </c>
    </row>
    <row r="6076" spans="1:13" x14ac:dyDescent="0.35">
      <c r="A6076" s="19" t="str">
        <f>B4353&amp;C6064&amp;D6076</f>
        <v>CONSUMO PER CAPITA (kg ó litros por individuo).Pan Ing.10-30MIL</v>
      </c>
      <c r="B6076" s="19">
        <v>0</v>
      </c>
      <c r="C6076" s="19">
        <v>0</v>
      </c>
      <c r="D6076" s="19" t="s">
        <v>12</v>
      </c>
      <c r="E6076" s="20">
        <v>0.86803113595418979</v>
      </c>
      <c r="F6076" s="20">
        <v>0.91694023474858621</v>
      </c>
      <c r="G6076" s="20">
        <v>1.3532050684304866</v>
      </c>
      <c r="H6076" s="20">
        <v>0.98052704778243938</v>
      </c>
      <c r="I6076" s="20">
        <v>0.93646612223291859</v>
      </c>
      <c r="J6076" s="20">
        <v>1.003628904896086</v>
      </c>
      <c r="K6076" s="20">
        <v>1.4558411115640109</v>
      </c>
      <c r="L6076" s="20">
        <v>1.0082184990229699</v>
      </c>
      <c r="M6076" s="53">
        <v>1.0202451030696733</v>
      </c>
    </row>
    <row r="6077" spans="1:13" x14ac:dyDescent="0.35">
      <c r="A6077" s="19" t="str">
        <f>B4353&amp;C6064&amp;D6077</f>
        <v>CONSUMO PER CAPITA (kg ó litros por individuo).Pan Ing.30-100MIL</v>
      </c>
      <c r="B6077" s="19">
        <v>0</v>
      </c>
      <c r="C6077" s="19">
        <v>0</v>
      </c>
      <c r="D6077" s="19" t="s">
        <v>13</v>
      </c>
      <c r="E6077" s="20">
        <v>1.1909084283633562</v>
      </c>
      <c r="F6077" s="20">
        <v>1.1352158556691165</v>
      </c>
      <c r="G6077" s="20">
        <v>1.682907840271781</v>
      </c>
      <c r="H6077" s="20">
        <v>1.2081675320560219</v>
      </c>
      <c r="I6077" s="20">
        <v>1.202823581436363</v>
      </c>
      <c r="J6077" s="20">
        <v>1.131757819910896</v>
      </c>
      <c r="K6077" s="20">
        <v>1.7232551952292561</v>
      </c>
      <c r="L6077" s="20">
        <v>1.1838589653889096</v>
      </c>
      <c r="M6077" s="53">
        <v>1.1078640733640277</v>
      </c>
    </row>
    <row r="6078" spans="1:13" x14ac:dyDescent="0.35">
      <c r="A6078" s="19" t="str">
        <f>B4353&amp;C6064&amp;D6078</f>
        <v>CONSUMO PER CAPITA (kg ó litros por individuo).Pan Ing.100-200MIL</v>
      </c>
      <c r="B6078" s="19">
        <v>0</v>
      </c>
      <c r="C6078" s="19">
        <v>0</v>
      </c>
      <c r="D6078" s="19" t="s">
        <v>14</v>
      </c>
      <c r="E6078" s="20">
        <v>1.1754382821332638</v>
      </c>
      <c r="F6078" s="20">
        <v>1.1456476081433771</v>
      </c>
      <c r="G6078" s="20">
        <v>1.5882435832976827</v>
      </c>
      <c r="H6078" s="20">
        <v>1.2680761025917728</v>
      </c>
      <c r="I6078" s="20">
        <v>1.3486102356401126</v>
      </c>
      <c r="J6078" s="20">
        <v>1.141088604830409</v>
      </c>
      <c r="K6078" s="20">
        <v>1.6186097452932768</v>
      </c>
      <c r="L6078" s="20">
        <v>1.1355295439522601</v>
      </c>
      <c r="M6078" s="53">
        <v>1.0045887313488628</v>
      </c>
    </row>
    <row r="6079" spans="1:13" x14ac:dyDescent="0.35">
      <c r="A6079" s="19" t="str">
        <f>B4353&amp;C6064&amp;D6079</f>
        <v>CONSUMO PER CAPITA (kg ó litros por individuo).Pan Ing.200-500MIL</v>
      </c>
      <c r="B6079" s="19">
        <v>0</v>
      </c>
      <c r="C6079" s="19">
        <v>0</v>
      </c>
      <c r="D6079" s="19" t="s">
        <v>15</v>
      </c>
      <c r="E6079" s="20">
        <v>1.2892800372540678</v>
      </c>
      <c r="F6079" s="20">
        <v>1.2756708434815165</v>
      </c>
      <c r="G6079" s="20">
        <v>1.646904258928892</v>
      </c>
      <c r="H6079" s="20">
        <v>1.2521440468300664</v>
      </c>
      <c r="I6079" s="20">
        <v>1.1886255703212214</v>
      </c>
      <c r="J6079" s="20">
        <v>1.124236179368471</v>
      </c>
      <c r="K6079" s="20">
        <v>1.6601525115116189</v>
      </c>
      <c r="L6079" s="20">
        <v>1.345533571534933</v>
      </c>
      <c r="M6079" s="53">
        <v>1.2013105878944534</v>
      </c>
    </row>
    <row r="6080" spans="1:13" x14ac:dyDescent="0.35">
      <c r="A6080" s="19" t="str">
        <f>B4353&amp;C6064&amp;D6080</f>
        <v>CONSUMO PER CAPITA (kg ó litros por individuo).Pan Ing.&gt;500MIL</v>
      </c>
      <c r="B6080" s="19">
        <v>0</v>
      </c>
      <c r="C6080" s="19">
        <v>0</v>
      </c>
      <c r="D6080" s="19" t="s">
        <v>16</v>
      </c>
      <c r="E6080" s="20">
        <v>1.1528313001656594</v>
      </c>
      <c r="F6080" s="20">
        <v>1.1427359338254741</v>
      </c>
      <c r="G6080" s="20">
        <v>1.4763127730390537</v>
      </c>
      <c r="H6080" s="20">
        <v>1.152620781658366</v>
      </c>
      <c r="I6080" s="20">
        <v>1.2197433048904742</v>
      </c>
      <c r="J6080" s="20">
        <v>1.103663063477603</v>
      </c>
      <c r="K6080" s="20">
        <v>1.3783207221740794</v>
      </c>
      <c r="L6080" s="20">
        <v>1.2331531163802933</v>
      </c>
      <c r="M6080" s="53">
        <v>1.0818867950192319</v>
      </c>
    </row>
    <row r="6081" spans="1:13" x14ac:dyDescent="0.35">
      <c r="A6081" s="19" t="str">
        <f>B4353&amp;C6064&amp;D6081</f>
        <v>CONSUMO PER CAPITA (kg ó litros por individuo).Pan Ing.DE 15 A 19 AÑOS</v>
      </c>
      <c r="B6081" s="19">
        <v>0</v>
      </c>
      <c r="C6081" s="19">
        <v>0</v>
      </c>
      <c r="D6081" s="19" t="s">
        <v>39</v>
      </c>
      <c r="E6081" s="20">
        <v>0.63322083593176259</v>
      </c>
      <c r="F6081" s="20">
        <v>0.43197275397057205</v>
      </c>
      <c r="G6081" s="20">
        <v>0.7962647576569658</v>
      </c>
      <c r="H6081" s="20">
        <v>0.61953477643659161</v>
      </c>
      <c r="I6081" s="20">
        <v>0.31811939947933349</v>
      </c>
      <c r="J6081" s="20">
        <v>0.37480233128265827</v>
      </c>
      <c r="K6081" s="20">
        <v>0.45462776785706643</v>
      </c>
      <c r="L6081" s="20">
        <v>0.49010739023216487</v>
      </c>
      <c r="M6081" s="53">
        <v>0.34016130214296891</v>
      </c>
    </row>
    <row r="6082" spans="1:13" x14ac:dyDescent="0.35">
      <c r="A6082" s="19" t="str">
        <f>B4353&amp;C6064&amp;D6082</f>
        <v>CONSUMO PER CAPITA (kg ó litros por individuo).Pan Ing.DE 20 A 24 AÑOS</v>
      </c>
      <c r="B6082" s="19">
        <v>0</v>
      </c>
      <c r="C6082" s="19">
        <v>0</v>
      </c>
      <c r="D6082" s="19" t="s">
        <v>40</v>
      </c>
      <c r="E6082" s="20">
        <v>0.41088550345445851</v>
      </c>
      <c r="F6082" s="20">
        <v>0.34148645220804469</v>
      </c>
      <c r="G6082" s="20">
        <v>0.75381529395092495</v>
      </c>
      <c r="H6082" s="20">
        <v>0.42844007809115914</v>
      </c>
      <c r="I6082" s="20">
        <v>0.50456955395053782</v>
      </c>
      <c r="J6082" s="20">
        <v>0.40536608991763889</v>
      </c>
      <c r="K6082" s="20">
        <v>0.61051218699588861</v>
      </c>
      <c r="L6082" s="20">
        <v>0.49523668217163624</v>
      </c>
      <c r="M6082" s="53">
        <v>0.51560271763161125</v>
      </c>
    </row>
    <row r="6083" spans="1:13" x14ac:dyDescent="0.35">
      <c r="A6083" s="19" t="str">
        <f>B4353&amp;C6064&amp;D6083</f>
        <v>CONSUMO PER CAPITA (kg ó litros por individuo).Pan Ing.DE 25 A 34 AÑOS</v>
      </c>
      <c r="B6083" s="19">
        <v>0</v>
      </c>
      <c r="C6083" s="19">
        <v>0</v>
      </c>
      <c r="D6083" s="19" t="s">
        <v>41</v>
      </c>
      <c r="E6083" s="20">
        <v>0.80780679141334999</v>
      </c>
      <c r="F6083" s="20">
        <v>0.81428236136203513</v>
      </c>
      <c r="G6083" s="20">
        <v>1.0412516630961497</v>
      </c>
      <c r="H6083" s="20">
        <v>0.8178569176435796</v>
      </c>
      <c r="I6083" s="20">
        <v>0.73937087407057833</v>
      </c>
      <c r="J6083" s="20">
        <v>0.66047781741554634</v>
      </c>
      <c r="K6083" s="20">
        <v>0.96969632800734074</v>
      </c>
      <c r="L6083" s="20">
        <v>0.74538900995028023</v>
      </c>
      <c r="M6083" s="53">
        <v>0.65080965698256832</v>
      </c>
    </row>
    <row r="6084" spans="1:13" x14ac:dyDescent="0.35">
      <c r="A6084" s="19" t="str">
        <f>B4353&amp;C6064&amp;D6084</f>
        <v>CONSUMO PER CAPITA (kg ó litros por individuo).Pan Ing.DE 35 A 49 AÑOS</v>
      </c>
      <c r="B6084" s="19">
        <v>0</v>
      </c>
      <c r="C6084" s="19">
        <v>0</v>
      </c>
      <c r="D6084" s="19" t="s">
        <v>42</v>
      </c>
      <c r="E6084" s="20">
        <v>0.87361160970790619</v>
      </c>
      <c r="F6084" s="20">
        <v>0.94057737275427</v>
      </c>
      <c r="G6084" s="20">
        <v>1.2375308547117518</v>
      </c>
      <c r="H6084" s="20">
        <v>0.93904421159138618</v>
      </c>
      <c r="I6084" s="20">
        <v>0.96542731987041408</v>
      </c>
      <c r="J6084" s="20">
        <v>0.91200562462818824</v>
      </c>
      <c r="K6084" s="20">
        <v>1.2623319559685839</v>
      </c>
      <c r="L6084" s="20">
        <v>0.95971080204497328</v>
      </c>
      <c r="M6084" s="53">
        <v>0.84844049264536026</v>
      </c>
    </row>
    <row r="6085" spans="1:13" x14ac:dyDescent="0.35">
      <c r="A6085" s="19" t="str">
        <f>B4353&amp;C6064&amp;D6085</f>
        <v>CONSUMO PER CAPITA (kg ó litros por individuo).Pan Ing.DE 50 A 59 AÑOS</v>
      </c>
      <c r="B6085" s="19">
        <v>0</v>
      </c>
      <c r="C6085" s="19">
        <v>0</v>
      </c>
      <c r="D6085" s="19" t="s">
        <v>43</v>
      </c>
      <c r="E6085" s="20">
        <v>1.382296954899072</v>
      </c>
      <c r="F6085" s="20">
        <v>1.2815322508167193</v>
      </c>
      <c r="G6085" s="20">
        <v>1.8670942961631638</v>
      </c>
      <c r="H6085" s="20">
        <v>1.4377350992348783</v>
      </c>
      <c r="I6085" s="20">
        <v>1.4941837535002298</v>
      </c>
      <c r="J6085" s="20">
        <v>1.4275570887269626</v>
      </c>
      <c r="K6085" s="20">
        <v>2.0092635665671326</v>
      </c>
      <c r="L6085" s="20">
        <v>1.362528572564758</v>
      </c>
      <c r="M6085" s="53">
        <v>1.3747333884815331</v>
      </c>
    </row>
    <row r="6086" spans="1:13" x14ac:dyDescent="0.35">
      <c r="A6086" s="19" t="str">
        <f>B4353&amp;C6064&amp;D6086</f>
        <v>CONSUMO PER CAPITA (kg ó litros por individuo).Pan Ing.DE 60 A 75 AÑOS</v>
      </c>
      <c r="B6086" s="19">
        <v>0</v>
      </c>
      <c r="C6086" s="19">
        <v>0</v>
      </c>
      <c r="D6086" s="19" t="s">
        <v>44</v>
      </c>
      <c r="E6086" s="20">
        <v>1.4975239336516109</v>
      </c>
      <c r="F6086" s="20">
        <v>1.3885209221266781</v>
      </c>
      <c r="G6086" s="20">
        <v>1.9751904091826027</v>
      </c>
      <c r="H6086" s="20">
        <v>1.4085020855573882</v>
      </c>
      <c r="I6086" s="20">
        <v>1.4663748707948663</v>
      </c>
      <c r="J6086" s="20">
        <v>1.4513171096870761</v>
      </c>
      <c r="K6086" s="20">
        <v>2.0485648700772563</v>
      </c>
      <c r="L6086" s="20">
        <v>1.5376833257158407</v>
      </c>
      <c r="M6086" s="53">
        <v>1.5139687137086144</v>
      </c>
    </row>
    <row r="6087" spans="1:13" x14ac:dyDescent="0.35">
      <c r="A6087" s="19" t="str">
        <f>B4353&amp;C6064&amp;D6087</f>
        <v>CONSUMO PER CAPITA (kg ó litros por individuo).Pan Ing.NIVEL ALTO</v>
      </c>
      <c r="B6087" s="19">
        <v>0</v>
      </c>
      <c r="C6087" s="19">
        <v>0</v>
      </c>
      <c r="D6087" s="19" t="s">
        <v>256</v>
      </c>
      <c r="E6087" s="20">
        <v>1.1597731673837333</v>
      </c>
      <c r="F6087" s="20">
        <v>1.1224019634334452</v>
      </c>
      <c r="G6087" s="20">
        <v>1.5200958480124551</v>
      </c>
      <c r="H6087" s="20">
        <v>1.1395207663611409</v>
      </c>
      <c r="I6087" s="20">
        <v>1.1801543914143606</v>
      </c>
      <c r="J6087" s="20">
        <v>1.056622469054264</v>
      </c>
      <c r="K6087" s="20">
        <v>1.6047561558908985</v>
      </c>
      <c r="L6087" s="20">
        <v>1.1132231947409432</v>
      </c>
      <c r="M6087" s="53">
        <v>1.1441801956960427</v>
      </c>
    </row>
    <row r="6088" spans="1:13" x14ac:dyDescent="0.35">
      <c r="A6088" s="19" t="str">
        <f>B4353&amp;C6064&amp;D6088</f>
        <v>CONSUMO PER CAPITA (kg ó litros por individuo).Pan Ing.NIVEL MEDIO ALTO</v>
      </c>
      <c r="B6088" s="19">
        <v>0</v>
      </c>
      <c r="C6088" s="19">
        <v>0</v>
      </c>
      <c r="D6088" s="19" t="s">
        <v>257</v>
      </c>
      <c r="E6088" s="20">
        <v>0.89224060163513152</v>
      </c>
      <c r="F6088" s="20">
        <v>0.8421062592767643</v>
      </c>
      <c r="G6088" s="20">
        <v>1.1803815882865512</v>
      </c>
      <c r="H6088" s="20">
        <v>0.92882887947684356</v>
      </c>
      <c r="I6088" s="20">
        <v>0.90315734001318482</v>
      </c>
      <c r="J6088" s="20">
        <v>1.0412774563659866</v>
      </c>
      <c r="K6088" s="20">
        <v>1.4317531951376363</v>
      </c>
      <c r="L6088" s="20">
        <v>1.0902454010078162</v>
      </c>
      <c r="M6088" s="53">
        <v>1.0335038536843064</v>
      </c>
    </row>
    <row r="6089" spans="1:13" x14ac:dyDescent="0.35">
      <c r="A6089" s="19" t="str">
        <f>B4353&amp;C6064&amp;D6089</f>
        <v>CONSUMO PER CAPITA (kg ó litros por individuo).Pan Ing.NIVEL MEDIO</v>
      </c>
      <c r="B6089" s="19">
        <v>0</v>
      </c>
      <c r="C6089" s="19">
        <v>0</v>
      </c>
      <c r="D6089" s="19" t="s">
        <v>258</v>
      </c>
      <c r="E6089" s="20">
        <v>1.0872468324070559</v>
      </c>
      <c r="F6089" s="20">
        <v>1.0452805759557635</v>
      </c>
      <c r="G6089" s="20">
        <v>1.5140467018247108</v>
      </c>
      <c r="H6089" s="20">
        <v>1.1301032595741469</v>
      </c>
      <c r="I6089" s="20">
        <v>1.143191826283547</v>
      </c>
      <c r="J6089" s="20">
        <v>1.0841425129508351</v>
      </c>
      <c r="K6089" s="20">
        <v>1.4456799851225028</v>
      </c>
      <c r="L6089" s="20">
        <v>1.1089144295847082</v>
      </c>
      <c r="M6089" s="53">
        <v>1.0430593708509011</v>
      </c>
    </row>
    <row r="6090" spans="1:13" x14ac:dyDescent="0.35">
      <c r="A6090" s="19" t="str">
        <f>B4353&amp;C6064&amp;D6090</f>
        <v>CONSUMO PER CAPITA (kg ó litros por individuo).Pan Ing.NIVEL MEDIO BAJO</v>
      </c>
      <c r="B6090" s="19">
        <v>0</v>
      </c>
      <c r="C6090" s="19">
        <v>0</v>
      </c>
      <c r="D6090" s="19" t="s">
        <v>259</v>
      </c>
      <c r="E6090" s="20">
        <v>0.93516508990713454</v>
      </c>
      <c r="F6090" s="20">
        <v>0.88184413013922469</v>
      </c>
      <c r="G6090" s="20">
        <v>1.3792973598259948</v>
      </c>
      <c r="H6090" s="20">
        <v>1.0757453741293543</v>
      </c>
      <c r="I6090" s="20">
        <v>1.0702602303001094</v>
      </c>
      <c r="J6090" s="20">
        <v>0.94015799577770165</v>
      </c>
      <c r="K6090" s="20">
        <v>1.4027991406990294</v>
      </c>
      <c r="L6090" s="20">
        <v>1.0518680287603799</v>
      </c>
      <c r="M6090" s="53">
        <v>0.93340106108629861</v>
      </c>
    </row>
    <row r="6091" spans="1:13" x14ac:dyDescent="0.35">
      <c r="A6091" s="19" t="str">
        <f>B4353&amp;C6064&amp;D6091</f>
        <v>CONSUMO PER CAPITA (kg ó litros por individuo).Pan Ing.HOMBRE</v>
      </c>
      <c r="B6091" s="19">
        <v>0</v>
      </c>
      <c r="C6091" s="19">
        <v>0</v>
      </c>
      <c r="D6091" s="19" t="s">
        <v>21</v>
      </c>
      <c r="E6091" s="20">
        <v>1.0521900296616349</v>
      </c>
      <c r="F6091" s="20">
        <v>1.0005138747586888</v>
      </c>
      <c r="G6091" s="20">
        <v>1.4655667661573093</v>
      </c>
      <c r="H6091" s="20">
        <v>1.0606646989292037</v>
      </c>
      <c r="I6091" s="20">
        <v>1.073089126609081</v>
      </c>
      <c r="J6091" s="20">
        <v>1.0720211392029264</v>
      </c>
      <c r="K6091" s="20">
        <v>1.4456802927356591</v>
      </c>
      <c r="L6091" s="20">
        <v>1.0765149145390536</v>
      </c>
      <c r="M6091" s="53">
        <v>0.95201041911252071</v>
      </c>
    </row>
    <row r="6092" spans="1:13" x14ac:dyDescent="0.35">
      <c r="A6092" s="19" t="str">
        <f>B4353&amp;C6064&amp;D6092</f>
        <v>CONSUMO PER CAPITA (kg ó litros por individuo).Pan Ing.MUJER</v>
      </c>
      <c r="B6092" s="19">
        <v>0</v>
      </c>
      <c r="C6092" s="19">
        <v>0</v>
      </c>
      <c r="D6092" s="19" t="s">
        <v>22</v>
      </c>
      <c r="E6092" s="20">
        <v>1.0674521671620125</v>
      </c>
      <c r="F6092" s="20">
        <v>1.034143570393298</v>
      </c>
      <c r="G6092" s="20">
        <v>1.4139125821389031</v>
      </c>
      <c r="H6092" s="20">
        <v>1.0819848781913635</v>
      </c>
      <c r="I6092" s="20">
        <v>1.0798908097274189</v>
      </c>
      <c r="J6092" s="20">
        <v>0.98882450233659402</v>
      </c>
      <c r="K6092" s="20">
        <v>1.4515213045911839</v>
      </c>
      <c r="L6092" s="20">
        <v>1.0781519628334524</v>
      </c>
      <c r="M6092" s="53">
        <v>1.0879059842670986</v>
      </c>
    </row>
    <row r="6093" spans="1:13" x14ac:dyDescent="0.35">
      <c r="A6093" s="19" t="str">
        <f>B4353&amp;C6093&amp;D6093</f>
        <v>CONSUMO PER CAPITA (kg ó litros por individuo).Pastas Ing.T.ESPAÑA</v>
      </c>
      <c r="B6093" s="19">
        <v>0</v>
      </c>
      <c r="C6093" s="19" t="s">
        <v>168</v>
      </c>
      <c r="D6093" s="19" t="s">
        <v>36</v>
      </c>
      <c r="E6093" s="20">
        <v>5.8349413939064579E-2</v>
      </c>
      <c r="F6093" s="20">
        <v>5.8094535397992454E-2</v>
      </c>
      <c r="G6093" s="20">
        <v>7.3162731940162026E-2</v>
      </c>
      <c r="H6093" s="20">
        <v>5.2917448008107812E-2</v>
      </c>
      <c r="I6093" s="20">
        <v>5.3836678703667568E-2</v>
      </c>
      <c r="J6093" s="20">
        <v>5.2673035514109179E-2</v>
      </c>
      <c r="K6093" s="20">
        <v>7.8347675924537855E-2</v>
      </c>
      <c r="L6093" s="20">
        <v>5.5061106028503656E-2</v>
      </c>
      <c r="M6093" s="53">
        <v>5.7826739892982579E-2</v>
      </c>
    </row>
    <row r="6094" spans="1:13" x14ac:dyDescent="0.35">
      <c r="A6094" s="19" t="str">
        <f>B4353&amp;C6093&amp;D6094</f>
        <v>CONSUMO PER CAPITA (kg ó litros por individuo).Pastas Ing.BCN AM</v>
      </c>
      <c r="B6094" s="19">
        <v>0</v>
      </c>
      <c r="C6094" s="19">
        <v>0</v>
      </c>
      <c r="D6094" s="19" t="s">
        <v>1</v>
      </c>
      <c r="E6094" s="20">
        <v>9.4659202543280183E-2</v>
      </c>
      <c r="F6094" s="20">
        <v>0.11040954252258746</v>
      </c>
      <c r="G6094" s="20">
        <v>0.10478456732090874</v>
      </c>
      <c r="H6094" s="20">
        <v>9.8554805513672683E-2</v>
      </c>
      <c r="I6094" s="20">
        <v>5.4218628713197124E-2</v>
      </c>
      <c r="J6094" s="20">
        <v>6.709322049857265E-2</v>
      </c>
      <c r="K6094" s="20">
        <v>0.14587353467806388</v>
      </c>
      <c r="L6094" s="20">
        <v>5.1598827648598453E-2</v>
      </c>
      <c r="M6094" s="53">
        <v>7.6442902149888636E-2</v>
      </c>
    </row>
    <row r="6095" spans="1:13" x14ac:dyDescent="0.35">
      <c r="A6095" s="19" t="str">
        <f>B4353&amp;C6093&amp;D6095</f>
        <v>CONSUMO PER CAPITA (kg ó litros por individuo).Pastas Ing.REST.CAT ARAGON</v>
      </c>
      <c r="B6095" s="19">
        <v>0</v>
      </c>
      <c r="C6095" s="19">
        <v>0</v>
      </c>
      <c r="D6095" s="19" t="s">
        <v>2</v>
      </c>
      <c r="E6095" s="20">
        <v>8.8657602256428811E-2</v>
      </c>
      <c r="F6095" s="20">
        <v>8.2692588221928875E-2</v>
      </c>
      <c r="G6095" s="20">
        <v>9.910532652933908E-2</v>
      </c>
      <c r="H6095" s="20">
        <v>7.2577704418762837E-2</v>
      </c>
      <c r="I6095" s="20">
        <v>9.5645014696571024E-2</v>
      </c>
      <c r="J6095" s="20">
        <v>8.0683987677887717E-2</v>
      </c>
      <c r="K6095" s="20">
        <v>9.7270392553252205E-2</v>
      </c>
      <c r="L6095" s="20">
        <v>9.5060882119700846E-2</v>
      </c>
      <c r="M6095" s="53">
        <v>7.0562545317775144E-2</v>
      </c>
    </row>
    <row r="6096" spans="1:13" x14ac:dyDescent="0.35">
      <c r="A6096" s="19" t="str">
        <f>B4353&amp;C6093&amp;D6096</f>
        <v>CONSUMO PER CAPITA (kg ó litros por individuo).Pastas Ing.LEVANTE</v>
      </c>
      <c r="B6096" s="19">
        <v>0</v>
      </c>
      <c r="C6096" s="19">
        <v>0</v>
      </c>
      <c r="D6096" s="19" t="s">
        <v>3</v>
      </c>
      <c r="E6096" s="20">
        <v>7.2834654126071735E-2</v>
      </c>
      <c r="F6096" s="20">
        <v>8.9965860576759316E-2</v>
      </c>
      <c r="G6096" s="20">
        <v>9.680552983313763E-2</v>
      </c>
      <c r="H6096" s="20">
        <v>5.9990889402654402E-2</v>
      </c>
      <c r="I6096" s="20">
        <v>6.6039307274849426E-2</v>
      </c>
      <c r="J6096" s="20">
        <v>6.0150337768833169E-2</v>
      </c>
      <c r="K6096" s="20">
        <v>7.4795341922326911E-2</v>
      </c>
      <c r="L6096" s="20">
        <v>5.1832015112393014E-2</v>
      </c>
      <c r="M6096" s="53">
        <v>5.6372631091503575E-2</v>
      </c>
    </row>
    <row r="6097" spans="1:13" x14ac:dyDescent="0.35">
      <c r="A6097" s="19" t="str">
        <f>B4353&amp;C6093&amp;D6097</f>
        <v>CONSUMO PER CAPITA (kg ó litros por individuo).Pastas Ing.ANDALUCIA</v>
      </c>
      <c r="B6097" s="19">
        <v>0</v>
      </c>
      <c r="C6097" s="19">
        <v>0</v>
      </c>
      <c r="D6097" s="19" t="s">
        <v>4</v>
      </c>
      <c r="E6097" s="20">
        <v>3.2731038515530803E-2</v>
      </c>
      <c r="F6097" s="20">
        <v>2.7154585992484333E-2</v>
      </c>
      <c r="G6097" s="20">
        <v>4.5509927192590199E-2</v>
      </c>
      <c r="H6097" s="20">
        <v>2.6303105661049864E-2</v>
      </c>
      <c r="I6097" s="20">
        <v>3.3406436101343522E-2</v>
      </c>
      <c r="J6097" s="20">
        <v>3.0386164057490499E-2</v>
      </c>
      <c r="K6097" s="20">
        <v>4.5224358917064666E-2</v>
      </c>
      <c r="L6097" s="20">
        <v>3.5996957826257996E-2</v>
      </c>
      <c r="M6097" s="53">
        <v>3.6037559576060335E-2</v>
      </c>
    </row>
    <row r="6098" spans="1:13" x14ac:dyDescent="0.35">
      <c r="A6098" s="19" t="str">
        <f>B4353&amp;C6093&amp;D6098</f>
        <v>CONSUMO PER CAPITA (kg ó litros por individuo).Pastas Ing.MDD AM</v>
      </c>
      <c r="B6098" s="19">
        <v>0</v>
      </c>
      <c r="C6098" s="19">
        <v>0</v>
      </c>
      <c r="D6098" s="19" t="s">
        <v>5</v>
      </c>
      <c r="E6098" s="20">
        <v>6.0626932039031509E-2</v>
      </c>
      <c r="F6098" s="20">
        <v>4.246606731817678E-2</v>
      </c>
      <c r="G6098" s="20">
        <v>8.4587631376179542E-2</v>
      </c>
      <c r="H6098" s="20">
        <v>5.4331028567163896E-2</v>
      </c>
      <c r="I6098" s="20">
        <v>5.1920402424468798E-2</v>
      </c>
      <c r="J6098" s="20">
        <v>6.1879586455858109E-2</v>
      </c>
      <c r="K6098" s="20">
        <v>8.9221197077339956E-2</v>
      </c>
      <c r="L6098" s="20">
        <v>6.9111030034769788E-2</v>
      </c>
      <c r="M6098" s="53">
        <v>6.7338814623432622E-2</v>
      </c>
    </row>
    <row r="6099" spans="1:13" x14ac:dyDescent="0.35">
      <c r="A6099" s="19" t="str">
        <f>B4353&amp;C6093&amp;D6099</f>
        <v>CONSUMO PER CAPITA (kg ó litros por individuo).Pastas Ing.RTO CENTRO</v>
      </c>
      <c r="B6099" s="19">
        <v>0</v>
      </c>
      <c r="C6099" s="19">
        <v>0</v>
      </c>
      <c r="D6099" s="19" t="s">
        <v>6</v>
      </c>
      <c r="E6099" s="20">
        <v>4.0040720889788738E-2</v>
      </c>
      <c r="F6099" s="20">
        <v>3.0266018775607386E-2</v>
      </c>
      <c r="G6099" s="20">
        <v>3.4964351010398659E-2</v>
      </c>
      <c r="H6099" s="20">
        <v>5.1148427403092514E-2</v>
      </c>
      <c r="I6099" s="20">
        <v>4.5089497470340009E-2</v>
      </c>
      <c r="J6099" s="20">
        <v>5.0519200028460845E-2</v>
      </c>
      <c r="K6099" s="20">
        <v>6.5629595122305887E-2</v>
      </c>
      <c r="L6099" s="20">
        <v>5.1910264040077397E-2</v>
      </c>
      <c r="M6099" s="53">
        <v>6.0433478509139202E-2</v>
      </c>
    </row>
    <row r="6100" spans="1:13" x14ac:dyDescent="0.35">
      <c r="A6100" s="19" t="str">
        <f>B4353&amp;C6093&amp;D6100</f>
        <v>CONSUMO PER CAPITA (kg ó litros por individuo).Pastas Ing.NORTE-CENTRO</v>
      </c>
      <c r="B6100" s="19">
        <v>0</v>
      </c>
      <c r="C6100" s="19">
        <v>0</v>
      </c>
      <c r="D6100" s="19" t="s">
        <v>7</v>
      </c>
      <c r="E6100" s="20">
        <v>3.9375958152404848E-2</v>
      </c>
      <c r="F6100" s="20">
        <v>4.7562862952567321E-2</v>
      </c>
      <c r="G6100" s="20">
        <v>7.3787584428381028E-2</v>
      </c>
      <c r="H6100" s="20">
        <v>5.1295423322866913E-2</v>
      </c>
      <c r="I6100" s="20">
        <v>3.6228463226601455E-2</v>
      </c>
      <c r="J6100" s="20">
        <v>2.6548606129508049E-2</v>
      </c>
      <c r="K6100" s="20">
        <v>7.3547418551464502E-2</v>
      </c>
      <c r="L6100" s="20">
        <v>4.9755493235838062E-2</v>
      </c>
      <c r="M6100" s="53">
        <v>6.7197209470518285E-2</v>
      </c>
    </row>
    <row r="6101" spans="1:13" x14ac:dyDescent="0.35">
      <c r="A6101" s="19" t="str">
        <f>B4353&amp;C6093&amp;D6101</f>
        <v>CONSUMO PER CAPITA (kg ó litros por individuo).Pastas Ing.NOROESTE</v>
      </c>
      <c r="B6101" s="19">
        <v>0</v>
      </c>
      <c r="C6101" s="19">
        <v>0</v>
      </c>
      <c r="D6101" s="19" t="s">
        <v>8</v>
      </c>
      <c r="E6101" s="20">
        <v>4.5074896551490565E-2</v>
      </c>
      <c r="F6101" s="20">
        <v>4.6023127522851009E-2</v>
      </c>
      <c r="G6101" s="20">
        <v>4.7182889461332075E-2</v>
      </c>
      <c r="H6101" s="20">
        <v>2.6180665104815724E-2</v>
      </c>
      <c r="I6101" s="20">
        <v>4.6972787659546274E-2</v>
      </c>
      <c r="J6101" s="20">
        <v>4.926164855308502E-2</v>
      </c>
      <c r="K6101" s="20">
        <v>6.3173294331249505E-2</v>
      </c>
      <c r="L6101" s="20">
        <v>3.6440355049803239E-2</v>
      </c>
      <c r="M6101" s="53">
        <v>4.37570496543545E-2</v>
      </c>
    </row>
    <row r="6102" spans="1:13" x14ac:dyDescent="0.35">
      <c r="A6102" s="19" t="str">
        <f>B4353&amp;C6093&amp;D6102</f>
        <v>CONSUMO PER CAPITA (kg ó litros por individuo).Pastas Ing.&lt;2MIL</v>
      </c>
      <c r="B6102" s="19">
        <v>0</v>
      </c>
      <c r="C6102" s="19">
        <v>0</v>
      </c>
      <c r="D6102" s="19" t="s">
        <v>9</v>
      </c>
      <c r="E6102" s="20">
        <v>2.8340938830934283E-2</v>
      </c>
      <c r="F6102" s="20">
        <v>4.4734062904822687E-2</v>
      </c>
      <c r="G6102" s="20">
        <v>5.3074090502311787E-2</v>
      </c>
      <c r="H6102" s="20">
        <v>7.110809591450673E-2</v>
      </c>
      <c r="I6102" s="20">
        <v>0.12313096348801392</v>
      </c>
      <c r="J6102" s="20">
        <v>6.9003767786048331E-2</v>
      </c>
      <c r="K6102" s="20">
        <v>5.9594436587490147E-2</v>
      </c>
      <c r="L6102" s="20">
        <v>8.1647743097667785E-2</v>
      </c>
      <c r="M6102" s="53">
        <v>8.1105585514034531E-2</v>
      </c>
    </row>
    <row r="6103" spans="1:13" x14ac:dyDescent="0.35">
      <c r="A6103" s="19" t="str">
        <f>B4353&amp;C6093&amp;D6103</f>
        <v>CONSUMO PER CAPITA (kg ó litros por individuo).Pastas Ing.2-5MIL</v>
      </c>
      <c r="B6103" s="19">
        <v>0</v>
      </c>
      <c r="C6103" s="19">
        <v>0</v>
      </c>
      <c r="D6103" s="19" t="s">
        <v>10</v>
      </c>
      <c r="E6103" s="20">
        <v>4.6603733016589412E-2</v>
      </c>
      <c r="F6103" s="20">
        <v>5.0118739507075696E-2</v>
      </c>
      <c r="G6103" s="20">
        <v>5.9409979314305403E-2</v>
      </c>
      <c r="H6103" s="20">
        <v>3.887284607463868E-2</v>
      </c>
      <c r="I6103" s="20">
        <v>4.9920375516136289E-2</v>
      </c>
      <c r="J6103" s="20">
        <v>5.4244004938411236E-2</v>
      </c>
      <c r="K6103" s="20">
        <v>4.9550119669637814E-2</v>
      </c>
      <c r="L6103" s="20">
        <v>3.4708451622776214E-2</v>
      </c>
      <c r="M6103" s="53">
        <v>4.2858204542728484E-2</v>
      </c>
    </row>
    <row r="6104" spans="1:13" x14ac:dyDescent="0.35">
      <c r="A6104" s="19" t="str">
        <f>B4353&amp;C6093&amp;D6104</f>
        <v>CONSUMO PER CAPITA (kg ó litros por individuo).Pastas Ing.5-10MIL</v>
      </c>
      <c r="B6104" s="19">
        <v>0</v>
      </c>
      <c r="C6104" s="19">
        <v>0</v>
      </c>
      <c r="D6104" s="19" t="s">
        <v>11</v>
      </c>
      <c r="E6104" s="20">
        <v>5.0842319770219295E-2</v>
      </c>
      <c r="F6104" s="20">
        <v>4.0010336491724321E-2</v>
      </c>
      <c r="G6104" s="20">
        <v>8.3538789132468219E-2</v>
      </c>
      <c r="H6104" s="20">
        <v>4.3129257569804104E-2</v>
      </c>
      <c r="I6104" s="20">
        <v>8.575331762500743E-2</v>
      </c>
      <c r="J6104" s="20">
        <v>5.1799342264333283E-2</v>
      </c>
      <c r="K6104" s="20">
        <v>7.4653456800566939E-2</v>
      </c>
      <c r="L6104" s="20">
        <v>0.11337563320758411</v>
      </c>
      <c r="M6104" s="53">
        <v>5.8175024544179645E-2</v>
      </c>
    </row>
    <row r="6105" spans="1:13" x14ac:dyDescent="0.35">
      <c r="A6105" s="19" t="str">
        <f>B4353&amp;C6093&amp;D6105</f>
        <v>CONSUMO PER CAPITA (kg ó litros por individuo).Pastas Ing.10-30MIL</v>
      </c>
      <c r="B6105" s="19">
        <v>0</v>
      </c>
      <c r="C6105" s="19">
        <v>0</v>
      </c>
      <c r="D6105" s="19" t="s">
        <v>12</v>
      </c>
      <c r="E6105" s="20">
        <v>7.1700669139141832E-2</v>
      </c>
      <c r="F6105" s="20">
        <v>6.143708275496252E-2</v>
      </c>
      <c r="G6105" s="20">
        <v>8.0619860935318616E-2</v>
      </c>
      <c r="H6105" s="20">
        <v>5.5638353958872212E-2</v>
      </c>
      <c r="I6105" s="20">
        <v>4.8466067317668136E-2</v>
      </c>
      <c r="J6105" s="20">
        <v>5.7734521896777781E-2</v>
      </c>
      <c r="K6105" s="20">
        <v>8.2082520397533679E-2</v>
      </c>
      <c r="L6105" s="20">
        <v>5.4193331532421819E-2</v>
      </c>
      <c r="M6105" s="53">
        <v>6.4903492866445076E-2</v>
      </c>
    </row>
    <row r="6106" spans="1:13" x14ac:dyDescent="0.35">
      <c r="A6106" s="19" t="str">
        <f>B4353&amp;C6093&amp;D6106</f>
        <v>CONSUMO PER CAPITA (kg ó litros por individuo).Pastas Ing.30-100MIL</v>
      </c>
      <c r="B6106" s="19">
        <v>0</v>
      </c>
      <c r="C6106" s="19">
        <v>0</v>
      </c>
      <c r="D6106" s="19" t="s">
        <v>13</v>
      </c>
      <c r="E6106" s="20">
        <v>7.1218032212107374E-2</v>
      </c>
      <c r="F6106" s="20">
        <v>6.4118877716323047E-2</v>
      </c>
      <c r="G6106" s="20">
        <v>8.0821485817571093E-2</v>
      </c>
      <c r="H6106" s="20">
        <v>4.7877266403374516E-2</v>
      </c>
      <c r="I6106" s="20">
        <v>4.451596292488947E-2</v>
      </c>
      <c r="J6106" s="20">
        <v>5.2239791678923175E-2</v>
      </c>
      <c r="K6106" s="20">
        <v>9.2827668059791785E-2</v>
      </c>
      <c r="L6106" s="20">
        <v>4.7958654293846173E-2</v>
      </c>
      <c r="M6106" s="53">
        <v>6.8033429016137167E-2</v>
      </c>
    </row>
    <row r="6107" spans="1:13" x14ac:dyDescent="0.35">
      <c r="A6107" s="19" t="str">
        <f>B4353&amp;C6093&amp;D6107</f>
        <v>CONSUMO PER CAPITA (kg ó litros por individuo).Pastas Ing.100-200MIL</v>
      </c>
      <c r="B6107" s="19">
        <v>0</v>
      </c>
      <c r="C6107" s="19">
        <v>0</v>
      </c>
      <c r="D6107" s="19" t="s">
        <v>14</v>
      </c>
      <c r="E6107" s="20">
        <v>3.2986465074698088E-2</v>
      </c>
      <c r="F6107" s="20">
        <v>5.0941761550177142E-2</v>
      </c>
      <c r="G6107" s="20">
        <v>4.6278548889070792E-2</v>
      </c>
      <c r="H6107" s="20">
        <v>4.6536460376143181E-2</v>
      </c>
      <c r="I6107" s="20">
        <v>2.8291872135563088E-2</v>
      </c>
      <c r="J6107" s="20">
        <v>5.9863752789616927E-2</v>
      </c>
      <c r="K6107" s="20">
        <v>5.8661155295489979E-2</v>
      </c>
      <c r="L6107" s="20">
        <v>3.6667667068708103E-2</v>
      </c>
      <c r="M6107" s="53">
        <v>4.7089134148679858E-2</v>
      </c>
    </row>
    <row r="6108" spans="1:13" x14ac:dyDescent="0.35">
      <c r="A6108" s="19" t="str">
        <f>B4353&amp;C6093&amp;D6108</f>
        <v>CONSUMO PER CAPITA (kg ó litros por individuo).Pastas Ing.200-500MIL</v>
      </c>
      <c r="B6108" s="19">
        <v>0</v>
      </c>
      <c r="C6108" s="19">
        <v>0</v>
      </c>
      <c r="D6108" s="19" t="s">
        <v>15</v>
      </c>
      <c r="E6108" s="20">
        <v>5.0203858878470259E-2</v>
      </c>
      <c r="F6108" s="20">
        <v>7.8156179292220407E-2</v>
      </c>
      <c r="G6108" s="20">
        <v>8.4149614118057256E-2</v>
      </c>
      <c r="H6108" s="20">
        <v>5.0218935107018213E-2</v>
      </c>
      <c r="I6108" s="20">
        <v>5.4327659958218942E-2</v>
      </c>
      <c r="J6108" s="20">
        <v>4.6908388463425398E-2</v>
      </c>
      <c r="K6108" s="20">
        <v>8.2421062790128785E-2</v>
      </c>
      <c r="L6108" s="20">
        <v>4.4673001427238214E-2</v>
      </c>
      <c r="M6108" s="53">
        <v>4.327209670855011E-2</v>
      </c>
    </row>
    <row r="6109" spans="1:13" x14ac:dyDescent="0.35">
      <c r="A6109" s="19" t="str">
        <f>B4353&amp;C6093&amp;D6109</f>
        <v>CONSUMO PER CAPITA (kg ó litros por individuo).Pastas Ing.&gt;500MIL</v>
      </c>
      <c r="B6109" s="19">
        <v>0</v>
      </c>
      <c r="C6109" s="19">
        <v>0</v>
      </c>
      <c r="D6109" s="19" t="s">
        <v>16</v>
      </c>
      <c r="E6109" s="20">
        <v>6.7890728316256949E-2</v>
      </c>
      <c r="F6109" s="20">
        <v>5.2501905283413933E-2</v>
      </c>
      <c r="G6109" s="20">
        <v>6.9992794174846246E-2</v>
      </c>
      <c r="H6109" s="20">
        <v>6.5882231257546733E-2</v>
      </c>
      <c r="I6109" s="20">
        <v>4.8665386851700153E-2</v>
      </c>
      <c r="J6109" s="20">
        <v>4.1625667692396673E-2</v>
      </c>
      <c r="K6109" s="20">
        <v>8.5171768092732594E-2</v>
      </c>
      <c r="L6109" s="20">
        <v>5.3975215802334178E-2</v>
      </c>
      <c r="M6109" s="53">
        <v>5.3006646895837992E-2</v>
      </c>
    </row>
    <row r="6110" spans="1:13" x14ac:dyDescent="0.35">
      <c r="A6110" s="19" t="str">
        <f>B4353&amp;C6093&amp;D6110</f>
        <v>CONSUMO PER CAPITA (kg ó litros por individuo).Pastas Ing.DE 15 A 19 AÑOS</v>
      </c>
      <c r="B6110" s="19">
        <v>0</v>
      </c>
      <c r="C6110" s="19">
        <v>0</v>
      </c>
      <c r="D6110" s="19" t="s">
        <v>39</v>
      </c>
      <c r="E6110" s="20">
        <v>1.5773877855030032E-2</v>
      </c>
      <c r="F6110" s="20">
        <v>2.3633227190978982E-2</v>
      </c>
      <c r="G6110" s="20">
        <v>1.8103715947932197E-2</v>
      </c>
      <c r="H6110" s="20">
        <v>8.8419567903124871E-3</v>
      </c>
      <c r="I6110" s="20" t="s">
        <v>284</v>
      </c>
      <c r="J6110" s="20">
        <v>2.45186034672773E-3</v>
      </c>
      <c r="K6110" s="20">
        <v>7.4869731739985318E-3</v>
      </c>
      <c r="L6110" s="20">
        <v>5.2701397266553963E-2</v>
      </c>
      <c r="M6110" s="53">
        <v>5.4890850334510764E-3</v>
      </c>
    </row>
    <row r="6111" spans="1:13" x14ac:dyDescent="0.35">
      <c r="A6111" s="19" t="str">
        <f>B4353&amp;C6093&amp;D6111</f>
        <v>CONSUMO PER CAPITA (kg ó litros por individuo).Pastas Ing.DE 20 A 24 AÑOS</v>
      </c>
      <c r="B6111" s="19">
        <v>0</v>
      </c>
      <c r="C6111" s="19">
        <v>0</v>
      </c>
      <c r="D6111" s="19" t="s">
        <v>40</v>
      </c>
      <c r="E6111" s="20">
        <v>2.4121119409195844E-2</v>
      </c>
      <c r="F6111" s="20">
        <v>2.2779383199121039E-2</v>
      </c>
      <c r="G6111" s="20">
        <v>3.2357351155769792E-2</v>
      </c>
      <c r="H6111" s="20">
        <v>1.4141536510144288E-2</v>
      </c>
      <c r="I6111" s="20">
        <v>1.7084529301295826E-2</v>
      </c>
      <c r="J6111" s="20">
        <v>3.5408625309896753E-2</v>
      </c>
      <c r="K6111" s="20">
        <v>7.66746159665678E-2</v>
      </c>
      <c r="L6111" s="20">
        <v>2.3529522481354009E-2</v>
      </c>
      <c r="M6111" s="53">
        <v>1.7804586700000763E-2</v>
      </c>
    </row>
    <row r="6112" spans="1:13" x14ac:dyDescent="0.35">
      <c r="A6112" s="19" t="str">
        <f>B4353&amp;C6093&amp;D6112</f>
        <v>CONSUMO PER CAPITA (kg ó litros por individuo).Pastas Ing.DE 25 A 34 AÑOS</v>
      </c>
      <c r="B6112" s="19">
        <v>0</v>
      </c>
      <c r="C6112" s="19">
        <v>0</v>
      </c>
      <c r="D6112" s="19" t="s">
        <v>41</v>
      </c>
      <c r="E6112" s="20">
        <v>4.3490162888949135E-2</v>
      </c>
      <c r="F6112" s="20">
        <v>4.3385369471448852E-2</v>
      </c>
      <c r="G6112" s="20">
        <v>4.4763100621299172E-2</v>
      </c>
      <c r="H6112" s="20">
        <v>3.633671756422488E-2</v>
      </c>
      <c r="I6112" s="20">
        <v>3.3569066754152999E-2</v>
      </c>
      <c r="J6112" s="20">
        <v>2.5618418735967728E-2</v>
      </c>
      <c r="K6112" s="20">
        <v>4.7622380456592131E-2</v>
      </c>
      <c r="L6112" s="20">
        <v>3.3038298888256143E-2</v>
      </c>
      <c r="M6112" s="53">
        <v>3.9322416471855637E-2</v>
      </c>
    </row>
    <row r="6113" spans="1:13" x14ac:dyDescent="0.35">
      <c r="A6113" s="19" t="str">
        <f>B4353&amp;C6093&amp;D6113</f>
        <v>CONSUMO PER CAPITA (kg ó litros por individuo).Pastas Ing.DE 35 A 49 AÑOS</v>
      </c>
      <c r="B6113" s="19">
        <v>0</v>
      </c>
      <c r="C6113" s="19">
        <v>0</v>
      </c>
      <c r="D6113" s="19" t="s">
        <v>42</v>
      </c>
      <c r="E6113" s="20">
        <v>5.375680028823996E-2</v>
      </c>
      <c r="F6113" s="20">
        <v>5.0623603990215461E-2</v>
      </c>
      <c r="G6113" s="20">
        <v>6.1018400610975965E-2</v>
      </c>
      <c r="H6113" s="20">
        <v>4.6079407440715051E-2</v>
      </c>
      <c r="I6113" s="20">
        <v>5.1446408353492484E-2</v>
      </c>
      <c r="J6113" s="20">
        <v>5.6798484346394666E-2</v>
      </c>
      <c r="K6113" s="20">
        <v>6.1685847865076457E-2</v>
      </c>
      <c r="L6113" s="20">
        <v>5.222047184631691E-2</v>
      </c>
      <c r="M6113" s="53">
        <v>5.1140846621069533E-2</v>
      </c>
    </row>
    <row r="6114" spans="1:13" x14ac:dyDescent="0.35">
      <c r="A6114" s="19" t="str">
        <f>B4353&amp;C6093&amp;D6114</f>
        <v>CONSUMO PER CAPITA (kg ó litros por individuo).Pastas Ing.DE 50 A 59 AÑOS</v>
      </c>
      <c r="B6114" s="19">
        <v>0</v>
      </c>
      <c r="C6114" s="19">
        <v>0</v>
      </c>
      <c r="D6114" s="19" t="s">
        <v>43</v>
      </c>
      <c r="E6114" s="20">
        <v>5.7273906101118321E-2</v>
      </c>
      <c r="F6114" s="20">
        <v>7.4259298086766734E-2</v>
      </c>
      <c r="G6114" s="20">
        <v>8.4226997434969281E-2</v>
      </c>
      <c r="H6114" s="20">
        <v>5.8964654211191056E-2</v>
      </c>
      <c r="I6114" s="20">
        <v>8.4300627884554488E-2</v>
      </c>
      <c r="J6114" s="20">
        <v>8.3294852877824066E-2</v>
      </c>
      <c r="K6114" s="20">
        <v>9.9079147389026775E-2</v>
      </c>
      <c r="L6114" s="20">
        <v>6.4091905141297215E-2</v>
      </c>
      <c r="M6114" s="53">
        <v>7.6560867714690159E-2</v>
      </c>
    </row>
    <row r="6115" spans="1:13" x14ac:dyDescent="0.35">
      <c r="A6115" s="19" t="str">
        <f>B4353&amp;C6093&amp;D6115</f>
        <v>CONSUMO PER CAPITA (kg ó litros por individuo).Pastas Ing.DE 60 A 75 AÑOS</v>
      </c>
      <c r="B6115" s="19">
        <v>0</v>
      </c>
      <c r="C6115" s="19">
        <v>0</v>
      </c>
      <c r="D6115" s="19" t="s">
        <v>44</v>
      </c>
      <c r="E6115" s="20">
        <v>9.7328571913061573E-2</v>
      </c>
      <c r="F6115" s="20">
        <v>8.3657843695066042E-2</v>
      </c>
      <c r="G6115" s="20">
        <v>0.12563927166427116</v>
      </c>
      <c r="H6115" s="20">
        <v>9.1531699533686492E-2</v>
      </c>
      <c r="I6115" s="20">
        <v>7.0453065567522635E-2</v>
      </c>
      <c r="J6115" s="20">
        <v>5.8347447564870897E-2</v>
      </c>
      <c r="K6115" s="20">
        <v>0.12266152151527575</v>
      </c>
      <c r="L6115" s="20">
        <v>7.4702212541500543E-2</v>
      </c>
      <c r="M6115" s="53">
        <v>8.9330628252927868E-2</v>
      </c>
    </row>
    <row r="6116" spans="1:13" x14ac:dyDescent="0.35">
      <c r="A6116" s="19" t="str">
        <f>B4353&amp;C6093&amp;D6116</f>
        <v>CONSUMO PER CAPITA (kg ó litros por individuo).Pastas Ing.NIVEL ALTO</v>
      </c>
      <c r="B6116" s="19">
        <v>0</v>
      </c>
      <c r="C6116" s="19">
        <v>0</v>
      </c>
      <c r="D6116" s="19" t="s">
        <v>256</v>
      </c>
      <c r="E6116" s="20">
        <v>6.8185352019962842E-2</v>
      </c>
      <c r="F6116" s="20">
        <v>6.2107419564106717E-2</v>
      </c>
      <c r="G6116" s="20">
        <v>8.4440561574692125E-2</v>
      </c>
      <c r="H6116" s="20">
        <v>6.8948979669365557E-2</v>
      </c>
      <c r="I6116" s="20">
        <v>6.9384844831037129E-2</v>
      </c>
      <c r="J6116" s="20">
        <v>6.1782688745902446E-2</v>
      </c>
      <c r="K6116" s="20">
        <v>8.9607637605798401E-2</v>
      </c>
      <c r="L6116" s="20">
        <v>5.4001831312632198E-2</v>
      </c>
      <c r="M6116" s="53">
        <v>6.0198451160421093E-2</v>
      </c>
    </row>
    <row r="6117" spans="1:13" x14ac:dyDescent="0.35">
      <c r="A6117" s="19" t="str">
        <f>B4353&amp;C6093&amp;D6117</f>
        <v>CONSUMO PER CAPITA (kg ó litros por individuo).Pastas Ing.NIVEL MEDIO ALTO</v>
      </c>
      <c r="B6117" s="19">
        <v>0</v>
      </c>
      <c r="C6117" s="19">
        <v>0</v>
      </c>
      <c r="D6117" s="19" t="s">
        <v>257</v>
      </c>
      <c r="E6117" s="20">
        <v>5.5143115572195679E-2</v>
      </c>
      <c r="F6117" s="20">
        <v>5.8839369149183973E-2</v>
      </c>
      <c r="G6117" s="20">
        <v>6.6612697009799507E-2</v>
      </c>
      <c r="H6117" s="20">
        <v>5.639861460661566E-2</v>
      </c>
      <c r="I6117" s="20">
        <v>5.8170472993227418E-2</v>
      </c>
      <c r="J6117" s="20">
        <v>5.7694381143654168E-2</v>
      </c>
      <c r="K6117" s="20">
        <v>7.6105160457865251E-2</v>
      </c>
      <c r="L6117" s="20">
        <v>6.3897109867093876E-2</v>
      </c>
      <c r="M6117" s="53">
        <v>7.5430782817519276E-2</v>
      </c>
    </row>
    <row r="6118" spans="1:13" x14ac:dyDescent="0.35">
      <c r="A6118" s="19" t="str">
        <f>B4353&amp;C6093&amp;D6118</f>
        <v>CONSUMO PER CAPITA (kg ó litros por individuo).Pastas Ing.NIVEL MEDIO</v>
      </c>
      <c r="B6118" s="19">
        <v>0</v>
      </c>
      <c r="C6118" s="19">
        <v>0</v>
      </c>
      <c r="D6118" s="19" t="s">
        <v>258</v>
      </c>
      <c r="E6118" s="20">
        <v>4.8777406592382749E-2</v>
      </c>
      <c r="F6118" s="20">
        <v>4.8494096330421649E-2</v>
      </c>
      <c r="G6118" s="20">
        <v>7.8445869266909246E-2</v>
      </c>
      <c r="H6118" s="20">
        <v>4.2976981616051901E-2</v>
      </c>
      <c r="I6118" s="20">
        <v>5.0938794865337214E-2</v>
      </c>
      <c r="J6118" s="20">
        <v>5.1261271869781154E-2</v>
      </c>
      <c r="K6118" s="20">
        <v>8.8089643563660364E-2</v>
      </c>
      <c r="L6118" s="20">
        <v>5.2753935348767877E-2</v>
      </c>
      <c r="M6118" s="53">
        <v>5.7100874612774521E-2</v>
      </c>
    </row>
    <row r="6119" spans="1:13" x14ac:dyDescent="0.35">
      <c r="A6119" s="19" t="str">
        <f>B4353&amp;C6093&amp;D6119</f>
        <v>CONSUMO PER CAPITA (kg ó litros por individuo).Pastas Ing.NIVEL MEDIO BAJO</v>
      </c>
      <c r="B6119" s="19">
        <v>0</v>
      </c>
      <c r="C6119" s="19">
        <v>0</v>
      </c>
      <c r="D6119" s="19" t="s">
        <v>259</v>
      </c>
      <c r="E6119" s="20">
        <v>7.921232810622815E-2</v>
      </c>
      <c r="F6119" s="20">
        <v>6.3742332430490586E-2</v>
      </c>
      <c r="G6119" s="20">
        <v>7.6810172047847097E-2</v>
      </c>
      <c r="H6119" s="20">
        <v>5.6666039453889767E-2</v>
      </c>
      <c r="I6119" s="20">
        <v>4.5663173516549624E-2</v>
      </c>
      <c r="J6119" s="20">
        <v>5.4535612498634575E-2</v>
      </c>
      <c r="K6119" s="20">
        <v>6.5982046227331656E-2</v>
      </c>
      <c r="L6119" s="20">
        <v>7.0017305079634037E-2</v>
      </c>
      <c r="M6119" s="53">
        <v>5.6883711019962299E-2</v>
      </c>
    </row>
    <row r="6120" spans="1:13" x14ac:dyDescent="0.35">
      <c r="A6120" s="19" t="str">
        <f>B4353&amp;C6093&amp;D6120</f>
        <v>CONSUMO PER CAPITA (kg ó litros por individuo).Pastas Ing.HOMBRE</v>
      </c>
      <c r="B6120" s="19">
        <v>0</v>
      </c>
      <c r="C6120" s="19">
        <v>0</v>
      </c>
      <c r="D6120" s="19" t="s">
        <v>21</v>
      </c>
      <c r="E6120" s="20">
        <v>5.747995852768166E-2</v>
      </c>
      <c r="F6120" s="20">
        <v>6.0546512783735136E-2</v>
      </c>
      <c r="G6120" s="20">
        <v>7.9562918577822481E-2</v>
      </c>
      <c r="H6120" s="20">
        <v>5.0519075415142951E-2</v>
      </c>
      <c r="I6120" s="20">
        <v>5.2037727682950931E-2</v>
      </c>
      <c r="J6120" s="20">
        <v>5.0422687790528886E-2</v>
      </c>
      <c r="K6120" s="20">
        <v>8.4630277720904534E-2</v>
      </c>
      <c r="L6120" s="20">
        <v>5.9816334434593922E-2</v>
      </c>
      <c r="M6120" s="53">
        <v>6.009239656110834E-2</v>
      </c>
    </row>
    <row r="6121" spans="1:13" x14ac:dyDescent="0.35">
      <c r="A6121" s="19" t="str">
        <f>B4353&amp;C6093&amp;D6121</f>
        <v>CONSUMO PER CAPITA (kg ó litros por individuo).Pastas Ing.MUJER</v>
      </c>
      <c r="B6121" s="19">
        <v>0</v>
      </c>
      <c r="C6121" s="19">
        <v>0</v>
      </c>
      <c r="D6121" s="19" t="s">
        <v>22</v>
      </c>
      <c r="E6121" s="20">
        <v>5.9208541429721803E-2</v>
      </c>
      <c r="F6121" s="20">
        <v>5.5671805491580836E-2</v>
      </c>
      <c r="G6121" s="20">
        <v>6.6838875261140421E-2</v>
      </c>
      <c r="H6121" s="20">
        <v>5.5287241270795269E-2</v>
      </c>
      <c r="I6121" s="20">
        <v>5.5611913284661307E-2</v>
      </c>
      <c r="J6121" s="20">
        <v>5.4893692264301706E-2</v>
      </c>
      <c r="K6121" s="20">
        <v>7.2152500514673729E-2</v>
      </c>
      <c r="L6121" s="20">
        <v>5.0371770425798955E-2</v>
      </c>
      <c r="M6121" s="53">
        <v>5.5585027956853918E-2</v>
      </c>
    </row>
    <row r="6122" spans="1:13" x14ac:dyDescent="0.35">
      <c r="A6122" s="19" t="str">
        <f>B4353&amp;C6122&amp;D6122</f>
        <v>CONSUMO PER CAPITA (kg ó litros por individuo).Arroz Ing.T.ESPAÑA</v>
      </c>
      <c r="B6122" s="19">
        <v>0</v>
      </c>
      <c r="C6122" s="19" t="s">
        <v>169</v>
      </c>
      <c r="D6122" s="19" t="s">
        <v>36</v>
      </c>
      <c r="E6122" s="20">
        <v>0.10560265228079689</v>
      </c>
      <c r="F6122" s="20">
        <v>0.1194072113550686</v>
      </c>
      <c r="G6122" s="20">
        <v>0.15355720817551421</v>
      </c>
      <c r="H6122" s="20">
        <v>9.9466113630483938E-2</v>
      </c>
      <c r="I6122" s="20">
        <v>0.12178723782176505</v>
      </c>
      <c r="J6122" s="20">
        <v>0.13276506432862972</v>
      </c>
      <c r="K6122" s="20">
        <v>0.18405563523217119</v>
      </c>
      <c r="L6122" s="20">
        <v>0.12011626935159943</v>
      </c>
      <c r="M6122" s="53">
        <v>0.1377204113410648</v>
      </c>
    </row>
    <row r="6123" spans="1:13" x14ac:dyDescent="0.35">
      <c r="A6123" s="19" t="str">
        <f>B4353&amp;C6122&amp;D6123</f>
        <v>CONSUMO PER CAPITA (kg ó litros por individuo).Arroz Ing.BCN AM</v>
      </c>
      <c r="B6123" s="19">
        <v>0</v>
      </c>
      <c r="C6123" s="19">
        <v>0</v>
      </c>
      <c r="D6123" s="19" t="s">
        <v>1</v>
      </c>
      <c r="E6123" s="20">
        <v>0.14415814257308196</v>
      </c>
      <c r="F6123" s="20">
        <v>0.13220110212120262</v>
      </c>
      <c r="G6123" s="20">
        <v>0.15715642599106255</v>
      </c>
      <c r="H6123" s="20">
        <v>8.0875951133024579E-2</v>
      </c>
      <c r="I6123" s="20">
        <v>0.10075185588292437</v>
      </c>
      <c r="J6123" s="20">
        <v>0.16821180009917314</v>
      </c>
      <c r="K6123" s="20">
        <v>0.18131801876549794</v>
      </c>
      <c r="L6123" s="20">
        <v>0.12543342455161297</v>
      </c>
      <c r="M6123" s="53">
        <v>0.13466873142908911</v>
      </c>
    </row>
    <row r="6124" spans="1:13" x14ac:dyDescent="0.35">
      <c r="A6124" s="19" t="str">
        <f>B4353&amp;C6122&amp;D6124</f>
        <v>CONSUMO PER CAPITA (kg ó litros por individuo).Arroz Ing.REST.CAT ARAGON</v>
      </c>
      <c r="B6124" s="19">
        <v>0</v>
      </c>
      <c r="C6124" s="19">
        <v>0</v>
      </c>
      <c r="D6124" s="19" t="s">
        <v>2</v>
      </c>
      <c r="E6124" s="20">
        <v>9.7766122790269694E-2</v>
      </c>
      <c r="F6124" s="20">
        <v>0.13263809671480392</v>
      </c>
      <c r="G6124" s="20">
        <v>0.17441876474074849</v>
      </c>
      <c r="H6124" s="20">
        <v>9.3371946418663851E-2</v>
      </c>
      <c r="I6124" s="20">
        <v>0.1170241146496042</v>
      </c>
      <c r="J6124" s="20">
        <v>0.10068293041064402</v>
      </c>
      <c r="K6124" s="20">
        <v>0.22781995480971629</v>
      </c>
      <c r="L6124" s="20">
        <v>0.13798491068901614</v>
      </c>
      <c r="M6124" s="53">
        <v>0.1569883044832413</v>
      </c>
    </row>
    <row r="6125" spans="1:13" x14ac:dyDescent="0.35">
      <c r="A6125" s="19" t="str">
        <f>B4353&amp;C6122&amp;D6125</f>
        <v>CONSUMO PER CAPITA (kg ó litros por individuo).Arroz Ing.LEVANTE</v>
      </c>
      <c r="B6125" s="19">
        <v>0</v>
      </c>
      <c r="C6125" s="19">
        <v>0</v>
      </c>
      <c r="D6125" s="19" t="s">
        <v>3</v>
      </c>
      <c r="E6125" s="20">
        <v>0.14774934442929724</v>
      </c>
      <c r="F6125" s="20">
        <v>0.16292942466133498</v>
      </c>
      <c r="G6125" s="20">
        <v>0.22079372468943534</v>
      </c>
      <c r="H6125" s="20">
        <v>0.16838326924286365</v>
      </c>
      <c r="I6125" s="20">
        <v>0.15248709454984485</v>
      </c>
      <c r="J6125" s="20">
        <v>0.18247984879083409</v>
      </c>
      <c r="K6125" s="20">
        <v>0.25126191734494951</v>
      </c>
      <c r="L6125" s="20">
        <v>0.15145684747122767</v>
      </c>
      <c r="M6125" s="53">
        <v>0.19171602316542141</v>
      </c>
    </row>
    <row r="6126" spans="1:13" x14ac:dyDescent="0.35">
      <c r="A6126" s="19" t="str">
        <f>B4353&amp;C6122&amp;D6126</f>
        <v>CONSUMO PER CAPITA (kg ó litros por individuo).Arroz Ing.ANDALUCIA</v>
      </c>
      <c r="B6126" s="19">
        <v>0</v>
      </c>
      <c r="C6126" s="19">
        <v>0</v>
      </c>
      <c r="D6126" s="19" t="s">
        <v>4</v>
      </c>
      <c r="E6126" s="20">
        <v>8.1020280072453446E-2</v>
      </c>
      <c r="F6126" s="20">
        <v>9.922611099986435E-2</v>
      </c>
      <c r="G6126" s="20">
        <v>8.9424516802111664E-2</v>
      </c>
      <c r="H6126" s="20">
        <v>7.6275965536363094E-2</v>
      </c>
      <c r="I6126" s="20">
        <v>8.9812831045247676E-2</v>
      </c>
      <c r="J6126" s="20">
        <v>8.0326364999374664E-2</v>
      </c>
      <c r="K6126" s="20">
        <v>0.12195733539938848</v>
      </c>
      <c r="L6126" s="20">
        <v>7.0016539316441015E-2</v>
      </c>
      <c r="M6126" s="53">
        <v>8.829530346857388E-2</v>
      </c>
    </row>
    <row r="6127" spans="1:13" x14ac:dyDescent="0.35">
      <c r="A6127" s="19" t="str">
        <f>B4353&amp;C6122&amp;D6127</f>
        <v>CONSUMO PER CAPITA (kg ó litros por individuo).Arroz Ing.MDD AM</v>
      </c>
      <c r="B6127" s="19">
        <v>0</v>
      </c>
      <c r="C6127" s="19">
        <v>0</v>
      </c>
      <c r="D6127" s="19" t="s">
        <v>5</v>
      </c>
      <c r="E6127" s="20">
        <v>0.11673951212073252</v>
      </c>
      <c r="F6127" s="20">
        <v>0.15062480817118296</v>
      </c>
      <c r="G6127" s="20">
        <v>0.20627868730588172</v>
      </c>
      <c r="H6127" s="20">
        <v>0.12288504693957723</v>
      </c>
      <c r="I6127" s="20">
        <v>0.18201039360190122</v>
      </c>
      <c r="J6127" s="20">
        <v>0.23550994849288473</v>
      </c>
      <c r="K6127" s="20">
        <v>0.21574615006872802</v>
      </c>
      <c r="L6127" s="20">
        <v>0.15565695230158469</v>
      </c>
      <c r="M6127" s="53">
        <v>0.17937436578874205</v>
      </c>
    </row>
    <row r="6128" spans="1:13" x14ac:dyDescent="0.35">
      <c r="A6128" s="19" t="str">
        <f>B4353&amp;C6122&amp;D6128</f>
        <v>CONSUMO PER CAPITA (kg ó litros por individuo).Arroz Ing.RTO CENTRO</v>
      </c>
      <c r="B6128" s="19">
        <v>0</v>
      </c>
      <c r="C6128" s="19">
        <v>0</v>
      </c>
      <c r="D6128" s="19" t="s">
        <v>6</v>
      </c>
      <c r="E6128" s="20">
        <v>8.5349762454422273E-2</v>
      </c>
      <c r="F6128" s="20">
        <v>0.11605265626885135</v>
      </c>
      <c r="G6128" s="20">
        <v>0.14569670397063714</v>
      </c>
      <c r="H6128" s="20">
        <v>9.4424998677030969E-2</v>
      </c>
      <c r="I6128" s="20">
        <v>0.17694082686761525</v>
      </c>
      <c r="J6128" s="20">
        <v>0.14975840341436714</v>
      </c>
      <c r="K6128" s="20">
        <v>0.2112570079758907</v>
      </c>
      <c r="L6128" s="20">
        <v>0.1720815602374976</v>
      </c>
      <c r="M6128" s="53">
        <v>0.19189465887936408</v>
      </c>
    </row>
    <row r="6129" spans="1:13" x14ac:dyDescent="0.35">
      <c r="A6129" s="19" t="str">
        <f>B4353&amp;C6122&amp;D6129</f>
        <v>CONSUMO PER CAPITA (kg ó litros por individuo).Arroz Ing.NORTE-CENTRO</v>
      </c>
      <c r="B6129" s="19">
        <v>0</v>
      </c>
      <c r="C6129" s="19">
        <v>0</v>
      </c>
      <c r="D6129" s="19" t="s">
        <v>7</v>
      </c>
      <c r="E6129" s="20">
        <v>7.9163644659447377E-2</v>
      </c>
      <c r="F6129" s="20">
        <v>5.9226494858513459E-2</v>
      </c>
      <c r="G6129" s="20">
        <v>0.12062412040390924</v>
      </c>
      <c r="H6129" s="20">
        <v>7.4483499774340878E-2</v>
      </c>
      <c r="I6129" s="20">
        <v>6.7506369286327167E-2</v>
      </c>
      <c r="J6129" s="20">
        <v>6.8852838321673521E-2</v>
      </c>
      <c r="K6129" s="20">
        <v>0.13063004199917108</v>
      </c>
      <c r="L6129" s="20">
        <v>8.7767200509823812E-2</v>
      </c>
      <c r="M6129" s="53">
        <v>0.10038899818941611</v>
      </c>
    </row>
    <row r="6130" spans="1:13" x14ac:dyDescent="0.35">
      <c r="A6130" s="19" t="str">
        <f>B4353&amp;C6122&amp;D6130</f>
        <v>CONSUMO PER CAPITA (kg ó litros por individuo).Arroz Ing.NOROESTE</v>
      </c>
      <c r="B6130" s="19">
        <v>0</v>
      </c>
      <c r="C6130" s="19">
        <v>0</v>
      </c>
      <c r="D6130" s="19" t="s">
        <v>8</v>
      </c>
      <c r="E6130" s="20">
        <v>9.1872196440800691E-2</v>
      </c>
      <c r="F6130" s="20">
        <v>7.7037334879590511E-2</v>
      </c>
      <c r="G6130" s="20">
        <v>0.113005007014767</v>
      </c>
      <c r="H6130" s="20">
        <v>5.7523599475072684E-2</v>
      </c>
      <c r="I6130" s="20">
        <v>7.6901891658929328E-2</v>
      </c>
      <c r="J6130" s="20">
        <v>7.0171092324555651E-2</v>
      </c>
      <c r="K6130" s="20">
        <v>0.12367580022923745</v>
      </c>
      <c r="L6130" s="20">
        <v>7.1088694573237549E-2</v>
      </c>
      <c r="M6130" s="53">
        <v>4.4740316031206977E-2</v>
      </c>
    </row>
    <row r="6131" spans="1:13" x14ac:dyDescent="0.35">
      <c r="A6131" s="19" t="str">
        <f>B4353&amp;C6122&amp;D6131</f>
        <v>CONSUMO PER CAPITA (kg ó litros por individuo).Arroz Ing.&lt;2MIL</v>
      </c>
      <c r="B6131" s="19">
        <v>0</v>
      </c>
      <c r="C6131" s="19">
        <v>0</v>
      </c>
      <c r="D6131" s="19" t="s">
        <v>9</v>
      </c>
      <c r="E6131" s="20">
        <v>8.7864111113846455E-2</v>
      </c>
      <c r="F6131" s="20">
        <v>0.10824178892692489</v>
      </c>
      <c r="G6131" s="20">
        <v>0.12854514275254073</v>
      </c>
      <c r="H6131" s="20">
        <v>0.13048412788904198</v>
      </c>
      <c r="I6131" s="20">
        <v>0.26984134566220963</v>
      </c>
      <c r="J6131" s="20">
        <v>0.17852033016676239</v>
      </c>
      <c r="K6131" s="20">
        <v>0.26395159558556303</v>
      </c>
      <c r="L6131" s="20">
        <v>0.24040702593619415</v>
      </c>
      <c r="M6131" s="53">
        <v>0.26079019275903925</v>
      </c>
    </row>
    <row r="6132" spans="1:13" x14ac:dyDescent="0.35">
      <c r="A6132" s="19" t="str">
        <f>B4353&amp;C6122&amp;D6132</f>
        <v>CONSUMO PER CAPITA (kg ó litros por individuo).Arroz Ing.2-5MIL</v>
      </c>
      <c r="B6132" s="19">
        <v>0</v>
      </c>
      <c r="C6132" s="19">
        <v>0</v>
      </c>
      <c r="D6132" s="19" t="s">
        <v>10</v>
      </c>
      <c r="E6132" s="20">
        <v>8.7108995693980812E-2</v>
      </c>
      <c r="F6132" s="20">
        <v>4.5207952528773271E-2</v>
      </c>
      <c r="G6132" s="20">
        <v>8.2379257691641755E-2</v>
      </c>
      <c r="H6132" s="20">
        <v>5.225316415523823E-2</v>
      </c>
      <c r="I6132" s="20">
        <v>6.8206276770656174E-2</v>
      </c>
      <c r="J6132" s="20">
        <v>5.4250933802050469E-2</v>
      </c>
      <c r="K6132" s="20">
        <v>8.457536130272425E-2</v>
      </c>
      <c r="L6132" s="20">
        <v>4.6896608389870982E-2</v>
      </c>
      <c r="M6132" s="53">
        <v>4.0354174591914142E-2</v>
      </c>
    </row>
    <row r="6133" spans="1:13" x14ac:dyDescent="0.35">
      <c r="A6133" s="19" t="str">
        <f>B4353&amp;C6122&amp;D6133</f>
        <v>CONSUMO PER CAPITA (kg ó litros por individuo).Arroz Ing.5-10MIL</v>
      </c>
      <c r="B6133" s="19">
        <v>0</v>
      </c>
      <c r="C6133" s="19">
        <v>0</v>
      </c>
      <c r="D6133" s="19" t="s">
        <v>11</v>
      </c>
      <c r="E6133" s="20">
        <v>9.3427158125164389E-2</v>
      </c>
      <c r="F6133" s="20">
        <v>0.13597730280156012</v>
      </c>
      <c r="G6133" s="20">
        <v>0.15920688990019941</v>
      </c>
      <c r="H6133" s="20">
        <v>0.10465287558669921</v>
      </c>
      <c r="I6133" s="20">
        <v>0.13368920951679278</v>
      </c>
      <c r="J6133" s="20">
        <v>0.12324802775618716</v>
      </c>
      <c r="K6133" s="20">
        <v>0.22372846789832052</v>
      </c>
      <c r="L6133" s="20">
        <v>0.12821225263693956</v>
      </c>
      <c r="M6133" s="53">
        <v>0.13936698406913001</v>
      </c>
    </row>
    <row r="6134" spans="1:13" x14ac:dyDescent="0.35">
      <c r="A6134" s="19" t="str">
        <f>B4353&amp;C6122&amp;D6134</f>
        <v>CONSUMO PER CAPITA (kg ó litros por individuo).Arroz Ing.10-30MIL</v>
      </c>
      <c r="B6134" s="19">
        <v>0</v>
      </c>
      <c r="C6134" s="19">
        <v>0</v>
      </c>
      <c r="D6134" s="19" t="s">
        <v>12</v>
      </c>
      <c r="E6134" s="20">
        <v>8.4622664890856125E-2</v>
      </c>
      <c r="F6134" s="20">
        <v>0.1102452628691413</v>
      </c>
      <c r="G6134" s="20">
        <v>0.14832664008546717</v>
      </c>
      <c r="H6134" s="20">
        <v>8.9279257126047021E-2</v>
      </c>
      <c r="I6134" s="20">
        <v>9.380766403837551E-2</v>
      </c>
      <c r="J6134" s="20">
        <v>0.10102113436101216</v>
      </c>
      <c r="K6134" s="20">
        <v>0.17879846922958612</v>
      </c>
      <c r="L6134" s="20">
        <v>0.1213877743726194</v>
      </c>
      <c r="M6134" s="53">
        <v>0.11722294444078764</v>
      </c>
    </row>
    <row r="6135" spans="1:13" x14ac:dyDescent="0.35">
      <c r="A6135" s="19" t="str">
        <f>B4353&amp;C6122&amp;D6135</f>
        <v>CONSUMO PER CAPITA (kg ó litros por individuo).Arroz Ing.30-100MIL</v>
      </c>
      <c r="B6135" s="19">
        <v>0</v>
      </c>
      <c r="C6135" s="19">
        <v>0</v>
      </c>
      <c r="D6135" s="19" t="s">
        <v>13</v>
      </c>
      <c r="E6135" s="20">
        <v>0.14341294315510064</v>
      </c>
      <c r="F6135" s="20">
        <v>0.11928204830371489</v>
      </c>
      <c r="G6135" s="20">
        <v>0.13892227552353315</v>
      </c>
      <c r="H6135" s="20">
        <v>9.7661341975241678E-2</v>
      </c>
      <c r="I6135" s="20">
        <v>0.11680496535219338</v>
      </c>
      <c r="J6135" s="20">
        <v>0.1471494347135632</v>
      </c>
      <c r="K6135" s="20">
        <v>0.17831694147426783</v>
      </c>
      <c r="L6135" s="20">
        <v>9.7178949608869206E-2</v>
      </c>
      <c r="M6135" s="53">
        <v>0.16924801032784484</v>
      </c>
    </row>
    <row r="6136" spans="1:13" x14ac:dyDescent="0.35">
      <c r="A6136" s="19" t="str">
        <f>B4353&amp;C6122&amp;D6136</f>
        <v>CONSUMO PER CAPITA (kg ó litros por individuo).Arroz Ing.100-200MIL</v>
      </c>
      <c r="B6136" s="19">
        <v>0</v>
      </c>
      <c r="C6136" s="19">
        <v>0</v>
      </c>
      <c r="D6136" s="19" t="s">
        <v>14</v>
      </c>
      <c r="E6136" s="20">
        <v>9.3619305175764514E-2</v>
      </c>
      <c r="F6136" s="20">
        <v>0.11439228006997934</v>
      </c>
      <c r="G6136" s="20">
        <v>0.11596507535353057</v>
      </c>
      <c r="H6136" s="20">
        <v>8.5067061246358683E-2</v>
      </c>
      <c r="I6136" s="20">
        <v>8.9219538489142367E-2</v>
      </c>
      <c r="J6136" s="20">
        <v>0.1445105156703462</v>
      </c>
      <c r="K6136" s="20">
        <v>0.1496766496340905</v>
      </c>
      <c r="L6136" s="20">
        <v>0.12584257501697582</v>
      </c>
      <c r="M6136" s="53">
        <v>0.1151831149738262</v>
      </c>
    </row>
    <row r="6137" spans="1:13" x14ac:dyDescent="0.35">
      <c r="A6137" s="19" t="str">
        <f>B4353&amp;C6122&amp;D6137</f>
        <v>CONSUMO PER CAPITA (kg ó litros por individuo).Arroz Ing.200-500MIL</v>
      </c>
      <c r="B6137" s="19">
        <v>0</v>
      </c>
      <c r="C6137" s="19">
        <v>0</v>
      </c>
      <c r="D6137" s="19" t="s">
        <v>15</v>
      </c>
      <c r="E6137" s="20">
        <v>9.7440214254522775E-2</v>
      </c>
      <c r="F6137" s="20">
        <v>0.14502846347489576</v>
      </c>
      <c r="G6137" s="20">
        <v>0.22623452949542475</v>
      </c>
      <c r="H6137" s="20">
        <v>0.11365252299324932</v>
      </c>
      <c r="I6137" s="20">
        <v>0.12867193524796419</v>
      </c>
      <c r="J6137" s="20">
        <v>0.17379348209211334</v>
      </c>
      <c r="K6137" s="20">
        <v>0.22987377077318383</v>
      </c>
      <c r="L6137" s="20">
        <v>0.13235246458536806</v>
      </c>
      <c r="M6137" s="53">
        <v>0.14960419046777404</v>
      </c>
    </row>
    <row r="6138" spans="1:13" x14ac:dyDescent="0.35">
      <c r="A6138" s="19" t="str">
        <f>B4353&amp;C6122&amp;D6138</f>
        <v>CONSUMO PER CAPITA (kg ó litros por individuo).Arroz Ing.&gt;500MIL</v>
      </c>
      <c r="B6138" s="19">
        <v>0</v>
      </c>
      <c r="C6138" s="19">
        <v>0</v>
      </c>
      <c r="D6138" s="19" t="s">
        <v>16</v>
      </c>
      <c r="E6138" s="20">
        <v>0.11360722576168672</v>
      </c>
      <c r="F6138" s="20">
        <v>0.13716926671948063</v>
      </c>
      <c r="G6138" s="20">
        <v>0.17645553075737005</v>
      </c>
      <c r="H6138" s="20">
        <v>0.11471474673764709</v>
      </c>
      <c r="I6138" s="20">
        <v>0.13757390000595762</v>
      </c>
      <c r="J6138" s="20">
        <v>0.13150289754971189</v>
      </c>
      <c r="K6138" s="20">
        <v>0.17552283023099555</v>
      </c>
      <c r="L6138" s="20">
        <v>0.11674277293931426</v>
      </c>
      <c r="M6138" s="53">
        <v>0.12009845613379018</v>
      </c>
    </row>
    <row r="6139" spans="1:13" x14ac:dyDescent="0.35">
      <c r="A6139" s="19" t="str">
        <f>B4353&amp;C6122&amp;D6139</f>
        <v>CONSUMO PER CAPITA (kg ó litros por individuo).Arroz Ing.DE 15 A 19 AÑOS</v>
      </c>
      <c r="B6139" s="19">
        <v>0</v>
      </c>
      <c r="C6139" s="19">
        <v>0</v>
      </c>
      <c r="D6139" s="19" t="s">
        <v>39</v>
      </c>
      <c r="E6139" s="20">
        <v>2.2817356500050297E-2</v>
      </c>
      <c r="F6139" s="20">
        <v>6.517040082280362E-2</v>
      </c>
      <c r="G6139" s="20">
        <v>5.5479982450910702E-2</v>
      </c>
      <c r="H6139" s="20">
        <v>1.8582808150273786E-2</v>
      </c>
      <c r="I6139" s="20">
        <v>1.7387808987945858E-2</v>
      </c>
      <c r="J6139" s="20">
        <v>1.7185463108102257E-3</v>
      </c>
      <c r="K6139" s="20">
        <v>1.6448037374727831E-2</v>
      </c>
      <c r="L6139" s="20">
        <v>1.0324020258796231E-2</v>
      </c>
      <c r="M6139" s="53">
        <v>0</v>
      </c>
    </row>
    <row r="6140" spans="1:13" x14ac:dyDescent="0.35">
      <c r="A6140" s="19" t="str">
        <f>B4353&amp;C6122&amp;D6140</f>
        <v>CONSUMO PER CAPITA (kg ó litros por individuo).Arroz Ing.DE 20 A 24 AÑOS</v>
      </c>
      <c r="B6140" s="19">
        <v>0</v>
      </c>
      <c r="C6140" s="19">
        <v>0</v>
      </c>
      <c r="D6140" s="19" t="s">
        <v>40</v>
      </c>
      <c r="E6140" s="20">
        <v>3.278288087137271E-2</v>
      </c>
      <c r="F6140" s="20">
        <v>1.4665434288011153E-2</v>
      </c>
      <c r="G6140" s="20">
        <v>3.2227577156215971E-2</v>
      </c>
      <c r="H6140" s="20">
        <v>5.2175195306962477E-2</v>
      </c>
      <c r="I6140" s="20">
        <v>4.6602612862332596E-2</v>
      </c>
      <c r="J6140" s="20">
        <v>6.3932535711866856E-2</v>
      </c>
      <c r="K6140" s="20">
        <v>0.10713140229528963</v>
      </c>
      <c r="L6140" s="20">
        <v>5.30489896080839E-2</v>
      </c>
      <c r="M6140" s="53">
        <v>7.8985895859269767E-2</v>
      </c>
    </row>
    <row r="6141" spans="1:13" x14ac:dyDescent="0.35">
      <c r="A6141" s="19" t="str">
        <f>B4353&amp;C6122&amp;D6141</f>
        <v>CONSUMO PER CAPITA (kg ó litros por individuo).Arroz Ing.DE 25 A 34 AÑOS</v>
      </c>
      <c r="B6141" s="19">
        <v>0</v>
      </c>
      <c r="C6141" s="19">
        <v>0</v>
      </c>
      <c r="D6141" s="19" t="s">
        <v>41</v>
      </c>
      <c r="E6141" s="20">
        <v>8.3168662195060264E-2</v>
      </c>
      <c r="F6141" s="20">
        <v>0.11192175689435112</v>
      </c>
      <c r="G6141" s="20">
        <v>0.11903525338088215</v>
      </c>
      <c r="H6141" s="20">
        <v>7.0885465538081199E-2</v>
      </c>
      <c r="I6141" s="20">
        <v>8.6777554506029211E-2</v>
      </c>
      <c r="J6141" s="20">
        <v>8.555600882798288E-2</v>
      </c>
      <c r="K6141" s="20">
        <v>0.10615477920132307</v>
      </c>
      <c r="L6141" s="20">
        <v>8.1068279059594558E-2</v>
      </c>
      <c r="M6141" s="53">
        <v>0.10160170760609441</v>
      </c>
    </row>
    <row r="6142" spans="1:13" x14ac:dyDescent="0.35">
      <c r="A6142" s="19" t="str">
        <f>B4353&amp;C6122&amp;D6142</f>
        <v>CONSUMO PER CAPITA (kg ó litros por individuo).Arroz Ing.DE 35 A 49 AÑOS</v>
      </c>
      <c r="B6142" s="19">
        <v>0</v>
      </c>
      <c r="C6142" s="19">
        <v>0</v>
      </c>
      <c r="D6142" s="19" t="s">
        <v>42</v>
      </c>
      <c r="E6142" s="20">
        <v>7.7751937067730675E-2</v>
      </c>
      <c r="F6142" s="20">
        <v>9.2295969835986341E-2</v>
      </c>
      <c r="G6142" s="20">
        <v>0.12960405629705105</v>
      </c>
      <c r="H6142" s="20">
        <v>9.0110284977228533E-2</v>
      </c>
      <c r="I6142" s="20">
        <v>9.4280927622703459E-2</v>
      </c>
      <c r="J6142" s="20">
        <v>9.4361740008294823E-2</v>
      </c>
      <c r="K6142" s="20">
        <v>0.14302330063718932</v>
      </c>
      <c r="L6142" s="20">
        <v>9.8049065130043675E-2</v>
      </c>
      <c r="M6142" s="53">
        <v>0.10731881284453461</v>
      </c>
    </row>
    <row r="6143" spans="1:13" x14ac:dyDescent="0.35">
      <c r="A6143" s="19" t="str">
        <f>B4353&amp;C6122&amp;D6143</f>
        <v>CONSUMO PER CAPITA (kg ó litros por individuo).Arroz Ing.DE 50 A 59 AÑOS</v>
      </c>
      <c r="B6143" s="19">
        <v>0</v>
      </c>
      <c r="C6143" s="19">
        <v>0</v>
      </c>
      <c r="D6143" s="19" t="s">
        <v>43</v>
      </c>
      <c r="E6143" s="20">
        <v>0.12372500282096462</v>
      </c>
      <c r="F6143" s="20">
        <v>0.12205958548966238</v>
      </c>
      <c r="G6143" s="20">
        <v>0.16458098022654491</v>
      </c>
      <c r="H6143" s="20">
        <v>0.13108959465629877</v>
      </c>
      <c r="I6143" s="20">
        <v>0.161065802256494</v>
      </c>
      <c r="J6143" s="20">
        <v>0.18082218999975952</v>
      </c>
      <c r="K6143" s="20">
        <v>0.26507326761028066</v>
      </c>
      <c r="L6143" s="20">
        <v>0.15764879826050335</v>
      </c>
      <c r="M6143" s="53">
        <v>0.14309254427924847</v>
      </c>
    </row>
    <row r="6144" spans="1:13" x14ac:dyDescent="0.35">
      <c r="A6144" s="19" t="str">
        <f>B4353&amp;C6122&amp;D6144</f>
        <v>CONSUMO PER CAPITA (kg ó litros por individuo).Arroz Ing.DE 60 A 75 AÑOS</v>
      </c>
      <c r="B6144" s="19">
        <v>0</v>
      </c>
      <c r="C6144" s="19">
        <v>0</v>
      </c>
      <c r="D6144" s="19" t="s">
        <v>44</v>
      </c>
      <c r="E6144" s="20">
        <v>0.1861439918574512</v>
      </c>
      <c r="F6144" s="20">
        <v>0.2037245680163719</v>
      </c>
      <c r="G6144" s="20">
        <v>0.26167126342150432</v>
      </c>
      <c r="H6144" s="20">
        <v>0.14025139709780302</v>
      </c>
      <c r="I6144" s="20">
        <v>0.19834456641493214</v>
      </c>
      <c r="J6144" s="20">
        <v>0.22935997239006656</v>
      </c>
      <c r="K6144" s="20">
        <v>0.28816917635629452</v>
      </c>
      <c r="L6144" s="20">
        <v>0.19310829141566091</v>
      </c>
      <c r="M6144" s="53">
        <v>0.25198548885458422</v>
      </c>
    </row>
    <row r="6145" spans="1:13" x14ac:dyDescent="0.35">
      <c r="A6145" s="19" t="str">
        <f>B4353&amp;C6122&amp;D6145</f>
        <v>CONSUMO PER CAPITA (kg ó litros por individuo).Arroz Ing.NIVEL ALTO</v>
      </c>
      <c r="B6145" s="19">
        <v>0</v>
      </c>
      <c r="C6145" s="19">
        <v>0</v>
      </c>
      <c r="D6145" s="19" t="s">
        <v>256</v>
      </c>
      <c r="E6145" s="20">
        <v>0.11365218336545381</v>
      </c>
      <c r="F6145" s="20">
        <v>0.14108985734653959</v>
      </c>
      <c r="G6145" s="20">
        <v>0.17050356113523446</v>
      </c>
      <c r="H6145" s="20">
        <v>0.11499935590211699</v>
      </c>
      <c r="I6145" s="20">
        <v>0.12347785973092359</v>
      </c>
      <c r="J6145" s="20">
        <v>0.16803531644663433</v>
      </c>
      <c r="K6145" s="20">
        <v>0.21973232495160677</v>
      </c>
      <c r="L6145" s="20">
        <v>0.1175250744457086</v>
      </c>
      <c r="M6145" s="53">
        <v>0.15238837451261331</v>
      </c>
    </row>
    <row r="6146" spans="1:13" x14ac:dyDescent="0.35">
      <c r="A6146" s="19" t="str">
        <f>B4353&amp;C6122&amp;D6146</f>
        <v>CONSUMO PER CAPITA (kg ó litros por individuo).Arroz Ing.NIVEL MEDIO ALTO</v>
      </c>
      <c r="B6146" s="19">
        <v>0</v>
      </c>
      <c r="C6146" s="19">
        <v>0</v>
      </c>
      <c r="D6146" s="19" t="s">
        <v>257</v>
      </c>
      <c r="E6146" s="20">
        <v>0.12359956072865197</v>
      </c>
      <c r="F6146" s="20">
        <v>0.11855207347835391</v>
      </c>
      <c r="G6146" s="20">
        <v>0.14968969250638045</v>
      </c>
      <c r="H6146" s="20">
        <v>0.10363145410055873</v>
      </c>
      <c r="I6146" s="20">
        <v>0.12344475325457378</v>
      </c>
      <c r="J6146" s="20">
        <v>0.13594931631934656</v>
      </c>
      <c r="K6146" s="20">
        <v>0.2007039812532036</v>
      </c>
      <c r="L6146" s="20">
        <v>0.17162582712326765</v>
      </c>
      <c r="M6146" s="53">
        <v>0.12019371514656545</v>
      </c>
    </row>
    <row r="6147" spans="1:13" x14ac:dyDescent="0.35">
      <c r="A6147" s="19" t="str">
        <f>B4353&amp;C6122&amp;D6147</f>
        <v>CONSUMO PER CAPITA (kg ó litros por individuo).Arroz Ing.NIVEL MEDIO</v>
      </c>
      <c r="B6147" s="19">
        <v>0</v>
      </c>
      <c r="C6147" s="19">
        <v>0</v>
      </c>
      <c r="D6147" s="19" t="s">
        <v>258</v>
      </c>
      <c r="E6147" s="20">
        <v>0.10451133675730294</v>
      </c>
      <c r="F6147" s="20">
        <v>0.10701755791562249</v>
      </c>
      <c r="G6147" s="20">
        <v>0.19102275475953798</v>
      </c>
      <c r="H6147" s="20">
        <v>0.11194574929962237</v>
      </c>
      <c r="I6147" s="20">
        <v>0.10665147544236592</v>
      </c>
      <c r="J6147" s="20">
        <v>0.11602742531618029</v>
      </c>
      <c r="K6147" s="20">
        <v>0.18425241819767549</v>
      </c>
      <c r="L6147" s="20">
        <v>0.10061137157608607</v>
      </c>
      <c r="M6147" s="53">
        <v>0.13326045884228793</v>
      </c>
    </row>
    <row r="6148" spans="1:13" x14ac:dyDescent="0.35">
      <c r="A6148" s="19" t="str">
        <f>B4353&amp;C6122&amp;D6148</f>
        <v>CONSUMO PER CAPITA (kg ó litros por individuo).Arroz Ing.NIVEL MEDIO BAJO</v>
      </c>
      <c r="B6148" s="19">
        <v>0</v>
      </c>
      <c r="C6148" s="19">
        <v>0</v>
      </c>
      <c r="D6148" s="19" t="s">
        <v>259</v>
      </c>
      <c r="E6148" s="20">
        <v>0.12330129334539866</v>
      </c>
      <c r="F6148" s="20">
        <v>0.11625921978384877</v>
      </c>
      <c r="G6148" s="20">
        <v>0.12029789592438221</v>
      </c>
      <c r="H6148" s="20">
        <v>8.2346041221349212E-2</v>
      </c>
      <c r="I6148" s="20">
        <v>0.12274711131383877</v>
      </c>
      <c r="J6148" s="20">
        <v>0.1075401041252232</v>
      </c>
      <c r="K6148" s="20">
        <v>0.14669952374586592</v>
      </c>
      <c r="L6148" s="20">
        <v>9.3886993700938878E-2</v>
      </c>
      <c r="M6148" s="53">
        <v>0.13447227453236535</v>
      </c>
    </row>
    <row r="6149" spans="1:13" x14ac:dyDescent="0.35">
      <c r="A6149" s="19" t="str">
        <f>B4353&amp;C6122&amp;D6149</f>
        <v>CONSUMO PER CAPITA (kg ó litros por individuo).Arroz Ing.HOMBRE</v>
      </c>
      <c r="B6149" s="19">
        <v>0</v>
      </c>
      <c r="C6149" s="19">
        <v>0</v>
      </c>
      <c r="D6149" s="19" t="s">
        <v>21</v>
      </c>
      <c r="E6149" s="20">
        <v>0.10589122714666704</v>
      </c>
      <c r="F6149" s="20">
        <v>0.12546426592123844</v>
      </c>
      <c r="G6149" s="20">
        <v>0.15594835305057708</v>
      </c>
      <c r="H6149" s="20">
        <v>0.10371788676781063</v>
      </c>
      <c r="I6149" s="20">
        <v>0.12527393325457811</v>
      </c>
      <c r="J6149" s="20">
        <v>0.12208536956121664</v>
      </c>
      <c r="K6149" s="20">
        <v>0.18769512664336807</v>
      </c>
      <c r="L6149" s="20">
        <v>0.1345644483431466</v>
      </c>
      <c r="M6149" s="53">
        <v>0.13591415536089632</v>
      </c>
    </row>
    <row r="6150" spans="1:13" x14ac:dyDescent="0.35">
      <c r="A6150" s="19" t="str">
        <f>B4353&amp;C6122&amp;D6150</f>
        <v>CONSUMO PER CAPITA (kg ó litros por individuo).Arroz Ing.MUJER</v>
      </c>
      <c r="B6150" s="19">
        <v>0</v>
      </c>
      <c r="C6150" s="19">
        <v>0</v>
      </c>
      <c r="D6150" s="19" t="s">
        <v>22</v>
      </c>
      <c r="E6150" s="20">
        <v>0.10531745494400298</v>
      </c>
      <c r="F6150" s="20">
        <v>0.11342228661020796</v>
      </c>
      <c r="G6150" s="20">
        <v>0.15119463365322858</v>
      </c>
      <c r="H6150" s="20">
        <v>9.5264963603615777E-2</v>
      </c>
      <c r="I6150" s="20">
        <v>0.11834653270960166</v>
      </c>
      <c r="J6150" s="20">
        <v>0.14330369814355798</v>
      </c>
      <c r="K6150" s="20">
        <v>0.18046685360872705</v>
      </c>
      <c r="L6150" s="20">
        <v>0.10586830392372962</v>
      </c>
      <c r="M6150" s="53">
        <v>0.1395075508750844</v>
      </c>
    </row>
    <row r="6151" spans="1:13" x14ac:dyDescent="0.35">
      <c r="A6151" s="19" t="str">
        <f>B4353&amp;C6151&amp;D6151</f>
        <v>CONSUMO PER CAPITA (kg ó litros por individuo).Legumbres Ing.T.ESPAÑA</v>
      </c>
      <c r="B6151" s="19">
        <v>0</v>
      </c>
      <c r="C6151" s="19" t="s">
        <v>170</v>
      </c>
      <c r="D6151" s="19" t="s">
        <v>36</v>
      </c>
      <c r="E6151" s="20">
        <v>3.6695610973006977E-2</v>
      </c>
      <c r="F6151" s="20">
        <v>2.9169009909565564E-2</v>
      </c>
      <c r="G6151" s="20">
        <v>2.6189731657864902E-2</v>
      </c>
      <c r="H6151" s="20">
        <v>4.3448559111246801E-2</v>
      </c>
      <c r="I6151" s="20">
        <v>4.2575998340301999E-2</v>
      </c>
      <c r="J6151" s="20">
        <v>3.067448509326394E-2</v>
      </c>
      <c r="K6151" s="20">
        <v>3.1949649103868556E-2</v>
      </c>
      <c r="L6151" s="20">
        <v>4.6412820218483898E-2</v>
      </c>
      <c r="M6151" s="53">
        <v>4.888550692471149E-2</v>
      </c>
    </row>
    <row r="6152" spans="1:13" x14ac:dyDescent="0.35">
      <c r="A6152" s="19" t="str">
        <f>B4353&amp;C6151&amp;D6152</f>
        <v>CONSUMO PER CAPITA (kg ó litros por individuo).Legumbres Ing.BCN AM</v>
      </c>
      <c r="B6152" s="19">
        <v>0</v>
      </c>
      <c r="C6152" s="19">
        <v>0</v>
      </c>
      <c r="D6152" s="19" t="s">
        <v>1</v>
      </c>
      <c r="E6152" s="20">
        <v>2.168866194923353E-2</v>
      </c>
      <c r="F6152" s="20">
        <v>1.4838835844108693E-2</v>
      </c>
      <c r="G6152" s="20">
        <v>9.2996480034296183E-3</v>
      </c>
      <c r="H6152" s="20">
        <v>1.9140262238768326E-2</v>
      </c>
      <c r="I6152" s="20">
        <v>1.5687678981188318E-2</v>
      </c>
      <c r="J6152" s="20">
        <v>1.1870219862921789E-2</v>
      </c>
      <c r="K6152" s="20">
        <v>1.2059627255704013E-2</v>
      </c>
      <c r="L6152" s="20">
        <v>1.0930116462725795E-2</v>
      </c>
      <c r="M6152" s="53">
        <v>1.2001835066495896E-2</v>
      </c>
    </row>
    <row r="6153" spans="1:13" x14ac:dyDescent="0.35">
      <c r="A6153" s="19" t="str">
        <f>B4353&amp;C6151&amp;D6153</f>
        <v>CONSUMO PER CAPITA (kg ó litros por individuo).Legumbres Ing.REST.CAT ARAGON</v>
      </c>
      <c r="B6153" s="19">
        <v>0</v>
      </c>
      <c r="C6153" s="19">
        <v>0</v>
      </c>
      <c r="D6153" s="19" t="s">
        <v>2</v>
      </c>
      <c r="E6153" s="20">
        <v>6.4204447562940933E-3</v>
      </c>
      <c r="F6153" s="20">
        <v>8.7236836658444415E-3</v>
      </c>
      <c r="G6153" s="20">
        <v>1.1324982405067477E-2</v>
      </c>
      <c r="H6153" s="20">
        <v>3.0159603339346853E-2</v>
      </c>
      <c r="I6153" s="20">
        <v>2.3475983257351504E-2</v>
      </c>
      <c r="J6153" s="20">
        <v>1.5083919032848033E-2</v>
      </c>
      <c r="K6153" s="20">
        <v>1.5384345447515229E-2</v>
      </c>
      <c r="L6153" s="20">
        <v>2.762244628326033E-2</v>
      </c>
      <c r="M6153" s="53">
        <v>1.9046989637437738E-2</v>
      </c>
    </row>
    <row r="6154" spans="1:13" x14ac:dyDescent="0.35">
      <c r="A6154" s="19" t="str">
        <f>B4353&amp;C6151&amp;D6154</f>
        <v>CONSUMO PER CAPITA (kg ó litros por individuo).Legumbres Ing.LEVANTE</v>
      </c>
      <c r="B6154" s="19">
        <v>0</v>
      </c>
      <c r="C6154" s="19">
        <v>0</v>
      </c>
      <c r="D6154" s="19" t="s">
        <v>3</v>
      </c>
      <c r="E6154" s="20">
        <v>2.9060649220517962E-2</v>
      </c>
      <c r="F6154" s="20">
        <v>3.8240804352949187E-2</v>
      </c>
      <c r="G6154" s="20">
        <v>3.6240960556899293E-2</v>
      </c>
      <c r="H6154" s="20">
        <v>1.9378444071024889E-2</v>
      </c>
      <c r="I6154" s="20">
        <v>1.9016330781829162E-2</v>
      </c>
      <c r="J6154" s="20">
        <v>2.452978465271536E-2</v>
      </c>
      <c r="K6154" s="20">
        <v>1.6484750798393514E-2</v>
      </c>
      <c r="L6154" s="20">
        <v>2.120264243313259E-2</v>
      </c>
      <c r="M6154" s="53">
        <v>1.3514071201711665E-2</v>
      </c>
    </row>
    <row r="6155" spans="1:13" x14ac:dyDescent="0.35">
      <c r="A6155" s="19" t="str">
        <f>B4353&amp;C6151&amp;D6155</f>
        <v>CONSUMO PER CAPITA (kg ó litros por individuo).Legumbres Ing.ANDALUCIA</v>
      </c>
      <c r="B6155" s="19">
        <v>0</v>
      </c>
      <c r="C6155" s="19">
        <v>0</v>
      </c>
      <c r="D6155" s="19" t="s">
        <v>4</v>
      </c>
      <c r="E6155" s="20">
        <v>1.5316969054054445E-2</v>
      </c>
      <c r="F6155" s="20">
        <v>5.6170525525895635E-3</v>
      </c>
      <c r="G6155" s="20">
        <v>2.1537164449864074E-2</v>
      </c>
      <c r="H6155" s="20">
        <v>1.9943758656090327E-2</v>
      </c>
      <c r="I6155" s="20">
        <v>1.8141110528986155E-2</v>
      </c>
      <c r="J6155" s="20">
        <v>6.6840421922144382E-3</v>
      </c>
      <c r="K6155" s="20">
        <v>1.0333719072812575E-2</v>
      </c>
      <c r="L6155" s="20">
        <v>1.6357603370818315E-2</v>
      </c>
      <c r="M6155" s="53">
        <v>1.6535385339969982E-2</v>
      </c>
    </row>
    <row r="6156" spans="1:13" x14ac:dyDescent="0.35">
      <c r="A6156" s="19" t="str">
        <f>B4353&amp;C6151&amp;D6156</f>
        <v>CONSUMO PER CAPITA (kg ó litros por individuo).Legumbres Ing.MDD AM</v>
      </c>
      <c r="B6156" s="19">
        <v>0</v>
      </c>
      <c r="C6156" s="19">
        <v>0</v>
      </c>
      <c r="D6156" s="19" t="s">
        <v>5</v>
      </c>
      <c r="E6156" s="20">
        <v>9.8998976515384252E-2</v>
      </c>
      <c r="F6156" s="20">
        <v>6.6014320973758853E-2</v>
      </c>
      <c r="G6156" s="20">
        <v>2.8606182969835567E-2</v>
      </c>
      <c r="H6156" s="20">
        <v>8.7956712128656675E-2</v>
      </c>
      <c r="I6156" s="20">
        <v>8.2139265980125192E-2</v>
      </c>
      <c r="J6156" s="20">
        <v>4.2800863300927604E-2</v>
      </c>
      <c r="K6156" s="20">
        <v>2.0885923818743945E-2</v>
      </c>
      <c r="L6156" s="20">
        <v>6.752857970349585E-2</v>
      </c>
      <c r="M6156" s="53">
        <v>6.645517052563514E-2</v>
      </c>
    </row>
    <row r="6157" spans="1:13" x14ac:dyDescent="0.35">
      <c r="A6157" s="19" t="str">
        <f>B4353&amp;C6151&amp;D6157</f>
        <v>CONSUMO PER CAPITA (kg ó litros por individuo).Legumbres Ing.RTO CENTRO</v>
      </c>
      <c r="B6157" s="19">
        <v>0</v>
      </c>
      <c r="C6157" s="19">
        <v>0</v>
      </c>
      <c r="D6157" s="19" t="s">
        <v>6</v>
      </c>
      <c r="E6157" s="20">
        <v>4.0950796176600752E-2</v>
      </c>
      <c r="F6157" s="20">
        <v>2.9736497269137501E-2</v>
      </c>
      <c r="G6157" s="20">
        <v>3.0119835933076641E-2</v>
      </c>
      <c r="H6157" s="20">
        <v>7.6294549245017718E-2</v>
      </c>
      <c r="I6157" s="20">
        <v>0.1111014637529243</v>
      </c>
      <c r="J6157" s="20">
        <v>0.1159381771953228</v>
      </c>
      <c r="K6157" s="20">
        <v>0.13839416509675401</v>
      </c>
      <c r="L6157" s="20">
        <v>0.16882537281825208</v>
      </c>
      <c r="M6157" s="53">
        <v>0.18990475008754057</v>
      </c>
    </row>
    <row r="6158" spans="1:13" x14ac:dyDescent="0.35">
      <c r="A6158" s="19" t="str">
        <f>B4353&amp;C6151&amp;D6158</f>
        <v>CONSUMO PER CAPITA (kg ó litros por individuo).Legumbres Ing.NORTE-CENTRO</v>
      </c>
      <c r="B6158" s="19">
        <v>0</v>
      </c>
      <c r="C6158" s="19">
        <v>0</v>
      </c>
      <c r="D6158" s="19" t="s">
        <v>7</v>
      </c>
      <c r="E6158" s="20">
        <v>3.2415541504374763E-2</v>
      </c>
      <c r="F6158" s="20">
        <v>3.1172800925145121E-2</v>
      </c>
      <c r="G6158" s="20">
        <v>4.3410195566738356E-2</v>
      </c>
      <c r="H6158" s="20">
        <v>4.2710078605938027E-2</v>
      </c>
      <c r="I6158" s="20">
        <v>3.3504688618756419E-2</v>
      </c>
      <c r="J6158" s="20">
        <v>2.8118924028184229E-2</v>
      </c>
      <c r="K6158" s="20">
        <v>3.238528482261082E-2</v>
      </c>
      <c r="L6158" s="20">
        <v>5.8326562370586095E-2</v>
      </c>
      <c r="M6158" s="53">
        <v>5.5258522636237012E-2</v>
      </c>
    </row>
    <row r="6159" spans="1:13" x14ac:dyDescent="0.35">
      <c r="A6159" s="19" t="str">
        <f>B4353&amp;C6151&amp;D6159</f>
        <v>CONSUMO PER CAPITA (kg ó litros por individuo).Legumbres Ing.NOROESTE</v>
      </c>
      <c r="B6159" s="19">
        <v>0</v>
      </c>
      <c r="C6159" s="19">
        <v>0</v>
      </c>
      <c r="D6159" s="19" t="s">
        <v>8</v>
      </c>
      <c r="E6159" s="20">
        <v>6.6252787480941294E-2</v>
      </c>
      <c r="F6159" s="20">
        <v>5.454943380930375E-2</v>
      </c>
      <c r="G6159" s="20">
        <v>3.2960940813683393E-2</v>
      </c>
      <c r="H6159" s="20">
        <v>8.3469028507038787E-2</v>
      </c>
      <c r="I6159" s="20">
        <v>7.2760996538689574E-2</v>
      </c>
      <c r="J6159" s="20">
        <v>3.1119212895097875E-2</v>
      </c>
      <c r="K6159" s="20">
        <v>5.4354850476379966E-2</v>
      </c>
      <c r="L6159" s="20">
        <v>4.7874528538026456E-2</v>
      </c>
      <c r="M6159" s="53">
        <v>8.4267594610421881E-2</v>
      </c>
    </row>
    <row r="6160" spans="1:13" x14ac:dyDescent="0.35">
      <c r="A6160" s="19" t="str">
        <f>B4353&amp;C6151&amp;D6160</f>
        <v>CONSUMO PER CAPITA (kg ó litros por individuo).Legumbres Ing.&lt;2MIL</v>
      </c>
      <c r="B6160" s="19">
        <v>0</v>
      </c>
      <c r="C6160" s="19">
        <v>0</v>
      </c>
      <c r="D6160" s="19" t="s">
        <v>9</v>
      </c>
      <c r="E6160" s="20">
        <v>4.6505323691216321E-2</v>
      </c>
      <c r="F6160" s="20">
        <v>3.7108966729311951E-2</v>
      </c>
      <c r="G6160" s="20">
        <v>5.0539660945151513E-2</v>
      </c>
      <c r="H6160" s="20">
        <v>0.11989279194613012</v>
      </c>
      <c r="I6160" s="20">
        <v>0.16449027351272011</v>
      </c>
      <c r="J6160" s="20">
        <v>0.19125382097411872</v>
      </c>
      <c r="K6160" s="20">
        <v>0.22700470382626514</v>
      </c>
      <c r="L6160" s="20">
        <v>0.28223329774635403</v>
      </c>
      <c r="M6160" s="53">
        <v>0.30743612328582376</v>
      </c>
    </row>
    <row r="6161" spans="1:13" x14ac:dyDescent="0.35">
      <c r="A6161" s="19" t="str">
        <f>B4353&amp;C6151&amp;D6161</f>
        <v>CONSUMO PER CAPITA (kg ó litros por individuo).Legumbres Ing.2-5MIL</v>
      </c>
      <c r="B6161" s="19">
        <v>0</v>
      </c>
      <c r="C6161" s="19">
        <v>0</v>
      </c>
      <c r="D6161" s="19" t="s">
        <v>10</v>
      </c>
      <c r="E6161" s="20">
        <v>2.3245405819760076E-2</v>
      </c>
      <c r="F6161" s="20">
        <v>2.3417773653391913E-2</v>
      </c>
      <c r="G6161" s="20">
        <v>3.4531957510240581E-2</v>
      </c>
      <c r="H6161" s="20">
        <v>3.7758720297340835E-2</v>
      </c>
      <c r="I6161" s="20">
        <v>3.6542089569938749E-2</v>
      </c>
      <c r="J6161" s="20">
        <v>2.994656524179104E-2</v>
      </c>
      <c r="K6161" s="20">
        <v>2.7056554140578594E-2</v>
      </c>
      <c r="L6161" s="20">
        <v>1.829678405869798E-2</v>
      </c>
      <c r="M6161" s="53">
        <v>3.9581112429862064E-2</v>
      </c>
    </row>
    <row r="6162" spans="1:13" x14ac:dyDescent="0.35">
      <c r="A6162" s="19" t="str">
        <f>B4353&amp;C6151&amp;D6162</f>
        <v>CONSUMO PER CAPITA (kg ó litros por individuo).Legumbres Ing.5-10MIL</v>
      </c>
      <c r="B6162" s="19">
        <v>0</v>
      </c>
      <c r="C6162" s="19">
        <v>0</v>
      </c>
      <c r="D6162" s="19" t="s">
        <v>11</v>
      </c>
      <c r="E6162" s="20">
        <v>2.1404555561051704E-2</v>
      </c>
      <c r="F6162" s="20">
        <v>1.6755549444136975E-2</v>
      </c>
      <c r="G6162" s="20">
        <v>3.1292075942768158E-2</v>
      </c>
      <c r="H6162" s="20">
        <v>2.3563353136162032E-2</v>
      </c>
      <c r="I6162" s="20">
        <v>3.3885451861635704E-2</v>
      </c>
      <c r="J6162" s="20">
        <v>1.3139983511905956E-2</v>
      </c>
      <c r="K6162" s="20">
        <v>2.0084134954504038E-2</v>
      </c>
      <c r="L6162" s="20">
        <v>3.3433168353702337E-2</v>
      </c>
      <c r="M6162" s="53">
        <v>2.2065387402298006E-2</v>
      </c>
    </row>
    <row r="6163" spans="1:13" x14ac:dyDescent="0.35">
      <c r="A6163" s="19" t="str">
        <f>B4353&amp;C6151&amp;D6163</f>
        <v>CONSUMO PER CAPITA (kg ó litros por individuo).Legumbres Ing.10-30MIL</v>
      </c>
      <c r="B6163" s="19">
        <v>0</v>
      </c>
      <c r="C6163" s="19">
        <v>0</v>
      </c>
      <c r="D6163" s="19" t="s">
        <v>12</v>
      </c>
      <c r="E6163" s="20">
        <v>3.1043869125416988E-2</v>
      </c>
      <c r="F6163" s="20">
        <v>2.9238759575950256E-2</v>
      </c>
      <c r="G6163" s="20">
        <v>1.9017103781363932E-2</v>
      </c>
      <c r="H6163" s="20">
        <v>4.3909506082784988E-2</v>
      </c>
      <c r="I6163" s="20">
        <v>2.2951782980606031E-2</v>
      </c>
      <c r="J6163" s="20">
        <v>2.1249397647482585E-2</v>
      </c>
      <c r="K6163" s="20">
        <v>2.3469557296979075E-2</v>
      </c>
      <c r="L6163" s="20">
        <v>3.4567810772299166E-2</v>
      </c>
      <c r="M6163" s="53">
        <v>4.0210223102522924E-2</v>
      </c>
    </row>
    <row r="6164" spans="1:13" x14ac:dyDescent="0.35">
      <c r="A6164" s="19" t="str">
        <f>B4353&amp;C6151&amp;D6164</f>
        <v>CONSUMO PER CAPITA (kg ó litros por individuo).Legumbres Ing.30-100MIL</v>
      </c>
      <c r="B6164" s="19">
        <v>0</v>
      </c>
      <c r="C6164" s="19">
        <v>0</v>
      </c>
      <c r="D6164" s="19" t="s">
        <v>13</v>
      </c>
      <c r="E6164" s="20">
        <v>2.5190654578508866E-2</v>
      </c>
      <c r="F6164" s="20">
        <v>1.2950765726426373E-2</v>
      </c>
      <c r="G6164" s="20">
        <v>1.1667085251122008E-2</v>
      </c>
      <c r="H6164" s="20">
        <v>2.8882393826653103E-2</v>
      </c>
      <c r="I6164" s="20">
        <v>3.5249067856021096E-2</v>
      </c>
      <c r="J6164" s="20">
        <v>9.3532245995962063E-3</v>
      </c>
      <c r="K6164" s="20">
        <v>1.6363685160463836E-2</v>
      </c>
      <c r="L6164" s="20">
        <v>1.4694675695402296E-2</v>
      </c>
      <c r="M6164" s="53">
        <v>1.354831395682383E-2</v>
      </c>
    </row>
    <row r="6165" spans="1:13" x14ac:dyDescent="0.35">
      <c r="A6165" s="19" t="str">
        <f>B4353&amp;C6151&amp;D6165</f>
        <v>CONSUMO PER CAPITA (kg ó litros por individuo).Legumbres Ing.100-200MIL</v>
      </c>
      <c r="B6165" s="19">
        <v>0</v>
      </c>
      <c r="C6165" s="19">
        <v>0</v>
      </c>
      <c r="D6165" s="19" t="s">
        <v>14</v>
      </c>
      <c r="E6165" s="20">
        <v>1.1842724621616734E-2</v>
      </c>
      <c r="F6165" s="20">
        <v>9.6794216859098416E-3</v>
      </c>
      <c r="G6165" s="20">
        <v>1.7876561040822029E-2</v>
      </c>
      <c r="H6165" s="20">
        <v>1.36860565769822E-2</v>
      </c>
      <c r="I6165" s="20">
        <v>1.6937004826287801E-2</v>
      </c>
      <c r="J6165" s="20">
        <v>1.6347919523750292E-2</v>
      </c>
      <c r="K6165" s="20">
        <v>1.5815837748676141E-2</v>
      </c>
      <c r="L6165" s="20">
        <v>2.2156307899337938E-2</v>
      </c>
      <c r="M6165" s="53">
        <v>5.2072170930914166E-2</v>
      </c>
    </row>
    <row r="6166" spans="1:13" x14ac:dyDescent="0.35">
      <c r="A6166" s="19" t="str">
        <f>B4353&amp;C6151&amp;D6166</f>
        <v>CONSUMO PER CAPITA (kg ó litros por individuo).Legumbres Ing.200-500MIL</v>
      </c>
      <c r="B6166" s="19">
        <v>0</v>
      </c>
      <c r="C6166" s="19">
        <v>0</v>
      </c>
      <c r="D6166" s="19" t="s">
        <v>15</v>
      </c>
      <c r="E6166" s="20">
        <v>3.8395926556374908E-2</v>
      </c>
      <c r="F6166" s="20">
        <v>4.6758778505567908E-2</v>
      </c>
      <c r="G6166" s="20">
        <v>4.9642080196492064E-2</v>
      </c>
      <c r="H6166" s="20">
        <v>5.268392381956713E-2</v>
      </c>
      <c r="I6166" s="20">
        <v>3.5553838795770322E-2</v>
      </c>
      <c r="J6166" s="20">
        <v>3.0360927841978576E-2</v>
      </c>
      <c r="K6166" s="20">
        <v>2.7773857119724174E-2</v>
      </c>
      <c r="L6166" s="20">
        <v>3.596531161695396E-2</v>
      </c>
      <c r="M6166" s="53">
        <v>3.1657307530167718E-2</v>
      </c>
    </row>
    <row r="6167" spans="1:13" x14ac:dyDescent="0.35">
      <c r="A6167" s="19" t="str">
        <f>B4353&amp;C6151&amp;D6167</f>
        <v>CONSUMO PER CAPITA (kg ó litros por individuo).Legumbres Ing.&gt;500MIL</v>
      </c>
      <c r="B6167" s="19">
        <v>0</v>
      </c>
      <c r="C6167" s="19">
        <v>0</v>
      </c>
      <c r="D6167" s="19" t="s">
        <v>16</v>
      </c>
      <c r="E6167" s="20">
        <v>7.943961444240065E-2</v>
      </c>
      <c r="F6167" s="20">
        <v>5.2502575782786935E-2</v>
      </c>
      <c r="G6167" s="20">
        <v>2.4529783306313526E-2</v>
      </c>
      <c r="H6167" s="20">
        <v>5.6478425372982415E-2</v>
      </c>
      <c r="I6167" s="20">
        <v>5.8648408117301376E-2</v>
      </c>
      <c r="J6167" s="20">
        <v>2.9539524065886783E-2</v>
      </c>
      <c r="K6167" s="20">
        <v>1.3215490405933056E-2</v>
      </c>
      <c r="L6167" s="20">
        <v>5.6152859842733167E-2</v>
      </c>
      <c r="M6167" s="53">
        <v>4.1071113887453777E-2</v>
      </c>
    </row>
    <row r="6168" spans="1:13" x14ac:dyDescent="0.35">
      <c r="A6168" s="19" t="str">
        <f>B4353&amp;C6151&amp;D6168</f>
        <v>CONSUMO PER CAPITA (kg ó litros por individuo).Legumbres Ing.DE 15 A 19 AÑOS</v>
      </c>
      <c r="B6168" s="19">
        <v>0</v>
      </c>
      <c r="C6168" s="19">
        <v>0</v>
      </c>
      <c r="D6168" s="19" t="s">
        <v>39</v>
      </c>
      <c r="E6168" s="20" t="s">
        <v>284</v>
      </c>
      <c r="F6168" s="20" t="s">
        <v>284</v>
      </c>
      <c r="G6168" s="20" t="s">
        <v>284</v>
      </c>
      <c r="H6168" s="20" t="s">
        <v>284</v>
      </c>
      <c r="I6168" s="20" t="s">
        <v>284</v>
      </c>
      <c r="J6168" s="20">
        <v>3.6947520073711431E-3</v>
      </c>
      <c r="K6168" s="20" t="s">
        <v>284</v>
      </c>
      <c r="L6168" s="20">
        <v>5.8145334624907031E-3</v>
      </c>
      <c r="M6168" s="53" t="s">
        <v>284</v>
      </c>
    </row>
    <row r="6169" spans="1:13" x14ac:dyDescent="0.35">
      <c r="A6169" s="19" t="str">
        <f>B4353&amp;C6151&amp;D6169</f>
        <v>CONSUMO PER CAPITA (kg ó litros por individuo).Legumbres Ing.DE 20 A 24 AÑOS</v>
      </c>
      <c r="B6169" s="19">
        <v>0</v>
      </c>
      <c r="C6169" s="19">
        <v>0</v>
      </c>
      <c r="D6169" s="19" t="s">
        <v>40</v>
      </c>
      <c r="E6169" s="20">
        <v>5.8941628350551835E-3</v>
      </c>
      <c r="F6169" s="20">
        <v>2.977631724046418E-3</v>
      </c>
      <c r="G6169" s="20">
        <v>8.3103648365720234E-4</v>
      </c>
      <c r="H6169" s="20">
        <v>3.2529444381539795E-3</v>
      </c>
      <c r="I6169" s="20">
        <v>5.5459761166063402E-3</v>
      </c>
      <c r="J6169" s="20" t="s">
        <v>284</v>
      </c>
      <c r="K6169" s="20" t="s">
        <v>284</v>
      </c>
      <c r="L6169" s="20">
        <v>2.632843938422677E-3</v>
      </c>
      <c r="M6169" s="53">
        <v>5.6441158946913296E-3</v>
      </c>
    </row>
    <row r="6170" spans="1:13" x14ac:dyDescent="0.35">
      <c r="A6170" s="19" t="str">
        <f>B4353&amp;C6151&amp;D6170</f>
        <v>CONSUMO PER CAPITA (kg ó litros por individuo).Legumbres Ing.DE 25 A 34 AÑOS</v>
      </c>
      <c r="B6170" s="19">
        <v>0</v>
      </c>
      <c r="C6170" s="19">
        <v>0</v>
      </c>
      <c r="D6170" s="19" t="s">
        <v>41</v>
      </c>
      <c r="E6170" s="20">
        <v>1.1097108504357342E-2</v>
      </c>
      <c r="F6170" s="20">
        <v>1.6626608159323181E-2</v>
      </c>
      <c r="G6170" s="20">
        <v>7.867463793131484E-3</v>
      </c>
      <c r="H6170" s="20">
        <v>1.6475176542605562E-2</v>
      </c>
      <c r="I6170" s="20">
        <v>1.036749521612613E-2</v>
      </c>
      <c r="J6170" s="20">
        <v>4.6449362496854751E-3</v>
      </c>
      <c r="K6170" s="20">
        <v>6.18845970215151E-3</v>
      </c>
      <c r="L6170" s="20">
        <v>1.3119769582778553E-2</v>
      </c>
      <c r="M6170" s="53">
        <v>9.4711317470779904E-3</v>
      </c>
    </row>
    <row r="6171" spans="1:13" x14ac:dyDescent="0.35">
      <c r="A6171" s="19" t="str">
        <f>B4353&amp;C6151&amp;D6171</f>
        <v>CONSUMO PER CAPITA (kg ó litros por individuo).Legumbres Ing.DE 35 A 49 AÑOS</v>
      </c>
      <c r="B6171" s="19">
        <v>0</v>
      </c>
      <c r="C6171" s="19">
        <v>0</v>
      </c>
      <c r="D6171" s="19" t="s">
        <v>42</v>
      </c>
      <c r="E6171" s="20">
        <v>2.4160332309016801E-2</v>
      </c>
      <c r="F6171" s="20">
        <v>1.8197356929945376E-2</v>
      </c>
      <c r="G6171" s="20">
        <v>2.4283731964997845E-2</v>
      </c>
      <c r="H6171" s="20">
        <v>2.2432219262802821E-2</v>
      </c>
      <c r="I6171" s="20">
        <v>1.4572763093650562E-2</v>
      </c>
      <c r="J6171" s="20">
        <v>1.1343266763889899E-2</v>
      </c>
      <c r="K6171" s="20">
        <v>1.1025162591053543E-2</v>
      </c>
      <c r="L6171" s="20">
        <v>1.244741032294415E-2</v>
      </c>
      <c r="M6171" s="53">
        <v>1.6495239860149849E-2</v>
      </c>
    </row>
    <row r="6172" spans="1:13" x14ac:dyDescent="0.35">
      <c r="A6172" s="19" t="str">
        <f>B4353&amp;C6151&amp;D6172</f>
        <v>CONSUMO PER CAPITA (kg ó litros por individuo).Legumbres Ing.DE 50 A 59 AÑOS</v>
      </c>
      <c r="B6172" s="19">
        <v>0</v>
      </c>
      <c r="C6172" s="19">
        <v>0</v>
      </c>
      <c r="D6172" s="19" t="s">
        <v>43</v>
      </c>
      <c r="E6172" s="20">
        <v>3.1108869037215211E-2</v>
      </c>
      <c r="F6172" s="20">
        <v>2.8270888903641926E-2</v>
      </c>
      <c r="G6172" s="20">
        <v>2.8813220520847494E-2</v>
      </c>
      <c r="H6172" s="20">
        <v>4.8733458100458531E-2</v>
      </c>
      <c r="I6172" s="20">
        <v>4.6605469506957195E-2</v>
      </c>
      <c r="J6172" s="20">
        <v>2.8360451346098062E-2</v>
      </c>
      <c r="K6172" s="20">
        <v>3.2842188633765208E-2</v>
      </c>
      <c r="L6172" s="20">
        <v>3.0547878441281932E-2</v>
      </c>
      <c r="M6172" s="53">
        <v>2.6365304166286289E-2</v>
      </c>
    </row>
    <row r="6173" spans="1:13" x14ac:dyDescent="0.35">
      <c r="A6173" s="19" t="str">
        <f>B4353&amp;C6151&amp;D6173</f>
        <v>CONSUMO PER CAPITA (kg ó litros por individuo).Legumbres Ing.DE 60 A 75 AÑOS</v>
      </c>
      <c r="B6173" s="19">
        <v>0</v>
      </c>
      <c r="C6173" s="19">
        <v>0</v>
      </c>
      <c r="D6173" s="19" t="s">
        <v>44</v>
      </c>
      <c r="E6173" s="20">
        <v>9.3914217017829996E-2</v>
      </c>
      <c r="F6173" s="20">
        <v>6.8454838418431099E-2</v>
      </c>
      <c r="G6173" s="20">
        <v>5.3192215667527208E-2</v>
      </c>
      <c r="H6173" s="20">
        <v>0.1078833534133691</v>
      </c>
      <c r="I6173" s="20">
        <v>0.11840200457439824</v>
      </c>
      <c r="J6173" s="20">
        <v>9.0611708851671038E-2</v>
      </c>
      <c r="K6173" s="20">
        <v>9.2798215824968722E-2</v>
      </c>
      <c r="L6173" s="20">
        <v>0.14898448046381099</v>
      </c>
      <c r="M6173" s="53">
        <v>0.15987104460089629</v>
      </c>
    </row>
    <row r="6174" spans="1:13" x14ac:dyDescent="0.35">
      <c r="A6174" s="19" t="str">
        <f>B4353&amp;C6151&amp;D6174</f>
        <v>CONSUMO PER CAPITA (kg ó litros por individuo).Legumbres Ing.NIVEL ALTO</v>
      </c>
      <c r="B6174" s="19">
        <v>0</v>
      </c>
      <c r="C6174" s="19">
        <v>0</v>
      </c>
      <c r="D6174" s="19" t="s">
        <v>256</v>
      </c>
      <c r="E6174" s="20">
        <v>4.2059029968573525E-2</v>
      </c>
      <c r="F6174" s="20">
        <v>2.2946990536684381E-2</v>
      </c>
      <c r="G6174" s="20">
        <v>3.01341953170789E-2</v>
      </c>
      <c r="H6174" s="20">
        <v>4.5341199049172609E-2</v>
      </c>
      <c r="I6174" s="20">
        <v>4.6482418445295694E-2</v>
      </c>
      <c r="J6174" s="20">
        <v>1.6640344365688911E-2</v>
      </c>
      <c r="K6174" s="20">
        <v>2.6371514941663017E-2</v>
      </c>
      <c r="L6174" s="20">
        <v>2.1229302149313772E-2</v>
      </c>
      <c r="M6174" s="53">
        <v>2.7596558929553986E-2</v>
      </c>
    </row>
    <row r="6175" spans="1:13" x14ac:dyDescent="0.35">
      <c r="A6175" s="19" t="str">
        <f>B4353&amp;C6151&amp;D6175</f>
        <v>CONSUMO PER CAPITA (kg ó litros por individuo).Legumbres Ing.NIVEL MEDIO ALTO</v>
      </c>
      <c r="B6175" s="19">
        <v>0</v>
      </c>
      <c r="C6175" s="19">
        <v>0</v>
      </c>
      <c r="D6175" s="19" t="s">
        <v>257</v>
      </c>
      <c r="E6175" s="20">
        <v>4.229595610748841E-2</v>
      </c>
      <c r="F6175" s="20">
        <v>3.9691477887782531E-2</v>
      </c>
      <c r="G6175" s="20">
        <v>2.3362255310406557E-2</v>
      </c>
      <c r="H6175" s="20">
        <v>5.053657298653115E-2</v>
      </c>
      <c r="I6175" s="20">
        <v>4.0727139652385995E-2</v>
      </c>
      <c r="J6175" s="20">
        <v>1.8640491534780586E-2</v>
      </c>
      <c r="K6175" s="20">
        <v>2.2618082972367618E-2</v>
      </c>
      <c r="L6175" s="20">
        <v>3.7626096076447943E-2</v>
      </c>
      <c r="M6175" s="53">
        <v>4.3361428699267242E-2</v>
      </c>
    </row>
    <row r="6176" spans="1:13" x14ac:dyDescent="0.35">
      <c r="A6176" s="19" t="str">
        <f>B4353&amp;C6151&amp;D6176</f>
        <v>CONSUMO PER CAPITA (kg ó litros por individuo).Legumbres Ing.NIVEL MEDIO</v>
      </c>
      <c r="B6176" s="19">
        <v>0</v>
      </c>
      <c r="C6176" s="19">
        <v>0</v>
      </c>
      <c r="D6176" s="19" t="s">
        <v>258</v>
      </c>
      <c r="E6176" s="20">
        <v>2.0981839143473235E-2</v>
      </c>
      <c r="F6176" s="20">
        <v>1.8664383330143159E-2</v>
      </c>
      <c r="G6176" s="20">
        <v>1.4680432143737179E-2</v>
      </c>
      <c r="H6176" s="20">
        <v>3.0679552003212578E-2</v>
      </c>
      <c r="I6176" s="20">
        <v>2.3551501042225559E-2</v>
      </c>
      <c r="J6176" s="20">
        <v>2.191486539619689E-2</v>
      </c>
      <c r="K6176" s="20">
        <v>2.3428272095881327E-2</v>
      </c>
      <c r="L6176" s="20">
        <v>3.8798370455974444E-2</v>
      </c>
      <c r="M6176" s="53">
        <v>2.7596828241678119E-2</v>
      </c>
    </row>
    <row r="6177" spans="1:13" x14ac:dyDescent="0.35">
      <c r="A6177" s="19" t="str">
        <f>B4353&amp;C6151&amp;D6177</f>
        <v>CONSUMO PER CAPITA (kg ó litros por individuo).Legumbres Ing.NIVEL MEDIO BAJO</v>
      </c>
      <c r="B6177" s="19">
        <v>0</v>
      </c>
      <c r="C6177" s="19">
        <v>0</v>
      </c>
      <c r="D6177" s="19" t="s">
        <v>259</v>
      </c>
      <c r="E6177" s="20">
        <v>2.7324258635037298E-2</v>
      </c>
      <c r="F6177" s="20">
        <v>2.3929768656617049E-2</v>
      </c>
      <c r="G6177" s="20">
        <v>4.3529403236311673E-2</v>
      </c>
      <c r="H6177" s="20">
        <v>2.7316644677472961E-2</v>
      </c>
      <c r="I6177" s="20">
        <v>2.4100165124155862E-2</v>
      </c>
      <c r="J6177" s="20">
        <v>1.1627100952480119E-2</v>
      </c>
      <c r="K6177" s="20">
        <v>1.1721532759344781E-2</v>
      </c>
      <c r="L6177" s="20">
        <v>1.6452121899438253E-2</v>
      </c>
      <c r="M6177" s="53">
        <v>3.7548347303076823E-2</v>
      </c>
    </row>
    <row r="6178" spans="1:13" x14ac:dyDescent="0.35">
      <c r="A6178" s="19" t="str">
        <f>B4353&amp;C6151&amp;D6178</f>
        <v>CONSUMO PER CAPITA (kg ó litros por individuo).Legumbres Ing.HOMBRE</v>
      </c>
      <c r="B6178" s="19">
        <v>0</v>
      </c>
      <c r="C6178" s="19">
        <v>0</v>
      </c>
      <c r="D6178" s="19" t="s">
        <v>21</v>
      </c>
      <c r="E6178" s="20">
        <v>5.1364764644282551E-2</v>
      </c>
      <c r="F6178" s="20">
        <v>3.987299207667129E-2</v>
      </c>
      <c r="G6178" s="20">
        <v>3.6524616492934807E-2</v>
      </c>
      <c r="H6178" s="20">
        <v>5.985382921857043E-2</v>
      </c>
      <c r="I6178" s="20">
        <v>6.2414039479395646E-2</v>
      </c>
      <c r="J6178" s="20">
        <v>4.6869093801744394E-2</v>
      </c>
      <c r="K6178" s="20">
        <v>4.6008013707522138E-2</v>
      </c>
      <c r="L6178" s="20">
        <v>7.241815128678207E-2</v>
      </c>
      <c r="M6178" s="53">
        <v>7.5628185112398258E-2</v>
      </c>
    </row>
    <row r="6179" spans="1:13" x14ac:dyDescent="0.35">
      <c r="A6179" s="19" t="str">
        <f>B4353&amp;C6151&amp;D6179</f>
        <v>CONSUMO PER CAPITA (kg ó litros por individuo).Legumbres Ing.MUJER</v>
      </c>
      <c r="B6179" s="19">
        <v>0</v>
      </c>
      <c r="C6179" s="19">
        <v>0</v>
      </c>
      <c r="D6179" s="19" t="s">
        <v>22</v>
      </c>
      <c r="E6179" s="20">
        <v>2.2201279801878405E-2</v>
      </c>
      <c r="F6179" s="20">
        <v>1.8592708640093606E-2</v>
      </c>
      <c r="G6179" s="20">
        <v>1.5978138633730272E-2</v>
      </c>
      <c r="H6179" s="20">
        <v>2.7238814015790987E-2</v>
      </c>
      <c r="I6179" s="20">
        <v>2.2999705143915555E-2</v>
      </c>
      <c r="J6179" s="20">
        <v>1.4693820356904455E-2</v>
      </c>
      <c r="K6179" s="20">
        <v>1.8086952166368919E-2</v>
      </c>
      <c r="L6179" s="20">
        <v>2.0767932812197427E-2</v>
      </c>
      <c r="M6179" s="53">
        <v>2.2425073912472261E-2</v>
      </c>
    </row>
    <row r="6180" spans="1:13" x14ac:dyDescent="0.35">
      <c r="A6180" s="19" t="str">
        <f>B4353&amp;C6180&amp;D6180</f>
        <v>CONSUMO PER CAPITA (kg ó litros por individuo)BATIDOST.ESPAÑA</v>
      </c>
      <c r="B6180" s="19">
        <v>0</v>
      </c>
      <c r="C6180" s="19" t="s">
        <v>274</v>
      </c>
      <c r="D6180" s="19" t="s">
        <v>36</v>
      </c>
      <c r="E6180" s="20">
        <v>4.3549292516673957E-2</v>
      </c>
      <c r="F6180" s="20">
        <v>4.4438967287527296E-2</v>
      </c>
      <c r="G6180" s="20">
        <v>7.8484636123562462E-2</v>
      </c>
      <c r="H6180" s="20">
        <v>3.7277142600303292E-2</v>
      </c>
      <c r="I6180" s="20">
        <v>4.3094954574820508E-2</v>
      </c>
      <c r="J6180" s="20">
        <v>5.40471612450866E-2</v>
      </c>
      <c r="K6180" s="20">
        <v>7.3387229955127684E-2</v>
      </c>
      <c r="L6180" s="20">
        <v>4.1185308798895662E-2</v>
      </c>
      <c r="M6180" s="53">
        <v>4.4069740376763977E-2</v>
      </c>
    </row>
    <row r="6181" spans="1:13" x14ac:dyDescent="0.35">
      <c r="A6181" s="19" t="str">
        <f>B4353&amp;C6180&amp;D6181</f>
        <v>CONSUMO PER CAPITA (kg ó litros por individuo)BATIDOSBCN AM</v>
      </c>
      <c r="B6181" s="19">
        <v>0</v>
      </c>
      <c r="C6181" s="19">
        <v>0</v>
      </c>
      <c r="D6181" s="19" t="s">
        <v>1</v>
      </c>
      <c r="E6181" s="20">
        <v>4.3907945409698029E-2</v>
      </c>
      <c r="F6181" s="20">
        <v>8.3974100863188267E-2</v>
      </c>
      <c r="G6181" s="20">
        <v>0.13191087389942943</v>
      </c>
      <c r="H6181" s="20">
        <v>5.6619188604529871E-2</v>
      </c>
      <c r="I6181" s="20">
        <v>0.10411828308349967</v>
      </c>
      <c r="J6181" s="20">
        <v>0.12752797029722715</v>
      </c>
      <c r="K6181" s="20">
        <v>0.1387731010600981</v>
      </c>
      <c r="L6181" s="20">
        <v>0.11679702810558283</v>
      </c>
      <c r="M6181" s="53">
        <v>9.3104618506025888E-2</v>
      </c>
    </row>
    <row r="6182" spans="1:13" x14ac:dyDescent="0.35">
      <c r="A6182" s="19" t="str">
        <f>B4353&amp;C6180&amp;D6182</f>
        <v>CONSUMO PER CAPITA (kg ó litros por individuo)BATIDOSREST.CAT ARAGON</v>
      </c>
      <c r="B6182" s="19">
        <v>0</v>
      </c>
      <c r="C6182" s="19">
        <v>0</v>
      </c>
      <c r="D6182" s="19" t="s">
        <v>2</v>
      </c>
      <c r="E6182" s="20">
        <v>3.3510862282180046E-2</v>
      </c>
      <c r="F6182" s="20">
        <v>2.6349528840622312E-2</v>
      </c>
      <c r="G6182" s="20">
        <v>5.9546248938216209E-2</v>
      </c>
      <c r="H6182" s="20">
        <v>4.4019149761061763E-2</v>
      </c>
      <c r="I6182" s="20">
        <v>3.4200152448003118E-2</v>
      </c>
      <c r="J6182" s="20">
        <v>5.13438462887231E-2</v>
      </c>
      <c r="K6182" s="20">
        <v>6.9158430727038547E-2</v>
      </c>
      <c r="L6182" s="20">
        <v>1.9638976675416198E-2</v>
      </c>
      <c r="M6182" s="53">
        <v>3.7858592115550954E-2</v>
      </c>
    </row>
    <row r="6183" spans="1:13" x14ac:dyDescent="0.35">
      <c r="A6183" s="19" t="str">
        <f>B4353&amp;C6180&amp;D6183</f>
        <v>CONSUMO PER CAPITA (kg ó litros por individuo)BATIDOSLEVANTE</v>
      </c>
      <c r="B6183" s="19">
        <v>0</v>
      </c>
      <c r="C6183" s="19">
        <v>0</v>
      </c>
      <c r="D6183" s="19" t="s">
        <v>3</v>
      </c>
      <c r="E6183" s="20">
        <v>3.1253576400960943E-2</v>
      </c>
      <c r="F6183" s="20">
        <v>2.7251458955237704E-2</v>
      </c>
      <c r="G6183" s="20">
        <v>5.0925748874950806E-2</v>
      </c>
      <c r="H6183" s="20">
        <v>1.9896493992667283E-2</v>
      </c>
      <c r="I6183" s="20">
        <v>3.5646281006413039E-2</v>
      </c>
      <c r="J6183" s="20">
        <v>3.9083801934666533E-2</v>
      </c>
      <c r="K6183" s="20">
        <v>6.0679035044324564E-2</v>
      </c>
      <c r="L6183" s="20">
        <v>3.2623950470699097E-2</v>
      </c>
      <c r="M6183" s="53">
        <v>3.3165461156527208E-2</v>
      </c>
    </row>
    <row r="6184" spans="1:13" x14ac:dyDescent="0.35">
      <c r="A6184" s="19" t="str">
        <f>B4353&amp;C6180&amp;D6184</f>
        <v>CONSUMO PER CAPITA (kg ó litros por individuo)BATIDOSANDALUCIA</v>
      </c>
      <c r="B6184" s="19">
        <v>0</v>
      </c>
      <c r="C6184" s="19">
        <v>0</v>
      </c>
      <c r="D6184" s="19" t="s">
        <v>4</v>
      </c>
      <c r="E6184" s="20">
        <v>7.4703302266960966E-2</v>
      </c>
      <c r="F6184" s="20">
        <v>5.9640074399815633E-2</v>
      </c>
      <c r="G6184" s="20">
        <v>0.10093270480823646</v>
      </c>
      <c r="H6184" s="20">
        <v>5.3406358577853245E-2</v>
      </c>
      <c r="I6184" s="20">
        <v>4.6677464578900901E-2</v>
      </c>
      <c r="J6184" s="20">
        <v>5.310598595676462E-2</v>
      </c>
      <c r="K6184" s="20">
        <v>8.380776998327702E-2</v>
      </c>
      <c r="L6184" s="20">
        <v>6.2248601737743638E-2</v>
      </c>
      <c r="M6184" s="53">
        <v>5.0958396854048411E-2</v>
      </c>
    </row>
    <row r="6185" spans="1:13" x14ac:dyDescent="0.35">
      <c r="A6185" s="19" t="str">
        <f>B4353&amp;C6180&amp;D6185</f>
        <v>CONSUMO PER CAPITA (kg ó litros por individuo)BATIDOSMDD AM</v>
      </c>
      <c r="B6185" s="19">
        <v>0</v>
      </c>
      <c r="C6185" s="19">
        <v>0</v>
      </c>
      <c r="D6185" s="19" t="s">
        <v>5</v>
      </c>
      <c r="E6185" s="20">
        <v>2.9573779361805216E-2</v>
      </c>
      <c r="F6185" s="20">
        <v>3.2284815103287533E-2</v>
      </c>
      <c r="G6185" s="20">
        <v>4.191848728682223E-2</v>
      </c>
      <c r="H6185" s="20">
        <v>2.4955687650639439E-2</v>
      </c>
      <c r="I6185" s="20">
        <v>3.1163640609832507E-2</v>
      </c>
      <c r="J6185" s="20">
        <v>4.9469353971667025E-2</v>
      </c>
      <c r="K6185" s="20">
        <v>5.8308070838534502E-2</v>
      </c>
      <c r="L6185" s="20">
        <v>2.8183718309743352E-2</v>
      </c>
      <c r="M6185" s="53">
        <v>2.934937859727936E-2</v>
      </c>
    </row>
    <row r="6186" spans="1:13" x14ac:dyDescent="0.35">
      <c r="A6186" s="19" t="str">
        <f>B4353&amp;C6180&amp;D6186</f>
        <v>CONSUMO PER CAPITA (kg ó litros por individuo)BATIDOSRTO CENTRO</v>
      </c>
      <c r="B6186" s="19">
        <v>0</v>
      </c>
      <c r="C6186" s="19">
        <v>0</v>
      </c>
      <c r="D6186" s="19" t="s">
        <v>6</v>
      </c>
      <c r="E6186" s="20">
        <v>3.5311189017341919E-2</v>
      </c>
      <c r="F6186" s="20">
        <v>4.1407205197920523E-2</v>
      </c>
      <c r="G6186" s="20">
        <v>5.3220863936769523E-2</v>
      </c>
      <c r="H6186" s="20">
        <v>2.7021746097834559E-2</v>
      </c>
      <c r="I6186" s="20">
        <v>4.1281088654364737E-2</v>
      </c>
      <c r="J6186" s="20">
        <v>4.1388117343190541E-2</v>
      </c>
      <c r="K6186" s="20">
        <v>4.5345280540629945E-2</v>
      </c>
      <c r="L6186" s="20">
        <v>2.5947628077538424E-2</v>
      </c>
      <c r="M6186" s="53">
        <v>6.5174492789178515E-2</v>
      </c>
    </row>
    <row r="6187" spans="1:13" x14ac:dyDescent="0.35">
      <c r="A6187" s="19" t="str">
        <f>B4353&amp;C6180&amp;D6187</f>
        <v>CONSUMO PER CAPITA (kg ó litros por individuo)BATIDOSNORTE-CENTRO</v>
      </c>
      <c r="B6187" s="19">
        <v>0</v>
      </c>
      <c r="C6187" s="19">
        <v>0</v>
      </c>
      <c r="D6187" s="19" t="s">
        <v>7</v>
      </c>
      <c r="E6187" s="20">
        <v>5.9546770892834645E-2</v>
      </c>
      <c r="F6187" s="20">
        <v>5.8675307913886719E-2</v>
      </c>
      <c r="G6187" s="20">
        <v>0.14733865836960497</v>
      </c>
      <c r="H6187" s="20">
        <v>3.8567409423588432E-2</v>
      </c>
      <c r="I6187" s="20">
        <v>3.9359602182105644E-2</v>
      </c>
      <c r="J6187" s="20">
        <v>6.167659412858148E-2</v>
      </c>
      <c r="K6187" s="20">
        <v>7.8211546115276684E-2</v>
      </c>
      <c r="L6187" s="20">
        <v>2.1696809525062876E-2</v>
      </c>
      <c r="M6187" s="53">
        <v>3.3845478668201069E-2</v>
      </c>
    </row>
    <row r="6188" spans="1:13" x14ac:dyDescent="0.35">
      <c r="A6188" s="19" t="str">
        <f>B4353&amp;C6180&amp;D6188</f>
        <v>CONSUMO PER CAPITA (kg ó litros por individuo)BATIDOSNOROESTE</v>
      </c>
      <c r="B6188" s="19">
        <v>0</v>
      </c>
      <c r="C6188" s="19">
        <v>0</v>
      </c>
      <c r="D6188" s="19" t="s">
        <v>8</v>
      </c>
      <c r="E6188" s="20">
        <v>2.1388274797928909E-2</v>
      </c>
      <c r="F6188" s="20">
        <v>3.1094107813017673E-2</v>
      </c>
      <c r="G6188" s="20">
        <v>5.6368670778062721E-2</v>
      </c>
      <c r="H6188" s="20">
        <v>2.8632938729711208E-2</v>
      </c>
      <c r="I6188" s="20">
        <v>2.0379532420795148E-2</v>
      </c>
      <c r="J6188" s="20">
        <v>2.1527573466558717E-2</v>
      </c>
      <c r="K6188" s="20">
        <v>5.7151627068906523E-2</v>
      </c>
      <c r="L6188" s="20">
        <v>1.672272223315242E-2</v>
      </c>
      <c r="M6188" s="53">
        <v>1.4918139631192814E-2</v>
      </c>
    </row>
    <row r="6189" spans="1:13" x14ac:dyDescent="0.35">
      <c r="A6189" s="19" t="str">
        <f>B4353&amp;C6180&amp;D6189</f>
        <v>CONSUMO PER CAPITA (kg ó litros por individuo)BATIDOS&lt;2MIL</v>
      </c>
      <c r="B6189" s="19">
        <v>0</v>
      </c>
      <c r="C6189" s="19">
        <v>0</v>
      </c>
      <c r="D6189" s="19" t="s">
        <v>9</v>
      </c>
      <c r="E6189" s="20">
        <v>3.1837059781729619E-2</v>
      </c>
      <c r="F6189" s="20">
        <v>3.2211785278818544E-2</v>
      </c>
      <c r="G6189" s="20">
        <v>5.5296149914905751E-2</v>
      </c>
      <c r="H6189" s="20">
        <v>1.683415339792187E-2</v>
      </c>
      <c r="I6189" s="20">
        <v>2.6793875938388622E-2</v>
      </c>
      <c r="J6189" s="20">
        <v>6.0729582404336069E-2</v>
      </c>
      <c r="K6189" s="20">
        <v>3.0802450063422929E-2</v>
      </c>
      <c r="L6189" s="20">
        <v>2.687193135821276E-2</v>
      </c>
      <c r="M6189" s="53">
        <v>1.9186889424202179E-2</v>
      </c>
    </row>
    <row r="6190" spans="1:13" x14ac:dyDescent="0.35">
      <c r="A6190" s="19" t="str">
        <f>B4353&amp;C6180&amp;D6190</f>
        <v>CONSUMO PER CAPITA (kg ó litros por individuo)BATIDOS2-5MIL</v>
      </c>
      <c r="B6190" s="19">
        <v>0</v>
      </c>
      <c r="C6190" s="19">
        <v>0</v>
      </c>
      <c r="D6190" s="19" t="s">
        <v>10</v>
      </c>
      <c r="E6190" s="20">
        <v>4.7514908682437317E-2</v>
      </c>
      <c r="F6190" s="20">
        <v>3.2934213248097727E-2</v>
      </c>
      <c r="G6190" s="20">
        <v>6.9289693546957104E-2</v>
      </c>
      <c r="H6190" s="20">
        <v>3.3021728538480337E-2</v>
      </c>
      <c r="I6190" s="20">
        <v>3.2511584690031833E-2</v>
      </c>
      <c r="J6190" s="20">
        <v>2.7716429104225077E-2</v>
      </c>
      <c r="K6190" s="20">
        <v>3.9856810476401751E-2</v>
      </c>
      <c r="L6190" s="20">
        <v>1.5812624377672429E-2</v>
      </c>
      <c r="M6190" s="53">
        <v>2.1765362642397524E-2</v>
      </c>
    </row>
    <row r="6191" spans="1:13" x14ac:dyDescent="0.35">
      <c r="A6191" s="19" t="str">
        <f>B4353&amp;C6180&amp;D6191</f>
        <v>CONSUMO PER CAPITA (kg ó litros por individuo)BATIDOS5-10MIL</v>
      </c>
      <c r="B6191" s="19">
        <v>0</v>
      </c>
      <c r="C6191" s="19">
        <v>0</v>
      </c>
      <c r="D6191" s="19" t="s">
        <v>11</v>
      </c>
      <c r="E6191" s="20">
        <v>3.398805419731326E-2</v>
      </c>
      <c r="F6191" s="20">
        <v>3.2595945918693435E-2</v>
      </c>
      <c r="G6191" s="20">
        <v>6.4648010206469167E-2</v>
      </c>
      <c r="H6191" s="20">
        <v>5.1125276986915116E-2</v>
      </c>
      <c r="I6191" s="20">
        <v>1.511678052232256E-2</v>
      </c>
      <c r="J6191" s="20">
        <v>4.5835714519370893E-2</v>
      </c>
      <c r="K6191" s="20">
        <v>7.272854753004683E-2</v>
      </c>
      <c r="L6191" s="20">
        <v>2.2818852268911137E-2</v>
      </c>
      <c r="M6191" s="53">
        <v>1.2014583437635604E-2</v>
      </c>
    </row>
    <row r="6192" spans="1:13" x14ac:dyDescent="0.35">
      <c r="A6192" s="19" t="str">
        <f>B4353&amp;C6180&amp;D6192</f>
        <v>CONSUMO PER CAPITA (kg ó litros por individuo)BATIDOS10-30MIL</v>
      </c>
      <c r="B6192" s="19">
        <v>0</v>
      </c>
      <c r="C6192" s="19">
        <v>0</v>
      </c>
      <c r="D6192" s="19" t="s">
        <v>12</v>
      </c>
      <c r="E6192" s="20">
        <v>6.4761833369613359E-2</v>
      </c>
      <c r="F6192" s="20">
        <v>5.338360136945746E-2</v>
      </c>
      <c r="G6192" s="20">
        <v>0.10381857690487291</v>
      </c>
      <c r="H6192" s="20">
        <v>4.026949321075083E-2</v>
      </c>
      <c r="I6192" s="20">
        <v>3.2577669273194415E-2</v>
      </c>
      <c r="J6192" s="20">
        <v>4.8690884155623698E-2</v>
      </c>
      <c r="K6192" s="20">
        <v>5.479479495200644E-2</v>
      </c>
      <c r="L6192" s="20">
        <v>3.0616170176338515E-2</v>
      </c>
      <c r="M6192" s="53">
        <v>4.2355366686937533E-2</v>
      </c>
    </row>
    <row r="6193" spans="1:13" x14ac:dyDescent="0.35">
      <c r="A6193" s="19" t="str">
        <f>B4353&amp;C6180&amp;D6193</f>
        <v>CONSUMO PER CAPITA (kg ó litros por individuo)BATIDOS30-100MIL</v>
      </c>
      <c r="B6193" s="19">
        <v>0</v>
      </c>
      <c r="C6193" s="19">
        <v>0</v>
      </c>
      <c r="D6193" s="19" t="s">
        <v>13</v>
      </c>
      <c r="E6193" s="20">
        <v>4.6760944342817863E-2</v>
      </c>
      <c r="F6193" s="20">
        <v>3.9247890538532781E-2</v>
      </c>
      <c r="G6193" s="20">
        <v>8.1038688893599331E-2</v>
      </c>
      <c r="H6193" s="20">
        <v>3.9935218273343225E-2</v>
      </c>
      <c r="I6193" s="20">
        <v>4.8573367514674018E-2</v>
      </c>
      <c r="J6193" s="20">
        <v>3.6608923716826579E-2</v>
      </c>
      <c r="K6193" s="20">
        <v>7.0093039058581136E-2</v>
      </c>
      <c r="L6193" s="20">
        <v>3.8127548804575272E-2</v>
      </c>
      <c r="M6193" s="53">
        <v>4.0458382631194383E-2</v>
      </c>
    </row>
    <row r="6194" spans="1:13" x14ac:dyDescent="0.35">
      <c r="A6194" s="19" t="str">
        <f>B4353&amp;C6180&amp;D6194</f>
        <v>CONSUMO PER CAPITA (kg ó litros por individuo)BATIDOS100-200MIL</v>
      </c>
      <c r="B6194" s="19">
        <v>0</v>
      </c>
      <c r="C6194" s="19">
        <v>0</v>
      </c>
      <c r="D6194" s="19" t="s">
        <v>14</v>
      </c>
      <c r="E6194" s="20">
        <v>2.8423163749274265E-2</v>
      </c>
      <c r="F6194" s="20">
        <v>3.4468213548790601E-2</v>
      </c>
      <c r="G6194" s="20">
        <v>6.1547989354527065E-2</v>
      </c>
      <c r="H6194" s="20">
        <v>2.7537257383935435E-2</v>
      </c>
      <c r="I6194" s="20">
        <v>4.3586105331856431E-2</v>
      </c>
      <c r="J6194" s="20">
        <v>6.1150488642067145E-2</v>
      </c>
      <c r="K6194" s="20">
        <v>7.5184594939123495E-2</v>
      </c>
      <c r="L6194" s="20">
        <v>3.6748859506147008E-2</v>
      </c>
      <c r="M6194" s="53">
        <v>3.8393154590486249E-2</v>
      </c>
    </row>
    <row r="6195" spans="1:13" x14ac:dyDescent="0.35">
      <c r="A6195" s="19" t="str">
        <f>B4353&amp;C6180&amp;D6195</f>
        <v>CONSUMO PER CAPITA (kg ó litros por individuo)BATIDOS200-500MIL</v>
      </c>
      <c r="B6195" s="19">
        <v>0</v>
      </c>
      <c r="C6195" s="19">
        <v>0</v>
      </c>
      <c r="D6195" s="19" t="s">
        <v>15</v>
      </c>
      <c r="E6195" s="20">
        <v>3.9647803198248496E-2</v>
      </c>
      <c r="F6195" s="20">
        <v>6.4037185429121082E-2</v>
      </c>
      <c r="G6195" s="20">
        <v>8.9486361167309222E-2</v>
      </c>
      <c r="H6195" s="20">
        <v>3.4996749513258811E-2</v>
      </c>
      <c r="I6195" s="20">
        <v>5.3443052508014767E-2</v>
      </c>
      <c r="J6195" s="20">
        <v>6.4825393019238217E-2</v>
      </c>
      <c r="K6195" s="20">
        <v>0.1060791466352604</v>
      </c>
      <c r="L6195" s="20">
        <v>5.9431034549579244E-2</v>
      </c>
      <c r="M6195" s="53">
        <v>9.8804961205403566E-2</v>
      </c>
    </row>
    <row r="6196" spans="1:13" x14ac:dyDescent="0.35">
      <c r="A6196" s="19" t="str">
        <f>B4353&amp;C6180&amp;D6196</f>
        <v>CONSUMO PER CAPITA (kg ó litros por individuo)BATIDOS&gt;500MIL</v>
      </c>
      <c r="B6196" s="19">
        <v>0</v>
      </c>
      <c r="C6196" s="19">
        <v>0</v>
      </c>
      <c r="D6196" s="19" t="s">
        <v>16</v>
      </c>
      <c r="E6196" s="20">
        <v>3.601847934346792E-2</v>
      </c>
      <c r="F6196" s="20">
        <v>4.6573611467811409E-2</v>
      </c>
      <c r="G6196" s="20">
        <v>6.8072851980927065E-2</v>
      </c>
      <c r="H6196" s="20">
        <v>4.0208139463646146E-2</v>
      </c>
      <c r="I6196" s="20">
        <v>6.3312485498141252E-2</v>
      </c>
      <c r="J6196" s="20">
        <v>8.0761042508407474E-2</v>
      </c>
      <c r="K6196" s="20">
        <v>0.10033960516306395</v>
      </c>
      <c r="L6196" s="20">
        <v>6.9402455389797293E-2</v>
      </c>
      <c r="M6196" s="53">
        <v>4.4152461447106987E-2</v>
      </c>
    </row>
    <row r="6197" spans="1:13" x14ac:dyDescent="0.35">
      <c r="A6197" s="19" t="str">
        <f>B4353&amp;C6180&amp;D6197</f>
        <v>CONSUMO PER CAPITA (kg ó litros por individuo)BATIDOSDE 15 A 19 AÑOS</v>
      </c>
      <c r="B6197" s="19">
        <v>0</v>
      </c>
      <c r="C6197" s="19">
        <v>0</v>
      </c>
      <c r="D6197" s="19" t="s">
        <v>39</v>
      </c>
      <c r="E6197" s="20">
        <v>4.6653953213570139E-2</v>
      </c>
      <c r="F6197" s="20">
        <v>3.1873624816139298E-2</v>
      </c>
      <c r="G6197" s="20">
        <v>5.2618259900803606E-2</v>
      </c>
      <c r="H6197" s="20">
        <v>5.0305028709669797E-2</v>
      </c>
      <c r="I6197" s="20">
        <v>2.199797353723822E-2</v>
      </c>
      <c r="J6197" s="20">
        <v>9.0419259054066989E-2</v>
      </c>
      <c r="K6197" s="20">
        <v>7.9550791038145385E-2</v>
      </c>
      <c r="L6197" s="20">
        <v>3.958718608940754E-2</v>
      </c>
      <c r="M6197" s="53">
        <v>0.14389327790647991</v>
      </c>
    </row>
    <row r="6198" spans="1:13" x14ac:dyDescent="0.35">
      <c r="A6198" s="19" t="str">
        <f>B4353&amp;C6180&amp;D6198</f>
        <v>CONSUMO PER CAPITA (kg ó litros por individuo)BATIDOSDE 20 A 24 AÑOS</v>
      </c>
      <c r="B6198" s="19">
        <v>0</v>
      </c>
      <c r="C6198" s="19">
        <v>0</v>
      </c>
      <c r="D6198" s="19" t="s">
        <v>40</v>
      </c>
      <c r="E6198" s="20">
        <v>3.4994987806367533E-2</v>
      </c>
      <c r="F6198" s="20">
        <v>3.1750632213061507E-2</v>
      </c>
      <c r="G6198" s="20">
        <v>6.0022899451406389E-2</v>
      </c>
      <c r="H6198" s="20">
        <v>2.4463816298444421E-2</v>
      </c>
      <c r="I6198" s="20">
        <v>5.1882601094781322E-2</v>
      </c>
      <c r="J6198" s="20">
        <v>6.9680891550643498E-2</v>
      </c>
      <c r="K6198" s="20">
        <v>6.2804469091675405E-2</v>
      </c>
      <c r="L6198" s="20">
        <v>5.2084309862398676E-2</v>
      </c>
      <c r="M6198" s="53">
        <v>6.2317189654970212E-2</v>
      </c>
    </row>
    <row r="6199" spans="1:13" x14ac:dyDescent="0.35">
      <c r="A6199" s="19" t="str">
        <f>B4353&amp;C6180&amp;D6199</f>
        <v>CONSUMO PER CAPITA (kg ó litros por individuo)BATIDOSDE 25 A 34 AÑOS</v>
      </c>
      <c r="B6199" s="19">
        <v>0</v>
      </c>
      <c r="C6199" s="19">
        <v>0</v>
      </c>
      <c r="D6199" s="19" t="s">
        <v>41</v>
      </c>
      <c r="E6199" s="20">
        <v>5.1262890848214289E-2</v>
      </c>
      <c r="F6199" s="20">
        <v>3.6904694994494718E-2</v>
      </c>
      <c r="G6199" s="20">
        <v>0.10495492313309544</v>
      </c>
      <c r="H6199" s="20">
        <v>4.3605194886904855E-2</v>
      </c>
      <c r="I6199" s="20">
        <v>3.6869904935454736E-2</v>
      </c>
      <c r="J6199" s="20">
        <v>3.6693775297217915E-2</v>
      </c>
      <c r="K6199" s="20">
        <v>5.0477377067498601E-2</v>
      </c>
      <c r="L6199" s="20">
        <v>3.0411103123471138E-2</v>
      </c>
      <c r="M6199" s="53">
        <v>2.9891225054180078E-2</v>
      </c>
    </row>
    <row r="6200" spans="1:13" x14ac:dyDescent="0.35">
      <c r="A6200" s="19" t="str">
        <f>B4353&amp;C6180&amp;D6200</f>
        <v>CONSUMO PER CAPITA (kg ó litros por individuo)BATIDOSDE 35 A 49 AÑOS</v>
      </c>
      <c r="B6200" s="19">
        <v>0</v>
      </c>
      <c r="C6200" s="19">
        <v>0</v>
      </c>
      <c r="D6200" s="19" t="s">
        <v>42</v>
      </c>
      <c r="E6200" s="20">
        <v>5.3379420700349685E-2</v>
      </c>
      <c r="F6200" s="20">
        <v>5.8171043705596219E-2</v>
      </c>
      <c r="G6200" s="20">
        <v>9.6599627938563734E-2</v>
      </c>
      <c r="H6200" s="20">
        <v>4.7196822804454405E-2</v>
      </c>
      <c r="I6200" s="20">
        <v>5.2575145742123873E-2</v>
      </c>
      <c r="J6200" s="20">
        <v>6.3831734207630164E-2</v>
      </c>
      <c r="K6200" s="20">
        <v>8.5235137154924312E-2</v>
      </c>
      <c r="L6200" s="20">
        <v>4.2944232183476011E-2</v>
      </c>
      <c r="M6200" s="53">
        <v>3.8225386674111794E-2</v>
      </c>
    </row>
    <row r="6201" spans="1:13" x14ac:dyDescent="0.35">
      <c r="A6201" s="19" t="str">
        <f>B4353&amp;C6180&amp;D6201</f>
        <v>CONSUMO PER CAPITA (kg ó litros por individuo)BATIDOSDE 50 A 59 AÑOS</v>
      </c>
      <c r="B6201" s="19">
        <v>0</v>
      </c>
      <c r="C6201" s="19">
        <v>0</v>
      </c>
      <c r="D6201" s="19" t="s">
        <v>43</v>
      </c>
      <c r="E6201" s="20">
        <v>3.1727220772274994E-2</v>
      </c>
      <c r="F6201" s="20">
        <v>5.1814581558888725E-2</v>
      </c>
      <c r="G6201" s="20">
        <v>6.2520391462187588E-2</v>
      </c>
      <c r="H6201" s="20">
        <v>3.1420112925421649E-2</v>
      </c>
      <c r="I6201" s="20">
        <v>4.7924240020315201E-2</v>
      </c>
      <c r="J6201" s="20">
        <v>4.8241043803863223E-2</v>
      </c>
      <c r="K6201" s="20">
        <v>7.2230503710651525E-2</v>
      </c>
      <c r="L6201" s="20">
        <v>4.8195244196690981E-2</v>
      </c>
      <c r="M6201" s="53">
        <v>2.875619172968746E-2</v>
      </c>
    </row>
    <row r="6202" spans="1:13" x14ac:dyDescent="0.35">
      <c r="A6202" s="19" t="str">
        <f>B4353&amp;C6180&amp;D6202</f>
        <v>CONSUMO PER CAPITA (kg ó litros por individuo)BATIDOSDE 60 A 75 AÑOS</v>
      </c>
      <c r="B6202" s="19">
        <v>0</v>
      </c>
      <c r="C6202" s="19">
        <v>0</v>
      </c>
      <c r="D6202" s="19" t="s">
        <v>44</v>
      </c>
      <c r="E6202" s="20">
        <v>3.7706360736270393E-2</v>
      </c>
      <c r="F6202" s="20">
        <v>3.2402341012890301E-2</v>
      </c>
      <c r="G6202" s="20">
        <v>6.5238327780417382E-2</v>
      </c>
      <c r="H6202" s="20">
        <v>2.5295278136181539E-2</v>
      </c>
      <c r="I6202" s="20">
        <v>3.4630464017251096E-2</v>
      </c>
      <c r="J6202" s="20">
        <v>4.1980256519974141E-2</v>
      </c>
      <c r="K6202" s="20">
        <v>7.5080977209138811E-2</v>
      </c>
      <c r="L6202" s="20">
        <v>3.6950529501246852E-2</v>
      </c>
      <c r="M6202" s="53">
        <v>3.7861482694326008E-2</v>
      </c>
    </row>
    <row r="6203" spans="1:13" x14ac:dyDescent="0.35">
      <c r="A6203" s="19" t="str">
        <f>B4353&amp;C6180&amp;D6203</f>
        <v>CONSUMO PER CAPITA (kg ó litros por individuo)BATIDOSNIVEL ALTO</v>
      </c>
      <c r="B6203" s="19">
        <v>0</v>
      </c>
      <c r="C6203" s="19">
        <v>0</v>
      </c>
      <c r="D6203" s="19" t="s">
        <v>256</v>
      </c>
      <c r="E6203" s="20">
        <v>3.8063101804468619E-2</v>
      </c>
      <c r="F6203" s="20">
        <v>4.8790697823381572E-2</v>
      </c>
      <c r="G6203" s="20">
        <v>6.8486193347186364E-2</v>
      </c>
      <c r="H6203" s="20">
        <v>3.7351436393694891E-2</v>
      </c>
      <c r="I6203" s="20">
        <v>4.5649497182488952E-2</v>
      </c>
      <c r="J6203" s="20">
        <v>6.4212750530942594E-2</v>
      </c>
      <c r="K6203" s="20">
        <v>8.8587019715378551E-2</v>
      </c>
      <c r="L6203" s="20">
        <v>6.1204226660970175E-2</v>
      </c>
      <c r="M6203" s="53">
        <v>4.4961812828659381E-2</v>
      </c>
    </row>
    <row r="6204" spans="1:13" x14ac:dyDescent="0.35">
      <c r="A6204" s="19" t="str">
        <f>B4353&amp;C6180&amp;D6204</f>
        <v>CONSUMO PER CAPITA (kg ó litros por individuo)BATIDOSNIVEL MEDIO ALTO</v>
      </c>
      <c r="B6204" s="19">
        <v>0</v>
      </c>
      <c r="C6204" s="19">
        <v>0</v>
      </c>
      <c r="D6204" s="19" t="s">
        <v>257</v>
      </c>
      <c r="E6204" s="20">
        <v>4.4637386730985662E-2</v>
      </c>
      <c r="F6204" s="20">
        <v>5.2862032717533917E-2</v>
      </c>
      <c r="G6204" s="20">
        <v>6.5587308766621874E-2</v>
      </c>
      <c r="H6204" s="20">
        <v>4.6273447327613071E-2</v>
      </c>
      <c r="I6204" s="20">
        <v>4.3856077884899619E-2</v>
      </c>
      <c r="J6204" s="20">
        <v>6.1485101305240472E-2</v>
      </c>
      <c r="K6204" s="20">
        <v>9.1901310144936965E-2</v>
      </c>
      <c r="L6204" s="20">
        <v>4.8438958178680533E-2</v>
      </c>
      <c r="M6204" s="53">
        <v>4.8931757711375694E-2</v>
      </c>
    </row>
    <row r="6205" spans="1:13" x14ac:dyDescent="0.35">
      <c r="A6205" s="19" t="str">
        <f>B4353&amp;C6180&amp;D6205</f>
        <v>CONSUMO PER CAPITA (kg ó litros por individuo)BATIDOSNIVEL MEDIO</v>
      </c>
      <c r="B6205" s="19">
        <v>0</v>
      </c>
      <c r="C6205" s="19">
        <v>0</v>
      </c>
      <c r="D6205" s="19" t="s">
        <v>258</v>
      </c>
      <c r="E6205" s="20">
        <v>4.4387677778170556E-2</v>
      </c>
      <c r="F6205" s="20">
        <v>4.7907848740779878E-2</v>
      </c>
      <c r="G6205" s="20">
        <v>6.7565920750258399E-2</v>
      </c>
      <c r="H6205" s="20">
        <v>3.8760242097344057E-2</v>
      </c>
      <c r="I6205" s="20">
        <v>4.1426377066289911E-2</v>
      </c>
      <c r="J6205" s="20">
        <v>5.7814802986373322E-2</v>
      </c>
      <c r="K6205" s="20">
        <v>6.5324878107981599E-2</v>
      </c>
      <c r="L6205" s="20">
        <v>3.6373317793115902E-2</v>
      </c>
      <c r="M6205" s="53">
        <v>5.4674326704594461E-2</v>
      </c>
    </row>
    <row r="6206" spans="1:13" x14ac:dyDescent="0.35">
      <c r="A6206" s="19" t="str">
        <f>B4353&amp;C6180&amp;D6206</f>
        <v>CONSUMO PER CAPITA (kg ó litros por individuo)BATIDOSNIVEL MEDIO BAJO</v>
      </c>
      <c r="B6206" s="19">
        <v>0</v>
      </c>
      <c r="C6206" s="19">
        <v>0</v>
      </c>
      <c r="D6206" s="19" t="s">
        <v>259</v>
      </c>
      <c r="E6206" s="20">
        <v>3.9637292727847183E-2</v>
      </c>
      <c r="F6206" s="20">
        <v>3.4229782845014205E-2</v>
      </c>
      <c r="G6206" s="20">
        <v>8.3174672968907307E-2</v>
      </c>
      <c r="H6206" s="20">
        <v>4.0088592396455215E-2</v>
      </c>
      <c r="I6206" s="20">
        <v>3.7207347752489704E-2</v>
      </c>
      <c r="J6206" s="20">
        <v>4.2095863626373436E-2</v>
      </c>
      <c r="K6206" s="20">
        <v>6.802394309938524E-2</v>
      </c>
      <c r="L6206" s="20">
        <v>2.8316632921750243E-2</v>
      </c>
      <c r="M6206" s="53">
        <v>3.7784238262878397E-2</v>
      </c>
    </row>
    <row r="6207" spans="1:13" x14ac:dyDescent="0.35">
      <c r="A6207" s="19" t="str">
        <f>B4353&amp;C6180&amp;D6207</f>
        <v>CONSUMO PER CAPITA (kg ó litros por individuo)BATIDOSHOMBRE</v>
      </c>
      <c r="B6207" s="19">
        <v>0</v>
      </c>
      <c r="C6207" s="19">
        <v>0</v>
      </c>
      <c r="D6207" s="19" t="s">
        <v>21</v>
      </c>
      <c r="E6207" s="20">
        <v>3.8762947004636832E-2</v>
      </c>
      <c r="F6207" s="20">
        <v>3.7660792183400779E-2</v>
      </c>
      <c r="G6207" s="20">
        <v>6.0346004146666118E-2</v>
      </c>
      <c r="H6207" s="20">
        <v>2.5752079691114919E-2</v>
      </c>
      <c r="I6207" s="20">
        <v>3.4020385346118551E-2</v>
      </c>
      <c r="J6207" s="20">
        <v>4.4611784130568807E-2</v>
      </c>
      <c r="K6207" s="20">
        <v>6.2291907752368196E-2</v>
      </c>
      <c r="L6207" s="20">
        <v>3.6556651518348679E-2</v>
      </c>
      <c r="M6207" s="53">
        <v>4.3416772660018602E-2</v>
      </c>
    </row>
    <row r="6208" spans="1:13" x14ac:dyDescent="0.35">
      <c r="A6208" s="19" t="str">
        <f>B4353&amp;C6180&amp;D6208</f>
        <v>CONSUMO PER CAPITA (kg ó litros por individuo)BATIDOSMUJER</v>
      </c>
      <c r="B6208" s="19">
        <v>0</v>
      </c>
      <c r="C6208" s="19">
        <v>0</v>
      </c>
      <c r="D6208" s="19" t="s">
        <v>22</v>
      </c>
      <c r="E6208" s="20">
        <v>4.8278541550858776E-2</v>
      </c>
      <c r="F6208" s="20">
        <v>5.1136374541365215E-2</v>
      </c>
      <c r="G6208" s="20">
        <v>9.6407062900129625E-2</v>
      </c>
      <c r="H6208" s="20">
        <v>4.8664965868509866E-2</v>
      </c>
      <c r="I6208" s="20">
        <v>5.2054170045475932E-2</v>
      </c>
      <c r="J6208" s="20">
        <v>6.3362704511628745E-2</v>
      </c>
      <c r="K6208" s="20">
        <v>8.4343982821704383E-2</v>
      </c>
      <c r="L6208" s="20">
        <v>4.5754204661620924E-2</v>
      </c>
      <c r="M6208" s="53">
        <v>4.4715951167840683E-2</v>
      </c>
    </row>
    <row r="6209" spans="1:13" x14ac:dyDescent="0.35">
      <c r="A6209" s="19" t="str">
        <f>B4353&amp;C6209&amp;D6209</f>
        <v>CONSUMO PER CAPITA (kg ó litros por individuo)HELADOST.ESPAÑA</v>
      </c>
      <c r="B6209" s="19">
        <v>0</v>
      </c>
      <c r="C6209" s="19" t="s">
        <v>275</v>
      </c>
      <c r="D6209" s="19" t="s">
        <v>36</v>
      </c>
      <c r="E6209" s="20">
        <v>8.6639543866881788E-2</v>
      </c>
      <c r="F6209" s="20">
        <v>0.22680205787111096</v>
      </c>
      <c r="G6209" s="20">
        <v>0.49435078594498111</v>
      </c>
      <c r="H6209" s="20">
        <v>0.1013473681355907</v>
      </c>
      <c r="I6209" s="20">
        <v>9.0358250058436479E-2</v>
      </c>
      <c r="J6209" s="20">
        <v>0.19918698465292434</v>
      </c>
      <c r="K6209" s="20">
        <v>0.45014683525979787</v>
      </c>
      <c r="L6209" s="20">
        <v>9.6508401905972999E-2</v>
      </c>
      <c r="M6209" s="53">
        <v>9.0093230496743296E-2</v>
      </c>
    </row>
    <row r="6210" spans="1:13" x14ac:dyDescent="0.35">
      <c r="A6210" s="19" t="str">
        <f>B4353&amp;C6209&amp;D6210</f>
        <v>CONSUMO PER CAPITA (kg ó litros por individuo)HELADOSBCN AM</v>
      </c>
      <c r="B6210" s="19">
        <v>0</v>
      </c>
      <c r="C6210" s="19">
        <v>0</v>
      </c>
      <c r="D6210" s="19" t="s">
        <v>1</v>
      </c>
      <c r="E6210" s="20">
        <v>6.7281563564669147E-2</v>
      </c>
      <c r="F6210" s="20">
        <v>0.23623413647479169</v>
      </c>
      <c r="G6210" s="20">
        <v>0.47951445454041886</v>
      </c>
      <c r="H6210" s="20">
        <v>0.11443293098061978</v>
      </c>
      <c r="I6210" s="20">
        <v>8.2875782139980647E-2</v>
      </c>
      <c r="J6210" s="20">
        <v>0.22193277856655405</v>
      </c>
      <c r="K6210" s="20">
        <v>0.48925551689006197</v>
      </c>
      <c r="L6210" s="20">
        <v>0.11003311116806967</v>
      </c>
      <c r="M6210" s="53">
        <v>0.12118520683408937</v>
      </c>
    </row>
    <row r="6211" spans="1:13" x14ac:dyDescent="0.35">
      <c r="A6211" s="19" t="str">
        <f>B4353&amp;C6209&amp;D6211</f>
        <v>CONSUMO PER CAPITA (kg ó litros por individuo)HELADOSREST.CAT ARAGON</v>
      </c>
      <c r="B6211" s="19">
        <v>0</v>
      </c>
      <c r="C6211" s="19">
        <v>0</v>
      </c>
      <c r="D6211" s="19" t="s">
        <v>2</v>
      </c>
      <c r="E6211" s="20">
        <v>9.5156147174435241E-2</v>
      </c>
      <c r="F6211" s="20">
        <v>0.17070084299127289</v>
      </c>
      <c r="G6211" s="20">
        <v>0.48243417130738908</v>
      </c>
      <c r="H6211" s="20">
        <v>9.3408194807197267E-2</v>
      </c>
      <c r="I6211" s="20">
        <v>9.6010603646850712E-2</v>
      </c>
      <c r="J6211" s="20">
        <v>0.17483267209764275</v>
      </c>
      <c r="K6211" s="20">
        <v>0.41510898268057012</v>
      </c>
      <c r="L6211" s="20">
        <v>7.5714336143747535E-2</v>
      </c>
      <c r="M6211" s="53">
        <v>5.6099844237716717E-2</v>
      </c>
    </row>
    <row r="6212" spans="1:13" x14ac:dyDescent="0.35">
      <c r="A6212" s="19" t="str">
        <f>B4353&amp;C6209&amp;D6212</f>
        <v>CONSUMO PER CAPITA (kg ó litros por individuo)HELADOSLEVANTE</v>
      </c>
      <c r="B6212" s="19">
        <v>0</v>
      </c>
      <c r="C6212" s="19">
        <v>0</v>
      </c>
      <c r="D6212" s="19" t="s">
        <v>3</v>
      </c>
      <c r="E6212" s="20">
        <v>0.11343325913585085</v>
      </c>
      <c r="F6212" s="20">
        <v>0.2678222574707006</v>
      </c>
      <c r="G6212" s="20">
        <v>0.6337537615371911</v>
      </c>
      <c r="H6212" s="20">
        <v>0.11623038391914665</v>
      </c>
      <c r="I6212" s="20">
        <v>0.12366496268474705</v>
      </c>
      <c r="J6212" s="20">
        <v>0.22419440558248943</v>
      </c>
      <c r="K6212" s="20">
        <v>0.52180648095870763</v>
      </c>
      <c r="L6212" s="20">
        <v>0.13247161187753681</v>
      </c>
      <c r="M6212" s="53">
        <v>8.0141279708033433E-2</v>
      </c>
    </row>
    <row r="6213" spans="1:13" x14ac:dyDescent="0.35">
      <c r="A6213" s="19" t="str">
        <f>B4353&amp;C6209&amp;D6213</f>
        <v>CONSUMO PER CAPITA (kg ó litros por individuo)HELADOSANDALUCIA</v>
      </c>
      <c r="B6213" s="19">
        <v>0</v>
      </c>
      <c r="C6213" s="19">
        <v>0</v>
      </c>
      <c r="D6213" s="19" t="s">
        <v>4</v>
      </c>
      <c r="E6213" s="20">
        <v>9.78463051020078E-2</v>
      </c>
      <c r="F6213" s="20">
        <v>0.25583408807657398</v>
      </c>
      <c r="G6213" s="20">
        <v>0.46277662849208073</v>
      </c>
      <c r="H6213" s="20">
        <v>0.10785294678797158</v>
      </c>
      <c r="I6213" s="20">
        <v>9.3635703900648223E-2</v>
      </c>
      <c r="J6213" s="20">
        <v>0.24166427254504314</v>
      </c>
      <c r="K6213" s="20">
        <v>0.46191385389200146</v>
      </c>
      <c r="L6213" s="20">
        <v>0.12133629770392035</v>
      </c>
      <c r="M6213" s="53">
        <v>0.12276289612444245</v>
      </c>
    </row>
    <row r="6214" spans="1:13" x14ac:dyDescent="0.35">
      <c r="A6214" s="19" t="str">
        <f>B4353&amp;C6209&amp;D6214</f>
        <v>CONSUMO PER CAPITA (kg ó litros por individuo)HELADOSMDD AM</v>
      </c>
      <c r="B6214" s="19">
        <v>0</v>
      </c>
      <c r="C6214" s="19">
        <v>0</v>
      </c>
      <c r="D6214" s="19" t="s">
        <v>5</v>
      </c>
      <c r="E6214" s="20">
        <v>8.5237478342831685E-2</v>
      </c>
      <c r="F6214" s="20">
        <v>0.21951061078394424</v>
      </c>
      <c r="G6214" s="20">
        <v>0.4560484179717445</v>
      </c>
      <c r="H6214" s="20">
        <v>9.5790078472242579E-2</v>
      </c>
      <c r="I6214" s="20">
        <v>8.9570583093239883E-2</v>
      </c>
      <c r="J6214" s="20">
        <v>0.19171555331388446</v>
      </c>
      <c r="K6214" s="20">
        <v>0.47812017101956411</v>
      </c>
      <c r="L6214" s="20">
        <v>7.9853174810948599E-2</v>
      </c>
      <c r="M6214" s="53">
        <v>8.4400006097523336E-2</v>
      </c>
    </row>
    <row r="6215" spans="1:13" x14ac:dyDescent="0.35">
      <c r="A6215" s="19" t="str">
        <f>B4353&amp;C6209&amp;D6215</f>
        <v>CONSUMO PER CAPITA (kg ó litros por individuo)HELADOSRTO CENTRO</v>
      </c>
      <c r="B6215" s="19">
        <v>0</v>
      </c>
      <c r="C6215" s="19">
        <v>0</v>
      </c>
      <c r="D6215" s="19" t="s">
        <v>6</v>
      </c>
      <c r="E6215" s="20">
        <v>6.6630610250075342E-2</v>
      </c>
      <c r="F6215" s="20">
        <v>0.17722894525336635</v>
      </c>
      <c r="G6215" s="20">
        <v>0.48138732829168829</v>
      </c>
      <c r="H6215" s="20">
        <v>0.10323989913047762</v>
      </c>
      <c r="I6215" s="20">
        <v>7.0994978404334497E-2</v>
      </c>
      <c r="J6215" s="20">
        <v>0.18943108503585912</v>
      </c>
      <c r="K6215" s="20">
        <v>0.40346610488040552</v>
      </c>
      <c r="L6215" s="20">
        <v>9.0762023824108182E-2</v>
      </c>
      <c r="M6215" s="53">
        <v>9.3187616978446616E-2</v>
      </c>
    </row>
    <row r="6216" spans="1:13" x14ac:dyDescent="0.35">
      <c r="A6216" s="19" t="str">
        <f>B4353&amp;C6209&amp;D6216</f>
        <v>CONSUMO PER CAPITA (kg ó litros por individuo)HELADOSNORTE-CENTRO</v>
      </c>
      <c r="B6216" s="19">
        <v>0</v>
      </c>
      <c r="C6216" s="19">
        <v>0</v>
      </c>
      <c r="D6216" s="19" t="s">
        <v>7</v>
      </c>
      <c r="E6216" s="20">
        <v>7.2376207509652152E-2</v>
      </c>
      <c r="F6216" s="20">
        <v>0.2348114228788091</v>
      </c>
      <c r="G6216" s="20">
        <v>0.46270172166481244</v>
      </c>
      <c r="H6216" s="20">
        <v>8.4700828499721256E-2</v>
      </c>
      <c r="I6216" s="20">
        <v>6.1345714945439778E-2</v>
      </c>
      <c r="J6216" s="20">
        <v>0.15694858112439164</v>
      </c>
      <c r="K6216" s="20">
        <v>0.40659016427455658</v>
      </c>
      <c r="L6216" s="20">
        <v>6.2819474608135417E-2</v>
      </c>
      <c r="M6216" s="53">
        <v>7.0598071948683824E-2</v>
      </c>
    </row>
    <row r="6217" spans="1:13" x14ac:dyDescent="0.35">
      <c r="A6217" s="19" t="str">
        <f>B4353&amp;C6209&amp;D6217</f>
        <v>CONSUMO PER CAPITA (kg ó litros por individuo)HELADOSNOROESTE</v>
      </c>
      <c r="B6217" s="19">
        <v>0</v>
      </c>
      <c r="C6217" s="19">
        <v>0</v>
      </c>
      <c r="D6217" s="19" t="s">
        <v>8</v>
      </c>
      <c r="E6217" s="20">
        <v>6.0855309080302414E-2</v>
      </c>
      <c r="F6217" s="20">
        <v>0.21682704825306245</v>
      </c>
      <c r="G6217" s="20">
        <v>0.46001786039119419</v>
      </c>
      <c r="H6217" s="20">
        <v>8.2096286291225104E-2</v>
      </c>
      <c r="I6217" s="20">
        <v>7.614008240989234E-2</v>
      </c>
      <c r="J6217" s="20">
        <v>0.13639420224764426</v>
      </c>
      <c r="K6217" s="20">
        <v>0.36231943938063588</v>
      </c>
      <c r="L6217" s="20">
        <v>5.9318559265628637E-2</v>
      </c>
      <c r="M6217" s="53">
        <v>7.6416733721061184E-2</v>
      </c>
    </row>
    <row r="6218" spans="1:13" x14ac:dyDescent="0.35">
      <c r="A6218" s="19" t="str">
        <f>B4353&amp;C6209&amp;D6218</f>
        <v>CONSUMO PER CAPITA (kg ó litros por individuo)HELADOS&lt;2MIL</v>
      </c>
      <c r="B6218" s="19">
        <v>0</v>
      </c>
      <c r="C6218" s="19">
        <v>0</v>
      </c>
      <c r="D6218" s="19" t="s">
        <v>9</v>
      </c>
      <c r="E6218" s="20">
        <v>9.2580236332876834E-2</v>
      </c>
      <c r="F6218" s="20">
        <v>0.1906025022948411</v>
      </c>
      <c r="G6218" s="20">
        <v>0.4063704928571466</v>
      </c>
      <c r="H6218" s="20">
        <v>7.3041662533336299E-2</v>
      </c>
      <c r="I6218" s="20">
        <v>3.3008032966257685E-2</v>
      </c>
      <c r="J6218" s="20">
        <v>0.11691407937243371</v>
      </c>
      <c r="K6218" s="20">
        <v>0.33607940633609062</v>
      </c>
      <c r="L6218" s="20">
        <v>6.094297616556231E-2</v>
      </c>
      <c r="M6218" s="53">
        <v>2.8036939201235209E-2</v>
      </c>
    </row>
    <row r="6219" spans="1:13" x14ac:dyDescent="0.35">
      <c r="A6219" s="19" t="str">
        <f>B4353&amp;C6209&amp;D6219</f>
        <v>CONSUMO PER CAPITA (kg ó litros por individuo)HELADOS2-5MIL</v>
      </c>
      <c r="B6219" s="19">
        <v>0</v>
      </c>
      <c r="C6219" s="19">
        <v>0</v>
      </c>
      <c r="D6219" s="19" t="s">
        <v>10</v>
      </c>
      <c r="E6219" s="20">
        <v>0.10380387191135211</v>
      </c>
      <c r="F6219" s="20">
        <v>0.19473037798828713</v>
      </c>
      <c r="G6219" s="20">
        <v>0.41658620964253246</v>
      </c>
      <c r="H6219" s="20">
        <v>7.9002646615950092E-2</v>
      </c>
      <c r="I6219" s="20">
        <v>5.0604492851131215E-2</v>
      </c>
      <c r="J6219" s="20">
        <v>0.16586103454898887</v>
      </c>
      <c r="K6219" s="20">
        <v>0.33286013782185975</v>
      </c>
      <c r="L6219" s="20">
        <v>7.1339529286580508E-2</v>
      </c>
      <c r="M6219" s="53">
        <v>9.3445353259767938E-2</v>
      </c>
    </row>
    <row r="6220" spans="1:13" x14ac:dyDescent="0.35">
      <c r="A6220" s="19" t="str">
        <f>B4353&amp;C6209&amp;D6220</f>
        <v>CONSUMO PER CAPITA (kg ó litros por individuo)HELADOS5-10MIL</v>
      </c>
      <c r="B6220" s="19">
        <v>0</v>
      </c>
      <c r="C6220" s="19">
        <v>0</v>
      </c>
      <c r="D6220" s="19" t="s">
        <v>11</v>
      </c>
      <c r="E6220" s="20">
        <v>8.8891781657694333E-2</v>
      </c>
      <c r="F6220" s="20">
        <v>0.17938002110376339</v>
      </c>
      <c r="G6220" s="20">
        <v>0.42294232318918545</v>
      </c>
      <c r="H6220" s="20">
        <v>0.11735921473418931</v>
      </c>
      <c r="I6220" s="20">
        <v>0.13228842132959362</v>
      </c>
      <c r="J6220" s="20">
        <v>0.21712227925923014</v>
      </c>
      <c r="K6220" s="20">
        <v>0.41938710610039592</v>
      </c>
      <c r="L6220" s="20">
        <v>9.1548538181341219E-2</v>
      </c>
      <c r="M6220" s="53">
        <v>9.0497696475697956E-2</v>
      </c>
    </row>
    <row r="6221" spans="1:13" x14ac:dyDescent="0.35">
      <c r="A6221" s="19" t="str">
        <f>B4353&amp;C6209&amp;D6221</f>
        <v>CONSUMO PER CAPITA (kg ó litros por individuo)HELADOS10-30MIL</v>
      </c>
      <c r="B6221" s="19">
        <v>0</v>
      </c>
      <c r="C6221" s="19">
        <v>0</v>
      </c>
      <c r="D6221" s="19" t="s">
        <v>12</v>
      </c>
      <c r="E6221" s="20">
        <v>6.3732931084451466E-2</v>
      </c>
      <c r="F6221" s="20">
        <v>0.21866727352360307</v>
      </c>
      <c r="G6221" s="20">
        <v>0.45737825347800276</v>
      </c>
      <c r="H6221" s="20">
        <v>8.5488641626210962E-2</v>
      </c>
      <c r="I6221" s="20">
        <v>6.80602807418558E-2</v>
      </c>
      <c r="J6221" s="20">
        <v>0.19024313249234442</v>
      </c>
      <c r="K6221" s="20">
        <v>0.46739574170088849</v>
      </c>
      <c r="L6221" s="20">
        <v>9.6056188494365924E-2</v>
      </c>
      <c r="M6221" s="53">
        <v>8.0410282511084744E-2</v>
      </c>
    </row>
    <row r="6222" spans="1:13" x14ac:dyDescent="0.35">
      <c r="A6222" s="19" t="str">
        <f>B4353&amp;C6209&amp;D6222</f>
        <v>CONSUMO PER CAPITA (kg ó litros por individuo)HELADOS30-100MIL</v>
      </c>
      <c r="B6222" s="19">
        <v>0</v>
      </c>
      <c r="C6222" s="19">
        <v>0</v>
      </c>
      <c r="D6222" s="19" t="s">
        <v>13</v>
      </c>
      <c r="E6222" s="20">
        <v>9.2198272334818837E-2</v>
      </c>
      <c r="F6222" s="20">
        <v>0.23271111735504563</v>
      </c>
      <c r="G6222" s="20">
        <v>0.51702644032531242</v>
      </c>
      <c r="H6222" s="20">
        <v>0.12129069159287421</v>
      </c>
      <c r="I6222" s="20">
        <v>0.11071047903729209</v>
      </c>
      <c r="J6222" s="20">
        <v>0.2304770583944209</v>
      </c>
      <c r="K6222" s="20">
        <v>0.47595759378040697</v>
      </c>
      <c r="L6222" s="20">
        <v>0.12955916681667917</v>
      </c>
      <c r="M6222" s="53">
        <v>0.11341692659104438</v>
      </c>
    </row>
    <row r="6223" spans="1:13" x14ac:dyDescent="0.35">
      <c r="A6223" s="19" t="str">
        <f>B4353&amp;C6209&amp;D6223</f>
        <v>CONSUMO PER CAPITA (kg ó litros por individuo)HELADOS100-200MIL</v>
      </c>
      <c r="B6223" s="19">
        <v>0</v>
      </c>
      <c r="C6223" s="19">
        <v>0</v>
      </c>
      <c r="D6223" s="19" t="s">
        <v>14</v>
      </c>
      <c r="E6223" s="20">
        <v>8.0139486549416314E-2</v>
      </c>
      <c r="F6223" s="20">
        <v>0.22020954723545821</v>
      </c>
      <c r="G6223" s="20">
        <v>0.43617718261188571</v>
      </c>
      <c r="H6223" s="20">
        <v>8.7643253527681639E-2</v>
      </c>
      <c r="I6223" s="20">
        <v>7.8099865234149579E-2</v>
      </c>
      <c r="J6223" s="20">
        <v>0.1986321283022674</v>
      </c>
      <c r="K6223" s="20">
        <v>0.40986363161650408</v>
      </c>
      <c r="L6223" s="20">
        <v>7.3610787818132309E-2</v>
      </c>
      <c r="M6223" s="53">
        <v>7.7320429874311758E-2</v>
      </c>
    </row>
    <row r="6224" spans="1:13" x14ac:dyDescent="0.35">
      <c r="A6224" s="19" t="str">
        <f>B4353&amp;C6209&amp;D6224</f>
        <v>CONSUMO PER CAPITA (kg ó litros por individuo)HELADOS200-500MIL</v>
      </c>
      <c r="B6224" s="19">
        <v>0</v>
      </c>
      <c r="C6224" s="19">
        <v>0</v>
      </c>
      <c r="D6224" s="19" t="s">
        <v>15</v>
      </c>
      <c r="E6224" s="20">
        <v>0.10121644746764327</v>
      </c>
      <c r="F6224" s="20">
        <v>0.2989627380619358</v>
      </c>
      <c r="G6224" s="20">
        <v>0.645556012402692</v>
      </c>
      <c r="H6224" s="20">
        <v>0.13820286400454618</v>
      </c>
      <c r="I6224" s="20">
        <v>0.10088691619034829</v>
      </c>
      <c r="J6224" s="20">
        <v>0.20305609538573377</v>
      </c>
      <c r="K6224" s="20">
        <v>0.50308538527046509</v>
      </c>
      <c r="L6224" s="20">
        <v>0.10506989534023992</v>
      </c>
      <c r="M6224" s="53">
        <v>0.10066298021629252</v>
      </c>
    </row>
    <row r="6225" spans="1:13" x14ac:dyDescent="0.35">
      <c r="A6225" s="19" t="str">
        <f>B4353&amp;C6209&amp;D6225</f>
        <v>CONSUMO PER CAPITA (kg ó litros por individuo)HELADOS&gt;500MIL</v>
      </c>
      <c r="B6225" s="19">
        <v>0</v>
      </c>
      <c r="C6225" s="19">
        <v>0</v>
      </c>
      <c r="D6225" s="19" t="s">
        <v>16</v>
      </c>
      <c r="E6225" s="20">
        <v>8.6978398189230935E-2</v>
      </c>
      <c r="F6225" s="20">
        <v>0.22464860915477844</v>
      </c>
      <c r="G6225" s="20">
        <v>0.51878437890135987</v>
      </c>
      <c r="H6225" s="20">
        <v>8.3890114823970477E-2</v>
      </c>
      <c r="I6225" s="20">
        <v>0.10416402935355487</v>
      </c>
      <c r="J6225" s="20">
        <v>0.2005341544359793</v>
      </c>
      <c r="K6225" s="20">
        <v>0.48545703276714003</v>
      </c>
      <c r="L6225" s="20">
        <v>8.8839541358760418E-2</v>
      </c>
      <c r="M6225" s="53">
        <v>9.1219902595905192E-2</v>
      </c>
    </row>
    <row r="6226" spans="1:13" x14ac:dyDescent="0.35">
      <c r="A6226" s="19" t="str">
        <f>B4353&amp;C6209&amp;D6226</f>
        <v>CONSUMO PER CAPITA (kg ó litros por individuo)HELADOSDE 15 A 19 AÑOS</v>
      </c>
      <c r="B6226" s="19">
        <v>0</v>
      </c>
      <c r="C6226" s="19">
        <v>0</v>
      </c>
      <c r="D6226" s="19" t="s">
        <v>39</v>
      </c>
      <c r="E6226" s="20">
        <v>4.4107558470872346E-2</v>
      </c>
      <c r="F6226" s="20">
        <v>0.12096829877930951</v>
      </c>
      <c r="G6226" s="20">
        <v>0.25915150798233844</v>
      </c>
      <c r="H6226" s="20">
        <v>0.12580271254744152</v>
      </c>
      <c r="I6226" s="20">
        <v>5.7543247383439654E-2</v>
      </c>
      <c r="J6226" s="20">
        <v>0.11008859000295737</v>
      </c>
      <c r="K6226" s="20">
        <v>0.265951030994032</v>
      </c>
      <c r="L6226" s="20">
        <v>6.638200408343739E-2</v>
      </c>
      <c r="M6226" s="53">
        <v>4.4885536707895794E-2</v>
      </c>
    </row>
    <row r="6227" spans="1:13" x14ac:dyDescent="0.35">
      <c r="A6227" s="19" t="str">
        <f>B4353&amp;C6209&amp;D6227</f>
        <v>CONSUMO PER CAPITA (kg ó litros por individuo)HELADOSDE 20 A 24 AÑOS</v>
      </c>
      <c r="B6227" s="19">
        <v>0</v>
      </c>
      <c r="C6227" s="19">
        <v>0</v>
      </c>
      <c r="D6227" s="19" t="s">
        <v>40</v>
      </c>
      <c r="E6227" s="20">
        <v>5.2391687465856096E-2</v>
      </c>
      <c r="F6227" s="20">
        <v>0.17753906822842822</v>
      </c>
      <c r="G6227" s="20">
        <v>0.27175860823289849</v>
      </c>
      <c r="H6227" s="20">
        <v>7.8393272462145419E-2</v>
      </c>
      <c r="I6227" s="20">
        <v>9.7976397088257297E-2</v>
      </c>
      <c r="J6227" s="20">
        <v>0.14172056005267014</v>
      </c>
      <c r="K6227" s="20">
        <v>0.28093933851575836</v>
      </c>
      <c r="L6227" s="20">
        <v>9.0884700654329881E-2</v>
      </c>
      <c r="M6227" s="53">
        <v>9.3512267868212054E-2</v>
      </c>
    </row>
    <row r="6228" spans="1:13" x14ac:dyDescent="0.35">
      <c r="A6228" s="19" t="str">
        <f>B4353&amp;C6209&amp;D6228</f>
        <v>CONSUMO PER CAPITA (kg ó litros por individuo)HELADOSDE 25 A 34 AÑOS</v>
      </c>
      <c r="B6228" s="19">
        <v>0</v>
      </c>
      <c r="C6228" s="19">
        <v>0</v>
      </c>
      <c r="D6228" s="19" t="s">
        <v>41</v>
      </c>
      <c r="E6228" s="20">
        <v>6.6609230255526966E-2</v>
      </c>
      <c r="F6228" s="20">
        <v>0.14266900871253546</v>
      </c>
      <c r="G6228" s="20">
        <v>0.28034603504277611</v>
      </c>
      <c r="H6228" s="20">
        <v>5.8183255439780611E-2</v>
      </c>
      <c r="I6228" s="20">
        <v>6.0984000953678036E-2</v>
      </c>
      <c r="J6228" s="20">
        <v>0.10416739514861247</v>
      </c>
      <c r="K6228" s="20">
        <v>0.2525340224557861</v>
      </c>
      <c r="L6228" s="20">
        <v>5.5348987127825808E-2</v>
      </c>
      <c r="M6228" s="53">
        <v>5.9004060905068656E-2</v>
      </c>
    </row>
    <row r="6229" spans="1:13" x14ac:dyDescent="0.35">
      <c r="A6229" s="19" t="str">
        <f>B4353&amp;C6209&amp;D6229</f>
        <v>CONSUMO PER CAPITA (kg ó litros por individuo)HELADOSDE 35 A 49 AÑOS</v>
      </c>
      <c r="B6229" s="19">
        <v>0</v>
      </c>
      <c r="C6229" s="19">
        <v>0</v>
      </c>
      <c r="D6229" s="19" t="s">
        <v>42</v>
      </c>
      <c r="E6229" s="20">
        <v>8.8654427188959661E-2</v>
      </c>
      <c r="F6229" s="20">
        <v>0.26194539229751007</v>
      </c>
      <c r="G6229" s="20">
        <v>0.52747871522190615</v>
      </c>
      <c r="H6229" s="20">
        <v>0.10543696380048351</v>
      </c>
      <c r="I6229" s="20">
        <v>0.10069975314410168</v>
      </c>
      <c r="J6229" s="20">
        <v>0.2360828679202546</v>
      </c>
      <c r="K6229" s="20">
        <v>0.4678175590980112</v>
      </c>
      <c r="L6229" s="20">
        <v>0.10680759541994718</v>
      </c>
      <c r="M6229" s="53">
        <v>0.10671383222535381</v>
      </c>
    </row>
    <row r="6230" spans="1:13" x14ac:dyDescent="0.35">
      <c r="A6230" s="19" t="str">
        <f>B4353&amp;C6209&amp;D6230</f>
        <v>CONSUMO PER CAPITA (kg ó litros por individuo)HELADOSDE 50 A 59 AÑOS</v>
      </c>
      <c r="B6230" s="19">
        <v>0</v>
      </c>
      <c r="C6230" s="19">
        <v>0</v>
      </c>
      <c r="D6230" s="19" t="s">
        <v>43</v>
      </c>
      <c r="E6230" s="20">
        <v>9.9012782521769885E-2</v>
      </c>
      <c r="F6230" s="20">
        <v>0.25013757412498272</v>
      </c>
      <c r="G6230" s="20">
        <v>0.5838040976598845</v>
      </c>
      <c r="H6230" s="20">
        <v>0.1216739347004735</v>
      </c>
      <c r="I6230" s="20">
        <v>9.4772890159135634E-2</v>
      </c>
      <c r="J6230" s="20">
        <v>0.2380460520757095</v>
      </c>
      <c r="K6230" s="20">
        <v>0.56011297294306861</v>
      </c>
      <c r="L6230" s="20">
        <v>0.10028971416767021</v>
      </c>
      <c r="M6230" s="53">
        <v>0.10296604116125825</v>
      </c>
    </row>
    <row r="6231" spans="1:13" x14ac:dyDescent="0.35">
      <c r="A6231" s="19" t="str">
        <f>B4353&amp;C6209&amp;D6231</f>
        <v>CONSUMO PER CAPITA (kg ó litros por individuo)HELADOSDE 60 A 75 AÑOS</v>
      </c>
      <c r="B6231" s="19">
        <v>0</v>
      </c>
      <c r="C6231" s="19">
        <v>0</v>
      </c>
      <c r="D6231" s="19" t="s">
        <v>44</v>
      </c>
      <c r="E6231" s="20">
        <v>0.10856593922526947</v>
      </c>
      <c r="F6231" s="20">
        <v>0.26004590995793592</v>
      </c>
      <c r="G6231" s="20">
        <v>0.64404746063806073</v>
      </c>
      <c r="H6231" s="20">
        <v>0.10495270219659153</v>
      </c>
      <c r="I6231" s="20">
        <v>9.954735335177603E-2</v>
      </c>
      <c r="J6231" s="20">
        <v>0.22268768830675448</v>
      </c>
      <c r="K6231" s="20">
        <v>0.56261791866190736</v>
      </c>
      <c r="L6231" s="20">
        <v>0.11686537252383894</v>
      </c>
      <c r="M6231" s="53">
        <v>9.0699188705433059E-2</v>
      </c>
    </row>
    <row r="6232" spans="1:13" x14ac:dyDescent="0.35">
      <c r="A6232" s="19" t="str">
        <f>B4353&amp;C6209&amp;D6232</f>
        <v>CONSUMO PER CAPITA (kg ó litros por individuo)HELADOSNIVEL ALTO</v>
      </c>
      <c r="B6232" s="19">
        <v>0</v>
      </c>
      <c r="C6232" s="19">
        <v>0</v>
      </c>
      <c r="D6232" s="19" t="s">
        <v>256</v>
      </c>
      <c r="E6232" s="20">
        <v>7.9493630005971178E-2</v>
      </c>
      <c r="F6232" s="20">
        <v>0.2240288825141353</v>
      </c>
      <c r="G6232" s="20">
        <v>0.62819330371857351</v>
      </c>
      <c r="H6232" s="20">
        <v>9.7929076779977448E-2</v>
      </c>
      <c r="I6232" s="20">
        <v>9.7280588143716942E-2</v>
      </c>
      <c r="J6232" s="20">
        <v>0.21764233452391035</v>
      </c>
      <c r="K6232" s="20">
        <v>0.55408625930787614</v>
      </c>
      <c r="L6232" s="20">
        <v>9.7493980830641896E-2</v>
      </c>
      <c r="M6232" s="53">
        <v>0.10158193312063164</v>
      </c>
    </row>
    <row r="6233" spans="1:13" x14ac:dyDescent="0.35">
      <c r="A6233" s="19" t="str">
        <f>B4353&amp;C6209&amp;D6233</f>
        <v>CONSUMO PER CAPITA (kg ó litros por individuo)HELADOSNIVEL MEDIO ALTO</v>
      </c>
      <c r="B6233" s="19">
        <v>0</v>
      </c>
      <c r="C6233" s="19">
        <v>0</v>
      </c>
      <c r="D6233" s="19" t="s">
        <v>257</v>
      </c>
      <c r="E6233" s="20">
        <v>8.9342127991089204E-2</v>
      </c>
      <c r="F6233" s="20">
        <v>0.23813406348040989</v>
      </c>
      <c r="G6233" s="20">
        <v>0.46770656761904772</v>
      </c>
      <c r="H6233" s="20">
        <v>0.11295606388480368</v>
      </c>
      <c r="I6233" s="20">
        <v>8.1866182800627366E-2</v>
      </c>
      <c r="J6233" s="20">
        <v>0.22185745924684105</v>
      </c>
      <c r="K6233" s="20">
        <v>0.44431842398774629</v>
      </c>
      <c r="L6233" s="20">
        <v>0.12720250014883375</v>
      </c>
      <c r="M6233" s="53">
        <v>0.1109193178801221</v>
      </c>
    </row>
    <row r="6234" spans="1:13" x14ac:dyDescent="0.35">
      <c r="A6234" s="19" t="str">
        <f>B4353&amp;C6209&amp;D6234</f>
        <v>CONSUMO PER CAPITA (kg ó litros por individuo)HELADOSNIVEL MEDIO</v>
      </c>
      <c r="B6234" s="19">
        <v>0</v>
      </c>
      <c r="C6234" s="19">
        <v>0</v>
      </c>
      <c r="D6234" s="19" t="s">
        <v>258</v>
      </c>
      <c r="E6234" s="20">
        <v>9.0158492034709159E-2</v>
      </c>
      <c r="F6234" s="20">
        <v>0.24360966715635848</v>
      </c>
      <c r="G6234" s="20">
        <v>0.48726788104291813</v>
      </c>
      <c r="H6234" s="20">
        <v>0.1208390964389133</v>
      </c>
      <c r="I6234" s="20">
        <v>0.10617192807345742</v>
      </c>
      <c r="J6234" s="20">
        <v>0.20645118681972491</v>
      </c>
      <c r="K6234" s="20">
        <v>0.4430965142262992</v>
      </c>
      <c r="L6234" s="20">
        <v>9.808222983452905E-2</v>
      </c>
      <c r="M6234" s="53">
        <v>8.4135632152702131E-2</v>
      </c>
    </row>
    <row r="6235" spans="1:13" x14ac:dyDescent="0.35">
      <c r="A6235" s="19" t="str">
        <f>B4353&amp;C6209&amp;D6235</f>
        <v>CONSUMO PER CAPITA (kg ó litros por individuo)HELADOSNIVEL MEDIO BAJO</v>
      </c>
      <c r="B6235" s="19">
        <v>0</v>
      </c>
      <c r="C6235" s="19">
        <v>0</v>
      </c>
      <c r="D6235" s="19" t="s">
        <v>259</v>
      </c>
      <c r="E6235" s="20">
        <v>0.1122010726503663</v>
      </c>
      <c r="F6235" s="20">
        <v>0.21379740884301335</v>
      </c>
      <c r="G6235" s="20">
        <v>0.48092405129185201</v>
      </c>
      <c r="H6235" s="20">
        <v>8.5182592296719165E-2</v>
      </c>
      <c r="I6235" s="20">
        <v>0.11434489631368001</v>
      </c>
      <c r="J6235" s="20">
        <v>0.18834809891783055</v>
      </c>
      <c r="K6235" s="20">
        <v>0.39157441289717781</v>
      </c>
      <c r="L6235" s="20">
        <v>8.0724994175906006E-2</v>
      </c>
      <c r="M6235" s="53">
        <v>7.6712237223454355E-2</v>
      </c>
    </row>
    <row r="6236" spans="1:13" x14ac:dyDescent="0.35">
      <c r="A6236" s="19" t="str">
        <f>B4353&amp;C6209&amp;D6236</f>
        <v>CONSUMO PER CAPITA (kg ó litros por individuo)HELADOSHOMBRE</v>
      </c>
      <c r="B6236" s="19">
        <v>0</v>
      </c>
      <c r="C6236" s="19">
        <v>0</v>
      </c>
      <c r="D6236" s="19" t="s">
        <v>21</v>
      </c>
      <c r="E6236" s="20">
        <v>7.9703158039217542E-2</v>
      </c>
      <c r="F6236" s="20">
        <v>0.19771165882065481</v>
      </c>
      <c r="G6236" s="20">
        <v>0.46876745127341884</v>
      </c>
      <c r="H6236" s="20">
        <v>8.4132554847439936E-2</v>
      </c>
      <c r="I6236" s="20">
        <v>8.2489954751202493E-2</v>
      </c>
      <c r="J6236" s="20">
        <v>0.18824265399577841</v>
      </c>
      <c r="K6236" s="20">
        <v>0.42123539120816866</v>
      </c>
      <c r="L6236" s="20">
        <v>9.2243148180401122E-2</v>
      </c>
      <c r="M6236" s="53">
        <v>9.1206480961197114E-2</v>
      </c>
    </row>
    <row r="6237" spans="1:13" x14ac:dyDescent="0.35">
      <c r="A6237" s="19" t="str">
        <f>B4353&amp;C6209&amp;D6237</f>
        <v>CONSUMO PER CAPITA (kg ó litros por individuo)HELADOSMUJER</v>
      </c>
      <c r="B6237" s="19">
        <v>0</v>
      </c>
      <c r="C6237" s="19">
        <v>0</v>
      </c>
      <c r="D6237" s="19" t="s">
        <v>22</v>
      </c>
      <c r="E6237" s="20">
        <v>9.3493124058443691E-2</v>
      </c>
      <c r="F6237" s="20">
        <v>0.2555457757835487</v>
      </c>
      <c r="G6237" s="20">
        <v>0.51962964697411584</v>
      </c>
      <c r="H6237" s="20">
        <v>0.11835717690097568</v>
      </c>
      <c r="I6237" s="20">
        <v>9.8126557465695555E-2</v>
      </c>
      <c r="J6237" s="20">
        <v>0.20999236373944263</v>
      </c>
      <c r="K6237" s="20">
        <v>0.47869730736185639</v>
      </c>
      <c r="L6237" s="20">
        <v>0.10071854574255019</v>
      </c>
      <c r="M6237" s="53">
        <v>8.8991526661638315E-2</v>
      </c>
    </row>
    <row r="6238" spans="1:13" x14ac:dyDescent="0.35">
      <c r="A6238" s="19" t="str">
        <f>B4353&amp;C6238&amp;D6238</f>
        <v>CONSUMO PER CAPITA (kg ó litros por individuo)GALLETAST.ESPAÑA</v>
      </c>
      <c r="B6238" s="19">
        <v>0</v>
      </c>
      <c r="C6238" s="19" t="s">
        <v>276</v>
      </c>
      <c r="D6238" s="19" t="s">
        <v>36</v>
      </c>
      <c r="E6238" s="20">
        <v>4.8735744948933167E-3</v>
      </c>
      <c r="F6238" s="20">
        <v>5.7958451386394038E-3</v>
      </c>
      <c r="G6238" s="20">
        <v>6.1995579171978876E-3</v>
      </c>
      <c r="H6238" s="20">
        <v>5.3603684334013061E-3</v>
      </c>
      <c r="I6238" s="20">
        <v>6.9175860520201225E-3</v>
      </c>
      <c r="J6238" s="20">
        <v>5.6885780065300011E-3</v>
      </c>
      <c r="K6238" s="20">
        <v>6.4231744774185823E-3</v>
      </c>
      <c r="L6238" s="20">
        <v>5.0045769629046147E-3</v>
      </c>
      <c r="M6238" s="53">
        <v>5.8461882735734872E-3</v>
      </c>
    </row>
    <row r="6239" spans="1:13" x14ac:dyDescent="0.35">
      <c r="A6239" s="19" t="str">
        <f>B4353&amp;C6238&amp;D6239</f>
        <v>CONSUMO PER CAPITA (kg ó litros por individuo)GALLETASBCN AM</v>
      </c>
      <c r="B6239" s="19">
        <v>0</v>
      </c>
      <c r="C6239" s="19">
        <v>0</v>
      </c>
      <c r="D6239" s="19" t="s">
        <v>1</v>
      </c>
      <c r="E6239" s="20">
        <v>9.4897959842842015E-3</v>
      </c>
      <c r="F6239" s="20">
        <v>1.0966090837024323E-2</v>
      </c>
      <c r="G6239" s="20">
        <v>1.0034635543651308E-2</v>
      </c>
      <c r="H6239" s="20">
        <v>9.4417205688679014E-3</v>
      </c>
      <c r="I6239" s="20">
        <v>1.1575454486554112E-2</v>
      </c>
      <c r="J6239" s="20">
        <v>9.0858842114340446E-3</v>
      </c>
      <c r="K6239" s="20">
        <v>9.333493091112699E-3</v>
      </c>
      <c r="L6239" s="20">
        <v>9.1051416197735855E-3</v>
      </c>
      <c r="M6239" s="53">
        <v>1.3451907496191609E-2</v>
      </c>
    </row>
    <row r="6240" spans="1:13" x14ac:dyDescent="0.35">
      <c r="A6240" s="19" t="str">
        <f>B4353&amp;C6238&amp;D6240</f>
        <v>CONSUMO PER CAPITA (kg ó litros por individuo)GALLETASREST.CAT ARAGON</v>
      </c>
      <c r="B6240" s="19">
        <v>0</v>
      </c>
      <c r="C6240" s="19">
        <v>0</v>
      </c>
      <c r="D6240" s="19" t="s">
        <v>2</v>
      </c>
      <c r="E6240" s="20">
        <v>3.6686770912162723E-3</v>
      </c>
      <c r="F6240" s="20">
        <v>6.029196910787878E-3</v>
      </c>
      <c r="G6240" s="20">
        <v>4.9702461014007396E-3</v>
      </c>
      <c r="H6240" s="20">
        <v>7.9257361374073434E-3</v>
      </c>
      <c r="I6240" s="20">
        <v>1.2462708600369942E-2</v>
      </c>
      <c r="J6240" s="20">
        <v>1.1382158832853199E-2</v>
      </c>
      <c r="K6240" s="20">
        <v>9.2027382895348338E-3</v>
      </c>
      <c r="L6240" s="20">
        <v>8.4111337882546676E-3</v>
      </c>
      <c r="M6240" s="53">
        <v>9.5686349578073E-3</v>
      </c>
    </row>
    <row r="6241" spans="1:13" x14ac:dyDescent="0.35">
      <c r="A6241" s="19" t="str">
        <f>B4353&amp;C6238&amp;D6241</f>
        <v>CONSUMO PER CAPITA (kg ó litros por individuo)GALLETASLEVANTE</v>
      </c>
      <c r="B6241" s="19">
        <v>0</v>
      </c>
      <c r="C6241" s="19">
        <v>0</v>
      </c>
      <c r="D6241" s="19" t="s">
        <v>3</v>
      </c>
      <c r="E6241" s="20">
        <v>4.525611945942103E-3</v>
      </c>
      <c r="F6241" s="20">
        <v>3.8510095680607918E-3</v>
      </c>
      <c r="G6241" s="20">
        <v>4.2420897066263634E-3</v>
      </c>
      <c r="H6241" s="20">
        <v>2.9231798945805144E-3</v>
      </c>
      <c r="I6241" s="20">
        <v>4.1258017897560541E-3</v>
      </c>
      <c r="J6241" s="20">
        <v>3.6285314639057393E-3</v>
      </c>
      <c r="K6241" s="20">
        <v>5.0490102740158695E-3</v>
      </c>
      <c r="L6241" s="20">
        <v>1.6574993111406488E-3</v>
      </c>
      <c r="M6241" s="53">
        <v>2.6183242188875474E-3</v>
      </c>
    </row>
    <row r="6242" spans="1:13" x14ac:dyDescent="0.35">
      <c r="A6242" s="19" t="str">
        <f>B4353&amp;C6238&amp;D6242</f>
        <v>CONSUMO PER CAPITA (kg ó litros por individuo)GALLETASANDALUCIA</v>
      </c>
      <c r="B6242" s="19">
        <v>0</v>
      </c>
      <c r="C6242" s="19">
        <v>0</v>
      </c>
      <c r="D6242" s="19" t="s">
        <v>4</v>
      </c>
      <c r="E6242" s="20">
        <v>3.3602623930044E-3</v>
      </c>
      <c r="F6242" s="20">
        <v>2.8520565971391102E-3</v>
      </c>
      <c r="G6242" s="20">
        <v>4.3682968773160373E-3</v>
      </c>
      <c r="H6242" s="20">
        <v>2.3933223175322911E-3</v>
      </c>
      <c r="I6242" s="20">
        <v>3.140110346989214E-3</v>
      </c>
      <c r="J6242" s="20">
        <v>2.6097599846400411E-3</v>
      </c>
      <c r="K6242" s="20">
        <v>4.0540144339283194E-3</v>
      </c>
      <c r="L6242" s="20">
        <v>3.1054267310071069E-3</v>
      </c>
      <c r="M6242" s="53">
        <v>3.834867751543364E-3</v>
      </c>
    </row>
    <row r="6243" spans="1:13" x14ac:dyDescent="0.35">
      <c r="A6243" s="19" t="str">
        <f>B4353&amp;C6238&amp;D6243</f>
        <v>CONSUMO PER CAPITA (kg ó litros por individuo)GALLETASMDD AM</v>
      </c>
      <c r="B6243" s="19">
        <v>0</v>
      </c>
      <c r="C6243" s="19">
        <v>0</v>
      </c>
      <c r="D6243" s="19" t="s">
        <v>5</v>
      </c>
      <c r="E6243" s="20">
        <v>5.7015102891554538E-3</v>
      </c>
      <c r="F6243" s="20">
        <v>5.4985276641142406E-3</v>
      </c>
      <c r="G6243" s="20">
        <v>6.4034702623217343E-3</v>
      </c>
      <c r="H6243" s="20">
        <v>4.8735372809168547E-3</v>
      </c>
      <c r="I6243" s="20">
        <v>6.6517848022530192E-3</v>
      </c>
      <c r="J6243" s="20">
        <v>5.2221605767141833E-3</v>
      </c>
      <c r="K6243" s="20">
        <v>7.5633050675120049E-3</v>
      </c>
      <c r="L6243" s="20">
        <v>4.8301563690950908E-3</v>
      </c>
      <c r="M6243" s="53">
        <v>4.4351359278435015E-3</v>
      </c>
    </row>
    <row r="6244" spans="1:13" x14ac:dyDescent="0.35">
      <c r="A6244" s="19" t="str">
        <f>B4353&amp;C6238&amp;D6244</f>
        <v>CONSUMO PER CAPITA (kg ó litros por individuo)GALLETASRTO CENTRO</v>
      </c>
      <c r="B6244" s="19">
        <v>0</v>
      </c>
      <c r="C6244" s="19">
        <v>0</v>
      </c>
      <c r="D6244" s="19" t="s">
        <v>6</v>
      </c>
      <c r="E6244" s="20">
        <v>4.8561355922786854E-3</v>
      </c>
      <c r="F6244" s="20">
        <v>6.4497292337302387E-3</v>
      </c>
      <c r="G6244" s="20">
        <v>7.3714971142038897E-3</v>
      </c>
      <c r="H6244" s="20">
        <v>5.1476037393411635E-3</v>
      </c>
      <c r="I6244" s="20">
        <v>5.6371178271136689E-3</v>
      </c>
      <c r="J6244" s="20">
        <v>4.5173327018344879E-3</v>
      </c>
      <c r="K6244" s="20">
        <v>3.3562861610448307E-3</v>
      </c>
      <c r="L6244" s="20">
        <v>3.6734974857321702E-3</v>
      </c>
      <c r="M6244" s="53">
        <v>3.5065876123383313E-3</v>
      </c>
    </row>
    <row r="6245" spans="1:13" x14ac:dyDescent="0.35">
      <c r="A6245" s="19" t="str">
        <f>B4353&amp;C6238&amp;D6245</f>
        <v>CONSUMO PER CAPITA (kg ó litros por individuo)GALLETASNORTE-CENTRO</v>
      </c>
      <c r="B6245" s="19">
        <v>0</v>
      </c>
      <c r="C6245" s="19">
        <v>0</v>
      </c>
      <c r="D6245" s="19" t="s">
        <v>7</v>
      </c>
      <c r="E6245" s="20">
        <v>5.6370301561641844E-3</v>
      </c>
      <c r="F6245" s="20">
        <v>1.0533550010924365E-2</v>
      </c>
      <c r="G6245" s="20">
        <v>1.0185137287825385E-2</v>
      </c>
      <c r="H6245" s="20">
        <v>1.0984008546397809E-2</v>
      </c>
      <c r="I6245" s="20">
        <v>1.1209391770917301E-2</v>
      </c>
      <c r="J6245" s="20">
        <v>6.6183322320759463E-3</v>
      </c>
      <c r="K6245" s="20">
        <v>9.7977053394521386E-3</v>
      </c>
      <c r="L6245" s="20">
        <v>8.4575686941422042E-3</v>
      </c>
      <c r="M6245" s="53">
        <v>7.3168330762445159E-3</v>
      </c>
    </row>
    <row r="6246" spans="1:13" x14ac:dyDescent="0.35">
      <c r="A6246" s="19" t="str">
        <f>B4353&amp;C6238&amp;D6246</f>
        <v>CONSUMO PER CAPITA (kg ó litros por individuo)GALLETASNOROESTE</v>
      </c>
      <c r="B6246" s="19">
        <v>0</v>
      </c>
      <c r="C6246" s="19">
        <v>0</v>
      </c>
      <c r="D6246" s="19" t="s">
        <v>8</v>
      </c>
      <c r="E6246" s="20">
        <v>3.8168444262085886E-3</v>
      </c>
      <c r="F6246" s="20">
        <v>4.8909699796358579E-3</v>
      </c>
      <c r="G6246" s="20">
        <v>5.8141068059676818E-3</v>
      </c>
      <c r="H6246" s="20">
        <v>3.3959115376976704E-3</v>
      </c>
      <c r="I6246" s="20">
        <v>4.5681278709500178E-3</v>
      </c>
      <c r="J6246" s="20">
        <v>5.2619865214498076E-3</v>
      </c>
      <c r="K6246" s="20">
        <v>5.1462471502069585E-3</v>
      </c>
      <c r="L6246" s="20">
        <v>3.9319730814838111E-3</v>
      </c>
      <c r="M6246" s="53">
        <v>5.6134049559559678E-3</v>
      </c>
    </row>
    <row r="6247" spans="1:13" x14ac:dyDescent="0.35">
      <c r="A6247" s="19" t="str">
        <f>B4353&amp;C6238&amp;D6247</f>
        <v>CONSUMO PER CAPITA (kg ó litros por individuo)GALLETAS&lt;2MIL</v>
      </c>
      <c r="B6247" s="19">
        <v>0</v>
      </c>
      <c r="C6247" s="19">
        <v>0</v>
      </c>
      <c r="D6247" s="19" t="s">
        <v>9</v>
      </c>
      <c r="E6247" s="20">
        <v>7.0305236285832439E-3</v>
      </c>
      <c r="F6247" s="20">
        <v>1.1344948074756235E-3</v>
      </c>
      <c r="G6247" s="20">
        <v>4.243099731765388E-3</v>
      </c>
      <c r="H6247" s="20">
        <v>2.7782483050436081E-3</v>
      </c>
      <c r="I6247" s="20">
        <v>4.6883348641892199E-3</v>
      </c>
      <c r="J6247" s="20">
        <v>2.4934061402864462E-3</v>
      </c>
      <c r="K6247" s="20">
        <v>1.9479881063388135E-3</v>
      </c>
      <c r="L6247" s="20">
        <v>9.2436940941562258E-4</v>
      </c>
      <c r="M6247" s="53">
        <v>6.7967109072474734E-3</v>
      </c>
    </row>
    <row r="6248" spans="1:13" x14ac:dyDescent="0.35">
      <c r="A6248" s="19" t="str">
        <f>B4353&amp;C6238&amp;D6248</f>
        <v>CONSUMO PER CAPITA (kg ó litros por individuo)GALLETAS2-5MIL</v>
      </c>
      <c r="B6248" s="19">
        <v>0</v>
      </c>
      <c r="C6248" s="19">
        <v>0</v>
      </c>
      <c r="D6248" s="19" t="s">
        <v>10</v>
      </c>
      <c r="E6248" s="20">
        <v>1.570069426812155E-3</v>
      </c>
      <c r="F6248" s="20">
        <v>3.9518854023093998E-3</v>
      </c>
      <c r="G6248" s="20">
        <v>4.7846482465736971E-3</v>
      </c>
      <c r="H6248" s="20">
        <v>2.0624222660712418E-3</v>
      </c>
      <c r="I6248" s="20">
        <v>2.3304160185398984E-3</v>
      </c>
      <c r="J6248" s="20">
        <v>5.6187259121774575E-3</v>
      </c>
      <c r="K6248" s="20">
        <v>4.5899620656890032E-3</v>
      </c>
      <c r="L6248" s="20">
        <v>3.1952490491409871E-3</v>
      </c>
      <c r="M6248" s="53">
        <v>2.0524456205207927E-3</v>
      </c>
    </row>
    <row r="6249" spans="1:13" x14ac:dyDescent="0.35">
      <c r="A6249" s="19" t="str">
        <f>B4353&amp;C6238&amp;D6249</f>
        <v>CONSUMO PER CAPITA (kg ó litros por individuo)GALLETAS5-10MIL</v>
      </c>
      <c r="B6249" s="19">
        <v>0</v>
      </c>
      <c r="C6249" s="19">
        <v>0</v>
      </c>
      <c r="D6249" s="19" t="s">
        <v>11</v>
      </c>
      <c r="E6249" s="20">
        <v>4.8905077504744331E-3</v>
      </c>
      <c r="F6249" s="20">
        <v>4.2084731883702013E-3</v>
      </c>
      <c r="G6249" s="20">
        <v>3.3830198509559577E-3</v>
      </c>
      <c r="H6249" s="20">
        <v>3.2791485808956584E-3</v>
      </c>
      <c r="I6249" s="20">
        <v>5.2566609337645846E-3</v>
      </c>
      <c r="J6249" s="20">
        <v>4.7990806766738531E-3</v>
      </c>
      <c r="K6249" s="20">
        <v>3.7835829835305254E-3</v>
      </c>
      <c r="L6249" s="20">
        <v>6.2624531435937266E-3</v>
      </c>
      <c r="M6249" s="53">
        <v>3.2755246556478768E-3</v>
      </c>
    </row>
    <row r="6250" spans="1:13" x14ac:dyDescent="0.35">
      <c r="A6250" s="19" t="str">
        <f>B4353&amp;C6238&amp;D6250</f>
        <v>CONSUMO PER CAPITA (kg ó litros por individuo)GALLETAS10-30MIL</v>
      </c>
      <c r="B6250" s="19">
        <v>0</v>
      </c>
      <c r="C6250" s="19">
        <v>0</v>
      </c>
      <c r="D6250" s="19" t="s">
        <v>12</v>
      </c>
      <c r="E6250" s="20">
        <v>3.6597557013285692E-3</v>
      </c>
      <c r="F6250" s="20">
        <v>3.7675998546016433E-3</v>
      </c>
      <c r="G6250" s="20">
        <v>4.3057958717849284E-3</v>
      </c>
      <c r="H6250" s="20">
        <v>4.8636554816220102E-3</v>
      </c>
      <c r="I6250" s="20">
        <v>5.6300156268323468E-3</v>
      </c>
      <c r="J6250" s="20">
        <v>4.6250774847835423E-3</v>
      </c>
      <c r="K6250" s="20">
        <v>4.8577104800536994E-3</v>
      </c>
      <c r="L6250" s="20">
        <v>3.8669340848372959E-3</v>
      </c>
      <c r="M6250" s="53">
        <v>3.1846157151374601E-3</v>
      </c>
    </row>
    <row r="6251" spans="1:13" x14ac:dyDescent="0.35">
      <c r="A6251" s="19" t="str">
        <f>B4353&amp;C6238&amp;D6251</f>
        <v>CONSUMO PER CAPITA (kg ó litros por individuo)GALLETAS30-100MIL</v>
      </c>
      <c r="B6251" s="19">
        <v>0</v>
      </c>
      <c r="C6251" s="19">
        <v>0</v>
      </c>
      <c r="D6251" s="19" t="s">
        <v>13</v>
      </c>
      <c r="E6251" s="20">
        <v>5.0456225135132237E-3</v>
      </c>
      <c r="F6251" s="20">
        <v>7.7972352674717492E-3</v>
      </c>
      <c r="G6251" s="20">
        <v>8.2173283809960987E-3</v>
      </c>
      <c r="H6251" s="20">
        <v>6.6762113173177064E-3</v>
      </c>
      <c r="I6251" s="20">
        <v>8.2541824311007303E-3</v>
      </c>
      <c r="J6251" s="20">
        <v>6.5012899371914776E-3</v>
      </c>
      <c r="K6251" s="20">
        <v>6.6375633655550489E-3</v>
      </c>
      <c r="L6251" s="20">
        <v>5.0653101986742723E-3</v>
      </c>
      <c r="M6251" s="53">
        <v>6.5563564026049972E-3</v>
      </c>
    </row>
    <row r="6252" spans="1:13" x14ac:dyDescent="0.35">
      <c r="A6252" s="19" t="str">
        <f>B4353&amp;C6238&amp;D6252</f>
        <v>CONSUMO PER CAPITA (kg ó litros por individuo)GALLETAS100-200MIL</v>
      </c>
      <c r="B6252" s="19">
        <v>0</v>
      </c>
      <c r="C6252" s="19">
        <v>0</v>
      </c>
      <c r="D6252" s="19" t="s">
        <v>14</v>
      </c>
      <c r="E6252" s="20">
        <v>3.1485096440532195E-3</v>
      </c>
      <c r="F6252" s="20">
        <v>1.9731961921612973E-3</v>
      </c>
      <c r="G6252" s="20">
        <v>4.4585309359676025E-3</v>
      </c>
      <c r="H6252" s="20">
        <v>2.5674265996034821E-3</v>
      </c>
      <c r="I6252" s="20">
        <v>5.7418972185339628E-3</v>
      </c>
      <c r="J6252" s="20">
        <v>3.5382137333554958E-3</v>
      </c>
      <c r="K6252" s="20">
        <v>5.9980863468688615E-3</v>
      </c>
      <c r="L6252" s="20">
        <v>3.7102316897250649E-3</v>
      </c>
      <c r="M6252" s="53">
        <v>2.8572471257151057E-3</v>
      </c>
    </row>
    <row r="6253" spans="1:13" x14ac:dyDescent="0.35">
      <c r="A6253" s="19" t="str">
        <f>B4353&amp;C6238&amp;D6253</f>
        <v>CONSUMO PER CAPITA (kg ó litros por individuo)GALLETAS200-500MIL</v>
      </c>
      <c r="B6253" s="19">
        <v>0</v>
      </c>
      <c r="C6253" s="19">
        <v>0</v>
      </c>
      <c r="D6253" s="19" t="s">
        <v>15</v>
      </c>
      <c r="E6253" s="20">
        <v>6.5161034691400121E-3</v>
      </c>
      <c r="F6253" s="20">
        <v>1.1535816865712482E-2</v>
      </c>
      <c r="G6253" s="20">
        <v>9.3411090220849799E-3</v>
      </c>
      <c r="H6253" s="20">
        <v>1.0501325675009361E-2</v>
      </c>
      <c r="I6253" s="20">
        <v>1.3215622637052829E-2</v>
      </c>
      <c r="J6253" s="20">
        <v>8.4524192797073641E-3</v>
      </c>
      <c r="K6253" s="20">
        <v>1.066218263086542E-2</v>
      </c>
      <c r="L6253" s="20">
        <v>7.6265913905209327E-3</v>
      </c>
      <c r="M6253" s="53">
        <v>1.3239905217845209E-2</v>
      </c>
    </row>
    <row r="6254" spans="1:13" x14ac:dyDescent="0.35">
      <c r="A6254" s="19" t="str">
        <f>B4353&amp;C6238&amp;D6254</f>
        <v>CONSUMO PER CAPITA (kg ó litros por individuo)GALLETAS&gt;500MIL</v>
      </c>
      <c r="B6254" s="19">
        <v>0</v>
      </c>
      <c r="C6254" s="19">
        <v>0</v>
      </c>
      <c r="D6254" s="19" t="s">
        <v>16</v>
      </c>
      <c r="E6254" s="20">
        <v>6.243807916636303E-3</v>
      </c>
      <c r="F6254" s="20">
        <v>6.3972688583998115E-3</v>
      </c>
      <c r="G6254" s="20">
        <v>6.9285514201531334E-3</v>
      </c>
      <c r="H6254" s="20">
        <v>5.1290146402180378E-3</v>
      </c>
      <c r="I6254" s="20">
        <v>6.0824582828312122E-3</v>
      </c>
      <c r="J6254" s="20">
        <v>6.7117903436989482E-3</v>
      </c>
      <c r="K6254" s="20">
        <v>8.5360035362394854E-3</v>
      </c>
      <c r="L6254" s="20">
        <v>6.5250339413593754E-3</v>
      </c>
      <c r="M6254" s="53">
        <v>6.3329720859285369E-3</v>
      </c>
    </row>
    <row r="6255" spans="1:13" x14ac:dyDescent="0.35">
      <c r="A6255" s="19" t="str">
        <f>B4353&amp;C6238&amp;D6255</f>
        <v>CONSUMO PER CAPITA (kg ó litros por individuo)GALLETASDE 15 A 19 AÑOS</v>
      </c>
      <c r="B6255" s="19">
        <v>0</v>
      </c>
      <c r="C6255" s="19">
        <v>0</v>
      </c>
      <c r="D6255" s="19" t="s">
        <v>39</v>
      </c>
      <c r="E6255" s="20">
        <v>5.8883382337549138E-3</v>
      </c>
      <c r="F6255" s="20">
        <v>6.3794045164867908E-3</v>
      </c>
      <c r="G6255" s="20">
        <v>8.842942761889034E-3</v>
      </c>
      <c r="H6255" s="20">
        <v>8.1312055162745533E-3</v>
      </c>
      <c r="I6255" s="20">
        <v>1.4644076669835738E-2</v>
      </c>
      <c r="J6255" s="20">
        <v>9.0317633037696552E-3</v>
      </c>
      <c r="K6255" s="20">
        <v>6.8692145714145071E-3</v>
      </c>
      <c r="L6255" s="20">
        <v>8.1166962200884471E-3</v>
      </c>
      <c r="M6255" s="53">
        <v>1.1915189879223232E-2</v>
      </c>
    </row>
    <row r="6256" spans="1:13" x14ac:dyDescent="0.35">
      <c r="A6256" s="19" t="str">
        <f>B4353&amp;C6238&amp;D6256</f>
        <v>CONSUMO PER CAPITA (kg ó litros por individuo)GALLETASDE 20 A 24 AÑOS</v>
      </c>
      <c r="B6256" s="19">
        <v>0</v>
      </c>
      <c r="C6256" s="19">
        <v>0</v>
      </c>
      <c r="D6256" s="19" t="s">
        <v>40</v>
      </c>
      <c r="E6256" s="20">
        <v>4.9962485577910807E-3</v>
      </c>
      <c r="F6256" s="20">
        <v>2.6634875265371355E-3</v>
      </c>
      <c r="G6256" s="20">
        <v>4.0716451085651417E-3</v>
      </c>
      <c r="H6256" s="20">
        <v>2.4078939185044517E-3</v>
      </c>
      <c r="I6256" s="20">
        <v>6.7492051622495683E-3</v>
      </c>
      <c r="J6256" s="20">
        <v>6.9976152165761672E-3</v>
      </c>
      <c r="K6256" s="20">
        <v>5.7028132174150974E-3</v>
      </c>
      <c r="L6256" s="20">
        <v>2.5507030753973382E-3</v>
      </c>
      <c r="M6256" s="53">
        <v>5.7822891636592297E-3</v>
      </c>
    </row>
    <row r="6257" spans="1:13" x14ac:dyDescent="0.35">
      <c r="A6257" s="19" t="str">
        <f>B4353&amp;C6238&amp;D6257</f>
        <v>CONSUMO PER CAPITA (kg ó litros por individuo)GALLETASDE 25 A 34 AÑOS</v>
      </c>
      <c r="B6257" s="19">
        <v>0</v>
      </c>
      <c r="C6257" s="19">
        <v>0</v>
      </c>
      <c r="D6257" s="19" t="s">
        <v>41</v>
      </c>
      <c r="E6257" s="20">
        <v>2.5206687198596257E-3</v>
      </c>
      <c r="F6257" s="20">
        <v>2.351558361353956E-3</v>
      </c>
      <c r="G6257" s="20">
        <v>2.7977584017731972E-3</v>
      </c>
      <c r="H6257" s="20">
        <v>2.8712507272359773E-3</v>
      </c>
      <c r="I6257" s="20">
        <v>2.7771626074109238E-3</v>
      </c>
      <c r="J6257" s="20">
        <v>3.0399428594380389E-3</v>
      </c>
      <c r="K6257" s="20">
        <v>3.451137713035212E-3</v>
      </c>
      <c r="L6257" s="20">
        <v>2.8596637500824017E-3</v>
      </c>
      <c r="M6257" s="53">
        <v>3.5892505723585997E-3</v>
      </c>
    </row>
    <row r="6258" spans="1:13" x14ac:dyDescent="0.35">
      <c r="A6258" s="19" t="str">
        <f>B4353&amp;C6238&amp;D6258</f>
        <v>CONSUMO PER CAPITA (kg ó litros por individuo)GALLETASDE 35 A 49 AÑOS</v>
      </c>
      <c r="B6258" s="19">
        <v>0</v>
      </c>
      <c r="C6258" s="19">
        <v>0</v>
      </c>
      <c r="D6258" s="19" t="s">
        <v>42</v>
      </c>
      <c r="E6258" s="20">
        <v>5.3590258710254383E-3</v>
      </c>
      <c r="F6258" s="20">
        <v>5.567736732540041E-3</v>
      </c>
      <c r="G6258" s="20">
        <v>5.5935114573618201E-3</v>
      </c>
      <c r="H6258" s="20">
        <v>5.244617870683874E-3</v>
      </c>
      <c r="I6258" s="20">
        <v>5.6071153034935222E-3</v>
      </c>
      <c r="J6258" s="20">
        <v>4.9999180146755836E-3</v>
      </c>
      <c r="K6258" s="20">
        <v>5.5452788024264194E-3</v>
      </c>
      <c r="L6258" s="20">
        <v>4.0926915394355456E-3</v>
      </c>
      <c r="M6258" s="53">
        <v>4.0400758064539329E-3</v>
      </c>
    </row>
    <row r="6259" spans="1:13" x14ac:dyDescent="0.35">
      <c r="A6259" s="19" t="str">
        <f>B4353&amp;C6238&amp;D6259</f>
        <v>CONSUMO PER CAPITA (kg ó litros por individuo)GALLETASDE 50 A 59 AÑOS</v>
      </c>
      <c r="B6259" s="19">
        <v>0</v>
      </c>
      <c r="C6259" s="19">
        <v>0</v>
      </c>
      <c r="D6259" s="19" t="s">
        <v>43</v>
      </c>
      <c r="E6259" s="20">
        <v>5.2274837465062169E-3</v>
      </c>
      <c r="F6259" s="20">
        <v>6.0842020871555479E-3</v>
      </c>
      <c r="G6259" s="20">
        <v>7.0203383882647798E-3</v>
      </c>
      <c r="H6259" s="20">
        <v>4.079287007689089E-3</v>
      </c>
      <c r="I6259" s="20">
        <v>4.6493213482198276E-3</v>
      </c>
      <c r="J6259" s="20">
        <v>4.9410637991166555E-3</v>
      </c>
      <c r="K6259" s="20">
        <v>6.7084635456352189E-3</v>
      </c>
      <c r="L6259" s="20">
        <v>4.5407492064160242E-3</v>
      </c>
      <c r="M6259" s="53">
        <v>3.9397992612850733E-3</v>
      </c>
    </row>
    <row r="6260" spans="1:13" x14ac:dyDescent="0.35">
      <c r="A6260" s="19" t="str">
        <f>B4353&amp;C6238&amp;D6260</f>
        <v>CONSUMO PER CAPITA (kg ó litros por individuo)GALLETASDE 60 A 75 AÑOS</v>
      </c>
      <c r="B6260" s="19">
        <v>0</v>
      </c>
      <c r="C6260" s="19">
        <v>0</v>
      </c>
      <c r="D6260" s="19" t="s">
        <v>44</v>
      </c>
      <c r="E6260" s="20">
        <v>5.0825313148257795E-3</v>
      </c>
      <c r="F6260" s="20">
        <v>8.7513061243563797E-3</v>
      </c>
      <c r="G6260" s="20">
        <v>8.2466634113715024E-3</v>
      </c>
      <c r="H6260" s="20">
        <v>8.2195846990930372E-3</v>
      </c>
      <c r="I6260" s="20">
        <v>1.0848438812672083E-2</v>
      </c>
      <c r="J6260" s="20">
        <v>7.463504503528692E-3</v>
      </c>
      <c r="K6260" s="20">
        <v>9.2239342806064318E-3</v>
      </c>
      <c r="L6260" s="20">
        <v>7.681898888279067E-3</v>
      </c>
      <c r="M6260" s="53">
        <v>9.2902282972993355E-3</v>
      </c>
    </row>
    <row r="6261" spans="1:13" x14ac:dyDescent="0.35">
      <c r="A6261" s="19" t="str">
        <f>B4353&amp;C6238&amp;D6261</f>
        <v>CONSUMO PER CAPITA (kg ó litros por individuo)GALLETASNIVEL ALTO</v>
      </c>
      <c r="B6261" s="19">
        <v>0</v>
      </c>
      <c r="C6261" s="19">
        <v>0</v>
      </c>
      <c r="D6261" s="19" t="s">
        <v>256</v>
      </c>
      <c r="E6261" s="20">
        <v>5.2820383436031218E-3</v>
      </c>
      <c r="F6261" s="20">
        <v>4.6549814272361378E-3</v>
      </c>
      <c r="G6261" s="20">
        <v>4.7924645740218801E-3</v>
      </c>
      <c r="H6261" s="20">
        <v>4.8183881723031013E-3</v>
      </c>
      <c r="I6261" s="20">
        <v>5.3558502551063246E-3</v>
      </c>
      <c r="J6261" s="20">
        <v>6.1545724466177025E-3</v>
      </c>
      <c r="K6261" s="20">
        <v>7.6432017677510542E-3</v>
      </c>
      <c r="L6261" s="20">
        <v>4.0358136664210157E-3</v>
      </c>
      <c r="M6261" s="53">
        <v>5.582160466058114E-3</v>
      </c>
    </row>
    <row r="6262" spans="1:13" x14ac:dyDescent="0.35">
      <c r="A6262" s="19" t="str">
        <f>B4353&amp;C6238&amp;D6262</f>
        <v>CONSUMO PER CAPITA (kg ó litros por individuo)GALLETASNIVEL MEDIO ALTO</v>
      </c>
      <c r="B6262" s="19">
        <v>0</v>
      </c>
      <c r="C6262" s="19">
        <v>0</v>
      </c>
      <c r="D6262" s="19" t="s">
        <v>257</v>
      </c>
      <c r="E6262" s="20">
        <v>3.6512203636830118E-3</v>
      </c>
      <c r="F6262" s="20">
        <v>2.8741808804138309E-3</v>
      </c>
      <c r="G6262" s="20">
        <v>4.9991670001785912E-3</v>
      </c>
      <c r="H6262" s="20">
        <v>3.22007302134222E-3</v>
      </c>
      <c r="I6262" s="20">
        <v>6.1449806143235673E-3</v>
      </c>
      <c r="J6262" s="20">
        <v>4.2516492768107069E-3</v>
      </c>
      <c r="K6262" s="20">
        <v>5.4109677069812184E-3</v>
      </c>
      <c r="L6262" s="20">
        <v>3.5636719639809003E-3</v>
      </c>
      <c r="M6262" s="53">
        <v>4.4234645752478348E-3</v>
      </c>
    </row>
    <row r="6263" spans="1:13" x14ac:dyDescent="0.35">
      <c r="A6263" s="19" t="str">
        <f>B4353&amp;C6238&amp;D6263</f>
        <v>CONSUMO PER CAPITA (kg ó litros por individuo)GALLETASNIVEL MEDIO</v>
      </c>
      <c r="B6263" s="19">
        <v>0</v>
      </c>
      <c r="C6263" s="19">
        <v>0</v>
      </c>
      <c r="D6263" s="19" t="s">
        <v>258</v>
      </c>
      <c r="E6263" s="20">
        <v>5.6625755563146007E-3</v>
      </c>
      <c r="F6263" s="20">
        <v>7.3695325950954901E-3</v>
      </c>
      <c r="G6263" s="20">
        <v>7.1815153437103513E-3</v>
      </c>
      <c r="H6263" s="20">
        <v>6.6891524387634581E-3</v>
      </c>
      <c r="I6263" s="20">
        <v>8.9132006360042922E-3</v>
      </c>
      <c r="J6263" s="20">
        <v>6.2373242253326135E-3</v>
      </c>
      <c r="K6263" s="20">
        <v>5.1143782233224761E-3</v>
      </c>
      <c r="L6263" s="20">
        <v>6.2417046545486772E-3</v>
      </c>
      <c r="M6263" s="53">
        <v>7.4025839329741622E-3</v>
      </c>
    </row>
    <row r="6264" spans="1:13" x14ac:dyDescent="0.35">
      <c r="A6264" s="19" t="str">
        <f>B4353&amp;C6238&amp;D6264</f>
        <v>CONSUMO PER CAPITA (kg ó litros por individuo)GALLETASNIVEL MEDIO BAJO</v>
      </c>
      <c r="B6264" s="19">
        <v>0</v>
      </c>
      <c r="C6264" s="19">
        <v>0</v>
      </c>
      <c r="D6264" s="19" t="s">
        <v>259</v>
      </c>
      <c r="E6264" s="20">
        <v>4.0759171661759611E-3</v>
      </c>
      <c r="F6264" s="20">
        <v>5.929021567573264E-3</v>
      </c>
      <c r="G6264" s="20">
        <v>7.8251342604992655E-3</v>
      </c>
      <c r="H6264" s="20">
        <v>5.0387997680927908E-3</v>
      </c>
      <c r="I6264" s="20">
        <v>4.8363150166107803E-3</v>
      </c>
      <c r="J6264" s="20">
        <v>6.0937413168724239E-3</v>
      </c>
      <c r="K6264" s="20">
        <v>5.7298937903916365E-3</v>
      </c>
      <c r="L6264" s="20">
        <v>6.1461049149653399E-3</v>
      </c>
      <c r="M6264" s="53">
        <v>5.5165369782263418E-3</v>
      </c>
    </row>
    <row r="6265" spans="1:13" x14ac:dyDescent="0.35">
      <c r="A6265" s="19" t="str">
        <f>B4353&amp;C6238&amp;D6265</f>
        <v>CONSUMO PER CAPITA (kg ó litros por individuo)GALLETASHOMBRE</v>
      </c>
      <c r="B6265" s="19">
        <v>0</v>
      </c>
      <c r="C6265" s="19">
        <v>0</v>
      </c>
      <c r="D6265" s="19" t="s">
        <v>21</v>
      </c>
      <c r="E6265" s="20">
        <v>3.6760953926980302E-3</v>
      </c>
      <c r="F6265" s="20">
        <v>3.2767109902326237E-3</v>
      </c>
      <c r="G6265" s="20">
        <v>4.11076928225857E-3</v>
      </c>
      <c r="H6265" s="20">
        <v>3.6985830127999881E-3</v>
      </c>
      <c r="I6265" s="20">
        <v>4.8905968364354258E-3</v>
      </c>
      <c r="J6265" s="20">
        <v>4.4478918925755367E-3</v>
      </c>
      <c r="K6265" s="20">
        <v>4.5439119263109406E-3</v>
      </c>
      <c r="L6265" s="20">
        <v>3.7303290666797057E-3</v>
      </c>
      <c r="M6265" s="53">
        <v>3.931298181183018E-3</v>
      </c>
    </row>
    <row r="6266" spans="1:13" x14ac:dyDescent="0.35">
      <c r="A6266" s="19" t="str">
        <f>B4353&amp;C6238&amp;D6266</f>
        <v>CONSUMO PER CAPITA (kg ó litros por individuo)GALLETASMUJER</v>
      </c>
      <c r="B6266" s="19">
        <v>0</v>
      </c>
      <c r="C6266" s="19">
        <v>0</v>
      </c>
      <c r="D6266" s="19" t="s">
        <v>22</v>
      </c>
      <c r="E6266" s="20">
        <v>6.0567664659102495E-3</v>
      </c>
      <c r="F6266" s="20">
        <v>8.2849491221721333E-3</v>
      </c>
      <c r="G6266" s="20">
        <v>8.2634566915759846E-3</v>
      </c>
      <c r="H6266" s="20">
        <v>7.002371311672485E-3</v>
      </c>
      <c r="I6266" s="20">
        <v>8.9188034752419876E-3</v>
      </c>
      <c r="J6266" s="20">
        <v>6.9135049270246437E-3</v>
      </c>
      <c r="K6266" s="20">
        <v>8.2789846933678628E-3</v>
      </c>
      <c r="L6266" s="20">
        <v>6.2623680787913735E-3</v>
      </c>
      <c r="M6266" s="53">
        <v>7.7412795459420149E-3</v>
      </c>
    </row>
    <row r="6267" spans="1:13" x14ac:dyDescent="0.35">
      <c r="A6267" s="19" t="str">
        <f>B4353&amp;C6267&amp;D6267</f>
        <v>CONSUMO PER CAPITA (kg ó litros por individuo)BOLLERÍAT.ESPAÑA</v>
      </c>
      <c r="B6267" s="19">
        <v>0</v>
      </c>
      <c r="C6267" s="19" t="s">
        <v>277</v>
      </c>
      <c r="D6267" s="19" t="s">
        <v>36</v>
      </c>
      <c r="E6267" s="20">
        <v>0.37022591524489507</v>
      </c>
      <c r="F6267" s="20">
        <v>0.33753816976447398</v>
      </c>
      <c r="G6267" s="20">
        <v>0.40267871792158155</v>
      </c>
      <c r="H6267" s="20">
        <v>0.32527297264991217</v>
      </c>
      <c r="I6267" s="20">
        <v>0.34813661216250291</v>
      </c>
      <c r="J6267" s="20">
        <v>0.3256432237455858</v>
      </c>
      <c r="K6267" s="20">
        <v>0.36989023297617063</v>
      </c>
      <c r="L6267" s="20">
        <v>0.31940728262423845</v>
      </c>
      <c r="M6267" s="53">
        <v>0.33299044145962492</v>
      </c>
    </row>
    <row r="6268" spans="1:13" x14ac:dyDescent="0.35">
      <c r="A6268" s="19" t="str">
        <f>B4353&amp;C6267&amp;D6268</f>
        <v>CONSUMO PER CAPITA (kg ó litros por individuo)BOLLERÍABCN AM</v>
      </c>
      <c r="B6268" s="19">
        <v>0</v>
      </c>
      <c r="C6268" s="19">
        <v>0</v>
      </c>
      <c r="D6268" s="19" t="s">
        <v>1</v>
      </c>
      <c r="E6268" s="20">
        <v>0.56070123357096524</v>
      </c>
      <c r="F6268" s="20">
        <v>0.51964597791156941</v>
      </c>
      <c r="G6268" s="20">
        <v>0.57687706473846856</v>
      </c>
      <c r="H6268" s="20">
        <v>0.49783259882923114</v>
      </c>
      <c r="I6268" s="20">
        <v>0.51850176464162656</v>
      </c>
      <c r="J6268" s="20">
        <v>0.52471693022130916</v>
      </c>
      <c r="K6268" s="20">
        <v>0.57592171317659746</v>
      </c>
      <c r="L6268" s="20">
        <v>0.51742825540522419</v>
      </c>
      <c r="M6268" s="53">
        <v>0.49208162608774442</v>
      </c>
    </row>
    <row r="6269" spans="1:13" x14ac:dyDescent="0.35">
      <c r="A6269" s="19" t="str">
        <f>B4353&amp;C6267&amp;D6269</f>
        <v>CONSUMO PER CAPITA (kg ó litros por individuo)BOLLERÍAREST.CAT ARAGON</v>
      </c>
      <c r="B6269" s="19">
        <v>0</v>
      </c>
      <c r="C6269" s="19">
        <v>0</v>
      </c>
      <c r="D6269" s="19" t="s">
        <v>2</v>
      </c>
      <c r="E6269" s="20">
        <v>0.51481034678133886</v>
      </c>
      <c r="F6269" s="20">
        <v>0.40297921836155093</v>
      </c>
      <c r="G6269" s="20">
        <v>0.49262417431692945</v>
      </c>
      <c r="H6269" s="20">
        <v>0.44579528995416762</v>
      </c>
      <c r="I6269" s="20">
        <v>0.52325545177976729</v>
      </c>
      <c r="J6269" s="20">
        <v>0.40220376447894801</v>
      </c>
      <c r="K6269" s="20">
        <v>0.49782135140614192</v>
      </c>
      <c r="L6269" s="20">
        <v>0.45854223357292834</v>
      </c>
      <c r="M6269" s="53">
        <v>0.46707275928805492</v>
      </c>
    </row>
    <row r="6270" spans="1:13" x14ac:dyDescent="0.35">
      <c r="A6270" s="19" t="str">
        <f>B4353&amp;C6267&amp;D6270</f>
        <v>CONSUMO PER CAPITA (kg ó litros por individuo)BOLLERÍALEVANTE</v>
      </c>
      <c r="B6270" s="19">
        <v>0</v>
      </c>
      <c r="C6270" s="19">
        <v>0</v>
      </c>
      <c r="D6270" s="19" t="s">
        <v>3</v>
      </c>
      <c r="E6270" s="20">
        <v>0.34619334638590471</v>
      </c>
      <c r="F6270" s="20">
        <v>0.30418310093652445</v>
      </c>
      <c r="G6270" s="20">
        <v>0.36323767916687916</v>
      </c>
      <c r="H6270" s="20">
        <v>0.25797541747428943</v>
      </c>
      <c r="I6270" s="20">
        <v>0.29201638388955453</v>
      </c>
      <c r="J6270" s="20">
        <v>0.26719625331299091</v>
      </c>
      <c r="K6270" s="20">
        <v>0.30349285180951596</v>
      </c>
      <c r="L6270" s="20">
        <v>0.23769644309298638</v>
      </c>
      <c r="M6270" s="53">
        <v>0.28002356930201494</v>
      </c>
    </row>
    <row r="6271" spans="1:13" x14ac:dyDescent="0.35">
      <c r="A6271" s="19" t="str">
        <f>B4353&amp;C6267&amp;D6271</f>
        <v>CONSUMO PER CAPITA (kg ó litros por individuo)BOLLERÍAANDALUCIA</v>
      </c>
      <c r="B6271" s="19">
        <v>0</v>
      </c>
      <c r="C6271" s="19">
        <v>0</v>
      </c>
      <c r="D6271" s="19" t="s">
        <v>4</v>
      </c>
      <c r="E6271" s="20">
        <v>0.24066350504582279</v>
      </c>
      <c r="F6271" s="20">
        <v>0.1759474612020854</v>
      </c>
      <c r="G6271" s="20">
        <v>0.18660552558118304</v>
      </c>
      <c r="H6271" s="20">
        <v>0.17841358022117412</v>
      </c>
      <c r="I6271" s="20">
        <v>0.19976227539186081</v>
      </c>
      <c r="J6271" s="20">
        <v>0.19903050818047774</v>
      </c>
      <c r="K6271" s="20">
        <v>0.20577616020854012</v>
      </c>
      <c r="L6271" s="20">
        <v>0.2071327372193115</v>
      </c>
      <c r="M6271" s="53">
        <v>0.25792677668346148</v>
      </c>
    </row>
    <row r="6272" spans="1:13" x14ac:dyDescent="0.35">
      <c r="A6272" s="19" t="str">
        <f>B4353&amp;C6267&amp;D6272</f>
        <v>CONSUMO PER CAPITA (kg ó litros por individuo)BOLLERÍAMDD AM</v>
      </c>
      <c r="B6272" s="19">
        <v>0</v>
      </c>
      <c r="C6272" s="19">
        <v>0</v>
      </c>
      <c r="D6272" s="19" t="s">
        <v>5</v>
      </c>
      <c r="E6272" s="20">
        <v>0.47215033777604887</v>
      </c>
      <c r="F6272" s="20">
        <v>0.49984721530318138</v>
      </c>
      <c r="G6272" s="20">
        <v>0.56092468769914872</v>
      </c>
      <c r="H6272" s="20">
        <v>0.43590371295090613</v>
      </c>
      <c r="I6272" s="20">
        <v>0.5018287886761803</v>
      </c>
      <c r="J6272" s="20">
        <v>0.48679864560189118</v>
      </c>
      <c r="K6272" s="20">
        <v>0.49504402823175964</v>
      </c>
      <c r="L6272" s="20">
        <v>0.38809060208508461</v>
      </c>
      <c r="M6272" s="53">
        <v>0.36458962207314205</v>
      </c>
    </row>
    <row r="6273" spans="1:13" x14ac:dyDescent="0.35">
      <c r="A6273" s="19" t="str">
        <f>B4353&amp;C6267&amp;D6273</f>
        <v>CONSUMO PER CAPITA (kg ó litros por individuo)BOLLERÍARTO CENTRO</v>
      </c>
      <c r="B6273" s="19">
        <v>0</v>
      </c>
      <c r="C6273" s="19">
        <v>0</v>
      </c>
      <c r="D6273" s="19" t="s">
        <v>6</v>
      </c>
      <c r="E6273" s="20">
        <v>0.243634595820311</v>
      </c>
      <c r="F6273" s="20">
        <v>0.24181952607757209</v>
      </c>
      <c r="G6273" s="20">
        <v>0.32796526250181246</v>
      </c>
      <c r="H6273" s="20">
        <v>0.25646047803137678</v>
      </c>
      <c r="I6273" s="20">
        <v>0.19146885778301637</v>
      </c>
      <c r="J6273" s="20">
        <v>0.22238072865574374</v>
      </c>
      <c r="K6273" s="20">
        <v>0.20260691229758621</v>
      </c>
      <c r="L6273" s="20">
        <v>0.22965368351705584</v>
      </c>
      <c r="M6273" s="53">
        <v>0.21612432063775633</v>
      </c>
    </row>
    <row r="6274" spans="1:13" x14ac:dyDescent="0.35">
      <c r="A6274" s="19" t="str">
        <f>B4353&amp;C6267&amp;D6274</f>
        <v>CONSUMO PER CAPITA (kg ó litros por individuo)BOLLERÍANORTE-CENTRO</v>
      </c>
      <c r="B6274" s="19">
        <v>0</v>
      </c>
      <c r="C6274" s="19">
        <v>0</v>
      </c>
      <c r="D6274" s="19" t="s">
        <v>7</v>
      </c>
      <c r="E6274" s="20">
        <v>0.38260245622062783</v>
      </c>
      <c r="F6274" s="20">
        <v>0.38674720892927006</v>
      </c>
      <c r="G6274" s="20">
        <v>0.42893905978235919</v>
      </c>
      <c r="H6274" s="20">
        <v>0.31382017227672743</v>
      </c>
      <c r="I6274" s="20">
        <v>0.33894937252079155</v>
      </c>
      <c r="J6274" s="20">
        <v>0.3452866394863825</v>
      </c>
      <c r="K6274" s="20">
        <v>0.46546283171814845</v>
      </c>
      <c r="L6274" s="20">
        <v>0.32107970101138278</v>
      </c>
      <c r="M6274" s="53">
        <v>0.3201760209932894</v>
      </c>
    </row>
    <row r="6275" spans="1:13" x14ac:dyDescent="0.35">
      <c r="A6275" s="19" t="str">
        <f>B4353&amp;C6267&amp;D6275</f>
        <v>CONSUMO PER CAPITA (kg ó litros por individuo)BOLLERÍANOROESTE</v>
      </c>
      <c r="B6275" s="19">
        <v>0</v>
      </c>
      <c r="C6275" s="19">
        <v>0</v>
      </c>
      <c r="D6275" s="19" t="s">
        <v>8</v>
      </c>
      <c r="E6275" s="20">
        <v>0.26663267101328691</v>
      </c>
      <c r="F6275" s="20">
        <v>0.28617140716818146</v>
      </c>
      <c r="G6275" s="20">
        <v>0.46538614517789817</v>
      </c>
      <c r="H6275" s="20">
        <v>0.34022030317055912</v>
      </c>
      <c r="I6275" s="20">
        <v>0.29579458219505339</v>
      </c>
      <c r="J6275" s="20">
        <v>0.24492316256494751</v>
      </c>
      <c r="K6275" s="20">
        <v>0.34858714523738732</v>
      </c>
      <c r="L6275" s="20">
        <v>0.29659176943129473</v>
      </c>
      <c r="M6275" s="53">
        <v>0.31859717957794431</v>
      </c>
    </row>
    <row r="6276" spans="1:13" x14ac:dyDescent="0.35">
      <c r="A6276" s="19" t="str">
        <f>B4353&amp;C6267&amp;D6276</f>
        <v>CONSUMO PER CAPITA (kg ó litros por individuo)BOLLERÍA&lt;2MIL</v>
      </c>
      <c r="B6276" s="19">
        <v>0</v>
      </c>
      <c r="C6276" s="19">
        <v>0</v>
      </c>
      <c r="D6276" s="19" t="s">
        <v>9</v>
      </c>
      <c r="E6276" s="20">
        <v>0.34265427180499169</v>
      </c>
      <c r="F6276" s="20">
        <v>0.26926277165114593</v>
      </c>
      <c r="G6276" s="20">
        <v>0.47257250850651233</v>
      </c>
      <c r="H6276" s="20">
        <v>0.31567668047236164</v>
      </c>
      <c r="I6276" s="20">
        <v>0.34645515407311706</v>
      </c>
      <c r="J6276" s="20">
        <v>0.34991037195499397</v>
      </c>
      <c r="K6276" s="20">
        <v>0.36463097892131074</v>
      </c>
      <c r="L6276" s="20">
        <v>0.40621481432080558</v>
      </c>
      <c r="M6276" s="53">
        <v>0.38319429247928605</v>
      </c>
    </row>
    <row r="6277" spans="1:13" x14ac:dyDescent="0.35">
      <c r="A6277" s="19" t="str">
        <f>B4353&amp;C6267&amp;D6277</f>
        <v>CONSUMO PER CAPITA (kg ó litros por individuo)BOLLERÍA2-5MIL</v>
      </c>
      <c r="B6277" s="19">
        <v>0</v>
      </c>
      <c r="C6277" s="19">
        <v>0</v>
      </c>
      <c r="D6277" s="19" t="s">
        <v>10</v>
      </c>
      <c r="E6277" s="20">
        <v>0.29493978810099408</v>
      </c>
      <c r="F6277" s="20">
        <v>0.21781205787438185</v>
      </c>
      <c r="G6277" s="20">
        <v>0.2301212834862732</v>
      </c>
      <c r="H6277" s="20">
        <v>0.18326637061280246</v>
      </c>
      <c r="I6277" s="20">
        <v>0.2020187058459488</v>
      </c>
      <c r="J6277" s="20">
        <v>0.16597971728470817</v>
      </c>
      <c r="K6277" s="20">
        <v>0.19405241196544834</v>
      </c>
      <c r="L6277" s="20">
        <v>0.13957647727459213</v>
      </c>
      <c r="M6277" s="53">
        <v>0.19263911371519107</v>
      </c>
    </row>
    <row r="6278" spans="1:13" x14ac:dyDescent="0.35">
      <c r="A6278" s="19" t="str">
        <f>B4353&amp;C6267&amp;D6278</f>
        <v>CONSUMO PER CAPITA (kg ó litros por individuo)BOLLERÍA5-10MIL</v>
      </c>
      <c r="B6278" s="19">
        <v>0</v>
      </c>
      <c r="C6278" s="19">
        <v>0</v>
      </c>
      <c r="D6278" s="19" t="s">
        <v>11</v>
      </c>
      <c r="E6278" s="20">
        <v>0.28805044788870443</v>
      </c>
      <c r="F6278" s="20">
        <v>0.24814947714142058</v>
      </c>
      <c r="G6278" s="20">
        <v>0.36518168667520423</v>
      </c>
      <c r="H6278" s="20">
        <v>0.28402853554960583</v>
      </c>
      <c r="I6278" s="20">
        <v>0.2384383452559416</v>
      </c>
      <c r="J6278" s="20">
        <v>0.26826012196146992</v>
      </c>
      <c r="K6278" s="20">
        <v>0.26221776080767051</v>
      </c>
      <c r="L6278" s="20">
        <v>0.19757560739028804</v>
      </c>
      <c r="M6278" s="53">
        <v>0.29823816082615151</v>
      </c>
    </row>
    <row r="6279" spans="1:13" x14ac:dyDescent="0.35">
      <c r="A6279" s="19" t="str">
        <f>B4353&amp;C6267&amp;D6279</f>
        <v>CONSUMO PER CAPITA (kg ó litros por individuo)BOLLERÍA10-30MIL</v>
      </c>
      <c r="B6279" s="19">
        <v>0</v>
      </c>
      <c r="C6279" s="19">
        <v>0</v>
      </c>
      <c r="D6279" s="19" t="s">
        <v>12</v>
      </c>
      <c r="E6279" s="20">
        <v>0.34065469621042394</v>
      </c>
      <c r="F6279" s="20">
        <v>0.27458696922196407</v>
      </c>
      <c r="G6279" s="20">
        <v>0.35313034513694047</v>
      </c>
      <c r="H6279" s="20">
        <v>0.32204407491909881</v>
      </c>
      <c r="I6279" s="20">
        <v>0.31430805584530719</v>
      </c>
      <c r="J6279" s="20">
        <v>0.30300869854165918</v>
      </c>
      <c r="K6279" s="20">
        <v>0.34942505736999924</v>
      </c>
      <c r="L6279" s="20">
        <v>0.31466395620364024</v>
      </c>
      <c r="M6279" s="53">
        <v>0.29857887578056774</v>
      </c>
    </row>
    <row r="6280" spans="1:13" x14ac:dyDescent="0.35">
      <c r="A6280" s="19" t="str">
        <f>B4353&amp;C6267&amp;D6280</f>
        <v>CONSUMO PER CAPITA (kg ó litros por individuo)BOLLERÍA30-100MIL</v>
      </c>
      <c r="B6280" s="19">
        <v>0</v>
      </c>
      <c r="C6280" s="19">
        <v>0</v>
      </c>
      <c r="D6280" s="19" t="s">
        <v>13</v>
      </c>
      <c r="E6280" s="20">
        <v>0.37916914453257622</v>
      </c>
      <c r="F6280" s="20">
        <v>0.32949485490951347</v>
      </c>
      <c r="G6280" s="20">
        <v>0.41861286997358937</v>
      </c>
      <c r="H6280" s="20">
        <v>0.33210527131952472</v>
      </c>
      <c r="I6280" s="20">
        <v>0.35348015081381584</v>
      </c>
      <c r="J6280" s="20">
        <v>0.3056434142966778</v>
      </c>
      <c r="K6280" s="20">
        <v>0.39980566345763419</v>
      </c>
      <c r="L6280" s="20">
        <v>0.32666510736532556</v>
      </c>
      <c r="M6280" s="53">
        <v>0.39086662666727229</v>
      </c>
    </row>
    <row r="6281" spans="1:13" x14ac:dyDescent="0.35">
      <c r="A6281" s="19" t="str">
        <f>B4353&amp;C6267&amp;D6281</f>
        <v>CONSUMO PER CAPITA (kg ó litros por individuo)BOLLERÍA100-200MIL</v>
      </c>
      <c r="B6281" s="19">
        <v>0</v>
      </c>
      <c r="C6281" s="19">
        <v>0</v>
      </c>
      <c r="D6281" s="19" t="s">
        <v>14</v>
      </c>
      <c r="E6281" s="20">
        <v>0.28677750586707768</v>
      </c>
      <c r="F6281" s="20">
        <v>0.306041705771254</v>
      </c>
      <c r="G6281" s="20">
        <v>0.33535359994772512</v>
      </c>
      <c r="H6281" s="20">
        <v>0.26929794802178114</v>
      </c>
      <c r="I6281" s="20">
        <v>0.32366702059527891</v>
      </c>
      <c r="J6281" s="20">
        <v>0.27727137039295163</v>
      </c>
      <c r="K6281" s="20">
        <v>0.30947619973836105</v>
      </c>
      <c r="L6281" s="20">
        <v>0.27156036147375129</v>
      </c>
      <c r="M6281" s="53">
        <v>0.28339504792127024</v>
      </c>
    </row>
    <row r="6282" spans="1:13" x14ac:dyDescent="0.35">
      <c r="A6282" s="19" t="str">
        <f>B4353&amp;C6267&amp;D6282</f>
        <v>CONSUMO PER CAPITA (kg ó litros por individuo)BOLLERÍA200-500MIL</v>
      </c>
      <c r="B6282" s="19">
        <v>0</v>
      </c>
      <c r="C6282" s="19">
        <v>0</v>
      </c>
      <c r="D6282" s="19" t="s">
        <v>15</v>
      </c>
      <c r="E6282" s="20">
        <v>0.43626753593293066</v>
      </c>
      <c r="F6282" s="20">
        <v>0.45091282985711001</v>
      </c>
      <c r="G6282" s="20">
        <v>0.48463850568175321</v>
      </c>
      <c r="H6282" s="20">
        <v>0.35246216750823067</v>
      </c>
      <c r="I6282" s="20">
        <v>0.37458483619753846</v>
      </c>
      <c r="J6282" s="20">
        <v>0.34930755282227011</v>
      </c>
      <c r="K6282" s="20">
        <v>0.43085531607781746</v>
      </c>
      <c r="L6282" s="20">
        <v>0.37629470657641623</v>
      </c>
      <c r="M6282" s="53">
        <v>0.3198345883624692</v>
      </c>
    </row>
    <row r="6283" spans="1:13" x14ac:dyDescent="0.35">
      <c r="A6283" s="19" t="str">
        <f>B4353&amp;C6267&amp;D6283</f>
        <v>CONSUMO PER CAPITA (kg ó litros por individuo)BOLLERÍA&gt;500MIL</v>
      </c>
      <c r="B6283" s="19">
        <v>0</v>
      </c>
      <c r="C6283" s="19">
        <v>0</v>
      </c>
      <c r="D6283" s="19" t="s">
        <v>16</v>
      </c>
      <c r="E6283" s="20">
        <v>0.4686144052831282</v>
      </c>
      <c r="F6283" s="20">
        <v>0.45960359448194743</v>
      </c>
      <c r="G6283" s="20">
        <v>0.47249251086358268</v>
      </c>
      <c r="H6283" s="20">
        <v>0.41007055101699297</v>
      </c>
      <c r="I6283" s="20">
        <v>0.48524429043369305</v>
      </c>
      <c r="J6283" s="20">
        <v>0.46906315928294423</v>
      </c>
      <c r="K6283" s="20">
        <v>0.47023640107048736</v>
      </c>
      <c r="L6283" s="20">
        <v>0.40220901489481975</v>
      </c>
      <c r="M6283" s="53">
        <v>0.3920948560676864</v>
      </c>
    </row>
    <row r="6284" spans="1:13" x14ac:dyDescent="0.35">
      <c r="A6284" s="19" t="str">
        <f>B4353&amp;C6267&amp;D6284</f>
        <v>CONSUMO PER CAPITA (kg ó litros por individuo)BOLLERÍADE 15 A 19 AÑOS</v>
      </c>
      <c r="B6284" s="19">
        <v>0</v>
      </c>
      <c r="C6284" s="19">
        <v>0</v>
      </c>
      <c r="D6284" s="19" t="s">
        <v>39</v>
      </c>
      <c r="E6284" s="20">
        <v>0.11212326100560994</v>
      </c>
      <c r="F6284" s="20">
        <v>0.12771053526179338</v>
      </c>
      <c r="G6284" s="20">
        <v>0.22021902755409245</v>
      </c>
      <c r="H6284" s="20">
        <v>0.21845810130176974</v>
      </c>
      <c r="I6284" s="20">
        <v>0.13612416458832144</v>
      </c>
      <c r="J6284" s="20">
        <v>0.16234693463071267</v>
      </c>
      <c r="K6284" s="20">
        <v>0.24476980410673588</v>
      </c>
      <c r="L6284" s="20">
        <v>0.16692792294716585</v>
      </c>
      <c r="M6284" s="53">
        <v>0.14320442819059806</v>
      </c>
    </row>
    <row r="6285" spans="1:13" x14ac:dyDescent="0.35">
      <c r="A6285" s="19" t="str">
        <f>B4353&amp;C6267&amp;D6285</f>
        <v>CONSUMO PER CAPITA (kg ó litros por individuo)BOLLERÍADE 20 A 24 AÑOS</v>
      </c>
      <c r="B6285" s="19">
        <v>0</v>
      </c>
      <c r="C6285" s="19">
        <v>0</v>
      </c>
      <c r="D6285" s="19" t="s">
        <v>40</v>
      </c>
      <c r="E6285" s="20">
        <v>0.18420050745124419</v>
      </c>
      <c r="F6285" s="20">
        <v>0.13970362165396388</v>
      </c>
      <c r="G6285" s="20">
        <v>0.14777247109505448</v>
      </c>
      <c r="H6285" s="20">
        <v>0.14437747867174872</v>
      </c>
      <c r="I6285" s="20">
        <v>0.14054476116904005</v>
      </c>
      <c r="J6285" s="20">
        <v>0.11895781778451972</v>
      </c>
      <c r="K6285" s="20">
        <v>9.9120194046918506E-2</v>
      </c>
      <c r="L6285" s="20">
        <v>8.4157541693977142E-2</v>
      </c>
      <c r="M6285" s="53">
        <v>0.11306229553303909</v>
      </c>
    </row>
    <row r="6286" spans="1:13" x14ac:dyDescent="0.35">
      <c r="A6286" s="19" t="str">
        <f>B4353&amp;C6267&amp;D6286</f>
        <v>CONSUMO PER CAPITA (kg ó litros por individuo)BOLLERÍADE 25 A 34 AÑOS</v>
      </c>
      <c r="B6286" s="19">
        <v>0</v>
      </c>
      <c r="C6286" s="19">
        <v>0</v>
      </c>
      <c r="D6286" s="19" t="s">
        <v>41</v>
      </c>
      <c r="E6286" s="20">
        <v>0.20438602496027097</v>
      </c>
      <c r="F6286" s="20">
        <v>0.21558696184851411</v>
      </c>
      <c r="G6286" s="20">
        <v>0.20332481735850405</v>
      </c>
      <c r="H6286" s="20">
        <v>0.17433723528846509</v>
      </c>
      <c r="I6286" s="20">
        <v>0.1454675754864462</v>
      </c>
      <c r="J6286" s="20">
        <v>0.15278376548069977</v>
      </c>
      <c r="K6286" s="20">
        <v>0.20129007107568997</v>
      </c>
      <c r="L6286" s="20">
        <v>0.19083356325784939</v>
      </c>
      <c r="M6286" s="53">
        <v>0.1818285872298202</v>
      </c>
    </row>
    <row r="6287" spans="1:13" x14ac:dyDescent="0.35">
      <c r="A6287" s="19" t="str">
        <f>B4353&amp;C6267&amp;D6287</f>
        <v>CONSUMO PER CAPITA (kg ó litros por individuo)BOLLERÍADE 35 A 49 AÑOS</v>
      </c>
      <c r="B6287" s="19">
        <v>0</v>
      </c>
      <c r="C6287" s="19">
        <v>0</v>
      </c>
      <c r="D6287" s="19" t="s">
        <v>42</v>
      </c>
      <c r="E6287" s="20">
        <v>0.31605523712612371</v>
      </c>
      <c r="F6287" s="20">
        <v>0.27927530066599271</v>
      </c>
      <c r="G6287" s="20">
        <v>0.37137157581929692</v>
      </c>
      <c r="H6287" s="20">
        <v>0.28329649763105957</v>
      </c>
      <c r="I6287" s="20">
        <v>0.30318136568145848</v>
      </c>
      <c r="J6287" s="20">
        <v>0.26517477486860125</v>
      </c>
      <c r="K6287" s="20">
        <v>0.28636579625647746</v>
      </c>
      <c r="L6287" s="20">
        <v>0.21375110166360589</v>
      </c>
      <c r="M6287" s="53">
        <v>0.23966103273510975</v>
      </c>
    </row>
    <row r="6288" spans="1:13" x14ac:dyDescent="0.35">
      <c r="A6288" s="19" t="str">
        <f>B4353&amp;C6267&amp;D6288</f>
        <v>CONSUMO PER CAPITA (kg ó litros por individuo)BOLLERÍADE 50 A 59 AÑOS</v>
      </c>
      <c r="B6288" s="19">
        <v>0</v>
      </c>
      <c r="C6288" s="19">
        <v>0</v>
      </c>
      <c r="D6288" s="19" t="s">
        <v>43</v>
      </c>
      <c r="E6288" s="20">
        <v>0.53121828883360889</v>
      </c>
      <c r="F6288" s="20">
        <v>0.43201402318184384</v>
      </c>
      <c r="G6288" s="20">
        <v>0.52510383735709198</v>
      </c>
      <c r="H6288" s="20">
        <v>0.43283124311493654</v>
      </c>
      <c r="I6288" s="20">
        <v>0.50480365754992051</v>
      </c>
      <c r="J6288" s="20">
        <v>0.4531550476500249</v>
      </c>
      <c r="K6288" s="20">
        <v>0.51204510927745606</v>
      </c>
      <c r="L6288" s="20">
        <v>0.47286411852256766</v>
      </c>
      <c r="M6288" s="53">
        <v>0.45404401629870911</v>
      </c>
    </row>
    <row r="6289" spans="1:13" x14ac:dyDescent="0.35">
      <c r="A6289" s="19" t="str">
        <f>B4353&amp;C6267&amp;D6289</f>
        <v>CONSUMO PER CAPITA (kg ó litros por individuo)BOLLERÍADE 60 A 75 AÑOS</v>
      </c>
      <c r="B6289" s="19">
        <v>0</v>
      </c>
      <c r="C6289" s="19">
        <v>0</v>
      </c>
      <c r="D6289" s="19" t="s">
        <v>44</v>
      </c>
      <c r="E6289" s="20">
        <v>0.53676951284392815</v>
      </c>
      <c r="F6289" s="20">
        <v>0.52880404848303397</v>
      </c>
      <c r="G6289" s="20">
        <v>0.59190636464852575</v>
      </c>
      <c r="H6289" s="20">
        <v>0.46646681695070458</v>
      </c>
      <c r="I6289" s="20">
        <v>0.52180101109580923</v>
      </c>
      <c r="J6289" s="20">
        <v>0.51070879643114675</v>
      </c>
      <c r="K6289" s="20">
        <v>0.57605604515269282</v>
      </c>
      <c r="L6289" s="20">
        <v>0.51638478574912139</v>
      </c>
      <c r="M6289" s="53">
        <v>0.55975749693599319</v>
      </c>
    </row>
    <row r="6290" spans="1:13" x14ac:dyDescent="0.35">
      <c r="A6290" s="19" t="str">
        <f>B4353&amp;C6267&amp;D6290</f>
        <v>CONSUMO PER CAPITA (kg ó litros por individuo)BOLLERÍANIVEL ALTO</v>
      </c>
      <c r="B6290" s="19">
        <v>0</v>
      </c>
      <c r="C6290" s="19">
        <v>0</v>
      </c>
      <c r="D6290" s="19" t="s">
        <v>256</v>
      </c>
      <c r="E6290" s="20">
        <v>0.3406951435430704</v>
      </c>
      <c r="F6290" s="20">
        <v>0.32093367352923091</v>
      </c>
      <c r="G6290" s="20">
        <v>0.41495287892660787</v>
      </c>
      <c r="H6290" s="20">
        <v>0.31155997922908263</v>
      </c>
      <c r="I6290" s="20">
        <v>0.32906059855635061</v>
      </c>
      <c r="J6290" s="20">
        <v>0.28974934638340966</v>
      </c>
      <c r="K6290" s="20">
        <v>0.33466401398763768</v>
      </c>
      <c r="L6290" s="20">
        <v>0.28278700961487552</v>
      </c>
      <c r="M6290" s="53">
        <v>0.28336554166455713</v>
      </c>
    </row>
    <row r="6291" spans="1:13" x14ac:dyDescent="0.35">
      <c r="A6291" s="19" t="str">
        <f>B4353&amp;C6267&amp;D6291</f>
        <v>CONSUMO PER CAPITA (kg ó litros por individuo)BOLLERÍANIVEL MEDIO ALTO</v>
      </c>
      <c r="B6291" s="19">
        <v>0</v>
      </c>
      <c r="C6291" s="19">
        <v>0</v>
      </c>
      <c r="D6291" s="19" t="s">
        <v>257</v>
      </c>
      <c r="E6291" s="20">
        <v>0.31305161782815427</v>
      </c>
      <c r="F6291" s="20">
        <v>0.30555734040730365</v>
      </c>
      <c r="G6291" s="20">
        <v>0.33227922398622595</v>
      </c>
      <c r="H6291" s="20">
        <v>0.28411236387172434</v>
      </c>
      <c r="I6291" s="20">
        <v>0.30906197513548478</v>
      </c>
      <c r="J6291" s="20">
        <v>0.33157861145198053</v>
      </c>
      <c r="K6291" s="20">
        <v>0.34233467566472792</v>
      </c>
      <c r="L6291" s="20">
        <v>0.29950703178978993</v>
      </c>
      <c r="M6291" s="53">
        <v>0.31159350595829827</v>
      </c>
    </row>
    <row r="6292" spans="1:13" x14ac:dyDescent="0.35">
      <c r="A6292" s="19" t="str">
        <f>B4353&amp;C6267&amp;D6292</f>
        <v>CONSUMO PER CAPITA (kg ó litros por individuo)BOLLERÍANIVEL MEDIO</v>
      </c>
      <c r="B6292" s="19">
        <v>0</v>
      </c>
      <c r="C6292" s="19">
        <v>0</v>
      </c>
      <c r="D6292" s="19" t="s">
        <v>258</v>
      </c>
      <c r="E6292" s="20">
        <v>0.37293587621005331</v>
      </c>
      <c r="F6292" s="20">
        <v>0.34211520881653923</v>
      </c>
      <c r="G6292" s="20">
        <v>0.41650729232770112</v>
      </c>
      <c r="H6292" s="20">
        <v>0.36703252524039648</v>
      </c>
      <c r="I6292" s="20">
        <v>0.33827537249742518</v>
      </c>
      <c r="J6292" s="20">
        <v>0.277170200723522</v>
      </c>
      <c r="K6292" s="20">
        <v>0.32522338219454977</v>
      </c>
      <c r="L6292" s="20">
        <v>0.27926597112222817</v>
      </c>
      <c r="M6292" s="53">
        <v>0.3536214351649305</v>
      </c>
    </row>
    <row r="6293" spans="1:13" x14ac:dyDescent="0.35">
      <c r="A6293" s="19" t="str">
        <f>B4353&amp;C6267&amp;D6293</f>
        <v>CONSUMO PER CAPITA (kg ó litros por individuo)BOLLERÍANIVEL MEDIO BAJO</v>
      </c>
      <c r="B6293" s="19">
        <v>0</v>
      </c>
      <c r="C6293" s="19">
        <v>0</v>
      </c>
      <c r="D6293" s="19" t="s">
        <v>259</v>
      </c>
      <c r="E6293" s="20">
        <v>0.31209466526962937</v>
      </c>
      <c r="F6293" s="20">
        <v>0.25428991626100217</v>
      </c>
      <c r="G6293" s="20">
        <v>0.3649135339620182</v>
      </c>
      <c r="H6293" s="20">
        <v>0.25345467575806085</v>
      </c>
      <c r="I6293" s="20">
        <v>0.31127719423443967</v>
      </c>
      <c r="J6293" s="20">
        <v>0.32009162458640478</v>
      </c>
      <c r="K6293" s="20">
        <v>0.43990160230221842</v>
      </c>
      <c r="L6293" s="20">
        <v>0.36930053172311073</v>
      </c>
      <c r="M6293" s="53">
        <v>0.34895472992266885</v>
      </c>
    </row>
    <row r="6294" spans="1:13" x14ac:dyDescent="0.35">
      <c r="A6294" s="19" t="str">
        <f>B4353&amp;C6267&amp;D6294</f>
        <v>CONSUMO PER CAPITA (kg ó litros por individuo)BOLLERÍAHOMBRE</v>
      </c>
      <c r="B6294" s="19">
        <v>0</v>
      </c>
      <c r="C6294" s="19">
        <v>0</v>
      </c>
      <c r="D6294" s="19" t="s">
        <v>21</v>
      </c>
      <c r="E6294" s="20">
        <v>0.31226040302918845</v>
      </c>
      <c r="F6294" s="20">
        <v>0.27660322857569086</v>
      </c>
      <c r="G6294" s="20">
        <v>0.34299218353226513</v>
      </c>
      <c r="H6294" s="20">
        <v>0.28144705577264323</v>
      </c>
      <c r="I6294" s="20">
        <v>0.29483093078171951</v>
      </c>
      <c r="J6294" s="20">
        <v>0.29354910070097717</v>
      </c>
      <c r="K6294" s="20">
        <v>0.32833491423348721</v>
      </c>
      <c r="L6294" s="20">
        <v>0.28855154024298507</v>
      </c>
      <c r="M6294" s="53">
        <v>0.31569434957394793</v>
      </c>
    </row>
    <row r="6295" spans="1:13" x14ac:dyDescent="0.35">
      <c r="A6295" s="19" t="str">
        <f>B4353&amp;C6267&amp;D6295</f>
        <v>CONSUMO PER CAPITA (kg ó litros por individuo)BOLLERÍAMUJER</v>
      </c>
      <c r="B6295" s="19">
        <v>0</v>
      </c>
      <c r="C6295" s="19">
        <v>0</v>
      </c>
      <c r="D6295" s="19" t="s">
        <v>22</v>
      </c>
      <c r="E6295" s="20">
        <v>0.42749936193134702</v>
      </c>
      <c r="F6295" s="20">
        <v>0.39774670506959814</v>
      </c>
      <c r="G6295" s="20">
        <v>0.46165384745319343</v>
      </c>
      <c r="H6295" s="20">
        <v>0.36857698774175707</v>
      </c>
      <c r="I6295" s="20">
        <v>0.40076465289421648</v>
      </c>
      <c r="J6295" s="20">
        <v>0.35732986419484297</v>
      </c>
      <c r="K6295" s="20">
        <v>0.41092669489785622</v>
      </c>
      <c r="L6295" s="20">
        <v>0.34986458482992983</v>
      </c>
      <c r="M6295" s="53">
        <v>0.35010735741608351</v>
      </c>
    </row>
    <row r="6296" spans="1:13" x14ac:dyDescent="0.35">
      <c r="A6296" s="19" t="str">
        <f>B4353&amp;C6296&amp;D6296</f>
        <v>CONSUMO PER CAPITA (kg ó litros por individuo)BOLLERIA SALADAT.ESPAÑA</v>
      </c>
      <c r="B6296" s="19">
        <v>0</v>
      </c>
      <c r="C6296" s="19" t="s">
        <v>278</v>
      </c>
      <c r="D6296" s="19" t="s">
        <v>36</v>
      </c>
      <c r="E6296" s="20">
        <v>1.2277177430748042E-2</v>
      </c>
      <c r="F6296" s="20">
        <v>1.7948541191145161E-2</v>
      </c>
      <c r="G6296" s="20">
        <v>1.5822948584574323E-2</v>
      </c>
      <c r="H6296" s="20">
        <v>1.3517208867033823E-2</v>
      </c>
      <c r="I6296" s="20">
        <v>1.2893776483671647E-2</v>
      </c>
      <c r="J6296" s="20">
        <v>1.287753383685439E-2</v>
      </c>
      <c r="K6296" s="20">
        <v>1.2434758342901177E-2</v>
      </c>
      <c r="L6296" s="20">
        <v>1.0491208129460201E-2</v>
      </c>
      <c r="M6296" s="53">
        <v>1.4689025711119004E-2</v>
      </c>
    </row>
    <row r="6297" spans="1:13" x14ac:dyDescent="0.35">
      <c r="A6297" s="19" t="str">
        <f>B4353&amp;C6296&amp;D6297</f>
        <v>CONSUMO PER CAPITA (kg ó litros por individuo)BOLLERIA SALADABCN AM</v>
      </c>
      <c r="B6297" s="19">
        <v>0</v>
      </c>
      <c r="C6297" s="19">
        <v>0</v>
      </c>
      <c r="D6297" s="19" t="s">
        <v>1</v>
      </c>
      <c r="E6297" s="20">
        <v>8.4834753930905782E-3</v>
      </c>
      <c r="F6297" s="20">
        <v>2.5587514469964653E-2</v>
      </c>
      <c r="G6297" s="20">
        <v>3.6693626253900116E-2</v>
      </c>
      <c r="H6297" s="20">
        <v>1.2762638178992029E-2</v>
      </c>
      <c r="I6297" s="20">
        <v>1.7516057031879879E-2</v>
      </c>
      <c r="J6297" s="20">
        <v>1.7208609713571934E-2</v>
      </c>
      <c r="K6297" s="20">
        <v>1.5949631689160745E-2</v>
      </c>
      <c r="L6297" s="20">
        <v>1.3360280018297291E-2</v>
      </c>
      <c r="M6297" s="53">
        <v>2.2360133484448839E-2</v>
      </c>
    </row>
    <row r="6298" spans="1:13" x14ac:dyDescent="0.35">
      <c r="A6298" s="19" t="str">
        <f>B4353&amp;C6296&amp;D6298</f>
        <v>CONSUMO PER CAPITA (kg ó litros por individuo)BOLLERIA SALADAREST.CAT ARAGON</v>
      </c>
      <c r="B6298" s="19">
        <v>0</v>
      </c>
      <c r="C6298" s="19">
        <v>0</v>
      </c>
      <c r="D6298" s="19" t="s">
        <v>2</v>
      </c>
      <c r="E6298" s="20">
        <v>1.2798893369726137E-2</v>
      </c>
      <c r="F6298" s="20">
        <v>2.290664006603434E-2</v>
      </c>
      <c r="G6298" s="20">
        <v>1.2896800427217702E-2</v>
      </c>
      <c r="H6298" s="20">
        <v>9.8983031456810165E-3</v>
      </c>
      <c r="I6298" s="20">
        <v>1.3517817935833782E-2</v>
      </c>
      <c r="J6298" s="20">
        <v>8.4934004165198914E-3</v>
      </c>
      <c r="K6298" s="20">
        <v>1.0569910337114291E-2</v>
      </c>
      <c r="L6298" s="20">
        <v>1.5719854286796085E-2</v>
      </c>
      <c r="M6298" s="53">
        <v>1.6232421275871187E-2</v>
      </c>
    </row>
    <row r="6299" spans="1:13" x14ac:dyDescent="0.35">
      <c r="A6299" s="19" t="str">
        <f>B4353&amp;C6296&amp;D6299</f>
        <v>CONSUMO PER CAPITA (kg ó litros por individuo)BOLLERIA SALADALEVANTE</v>
      </c>
      <c r="B6299" s="19">
        <v>0</v>
      </c>
      <c r="C6299" s="19">
        <v>0</v>
      </c>
      <c r="D6299" s="19" t="s">
        <v>3</v>
      </c>
      <c r="E6299" s="20">
        <v>2.7113530485842727E-2</v>
      </c>
      <c r="F6299" s="20">
        <v>3.4999423610462613E-2</v>
      </c>
      <c r="G6299" s="20">
        <v>2.4320221174057455E-2</v>
      </c>
      <c r="H6299" s="20">
        <v>3.08247052707546E-2</v>
      </c>
      <c r="I6299" s="20">
        <v>2.359580544078213E-2</v>
      </c>
      <c r="J6299" s="20">
        <v>2.7210932524458612E-2</v>
      </c>
      <c r="K6299" s="20">
        <v>2.1807052898602831E-2</v>
      </c>
      <c r="L6299" s="20">
        <v>1.6706696223176269E-2</v>
      </c>
      <c r="M6299" s="53">
        <v>2.235133076927593E-2</v>
      </c>
    </row>
    <row r="6300" spans="1:13" x14ac:dyDescent="0.35">
      <c r="A6300" s="19" t="str">
        <f>B4353&amp;C6296&amp;D6300</f>
        <v>CONSUMO PER CAPITA (kg ó litros por individuo)BOLLERIA SALADAANDALUCIA</v>
      </c>
      <c r="B6300" s="19">
        <v>0</v>
      </c>
      <c r="C6300" s="19">
        <v>0</v>
      </c>
      <c r="D6300" s="19" t="s">
        <v>4</v>
      </c>
      <c r="E6300" s="20">
        <v>7.6962884917655214E-3</v>
      </c>
      <c r="F6300" s="20">
        <v>9.7905814225290894E-3</v>
      </c>
      <c r="G6300" s="20">
        <v>7.924147998103424E-3</v>
      </c>
      <c r="H6300" s="20">
        <v>1.0698369408911678E-2</v>
      </c>
      <c r="I6300" s="20">
        <v>1.0754672106719961E-2</v>
      </c>
      <c r="J6300" s="20">
        <v>1.2383043974651745E-2</v>
      </c>
      <c r="K6300" s="20">
        <v>9.4232057004402184E-3</v>
      </c>
      <c r="L6300" s="20">
        <v>5.8843686979377077E-3</v>
      </c>
      <c r="M6300" s="53">
        <v>1.0742287177144955E-2</v>
      </c>
    </row>
    <row r="6301" spans="1:13" x14ac:dyDescent="0.35">
      <c r="A6301" s="19" t="str">
        <f>B4353&amp;C6296&amp;D6301</f>
        <v>CONSUMO PER CAPITA (kg ó litros por individuo)BOLLERIA SALADAMDD AM</v>
      </c>
      <c r="B6301" s="19">
        <v>0</v>
      </c>
      <c r="C6301" s="19">
        <v>0</v>
      </c>
      <c r="D6301" s="19" t="s">
        <v>5</v>
      </c>
      <c r="E6301" s="20">
        <v>6.130925213547923E-3</v>
      </c>
      <c r="F6301" s="20">
        <v>1.3209258665691791E-2</v>
      </c>
      <c r="G6301" s="20">
        <v>6.6588567521162169E-3</v>
      </c>
      <c r="H6301" s="20">
        <v>7.6242400553517319E-3</v>
      </c>
      <c r="I6301" s="20">
        <v>1.248712907647488E-2</v>
      </c>
      <c r="J6301" s="20">
        <v>7.8451698255525594E-3</v>
      </c>
      <c r="K6301" s="20">
        <v>1.0441363011411606E-2</v>
      </c>
      <c r="L6301" s="20">
        <v>7.1019651709287651E-3</v>
      </c>
      <c r="M6301" s="53">
        <v>1.0035648386087902E-2</v>
      </c>
    </row>
    <row r="6302" spans="1:13" x14ac:dyDescent="0.35">
      <c r="A6302" s="19" t="str">
        <f>B4353&amp;C6296&amp;D6302</f>
        <v>CONSUMO PER CAPITA (kg ó litros por individuo)BOLLERIA SALADARTO CENTRO</v>
      </c>
      <c r="B6302" s="19">
        <v>0</v>
      </c>
      <c r="C6302" s="19">
        <v>0</v>
      </c>
      <c r="D6302" s="19" t="s">
        <v>6</v>
      </c>
      <c r="E6302" s="20">
        <v>7.8121034912521977E-3</v>
      </c>
      <c r="F6302" s="20">
        <v>1.7673796679860496E-2</v>
      </c>
      <c r="G6302" s="20">
        <v>1.9178017044258935E-2</v>
      </c>
      <c r="H6302" s="20">
        <v>1.6052997379960441E-2</v>
      </c>
      <c r="I6302" s="20">
        <v>8.3351351609296138E-3</v>
      </c>
      <c r="J6302" s="20">
        <v>7.3425225661454801E-3</v>
      </c>
      <c r="K6302" s="20">
        <v>4.1813870170518677E-3</v>
      </c>
      <c r="L6302" s="20">
        <v>4.1254758477483125E-3</v>
      </c>
      <c r="M6302" s="53">
        <v>1.4064609924711041E-2</v>
      </c>
    </row>
    <row r="6303" spans="1:13" x14ac:dyDescent="0.35">
      <c r="A6303" s="19" t="str">
        <f>B4353&amp;C6296&amp;D6303</f>
        <v>CONSUMO PER CAPITA (kg ó litros por individuo)BOLLERIA SALADANORTE-CENTRO</v>
      </c>
      <c r="B6303" s="19">
        <v>0</v>
      </c>
      <c r="C6303" s="19">
        <v>0</v>
      </c>
      <c r="D6303" s="19" t="s">
        <v>7</v>
      </c>
      <c r="E6303" s="20">
        <v>1.7028462815877089E-2</v>
      </c>
      <c r="F6303" s="20">
        <v>7.0589529630073105E-3</v>
      </c>
      <c r="G6303" s="20">
        <v>6.2159807221150859E-3</v>
      </c>
      <c r="H6303" s="20">
        <v>2.0412599300985057E-3</v>
      </c>
      <c r="I6303" s="20">
        <v>2.8742400441394032E-3</v>
      </c>
      <c r="J6303" s="20">
        <v>3.8465409848480107E-3</v>
      </c>
      <c r="K6303" s="20">
        <v>7.0379401046726329E-3</v>
      </c>
      <c r="L6303" s="20">
        <v>2.1467026822681711E-3</v>
      </c>
      <c r="M6303" s="53">
        <v>3.4476583092377627E-3</v>
      </c>
    </row>
    <row r="6304" spans="1:13" x14ac:dyDescent="0.35">
      <c r="A6304" s="19" t="str">
        <f>B4353&amp;C6296&amp;D6304</f>
        <v>CONSUMO PER CAPITA (kg ó litros por individuo)BOLLERIA SALADANOROESTE</v>
      </c>
      <c r="B6304" s="19">
        <v>0</v>
      </c>
      <c r="C6304" s="19">
        <v>0</v>
      </c>
      <c r="D6304" s="19" t="s">
        <v>8</v>
      </c>
      <c r="E6304" s="20">
        <v>8.9882392372461709E-3</v>
      </c>
      <c r="F6304" s="20">
        <v>1.0203951311026442E-2</v>
      </c>
      <c r="G6304" s="20">
        <v>2.1268236566340411E-2</v>
      </c>
      <c r="H6304" s="20">
        <v>1.3838623126775456E-2</v>
      </c>
      <c r="I6304" s="20">
        <v>9.073266021706718E-3</v>
      </c>
      <c r="J6304" s="20">
        <v>1.3569833698775421E-2</v>
      </c>
      <c r="K6304" s="20">
        <v>1.9381596707342189E-2</v>
      </c>
      <c r="L6304" s="20">
        <v>1.9868924535723184E-2</v>
      </c>
      <c r="M6304" s="53">
        <v>1.9028710861295445E-2</v>
      </c>
    </row>
    <row r="6305" spans="1:13" x14ac:dyDescent="0.35">
      <c r="A6305" s="19" t="str">
        <f>B4353&amp;C6296&amp;D6305</f>
        <v>CONSUMO PER CAPITA (kg ó litros por individuo)BOLLERIA SALADA&lt;2MIL</v>
      </c>
      <c r="B6305" s="19">
        <v>0</v>
      </c>
      <c r="C6305" s="19">
        <v>0</v>
      </c>
      <c r="D6305" s="19" t="s">
        <v>9</v>
      </c>
      <c r="E6305" s="20">
        <v>7.5265872732628927E-3</v>
      </c>
      <c r="F6305" s="20">
        <v>3.1299999671048476E-2</v>
      </c>
      <c r="G6305" s="20">
        <v>1.6372068605531444E-2</v>
      </c>
      <c r="H6305" s="20">
        <v>5.7227701261431405E-3</v>
      </c>
      <c r="I6305" s="20">
        <v>5.6691081815509314E-3</v>
      </c>
      <c r="J6305" s="20">
        <v>3.4341050746519233E-3</v>
      </c>
      <c r="K6305" s="20">
        <v>1.7472517074644972E-3</v>
      </c>
      <c r="L6305" s="20">
        <v>5.5207104386974749E-3</v>
      </c>
      <c r="M6305" s="53">
        <v>1.2002720472797332E-2</v>
      </c>
    </row>
    <row r="6306" spans="1:13" x14ac:dyDescent="0.35">
      <c r="A6306" s="19" t="str">
        <f>B4353&amp;C6296&amp;D6306</f>
        <v>CONSUMO PER CAPITA (kg ó litros por individuo)BOLLERIA SALADA2-5MIL</v>
      </c>
      <c r="B6306" s="19">
        <v>0</v>
      </c>
      <c r="C6306" s="19">
        <v>0</v>
      </c>
      <c r="D6306" s="19" t="s">
        <v>10</v>
      </c>
      <c r="E6306" s="20">
        <v>1.027680363164697E-2</v>
      </c>
      <c r="F6306" s="20">
        <v>3.4330695180590032E-3</v>
      </c>
      <c r="G6306" s="20">
        <v>3.8063387357880115E-3</v>
      </c>
      <c r="H6306" s="20">
        <v>1.3173722445036227E-2</v>
      </c>
      <c r="I6306" s="20">
        <v>4.5107357882805243E-3</v>
      </c>
      <c r="J6306" s="20">
        <v>9.0458602609957781E-3</v>
      </c>
      <c r="K6306" s="20">
        <v>5.2562874443334434E-3</v>
      </c>
      <c r="L6306" s="20">
        <v>8.150132750544728E-3</v>
      </c>
      <c r="M6306" s="53">
        <v>1.7596452050629957E-2</v>
      </c>
    </row>
    <row r="6307" spans="1:13" x14ac:dyDescent="0.35">
      <c r="A6307" s="19" t="str">
        <f>B4353&amp;C6296&amp;D6307</f>
        <v>CONSUMO PER CAPITA (kg ó litros por individuo)BOLLERIA SALADA5-10MIL</v>
      </c>
      <c r="B6307" s="19">
        <v>0</v>
      </c>
      <c r="C6307" s="19">
        <v>0</v>
      </c>
      <c r="D6307" s="19" t="s">
        <v>11</v>
      </c>
      <c r="E6307" s="20">
        <v>6.6184595314966585E-3</v>
      </c>
      <c r="F6307" s="20">
        <v>5.8039559277311319E-3</v>
      </c>
      <c r="G6307" s="20">
        <v>1.2588048969809586E-2</v>
      </c>
      <c r="H6307" s="20">
        <v>1.6362032483158401E-2</v>
      </c>
      <c r="I6307" s="20">
        <v>1.6651730878998783E-2</v>
      </c>
      <c r="J6307" s="20">
        <v>9.2919218272886454E-3</v>
      </c>
      <c r="K6307" s="20">
        <v>1.095011935936451E-2</v>
      </c>
      <c r="L6307" s="20">
        <v>4.7589676970460036E-3</v>
      </c>
      <c r="M6307" s="53">
        <v>1.385687444918355E-2</v>
      </c>
    </row>
    <row r="6308" spans="1:13" x14ac:dyDescent="0.35">
      <c r="A6308" s="19" t="str">
        <f>B4353&amp;C6296&amp;D6308</f>
        <v>CONSUMO PER CAPITA (kg ó litros por individuo)BOLLERIA SALADA10-30MIL</v>
      </c>
      <c r="B6308" s="19">
        <v>0</v>
      </c>
      <c r="C6308" s="19">
        <v>0</v>
      </c>
      <c r="D6308" s="19" t="s">
        <v>12</v>
      </c>
      <c r="E6308" s="20">
        <v>1.6529195483797485E-2</v>
      </c>
      <c r="F6308" s="20">
        <v>1.9067774212670179E-2</v>
      </c>
      <c r="G6308" s="20">
        <v>1.6464662968902817E-2</v>
      </c>
      <c r="H6308" s="20">
        <v>2.041141990846327E-2</v>
      </c>
      <c r="I6308" s="20">
        <v>1.2838000351547526E-2</v>
      </c>
      <c r="J6308" s="20">
        <v>1.1517268371846067E-2</v>
      </c>
      <c r="K6308" s="20">
        <v>1.1584323692090805E-2</v>
      </c>
      <c r="L6308" s="20">
        <v>1.0243792688935102E-2</v>
      </c>
      <c r="M6308" s="53">
        <v>1.5380191945900219E-2</v>
      </c>
    </row>
    <row r="6309" spans="1:13" x14ac:dyDescent="0.35">
      <c r="A6309" s="19" t="str">
        <f>B4353&amp;C6296&amp;D6309</f>
        <v>CONSUMO PER CAPITA (kg ó litros por individuo)BOLLERIA SALADA30-100MIL</v>
      </c>
      <c r="B6309" s="19">
        <v>0</v>
      </c>
      <c r="C6309" s="19">
        <v>0</v>
      </c>
      <c r="D6309" s="19" t="s">
        <v>13</v>
      </c>
      <c r="E6309" s="20">
        <v>1.968952340347738E-2</v>
      </c>
      <c r="F6309" s="20">
        <v>1.4528864215104497E-2</v>
      </c>
      <c r="G6309" s="20">
        <v>1.3745205145672118E-2</v>
      </c>
      <c r="H6309" s="20">
        <v>1.3955521990433793E-2</v>
      </c>
      <c r="I6309" s="20">
        <v>1.3844904101539308E-2</v>
      </c>
      <c r="J6309" s="20">
        <v>1.6059923293631938E-2</v>
      </c>
      <c r="K6309" s="20">
        <v>1.4972986253150824E-2</v>
      </c>
      <c r="L6309" s="20">
        <v>1.3099803501602492E-2</v>
      </c>
      <c r="M6309" s="53">
        <v>1.8853190114026988E-2</v>
      </c>
    </row>
    <row r="6310" spans="1:13" x14ac:dyDescent="0.35">
      <c r="A6310" s="19" t="str">
        <f>B4353&amp;C6296&amp;D6310</f>
        <v>CONSUMO PER CAPITA (kg ó litros por individuo)BOLLERIA SALADA100-200MIL</v>
      </c>
      <c r="B6310" s="19">
        <v>0</v>
      </c>
      <c r="C6310" s="19">
        <v>0</v>
      </c>
      <c r="D6310" s="19" t="s">
        <v>14</v>
      </c>
      <c r="E6310" s="20">
        <v>8.0391855509731186E-3</v>
      </c>
      <c r="F6310" s="20">
        <v>8.0446823777555812E-3</v>
      </c>
      <c r="G6310" s="20">
        <v>7.4698373066994757E-3</v>
      </c>
      <c r="H6310" s="20">
        <v>8.4532747942264244E-3</v>
      </c>
      <c r="I6310" s="20">
        <v>1.2631826516690649E-2</v>
      </c>
      <c r="J6310" s="20">
        <v>1.0478304817790288E-2</v>
      </c>
      <c r="K6310" s="20">
        <v>9.5460058886830557E-3</v>
      </c>
      <c r="L6310" s="20">
        <v>7.3721186758020718E-3</v>
      </c>
      <c r="M6310" s="53">
        <v>7.2164368034404163E-3</v>
      </c>
    </row>
    <row r="6311" spans="1:13" x14ac:dyDescent="0.35">
      <c r="A6311" s="19" t="str">
        <f>B4353&amp;C6296&amp;D6311</f>
        <v>CONSUMO PER CAPITA (kg ó litros por individuo)BOLLERIA SALADA200-500MIL</v>
      </c>
      <c r="B6311" s="19">
        <v>0</v>
      </c>
      <c r="C6311" s="19">
        <v>0</v>
      </c>
      <c r="D6311" s="19" t="s">
        <v>15</v>
      </c>
      <c r="E6311" s="20">
        <v>1.099404595811179E-2</v>
      </c>
      <c r="F6311" s="20">
        <v>4.4794998633583522E-2</v>
      </c>
      <c r="G6311" s="20">
        <v>3.7960141995034967E-2</v>
      </c>
      <c r="H6311" s="20">
        <v>1.4387250463342022E-2</v>
      </c>
      <c r="I6311" s="20">
        <v>1.9646711896530236E-2</v>
      </c>
      <c r="J6311" s="20">
        <v>1.4133896748631187E-2</v>
      </c>
      <c r="K6311" s="20">
        <v>2.0353193251214364E-2</v>
      </c>
      <c r="L6311" s="20">
        <v>1.6204190198505133E-2</v>
      </c>
      <c r="M6311" s="53">
        <v>1.4708825125812531E-2</v>
      </c>
    </row>
    <row r="6312" spans="1:13" x14ac:dyDescent="0.35">
      <c r="A6312" s="19" t="str">
        <f>B4353&amp;C6296&amp;D6312</f>
        <v>CONSUMO PER CAPITA (kg ó litros por individuo)BOLLERIA SALADA&gt;500MIL</v>
      </c>
      <c r="B6312" s="19">
        <v>0</v>
      </c>
      <c r="C6312" s="19">
        <v>0</v>
      </c>
      <c r="D6312" s="19" t="s">
        <v>16</v>
      </c>
      <c r="E6312" s="20">
        <v>7.2393948897332911E-3</v>
      </c>
      <c r="F6312" s="20">
        <v>1.3023191583374774E-2</v>
      </c>
      <c r="G6312" s="20">
        <v>1.1548350804218694E-2</v>
      </c>
      <c r="H6312" s="20">
        <v>9.356998456120284E-3</v>
      </c>
      <c r="I6312" s="20">
        <v>1.0825745193312562E-2</v>
      </c>
      <c r="J6312" s="20">
        <v>1.7529707876664094E-2</v>
      </c>
      <c r="K6312" s="20">
        <v>1.3370117149405857E-2</v>
      </c>
      <c r="L6312" s="20">
        <v>1.0688880109247293E-2</v>
      </c>
      <c r="M6312" s="53">
        <v>1.357399992228964E-2</v>
      </c>
    </row>
    <row r="6313" spans="1:13" x14ac:dyDescent="0.35">
      <c r="A6313" s="19" t="str">
        <f>B4353&amp;C6296&amp;D6313</f>
        <v>CONSUMO PER CAPITA (kg ó litros por individuo)BOLLERIA SALADADE 15 A 19 AÑOS</v>
      </c>
      <c r="B6313" s="19">
        <v>0</v>
      </c>
      <c r="C6313" s="19">
        <v>0</v>
      </c>
      <c r="D6313" s="19" t="s">
        <v>39</v>
      </c>
      <c r="E6313" s="20">
        <v>4.9013165381129424E-3</v>
      </c>
      <c r="F6313" s="20">
        <v>3.6736310312067567E-2</v>
      </c>
      <c r="G6313" s="20">
        <v>1.7696042401115458E-3</v>
      </c>
      <c r="H6313" s="20">
        <v>1.3520504602222658E-2</v>
      </c>
      <c r="I6313" s="20">
        <v>1.8334990627958452E-2</v>
      </c>
      <c r="J6313" s="20">
        <v>8.4969226554722048E-3</v>
      </c>
      <c r="K6313" s="20">
        <v>7.3795423878410052E-3</v>
      </c>
      <c r="L6313" s="20">
        <v>1.8491697526052888E-3</v>
      </c>
      <c r="M6313" s="53">
        <v>2.0386426928246906E-2</v>
      </c>
    </row>
    <row r="6314" spans="1:13" x14ac:dyDescent="0.35">
      <c r="A6314" s="19" t="str">
        <f>B4353&amp;C6296&amp;D6314</f>
        <v>CONSUMO PER CAPITA (kg ó litros por individuo)BOLLERIA SALADADE 20 A 24 AÑOS</v>
      </c>
      <c r="B6314" s="19">
        <v>0</v>
      </c>
      <c r="C6314" s="19">
        <v>0</v>
      </c>
      <c r="D6314" s="19" t="s">
        <v>40</v>
      </c>
      <c r="E6314" s="20">
        <v>1.7787047447845046E-2</v>
      </c>
      <c r="F6314" s="20">
        <v>8.9450037295169555E-3</v>
      </c>
      <c r="G6314" s="20">
        <v>5.4763817498079065E-3</v>
      </c>
      <c r="H6314" s="20">
        <v>1.0781003951171111E-2</v>
      </c>
      <c r="I6314" s="20">
        <v>8.5556772263697626E-3</v>
      </c>
      <c r="J6314" s="20">
        <v>1.1810118034492636E-2</v>
      </c>
      <c r="K6314" s="20">
        <v>7.4346733203546692E-3</v>
      </c>
      <c r="L6314" s="20">
        <v>2.4701611916464741E-3</v>
      </c>
      <c r="M6314" s="53">
        <v>6.8504325846150396E-3</v>
      </c>
    </row>
    <row r="6315" spans="1:13" x14ac:dyDescent="0.35">
      <c r="A6315" s="19" t="str">
        <f>B4353&amp;C6296&amp;D6315</f>
        <v>CONSUMO PER CAPITA (kg ó litros por individuo)BOLLERIA SALADADE 25 A 34 AÑOS</v>
      </c>
      <c r="B6315" s="19">
        <v>0</v>
      </c>
      <c r="C6315" s="19">
        <v>0</v>
      </c>
      <c r="D6315" s="19" t="s">
        <v>41</v>
      </c>
      <c r="E6315" s="20">
        <v>1.5550811087303979E-2</v>
      </c>
      <c r="F6315" s="20">
        <v>1.6849389213529541E-2</v>
      </c>
      <c r="G6315" s="20">
        <v>1.2830251611823832E-2</v>
      </c>
      <c r="H6315" s="20">
        <v>1.2669421729902864E-2</v>
      </c>
      <c r="I6315" s="20">
        <v>9.8904420865413723E-3</v>
      </c>
      <c r="J6315" s="20">
        <v>1.2904777088113375E-2</v>
      </c>
      <c r="K6315" s="20">
        <v>1.5435149351642903E-2</v>
      </c>
      <c r="L6315" s="20">
        <v>1.0015816302364481E-2</v>
      </c>
      <c r="M6315" s="53">
        <v>1.0704934554068178E-2</v>
      </c>
    </row>
    <row r="6316" spans="1:13" x14ac:dyDescent="0.35">
      <c r="A6316" s="19" t="str">
        <f>B4353&amp;C6296&amp;D6316</f>
        <v>CONSUMO PER CAPITA (kg ó litros por individuo)BOLLERIA SALADADE 35 A 49 AÑOS</v>
      </c>
      <c r="B6316" s="19">
        <v>0</v>
      </c>
      <c r="C6316" s="19">
        <v>0</v>
      </c>
      <c r="D6316" s="19" t="s">
        <v>42</v>
      </c>
      <c r="E6316" s="20">
        <v>1.1103338051998731E-2</v>
      </c>
      <c r="F6316" s="20">
        <v>1.3988700897801994E-2</v>
      </c>
      <c r="G6316" s="20">
        <v>1.5089753209256576E-2</v>
      </c>
      <c r="H6316" s="20">
        <v>1.5371985430201129E-2</v>
      </c>
      <c r="I6316" s="20">
        <v>1.3654276349273712E-2</v>
      </c>
      <c r="J6316" s="20">
        <v>1.3596577885744752E-2</v>
      </c>
      <c r="K6316" s="20">
        <v>1.0510145759773892E-2</v>
      </c>
      <c r="L6316" s="20">
        <v>8.6147558474327594E-3</v>
      </c>
      <c r="M6316" s="53">
        <v>1.2523914818277205E-2</v>
      </c>
    </row>
    <row r="6317" spans="1:13" x14ac:dyDescent="0.35">
      <c r="A6317" s="19" t="str">
        <f>B4353&amp;C6296&amp;D6317</f>
        <v>CONSUMO PER CAPITA (kg ó litros por individuo)BOLLERIA SALADADE 50 A 59 AÑOS</v>
      </c>
      <c r="B6317" s="19">
        <v>0</v>
      </c>
      <c r="C6317" s="19">
        <v>0</v>
      </c>
      <c r="D6317" s="19" t="s">
        <v>43</v>
      </c>
      <c r="E6317" s="20">
        <v>1.4046902321794863E-2</v>
      </c>
      <c r="F6317" s="20">
        <v>1.3899887602467947E-2</v>
      </c>
      <c r="G6317" s="20">
        <v>2.1335592378471612E-2</v>
      </c>
      <c r="H6317" s="20">
        <v>1.7036183152356003E-2</v>
      </c>
      <c r="I6317" s="20">
        <v>1.8941025943679531E-2</v>
      </c>
      <c r="J6317" s="20">
        <v>1.9903476757019749E-2</v>
      </c>
      <c r="K6317" s="20">
        <v>1.7654649287600101E-2</v>
      </c>
      <c r="L6317" s="20">
        <v>1.707488865905616E-2</v>
      </c>
      <c r="M6317" s="53">
        <v>2.327579598826892E-2</v>
      </c>
    </row>
    <row r="6318" spans="1:13" x14ac:dyDescent="0.35">
      <c r="A6318" s="19" t="str">
        <f>B4353&amp;C6296&amp;D6318</f>
        <v>CONSUMO PER CAPITA (kg ó litros por individuo)BOLLERIA SALADADE 60 A 75 AÑOS</v>
      </c>
      <c r="B6318" s="19">
        <v>0</v>
      </c>
      <c r="C6318" s="19">
        <v>0</v>
      </c>
      <c r="D6318" s="19" t="s">
        <v>44</v>
      </c>
      <c r="E6318" s="20">
        <v>1.0800548882674503E-2</v>
      </c>
      <c r="F6318" s="20">
        <v>2.4281496886325592E-2</v>
      </c>
      <c r="G6318" s="20">
        <v>2.1114364612485306E-2</v>
      </c>
      <c r="H6318" s="20">
        <v>9.3841018961234798E-3</v>
      </c>
      <c r="I6318" s="20">
        <v>8.2490508384362709E-3</v>
      </c>
      <c r="J6318" s="20">
        <v>7.5324281959663324E-3</v>
      </c>
      <c r="K6318" s="20">
        <v>1.1483225801880066E-2</v>
      </c>
      <c r="L6318" s="20">
        <v>1.245650419660083E-2</v>
      </c>
      <c r="M6318" s="53">
        <v>1.3106820218515242E-2</v>
      </c>
    </row>
    <row r="6319" spans="1:13" x14ac:dyDescent="0.35">
      <c r="A6319" s="19" t="str">
        <f>B4353&amp;C6296&amp;D6319</f>
        <v>CONSUMO PER CAPITA (kg ó litros por individuo)BOLLERIA SALADANIVEL ALTO</v>
      </c>
      <c r="B6319" s="19">
        <v>0</v>
      </c>
      <c r="C6319" s="19">
        <v>0</v>
      </c>
      <c r="D6319" s="19" t="s">
        <v>256</v>
      </c>
      <c r="E6319" s="20">
        <v>9.9911696712797812E-3</v>
      </c>
      <c r="F6319" s="20">
        <v>1.7758651572608836E-2</v>
      </c>
      <c r="G6319" s="20">
        <v>9.8569483780318826E-3</v>
      </c>
      <c r="H6319" s="20">
        <v>1.2424717683134493E-2</v>
      </c>
      <c r="I6319" s="20">
        <v>1.201721432487584E-2</v>
      </c>
      <c r="J6319" s="20">
        <v>1.8476841213090615E-2</v>
      </c>
      <c r="K6319" s="20">
        <v>1.1495931742822249E-2</v>
      </c>
      <c r="L6319" s="20">
        <v>1.1891658921692286E-2</v>
      </c>
      <c r="M6319" s="53">
        <v>1.2216379918436975E-2</v>
      </c>
    </row>
    <row r="6320" spans="1:13" x14ac:dyDescent="0.35">
      <c r="A6320" s="19" t="str">
        <f>B4353&amp;C6296&amp;D6320</f>
        <v>CONSUMO PER CAPITA (kg ó litros por individuo)BOLLERIA SALADANIVEL MEDIO ALTO</v>
      </c>
      <c r="B6320" s="19">
        <v>0</v>
      </c>
      <c r="C6320" s="19">
        <v>0</v>
      </c>
      <c r="D6320" s="19" t="s">
        <v>257</v>
      </c>
      <c r="E6320" s="20">
        <v>9.7296322771287178E-3</v>
      </c>
      <c r="F6320" s="20">
        <v>1.6971371264038249E-2</v>
      </c>
      <c r="G6320" s="20">
        <v>1.670564623734835E-2</v>
      </c>
      <c r="H6320" s="20">
        <v>1.5302596451028267E-2</v>
      </c>
      <c r="I6320" s="20">
        <v>1.8698840843778739E-2</v>
      </c>
      <c r="J6320" s="20">
        <v>1.8957666803574403E-2</v>
      </c>
      <c r="K6320" s="20">
        <v>1.7928298833670392E-2</v>
      </c>
      <c r="L6320" s="20">
        <v>1.0517828512831964E-2</v>
      </c>
      <c r="M6320" s="53">
        <v>2.9106131546275858E-2</v>
      </c>
    </row>
    <row r="6321" spans="1:13" x14ac:dyDescent="0.35">
      <c r="A6321" s="19" t="str">
        <f>B4353&amp;C6296&amp;D6321</f>
        <v>CONSUMO PER CAPITA (kg ó litros por individuo)BOLLERIA SALADANIVEL MEDIO</v>
      </c>
      <c r="B6321" s="19">
        <v>0</v>
      </c>
      <c r="C6321" s="19">
        <v>0</v>
      </c>
      <c r="D6321" s="19" t="s">
        <v>258</v>
      </c>
      <c r="E6321" s="20">
        <v>1.0588859445396821E-2</v>
      </c>
      <c r="F6321" s="20">
        <v>1.4678696716180771E-2</v>
      </c>
      <c r="G6321" s="20">
        <v>1.1531940446188138E-2</v>
      </c>
      <c r="H6321" s="20">
        <v>1.2600599886554655E-2</v>
      </c>
      <c r="I6321" s="20">
        <v>9.9552331592509969E-3</v>
      </c>
      <c r="J6321" s="20">
        <v>9.2458724789966848E-3</v>
      </c>
      <c r="K6321" s="20">
        <v>8.8826979538312607E-3</v>
      </c>
      <c r="L6321" s="20">
        <v>7.6457638394984498E-3</v>
      </c>
      <c r="M6321" s="53">
        <v>1.1387357633356231E-2</v>
      </c>
    </row>
    <row r="6322" spans="1:13" x14ac:dyDescent="0.35">
      <c r="A6322" s="19" t="str">
        <f>B4353&amp;C6296&amp;D6322</f>
        <v>CONSUMO PER CAPITA (kg ó litros por individuo)BOLLERIA SALADANIVEL MEDIO BAJO</v>
      </c>
      <c r="B6322" s="19">
        <v>0</v>
      </c>
      <c r="C6322" s="19">
        <v>0</v>
      </c>
      <c r="D6322" s="19" t="s">
        <v>259</v>
      </c>
      <c r="E6322" s="20">
        <v>1.2944539072820985E-2</v>
      </c>
      <c r="F6322" s="20">
        <v>2.220654098062539E-2</v>
      </c>
      <c r="G6322" s="20">
        <v>1.807035442010297E-2</v>
      </c>
      <c r="H6322" s="20">
        <v>1.8320357336999715E-2</v>
      </c>
      <c r="I6322" s="20">
        <v>1.6784229027377671E-2</v>
      </c>
      <c r="J6322" s="20">
        <v>1.1016245419722724E-2</v>
      </c>
      <c r="K6322" s="20">
        <v>1.3093221039659497E-2</v>
      </c>
      <c r="L6322" s="20">
        <v>9.2813443295868998E-3</v>
      </c>
      <c r="M6322" s="53">
        <v>1.2650365151202148E-2</v>
      </c>
    </row>
    <row r="6323" spans="1:13" x14ac:dyDescent="0.35">
      <c r="A6323" s="19" t="str">
        <f>B4353&amp;C6296&amp;D6323</f>
        <v>CONSUMO PER CAPITA (kg ó litros por individuo)BOLLERIA SALADAHOMBRE</v>
      </c>
      <c r="B6323" s="19">
        <v>0</v>
      </c>
      <c r="C6323" s="19">
        <v>0</v>
      </c>
      <c r="D6323" s="19" t="s">
        <v>21</v>
      </c>
      <c r="E6323" s="20">
        <v>8.4920929016489236E-3</v>
      </c>
      <c r="F6323" s="20">
        <v>1.1604137967777916E-2</v>
      </c>
      <c r="G6323" s="20">
        <v>8.387910792615895E-3</v>
      </c>
      <c r="H6323" s="20">
        <v>9.2226659864664863E-3</v>
      </c>
      <c r="I6323" s="20">
        <v>8.8425204486697346E-3</v>
      </c>
      <c r="J6323" s="20">
        <v>7.8126877013989238E-3</v>
      </c>
      <c r="K6323" s="20">
        <v>9.2455567229459048E-3</v>
      </c>
      <c r="L6323" s="20">
        <v>7.2956355089964474E-3</v>
      </c>
      <c r="M6323" s="53">
        <v>8.8719628581334468E-3</v>
      </c>
    </row>
    <row r="6324" spans="1:13" x14ac:dyDescent="0.35">
      <c r="A6324" s="19" t="str">
        <f>B4353&amp;C6296&amp;D6324</f>
        <v>CONSUMO PER CAPITA (kg ó litros por individuo)BOLLERIA SALADAMUJER</v>
      </c>
      <c r="B6324" s="19">
        <v>0</v>
      </c>
      <c r="C6324" s="19">
        <v>0</v>
      </c>
      <c r="D6324" s="19" t="s">
        <v>22</v>
      </c>
      <c r="E6324" s="20">
        <v>1.6017093629259124E-2</v>
      </c>
      <c r="F6324" s="20">
        <v>2.4217307979092932E-2</v>
      </c>
      <c r="G6324" s="20">
        <v>2.3169380046438301E-2</v>
      </c>
      <c r="H6324" s="20">
        <v>1.7760614690185552E-2</v>
      </c>
      <c r="I6324" s="20">
        <v>1.6893514213109393E-2</v>
      </c>
      <c r="J6324" s="20">
        <v>1.7878049492094837E-2</v>
      </c>
      <c r="K6324" s="20">
        <v>1.5584155298844164E-2</v>
      </c>
      <c r="L6324" s="20">
        <v>1.3645512895303099E-2</v>
      </c>
      <c r="M6324" s="53">
        <v>2.0445948373211245E-2</v>
      </c>
    </row>
    <row r="6325" spans="1:13" x14ac:dyDescent="0.35">
      <c r="A6325" s="19" t="str">
        <f>B4353&amp;C6325&amp;D6325</f>
        <v>CONSUMO PER CAPITA (kg ó litros por individuo)BOLLERIA DULCET.ESPAÑA</v>
      </c>
      <c r="B6325" s="19">
        <v>0</v>
      </c>
      <c r="C6325" s="19" t="s">
        <v>279</v>
      </c>
      <c r="D6325" s="19" t="s">
        <v>36</v>
      </c>
      <c r="E6325" s="20">
        <v>0.35794866988164514</v>
      </c>
      <c r="F6325" s="20">
        <v>0.31958959296841183</v>
      </c>
      <c r="G6325" s="20">
        <v>0.38685582418202658</v>
      </c>
      <c r="H6325" s="20">
        <v>0.31175585864696864</v>
      </c>
      <c r="I6325" s="20">
        <v>0.33524271208994688</v>
      </c>
      <c r="J6325" s="20">
        <v>0.3127658589375068</v>
      </c>
      <c r="K6325" s="20">
        <v>0.35745540760699263</v>
      </c>
      <c r="L6325" s="20">
        <v>0.30891594101805153</v>
      </c>
      <c r="M6325" s="53">
        <v>0.31830136140742799</v>
      </c>
    </row>
    <row r="6326" spans="1:13" x14ac:dyDescent="0.35">
      <c r="A6326" s="19" t="str">
        <f>B4353&amp;C6325&amp;D6326</f>
        <v>CONSUMO PER CAPITA (kg ó litros por individuo)BOLLERIA DULCEBCN AM</v>
      </c>
      <c r="B6326" s="19">
        <v>0</v>
      </c>
      <c r="C6326" s="19">
        <v>0</v>
      </c>
      <c r="D6326" s="19" t="s">
        <v>1</v>
      </c>
      <c r="E6326" s="20">
        <v>0.55221764185062827</v>
      </c>
      <c r="F6326" s="20">
        <v>0.49405852360604513</v>
      </c>
      <c r="G6326" s="20">
        <v>0.54018364171820465</v>
      </c>
      <c r="H6326" s="20">
        <v>0.4850700009575728</v>
      </c>
      <c r="I6326" s="20">
        <v>0.50098554460482969</v>
      </c>
      <c r="J6326" s="20">
        <v>0.50750837171049012</v>
      </c>
      <c r="K6326" s="20">
        <v>0.55997210541894316</v>
      </c>
      <c r="L6326" s="20">
        <v>0.50406792838593473</v>
      </c>
      <c r="M6326" s="53">
        <v>0.46972129887977448</v>
      </c>
    </row>
    <row r="6327" spans="1:13" x14ac:dyDescent="0.35">
      <c r="A6327" s="19" t="str">
        <f>B4353&amp;C6325&amp;D6327</f>
        <v>CONSUMO PER CAPITA (kg ó litros por individuo)BOLLERIA DULCEREST.CAT ARAGON</v>
      </c>
      <c r="B6327" s="19">
        <v>0</v>
      </c>
      <c r="C6327" s="19">
        <v>0</v>
      </c>
      <c r="D6327" s="19" t="s">
        <v>2</v>
      </c>
      <c r="E6327" s="20">
        <v>0.50201150866148059</v>
      </c>
      <c r="F6327" s="20">
        <v>0.38007252214627213</v>
      </c>
      <c r="G6327" s="20">
        <v>0.47972733629749997</v>
      </c>
      <c r="H6327" s="20">
        <v>0.43589685283487245</v>
      </c>
      <c r="I6327" s="20">
        <v>0.50973764263311949</v>
      </c>
      <c r="J6327" s="20">
        <v>0.3937101707349111</v>
      </c>
      <c r="K6327" s="20">
        <v>0.48725163285197987</v>
      </c>
      <c r="L6327" s="20">
        <v>0.44282217369444732</v>
      </c>
      <c r="M6327" s="53">
        <v>0.45084022284448688</v>
      </c>
    </row>
    <row r="6328" spans="1:13" x14ac:dyDescent="0.35">
      <c r="A6328" s="19" t="str">
        <f>B4353&amp;C6325&amp;D6328</f>
        <v>CONSUMO PER CAPITA (kg ó litros por individuo)BOLLERIA DULCELEVANTE</v>
      </c>
      <c r="B6328" s="19">
        <v>0</v>
      </c>
      <c r="C6328" s="19">
        <v>0</v>
      </c>
      <c r="D6328" s="19" t="s">
        <v>3</v>
      </c>
      <c r="E6328" s="20">
        <v>0.31907975559211516</v>
      </c>
      <c r="F6328" s="20">
        <v>0.26918380565913846</v>
      </c>
      <c r="G6328" s="20">
        <v>0.33891745083986596</v>
      </c>
      <c r="H6328" s="20">
        <v>0.227150751157601</v>
      </c>
      <c r="I6328" s="20">
        <v>0.26842064661272641</v>
      </c>
      <c r="J6328" s="20">
        <v>0.23998543380666093</v>
      </c>
      <c r="K6328" s="20">
        <v>0.28168583557930799</v>
      </c>
      <c r="L6328" s="20">
        <v>0.22098967864141511</v>
      </c>
      <c r="M6328" s="53">
        <v>0.25767232782928207</v>
      </c>
    </row>
    <row r="6329" spans="1:13" x14ac:dyDescent="0.35">
      <c r="A6329" s="19" t="str">
        <f>B4353&amp;C6325&amp;D6329</f>
        <v>CONSUMO PER CAPITA (kg ó litros por individuo)BOLLERIA DULCEANDALUCIA</v>
      </c>
      <c r="B6329" s="19">
        <v>0</v>
      </c>
      <c r="C6329" s="19">
        <v>0</v>
      </c>
      <c r="D6329" s="19" t="s">
        <v>4</v>
      </c>
      <c r="E6329" s="20">
        <v>0.23296727592577163</v>
      </c>
      <c r="F6329" s="20">
        <v>0.16615683281723925</v>
      </c>
      <c r="G6329" s="20">
        <v>0.17868139843594297</v>
      </c>
      <c r="H6329" s="20">
        <v>0.16771519716966832</v>
      </c>
      <c r="I6329" s="20">
        <v>0.18900764405958212</v>
      </c>
      <c r="J6329" s="20">
        <v>0.18664751835176505</v>
      </c>
      <c r="K6329" s="20">
        <v>0.19635295806983152</v>
      </c>
      <c r="L6329" s="20">
        <v>0.20124832848816829</v>
      </c>
      <c r="M6329" s="53">
        <v>0.24718443212810615</v>
      </c>
    </row>
    <row r="6330" spans="1:13" x14ac:dyDescent="0.35">
      <c r="A6330" s="19" t="str">
        <f>B4353&amp;C6325&amp;D6330</f>
        <v>CONSUMO PER CAPITA (kg ó litros por individuo)BOLLERIA DULCEMDD AM</v>
      </c>
      <c r="B6330" s="19">
        <v>0</v>
      </c>
      <c r="C6330" s="19">
        <v>0</v>
      </c>
      <c r="D6330" s="19" t="s">
        <v>5</v>
      </c>
      <c r="E6330" s="20">
        <v>0.46601946421575047</v>
      </c>
      <c r="F6330" s="20">
        <v>0.48663800562042092</v>
      </c>
      <c r="G6330" s="20">
        <v>0.55426557175048363</v>
      </c>
      <c r="H6330" s="20">
        <v>0.42827963967499727</v>
      </c>
      <c r="I6330" s="20">
        <v>0.48934162556936794</v>
      </c>
      <c r="J6330" s="20">
        <v>0.4789536688207448</v>
      </c>
      <c r="K6330" s="20">
        <v>0.48460243675645986</v>
      </c>
      <c r="L6330" s="20">
        <v>0.38098851671728629</v>
      </c>
      <c r="M6330" s="53">
        <v>0.35455387057861404</v>
      </c>
    </row>
    <row r="6331" spans="1:13" x14ac:dyDescent="0.35">
      <c r="A6331" s="19" t="str">
        <f>B4353&amp;C6325&amp;D6331</f>
        <v>CONSUMO PER CAPITA (kg ó litros por individuo)BOLLERIA DULCERTO CENTRO</v>
      </c>
      <c r="B6331" s="19">
        <v>0</v>
      </c>
      <c r="C6331" s="19">
        <v>0</v>
      </c>
      <c r="D6331" s="19" t="s">
        <v>6</v>
      </c>
      <c r="E6331" s="20">
        <v>0.23582264817963167</v>
      </c>
      <c r="F6331" s="20">
        <v>0.22414577711797848</v>
      </c>
      <c r="G6331" s="20">
        <v>0.30878711547155402</v>
      </c>
      <c r="H6331" s="20">
        <v>0.24040757238070842</v>
      </c>
      <c r="I6331" s="20">
        <v>0.18313370038516791</v>
      </c>
      <c r="J6331" s="20">
        <v>0.21503824923084075</v>
      </c>
      <c r="K6331" s="20">
        <v>0.19842541669872238</v>
      </c>
      <c r="L6331" s="20">
        <v>0.22552818098621502</v>
      </c>
      <c r="M6331" s="53">
        <v>0.20205952783443598</v>
      </c>
    </row>
    <row r="6332" spans="1:13" x14ac:dyDescent="0.35">
      <c r="A6332" s="19" t="str">
        <f>B4353&amp;C6325&amp;D6332</f>
        <v>CONSUMO PER CAPITA (kg ó litros por individuo)BOLLERIA DULCENORTE-CENTRO</v>
      </c>
      <c r="B6332" s="19">
        <v>0</v>
      </c>
      <c r="C6332" s="19">
        <v>0</v>
      </c>
      <c r="D6332" s="19" t="s">
        <v>7</v>
      </c>
      <c r="E6332" s="20">
        <v>0.36557402648174514</v>
      </c>
      <c r="F6332" s="20">
        <v>0.37968849511410857</v>
      </c>
      <c r="G6332" s="20">
        <v>0.42272288198889008</v>
      </c>
      <c r="H6332" s="20">
        <v>0.3117789846950566</v>
      </c>
      <c r="I6332" s="20">
        <v>0.33607507141119641</v>
      </c>
      <c r="J6332" s="20">
        <v>0.34144006171126279</v>
      </c>
      <c r="K6332" s="20">
        <v>0.45842478491558958</v>
      </c>
      <c r="L6332" s="20">
        <v>0.3189329482731334</v>
      </c>
      <c r="M6332" s="53">
        <v>0.31672843232611636</v>
      </c>
    </row>
    <row r="6333" spans="1:13" x14ac:dyDescent="0.35">
      <c r="A6333" s="19" t="str">
        <f>B4353&amp;C6325&amp;D6333</f>
        <v>CONSUMO PER CAPITA (kg ó litros por individuo)BOLLERIA DULCENOROESTE</v>
      </c>
      <c r="B6333" s="19">
        <v>0</v>
      </c>
      <c r="C6333" s="19">
        <v>0</v>
      </c>
      <c r="D6333" s="19" t="s">
        <v>8</v>
      </c>
      <c r="E6333" s="20">
        <v>0.2576445973813063</v>
      </c>
      <c r="F6333" s="20">
        <v>0.27596744633573372</v>
      </c>
      <c r="G6333" s="20">
        <v>0.44411774183212183</v>
      </c>
      <c r="H6333" s="20">
        <v>0.32638157004274182</v>
      </c>
      <c r="I6333" s="20">
        <v>0.28672132272597822</v>
      </c>
      <c r="J6333" s="20">
        <v>0.23135327588292628</v>
      </c>
      <c r="K6333" s="20">
        <v>0.32920563604075936</v>
      </c>
      <c r="L6333" s="20">
        <v>0.27672297425664083</v>
      </c>
      <c r="M6333" s="53">
        <v>0.29956840946030655</v>
      </c>
    </row>
    <row r="6334" spans="1:13" x14ac:dyDescent="0.35">
      <c r="A6334" s="19" t="str">
        <f>B4353&amp;C6325&amp;D6334</f>
        <v>CONSUMO PER CAPITA (kg ó litros por individuo)BOLLERIA DULCE&lt;2MIL</v>
      </c>
      <c r="B6334" s="19">
        <v>0</v>
      </c>
      <c r="C6334" s="19">
        <v>0</v>
      </c>
      <c r="D6334" s="19" t="s">
        <v>9</v>
      </c>
      <c r="E6334" s="20">
        <v>0.33512763083303726</v>
      </c>
      <c r="F6334" s="20">
        <v>0.23796272906906293</v>
      </c>
      <c r="G6334" s="20">
        <v>0.45620043341104588</v>
      </c>
      <c r="H6334" s="20">
        <v>0.30995382832098362</v>
      </c>
      <c r="I6334" s="20">
        <v>0.34078607634048341</v>
      </c>
      <c r="J6334" s="20">
        <v>0.3464762249731736</v>
      </c>
      <c r="K6334" s="20">
        <v>0.36288360503498579</v>
      </c>
      <c r="L6334" s="20">
        <v>0.40069405671476921</v>
      </c>
      <c r="M6334" s="53">
        <v>0.37119156768235734</v>
      </c>
    </row>
    <row r="6335" spans="1:13" x14ac:dyDescent="0.35">
      <c r="A6335" s="19" t="str">
        <f>B4353&amp;C6325&amp;D6335</f>
        <v>CONSUMO PER CAPITA (kg ó litros por individuo)BOLLERIA DULCE2-5MIL</v>
      </c>
      <c r="B6335" s="19">
        <v>0</v>
      </c>
      <c r="C6335" s="19">
        <v>0</v>
      </c>
      <c r="D6335" s="19" t="s">
        <v>10</v>
      </c>
      <c r="E6335" s="20">
        <v>0.2846629192872428</v>
      </c>
      <c r="F6335" s="20">
        <v>0.21437901123280353</v>
      </c>
      <c r="G6335" s="20">
        <v>0.22631493094812</v>
      </c>
      <c r="H6335" s="20">
        <v>0.17009262728175176</v>
      </c>
      <c r="I6335" s="20">
        <v>0.19750797631699188</v>
      </c>
      <c r="J6335" s="20">
        <v>0.15693385077099767</v>
      </c>
      <c r="K6335" s="20">
        <v>0.18879613272250181</v>
      </c>
      <c r="L6335" s="20">
        <v>0.13142631624897638</v>
      </c>
      <c r="M6335" s="53">
        <v>0.17504264821384782</v>
      </c>
    </row>
    <row r="6336" spans="1:13" x14ac:dyDescent="0.35">
      <c r="A6336" s="19" t="str">
        <f>B4353&amp;C6325&amp;D6336</f>
        <v>CONSUMO PER CAPITA (kg ó litros por individuo)BOLLERIA DULCE5-10MIL</v>
      </c>
      <c r="B6336" s="19">
        <v>0</v>
      </c>
      <c r="C6336" s="19">
        <v>0</v>
      </c>
      <c r="D6336" s="19" t="s">
        <v>11</v>
      </c>
      <c r="E6336" s="20">
        <v>0.28143194000823052</v>
      </c>
      <c r="F6336" s="20">
        <v>0.24234546487047404</v>
      </c>
      <c r="G6336" s="20">
        <v>0.35259373895457874</v>
      </c>
      <c r="H6336" s="20">
        <v>0.26766647822889866</v>
      </c>
      <c r="I6336" s="20">
        <v>0.22178666803681318</v>
      </c>
      <c r="J6336" s="20">
        <v>0.25896812899085692</v>
      </c>
      <c r="K6336" s="20">
        <v>0.25126753265029073</v>
      </c>
      <c r="L6336" s="20">
        <v>0.19281659194301781</v>
      </c>
      <c r="M6336" s="53">
        <v>0.28438135368947809</v>
      </c>
    </row>
    <row r="6337" spans="1:13" x14ac:dyDescent="0.35">
      <c r="A6337" s="19" t="str">
        <f>B4353&amp;C6325&amp;D6337</f>
        <v>CONSUMO PER CAPITA (kg ó litros por individuo)BOLLERIA DULCE10-30MIL</v>
      </c>
      <c r="B6337" s="19">
        <v>0</v>
      </c>
      <c r="C6337" s="19">
        <v>0</v>
      </c>
      <c r="D6337" s="19" t="s">
        <v>12</v>
      </c>
      <c r="E6337" s="20">
        <v>0.3241254920363113</v>
      </c>
      <c r="F6337" s="20">
        <v>0.25551910993285204</v>
      </c>
      <c r="G6337" s="20">
        <v>0.33666569031989868</v>
      </c>
      <c r="H6337" s="20">
        <v>0.30163265086826851</v>
      </c>
      <c r="I6337" s="20">
        <v>0.30147007433451495</v>
      </c>
      <c r="J6337" s="20">
        <v>0.29149136290276556</v>
      </c>
      <c r="K6337" s="20">
        <v>0.33784061844758229</v>
      </c>
      <c r="L6337" s="20">
        <v>0.30442016858029952</v>
      </c>
      <c r="M6337" s="53">
        <v>0.28319867643692331</v>
      </c>
    </row>
    <row r="6338" spans="1:13" x14ac:dyDescent="0.35">
      <c r="A6338" s="19" t="str">
        <f>B4353&amp;C6325&amp;D6338</f>
        <v>CONSUMO PER CAPITA (kg ó litros por individuo)BOLLERIA DULCE30-100MIL</v>
      </c>
      <c r="B6338" s="19">
        <v>0</v>
      </c>
      <c r="C6338" s="19">
        <v>0</v>
      </c>
      <c r="D6338" s="19" t="s">
        <v>13</v>
      </c>
      <c r="E6338" s="20">
        <v>0.35947950085773889</v>
      </c>
      <c r="F6338" s="20">
        <v>0.31496590222467219</v>
      </c>
      <c r="G6338" s="20">
        <v>0.40486768232951525</v>
      </c>
      <c r="H6338" s="20">
        <v>0.31814972497140009</v>
      </c>
      <c r="I6338" s="20">
        <v>0.33963529328727488</v>
      </c>
      <c r="J6338" s="20">
        <v>0.28958348298962405</v>
      </c>
      <c r="K6338" s="20">
        <v>0.38483255967367141</v>
      </c>
      <c r="L6338" s="20">
        <v>0.31356524335130392</v>
      </c>
      <c r="M6338" s="53">
        <v>0.37201343026781664</v>
      </c>
    </row>
    <row r="6339" spans="1:13" x14ac:dyDescent="0.35">
      <c r="A6339" s="19" t="str">
        <f>B4353&amp;C6325&amp;D6339</f>
        <v>CONSUMO PER CAPITA (kg ó litros por individuo)BOLLERIA DULCE100-200MIL</v>
      </c>
      <c r="B6339" s="19">
        <v>0</v>
      </c>
      <c r="C6339" s="19">
        <v>0</v>
      </c>
      <c r="D6339" s="19" t="s">
        <v>14</v>
      </c>
      <c r="E6339" s="20">
        <v>0.27873829665564021</v>
      </c>
      <c r="F6339" s="20">
        <v>0.29799719891466064</v>
      </c>
      <c r="G6339" s="20">
        <v>0.32788360308939962</v>
      </c>
      <c r="H6339" s="20">
        <v>0.26084465953425823</v>
      </c>
      <c r="I6339" s="20">
        <v>0.31103516955776944</v>
      </c>
      <c r="J6339" s="20">
        <v>0.26679323136736405</v>
      </c>
      <c r="K6339" s="20">
        <v>0.29993019563882706</v>
      </c>
      <c r="L6339" s="20">
        <v>0.26418822488672361</v>
      </c>
      <c r="M6339" s="53">
        <v>0.27617851639551944</v>
      </c>
    </row>
    <row r="6340" spans="1:13" x14ac:dyDescent="0.35">
      <c r="A6340" s="19" t="str">
        <f>B4353&amp;C6325&amp;D6340</f>
        <v>CONSUMO PER CAPITA (kg ó litros por individuo)BOLLERIA DULCE200-500MIL</v>
      </c>
      <c r="B6340" s="19">
        <v>0</v>
      </c>
      <c r="C6340" s="19">
        <v>0</v>
      </c>
      <c r="D6340" s="19" t="s">
        <v>15</v>
      </c>
      <c r="E6340" s="20">
        <v>0.42527361611585379</v>
      </c>
      <c r="F6340" s="20">
        <v>0.40611796554762924</v>
      </c>
      <c r="G6340" s="20">
        <v>0.44667833197895851</v>
      </c>
      <c r="H6340" s="20">
        <v>0.33807490241951282</v>
      </c>
      <c r="I6340" s="20">
        <v>0.35493805244303211</v>
      </c>
      <c r="J6340" s="20">
        <v>0.33517371494728432</v>
      </c>
      <c r="K6340" s="20">
        <v>0.4105020872071653</v>
      </c>
      <c r="L6340" s="20">
        <v>0.36009049289068729</v>
      </c>
      <c r="M6340" s="53">
        <v>0.30512565205044961</v>
      </c>
    </row>
    <row r="6341" spans="1:13" x14ac:dyDescent="0.35">
      <c r="A6341" s="19" t="str">
        <f>B4353&amp;C6325&amp;D6341</f>
        <v>CONSUMO PER CAPITA (kg ó litros por individuo)BOLLERIA DULCE&gt;500MIL</v>
      </c>
      <c r="B6341" s="19">
        <v>0</v>
      </c>
      <c r="C6341" s="19">
        <v>0</v>
      </c>
      <c r="D6341" s="19" t="s">
        <v>16</v>
      </c>
      <c r="E6341" s="20">
        <v>0.4613749847098218</v>
      </c>
      <c r="F6341" s="20">
        <v>0.44658045196739604</v>
      </c>
      <c r="G6341" s="20">
        <v>0.46094413221069441</v>
      </c>
      <c r="H6341" s="20">
        <v>0.40071349284686086</v>
      </c>
      <c r="I6341" s="20">
        <v>0.47441839374020484</v>
      </c>
      <c r="J6341" s="20">
        <v>0.45153348833600443</v>
      </c>
      <c r="K6341" s="20">
        <v>0.45686615857121049</v>
      </c>
      <c r="L6341" s="20">
        <v>0.39152003270435415</v>
      </c>
      <c r="M6341" s="53">
        <v>0.37852091418183997</v>
      </c>
    </row>
    <row r="6342" spans="1:13" x14ac:dyDescent="0.35">
      <c r="A6342" s="19" t="str">
        <f>B4353&amp;C6325&amp;D6342</f>
        <v>CONSUMO PER CAPITA (kg ó litros por individuo)BOLLERIA DULCEDE 15 A 19 AÑOS</v>
      </c>
      <c r="B6342" s="19">
        <v>0</v>
      </c>
      <c r="C6342" s="19">
        <v>0</v>
      </c>
      <c r="D6342" s="19" t="s">
        <v>39</v>
      </c>
      <c r="E6342" s="20">
        <v>0.10722194819646171</v>
      </c>
      <c r="F6342" s="20">
        <v>9.0974231391955249E-2</v>
      </c>
      <c r="G6342" s="20">
        <v>0.21844943166246483</v>
      </c>
      <c r="H6342" s="20">
        <v>0.20493764383620838</v>
      </c>
      <c r="I6342" s="20">
        <v>0.11778920534642606</v>
      </c>
      <c r="J6342" s="20">
        <v>0.15385001779269999</v>
      </c>
      <c r="K6342" s="20">
        <v>0.23739020290230484</v>
      </c>
      <c r="L6342" s="20">
        <v>0.16507874898660299</v>
      </c>
      <c r="M6342" s="53">
        <v>0.12281797049833734</v>
      </c>
    </row>
    <row r="6343" spans="1:13" x14ac:dyDescent="0.35">
      <c r="A6343" s="19" t="str">
        <f>B4353&amp;C6325&amp;D6343</f>
        <v>CONSUMO PER CAPITA (kg ó litros por individuo)BOLLERIA DULCEDE 20 A 24 AÑOS</v>
      </c>
      <c r="B6343" s="19">
        <v>0</v>
      </c>
      <c r="C6343" s="19">
        <v>0</v>
      </c>
      <c r="D6343" s="19" t="s">
        <v>40</v>
      </c>
      <c r="E6343" s="20">
        <v>0.16641343696072952</v>
      </c>
      <c r="F6343" s="20">
        <v>0.13075864523166475</v>
      </c>
      <c r="G6343" s="20">
        <v>0.14229609305575924</v>
      </c>
      <c r="H6343" s="20">
        <v>0.13359647271342109</v>
      </c>
      <c r="I6343" s="20">
        <v>0.13198910203401568</v>
      </c>
      <c r="J6343" s="20">
        <v>0.10714772516855567</v>
      </c>
      <c r="K6343" s="20">
        <v>9.1685529852157235E-2</v>
      </c>
      <c r="L6343" s="20">
        <v>8.1687389878768696E-2</v>
      </c>
      <c r="M6343" s="53">
        <v>0.10621187344525053</v>
      </c>
    </row>
    <row r="6344" spans="1:13" x14ac:dyDescent="0.35">
      <c r="A6344" s="19" t="str">
        <f>B4353&amp;C6325&amp;D6344</f>
        <v>CONSUMO PER CAPITA (kg ó litros por individuo)BOLLERIA DULCEDE 25 A 34 AÑOS</v>
      </c>
      <c r="B6344" s="19">
        <v>0</v>
      </c>
      <c r="C6344" s="19">
        <v>0</v>
      </c>
      <c r="D6344" s="19" t="s">
        <v>41</v>
      </c>
      <c r="E6344" s="20">
        <v>0.18883520555794506</v>
      </c>
      <c r="F6344" s="20">
        <v>0.19873758884771861</v>
      </c>
      <c r="G6344" s="20">
        <v>0.19049462416825585</v>
      </c>
      <c r="H6344" s="20">
        <v>0.16166777499449195</v>
      </c>
      <c r="I6344" s="20">
        <v>0.13557712726074886</v>
      </c>
      <c r="J6344" s="20">
        <v>0.13987901280694673</v>
      </c>
      <c r="K6344" s="20">
        <v>0.1858549534444901</v>
      </c>
      <c r="L6344" s="20">
        <v>0.18081770201179845</v>
      </c>
      <c r="M6344" s="53">
        <v>0.17112361328996969</v>
      </c>
    </row>
    <row r="6345" spans="1:13" x14ac:dyDescent="0.35">
      <c r="A6345" s="19" t="str">
        <f>B4353&amp;C6325&amp;D6345</f>
        <v>CONSUMO PER CAPITA (kg ó litros por individuo)BOLLERIA DULCEDE 35 A 49 AÑOS</v>
      </c>
      <c r="B6345" s="19">
        <v>0</v>
      </c>
      <c r="C6345" s="19">
        <v>0</v>
      </c>
      <c r="D6345" s="19" t="s">
        <v>42</v>
      </c>
      <c r="E6345" s="20">
        <v>0.30495186309503142</v>
      </c>
      <c r="F6345" s="20">
        <v>0.2652866029540461</v>
      </c>
      <c r="G6345" s="20">
        <v>0.35628181017736305</v>
      </c>
      <c r="H6345" s="20">
        <v>0.26792441329399352</v>
      </c>
      <c r="I6345" s="20">
        <v>0.28952708217058809</v>
      </c>
      <c r="J6345" s="20">
        <v>0.25157817791885573</v>
      </c>
      <c r="K6345" s="20">
        <v>0.27585562517055379</v>
      </c>
      <c r="L6345" s="20">
        <v>0.20513629814125106</v>
      </c>
      <c r="M6345" s="53">
        <v>0.22713713054188334</v>
      </c>
    </row>
    <row r="6346" spans="1:13" x14ac:dyDescent="0.35">
      <c r="A6346" s="19" t="str">
        <f>B4353&amp;C6325&amp;D6346</f>
        <v>CONSUMO PER CAPITA (kg ó litros por individuo)BOLLERIA DULCEDE 50 A 59 AÑOS</v>
      </c>
      <c r="B6346" s="19">
        <v>0</v>
      </c>
      <c r="C6346" s="19">
        <v>0</v>
      </c>
      <c r="D6346" s="19" t="s">
        <v>43</v>
      </c>
      <c r="E6346" s="20">
        <v>0.51717136061422009</v>
      </c>
      <c r="F6346" s="20">
        <v>0.41811408666608657</v>
      </c>
      <c r="G6346" s="20">
        <v>0.50376828612060232</v>
      </c>
      <c r="H6346" s="20">
        <v>0.4157950836818029</v>
      </c>
      <c r="I6346" s="20">
        <v>0.48586261823450466</v>
      </c>
      <c r="J6346" s="20">
        <v>0.4332515717086165</v>
      </c>
      <c r="K6346" s="20">
        <v>0.49439031611396955</v>
      </c>
      <c r="L6346" s="20">
        <v>0.45578936231263417</v>
      </c>
      <c r="M6346" s="53">
        <v>0.43076832804362963</v>
      </c>
    </row>
    <row r="6347" spans="1:13" x14ac:dyDescent="0.35">
      <c r="A6347" s="19" t="str">
        <f>B4353&amp;C6325&amp;D6347</f>
        <v>CONSUMO PER CAPITA (kg ó litros por individuo)BOLLERIA DULCEDE 60 A 75 AÑOS</v>
      </c>
      <c r="B6347" s="19">
        <v>0</v>
      </c>
      <c r="C6347" s="19">
        <v>0</v>
      </c>
      <c r="D6347" s="19" t="s">
        <v>44</v>
      </c>
      <c r="E6347" s="20">
        <v>0.5259691346522285</v>
      </c>
      <c r="F6347" s="20">
        <v>0.50452266053641892</v>
      </c>
      <c r="G6347" s="20">
        <v>0.57079187199853199</v>
      </c>
      <c r="H6347" s="20">
        <v>0.45708262445394093</v>
      </c>
      <c r="I6347" s="20">
        <v>0.51355208800561136</v>
      </c>
      <c r="J6347" s="20">
        <v>0.50317635012437878</v>
      </c>
      <c r="K6347" s="20">
        <v>0.56457290415976791</v>
      </c>
      <c r="L6347" s="20">
        <v>0.50392816072882973</v>
      </c>
      <c r="M6347" s="53">
        <v>0.54665064440934408</v>
      </c>
    </row>
    <row r="6348" spans="1:13" x14ac:dyDescent="0.35">
      <c r="A6348" s="19" t="str">
        <f>B4353&amp;C6325&amp;D6348</f>
        <v>CONSUMO PER CAPITA (kg ó litros por individuo)BOLLERIA DULCENIVEL ALTO</v>
      </c>
      <c r="B6348" s="19">
        <v>0</v>
      </c>
      <c r="C6348" s="19">
        <v>0</v>
      </c>
      <c r="D6348" s="19" t="s">
        <v>256</v>
      </c>
      <c r="E6348" s="20">
        <v>0.33070392195291909</v>
      </c>
      <c r="F6348" s="20">
        <v>0.30317505923138416</v>
      </c>
      <c r="G6348" s="20">
        <v>0.40509604309551972</v>
      </c>
      <c r="H6348" s="20">
        <v>0.29913525627315479</v>
      </c>
      <c r="I6348" s="20">
        <v>0.31704341658184848</v>
      </c>
      <c r="J6348" s="20">
        <v>0.27127250520887436</v>
      </c>
      <c r="K6348" s="20">
        <v>0.32316803376671821</v>
      </c>
      <c r="L6348" s="20">
        <v>0.27089533085642009</v>
      </c>
      <c r="M6348" s="53">
        <v>0.27114923455865664</v>
      </c>
    </row>
    <row r="6349" spans="1:13" x14ac:dyDescent="0.35">
      <c r="A6349" s="19" t="str">
        <f>B4353&amp;C6325&amp;D6349</f>
        <v>CONSUMO PER CAPITA (kg ó litros por individuo)BOLLERIA DULCENIVEL MEDIO ALTO</v>
      </c>
      <c r="B6349" s="19">
        <v>0</v>
      </c>
      <c r="C6349" s="19">
        <v>0</v>
      </c>
      <c r="D6349" s="19" t="s">
        <v>257</v>
      </c>
      <c r="E6349" s="20">
        <v>0.30332206162101238</v>
      </c>
      <c r="F6349" s="20">
        <v>0.28858605767110418</v>
      </c>
      <c r="G6349" s="20">
        <v>0.31557354894315542</v>
      </c>
      <c r="H6349" s="20">
        <v>0.26880977385547339</v>
      </c>
      <c r="I6349" s="20">
        <v>0.29036315616166319</v>
      </c>
      <c r="J6349" s="20">
        <v>0.31262087979747993</v>
      </c>
      <c r="K6349" s="20">
        <v>0.32440636980499438</v>
      </c>
      <c r="L6349" s="20">
        <v>0.28898919414377716</v>
      </c>
      <c r="M6349" s="53">
        <v>0.28248746767187077</v>
      </c>
    </row>
    <row r="6350" spans="1:13" x14ac:dyDescent="0.35">
      <c r="A6350" s="19" t="str">
        <f>B4353&amp;C6325&amp;D6350</f>
        <v>CONSUMO PER CAPITA (kg ó litros por individuo)BOLLERIA DULCENIVEL MEDIO</v>
      </c>
      <c r="B6350" s="19">
        <v>0</v>
      </c>
      <c r="C6350" s="19">
        <v>0</v>
      </c>
      <c r="D6350" s="19" t="s">
        <v>258</v>
      </c>
      <c r="E6350" s="20">
        <v>0.36234706716961318</v>
      </c>
      <c r="F6350" s="20">
        <v>0.32743642178795157</v>
      </c>
      <c r="G6350" s="20">
        <v>0.40497528112640369</v>
      </c>
      <c r="H6350" s="20">
        <v>0.35443185166056179</v>
      </c>
      <c r="I6350" s="20">
        <v>0.32832017126632773</v>
      </c>
      <c r="J6350" s="20">
        <v>0.26792429830129144</v>
      </c>
      <c r="K6350" s="20">
        <v>0.31634074219694291</v>
      </c>
      <c r="L6350" s="20">
        <v>0.27162023334955682</v>
      </c>
      <c r="M6350" s="53">
        <v>0.34223406863560923</v>
      </c>
    </row>
    <row r="6351" spans="1:13" x14ac:dyDescent="0.35">
      <c r="A6351" s="19" t="str">
        <f>B4353&amp;C6325&amp;D6351</f>
        <v>CONSUMO PER CAPITA (kg ó litros por individuo)BOLLERIA DULCENIVEL MEDIO BAJO</v>
      </c>
      <c r="B6351" s="19">
        <v>0</v>
      </c>
      <c r="C6351" s="19">
        <v>0</v>
      </c>
      <c r="D6351" s="19" t="s">
        <v>259</v>
      </c>
      <c r="E6351" s="20">
        <v>0.29915011273804604</v>
      </c>
      <c r="F6351" s="20">
        <v>0.23208339220684693</v>
      </c>
      <c r="G6351" s="20">
        <v>0.3468433159000005</v>
      </c>
      <c r="H6351" s="20">
        <v>0.23513445180615672</v>
      </c>
      <c r="I6351" s="20">
        <v>0.29449293347822236</v>
      </c>
      <c r="J6351" s="20">
        <v>0.30907534370166145</v>
      </c>
      <c r="K6351" s="20">
        <v>0.42680843624162668</v>
      </c>
      <c r="L6351" s="20">
        <v>0.36001916601361683</v>
      </c>
      <c r="M6351" s="53">
        <v>0.33630443068454857</v>
      </c>
    </row>
    <row r="6352" spans="1:13" x14ac:dyDescent="0.35">
      <c r="A6352" s="19" t="str">
        <f>B4353&amp;C6325&amp;D6352</f>
        <v>CONSUMO PER CAPITA (kg ó litros por individuo)BOLLERIA DULCEHOMBRE</v>
      </c>
      <c r="B6352" s="19">
        <v>0</v>
      </c>
      <c r="C6352" s="19">
        <v>0</v>
      </c>
      <c r="D6352" s="19" t="s">
        <v>21</v>
      </c>
      <c r="E6352" s="20">
        <v>0.30376834930092295</v>
      </c>
      <c r="F6352" s="20">
        <v>0.26499905115483985</v>
      </c>
      <c r="G6352" s="20">
        <v>0.33460424922479898</v>
      </c>
      <c r="H6352" s="20">
        <v>0.27222440565921213</v>
      </c>
      <c r="I6352" s="20">
        <v>0.28598834568919129</v>
      </c>
      <c r="J6352" s="20">
        <v>0.28573636082459919</v>
      </c>
      <c r="K6352" s="20">
        <v>0.31908934242082537</v>
      </c>
      <c r="L6352" s="20">
        <v>0.28125587076202468</v>
      </c>
      <c r="M6352" s="53">
        <v>0.3068224422582736</v>
      </c>
    </row>
    <row r="6353" spans="1:13" x14ac:dyDescent="0.35">
      <c r="A6353" s="19" t="str">
        <f>B4353&amp;C6325&amp;D6353</f>
        <v>CONSUMO PER CAPITA (kg ó litros por individuo)BOLLERIA DULCEMUJER</v>
      </c>
      <c r="B6353" s="19">
        <v>0</v>
      </c>
      <c r="C6353" s="19">
        <v>0</v>
      </c>
      <c r="D6353" s="19" t="s">
        <v>22</v>
      </c>
      <c r="E6353" s="20">
        <v>0.41148216764776963</v>
      </c>
      <c r="F6353" s="20">
        <v>0.37352937697905647</v>
      </c>
      <c r="G6353" s="20">
        <v>0.43848442823282202</v>
      </c>
      <c r="H6353" s="20">
        <v>0.35081635626152285</v>
      </c>
      <c r="I6353" s="20">
        <v>0.38387119140346021</v>
      </c>
      <c r="J6353" s="20">
        <v>0.33945175660255855</v>
      </c>
      <c r="K6353" s="20">
        <v>0.39534243435867333</v>
      </c>
      <c r="L6353" s="20">
        <v>0.3362190774951731</v>
      </c>
      <c r="M6353" s="53">
        <v>0.3296614608717498</v>
      </c>
    </row>
    <row r="6354" spans="1:13" x14ac:dyDescent="0.35">
      <c r="A6354" s="19" t="str">
        <f>B4353&amp;C6354&amp;D6354</f>
        <v>CONSUMO PER CAPITA (kg ó litros por individuo)PAL.PAN+BARRIT+TORTITT.ESPAÑA</v>
      </c>
      <c r="B6354" s="19">
        <v>0</v>
      </c>
      <c r="C6354" s="19" t="s">
        <v>280</v>
      </c>
      <c r="D6354" s="19" t="s">
        <v>36</v>
      </c>
      <c r="E6354" s="20">
        <v>1.5738552626807314E-2</v>
      </c>
      <c r="F6354" s="20">
        <v>1.6896994082006869E-2</v>
      </c>
      <c r="G6354" s="20">
        <v>2.0269027954139113E-2</v>
      </c>
      <c r="H6354" s="20">
        <v>1.5662389613196763E-2</v>
      </c>
      <c r="I6354" s="20">
        <v>1.8209606793808415E-2</v>
      </c>
      <c r="J6354" s="20">
        <v>1.8108573597615307E-2</v>
      </c>
      <c r="K6354" s="20">
        <v>2.197159367327747E-2</v>
      </c>
      <c r="L6354" s="20">
        <v>1.4868593460148606E-2</v>
      </c>
      <c r="M6354" s="53">
        <v>1.3952723007584095E-2</v>
      </c>
    </row>
    <row r="6355" spans="1:13" x14ac:dyDescent="0.35">
      <c r="A6355" s="19" t="str">
        <f>B4353&amp;C6354&amp;D6355</f>
        <v>CONSUMO PER CAPITA (kg ó litros por individuo)PAL.PAN+BARRIT+TORTITBCN AM</v>
      </c>
      <c r="B6355" s="19">
        <v>0</v>
      </c>
      <c r="C6355" s="19">
        <v>0</v>
      </c>
      <c r="D6355" s="19" t="s">
        <v>1</v>
      </c>
      <c r="E6355" s="20">
        <v>2.239890247398825E-2</v>
      </c>
      <c r="F6355" s="20">
        <v>3.0044713633376918E-2</v>
      </c>
      <c r="G6355" s="20">
        <v>3.1257687867644372E-2</v>
      </c>
      <c r="H6355" s="20">
        <v>5.2370016436819239E-2</v>
      </c>
      <c r="I6355" s="20">
        <v>2.6083584216949087E-2</v>
      </c>
      <c r="J6355" s="20">
        <v>3.6578336343492092E-2</v>
      </c>
      <c r="K6355" s="20">
        <v>1.8895008281759822E-2</v>
      </c>
      <c r="L6355" s="20">
        <v>1.2166248378525779E-2</v>
      </c>
      <c r="M6355" s="53">
        <v>1.5445914775797057E-2</v>
      </c>
    </row>
    <row r="6356" spans="1:13" x14ac:dyDescent="0.35">
      <c r="A6356" s="19" t="str">
        <f>B4353&amp;C6354&amp;D6356</f>
        <v>CONSUMO PER CAPITA (kg ó litros por individuo)PAL.PAN+BARRIT+TORTITREST.CAT ARAGON</v>
      </c>
      <c r="B6356" s="19">
        <v>0</v>
      </c>
      <c r="C6356" s="19">
        <v>0</v>
      </c>
      <c r="D6356" s="19" t="s">
        <v>2</v>
      </c>
      <c r="E6356" s="20">
        <v>1.4901873470024554E-2</v>
      </c>
      <c r="F6356" s="20">
        <v>1.8762504331860889E-2</v>
      </c>
      <c r="G6356" s="20">
        <v>1.8484172802652018E-2</v>
      </c>
      <c r="H6356" s="20">
        <v>1.8870050756438949E-2</v>
      </c>
      <c r="I6356" s="20">
        <v>2.3169943996467265E-2</v>
      </c>
      <c r="J6356" s="20">
        <v>2.2577281881002904E-2</v>
      </c>
      <c r="K6356" s="20">
        <v>2.5442187162540968E-2</v>
      </c>
      <c r="L6356" s="20">
        <v>1.5709494021510801E-2</v>
      </c>
      <c r="M6356" s="53">
        <v>1.8528920393684534E-2</v>
      </c>
    </row>
    <row r="6357" spans="1:13" x14ac:dyDescent="0.35">
      <c r="A6357" s="19" t="str">
        <f>B4353&amp;C6354&amp;D6357</f>
        <v>CONSUMO PER CAPITA (kg ó litros por individuo)PAL.PAN+BARRIT+TORTITLEVANTE</v>
      </c>
      <c r="B6357" s="19">
        <v>0</v>
      </c>
      <c r="C6357" s="19">
        <v>0</v>
      </c>
      <c r="D6357" s="19" t="s">
        <v>3</v>
      </c>
      <c r="E6357" s="20">
        <v>2.3295886701980191E-2</v>
      </c>
      <c r="F6357" s="20">
        <v>2.1771077475931318E-2</v>
      </c>
      <c r="G6357" s="20">
        <v>3.2302799804433353E-2</v>
      </c>
      <c r="H6357" s="20">
        <v>1.2270796186719845E-2</v>
      </c>
      <c r="I6357" s="20">
        <v>1.6098572106594957E-2</v>
      </c>
      <c r="J6357" s="20">
        <v>2.3428184365868823E-2</v>
      </c>
      <c r="K6357" s="20">
        <v>1.6634060567626261E-2</v>
      </c>
      <c r="L6357" s="20">
        <v>1.8565946280805073E-2</v>
      </c>
      <c r="M6357" s="53">
        <v>1.1866812888265374E-2</v>
      </c>
    </row>
    <row r="6358" spans="1:13" x14ac:dyDescent="0.35">
      <c r="A6358" s="19" t="str">
        <f>B4353&amp;C6354&amp;D6358</f>
        <v>CONSUMO PER CAPITA (kg ó litros por individuo)PAL.PAN+BARRIT+TORTITANDALUCIA</v>
      </c>
      <c r="B6358" s="19">
        <v>0</v>
      </c>
      <c r="C6358" s="19">
        <v>0</v>
      </c>
      <c r="D6358" s="19" t="s">
        <v>4</v>
      </c>
      <c r="E6358" s="20">
        <v>1.6999290652681468E-2</v>
      </c>
      <c r="F6358" s="20">
        <v>2.0565450503346686E-2</v>
      </c>
      <c r="G6358" s="20">
        <v>1.9286647457805926E-2</v>
      </c>
      <c r="H6358" s="20">
        <v>1.1740247249835689E-2</v>
      </c>
      <c r="I6358" s="20">
        <v>2.1237564137934935E-2</v>
      </c>
      <c r="J6358" s="20">
        <v>1.3222997207596185E-2</v>
      </c>
      <c r="K6358" s="20">
        <v>2.4506065902846003E-2</v>
      </c>
      <c r="L6358" s="20">
        <v>1.6928025817055138E-2</v>
      </c>
      <c r="M6358" s="53">
        <v>1.367337732217638E-2</v>
      </c>
    </row>
    <row r="6359" spans="1:13" x14ac:dyDescent="0.35">
      <c r="A6359" s="19" t="str">
        <f>B4353&amp;C6354&amp;D6359</f>
        <v>CONSUMO PER CAPITA (kg ó litros por individuo)PAL.PAN+BARRIT+TORTITMDD AM</v>
      </c>
      <c r="B6359" s="19">
        <v>0</v>
      </c>
      <c r="C6359" s="19">
        <v>0</v>
      </c>
      <c r="D6359" s="19" t="s">
        <v>5</v>
      </c>
      <c r="E6359" s="20">
        <v>1.2975586850120116E-2</v>
      </c>
      <c r="F6359" s="20">
        <v>8.4546725678203809E-3</v>
      </c>
      <c r="G6359" s="20">
        <v>1.3326820363149076E-2</v>
      </c>
      <c r="H6359" s="20">
        <v>1.1696998914297567E-2</v>
      </c>
      <c r="I6359" s="20">
        <v>2.0555467646651043E-2</v>
      </c>
      <c r="J6359" s="20">
        <v>1.3867676835883871E-2</v>
      </c>
      <c r="K6359" s="20">
        <v>2.6909831621626419E-2</v>
      </c>
      <c r="L6359" s="20">
        <v>1.0291969443319789E-2</v>
      </c>
      <c r="M6359" s="53">
        <v>1.3988400439477407E-2</v>
      </c>
    </row>
    <row r="6360" spans="1:13" x14ac:dyDescent="0.35">
      <c r="A6360" s="19" t="str">
        <f>B4353&amp;C6354&amp;D6360</f>
        <v>CONSUMO PER CAPITA (kg ó litros por individuo)PAL.PAN+BARRIT+TORTITRTO CENTRO</v>
      </c>
      <c r="B6360" s="19">
        <v>0</v>
      </c>
      <c r="C6360" s="19">
        <v>0</v>
      </c>
      <c r="D6360" s="19" t="s">
        <v>6</v>
      </c>
      <c r="E6360" s="20">
        <v>1.0896087551326155E-2</v>
      </c>
      <c r="F6360" s="20">
        <v>1.1329081775408197E-2</v>
      </c>
      <c r="G6360" s="20">
        <v>1.6140350131705512E-2</v>
      </c>
      <c r="H6360" s="20">
        <v>8.6682744108194359E-3</v>
      </c>
      <c r="I6360" s="20">
        <v>1.0287415743533406E-2</v>
      </c>
      <c r="J6360" s="20">
        <v>8.847398077446009E-3</v>
      </c>
      <c r="K6360" s="20">
        <v>1.5226897313070052E-2</v>
      </c>
      <c r="L6360" s="20">
        <v>1.0678345228513074E-2</v>
      </c>
      <c r="M6360" s="53">
        <v>1.715536980616102E-2</v>
      </c>
    </row>
    <row r="6361" spans="1:13" x14ac:dyDescent="0.35">
      <c r="A6361" s="19" t="str">
        <f>B4353&amp;C6354&amp;D6361</f>
        <v>CONSUMO PER CAPITA (kg ó litros por individuo)PAL.PAN+BARRIT+TORTITNORTE-CENTRO</v>
      </c>
      <c r="B6361" s="19">
        <v>0</v>
      </c>
      <c r="C6361" s="19">
        <v>0</v>
      </c>
      <c r="D6361" s="19" t="s">
        <v>7</v>
      </c>
      <c r="E6361" s="20">
        <v>1.3959456076142549E-2</v>
      </c>
      <c r="F6361" s="20">
        <v>7.2963340319391586E-3</v>
      </c>
      <c r="G6361" s="20">
        <v>1.7130452912924692E-2</v>
      </c>
      <c r="H6361" s="20">
        <v>7.5962196363864041E-3</v>
      </c>
      <c r="I6361" s="20">
        <v>8.9184112960918466E-3</v>
      </c>
      <c r="J6361" s="20">
        <v>1.7878764086948863E-2</v>
      </c>
      <c r="K6361" s="20">
        <v>3.2081094617387E-2</v>
      </c>
      <c r="L6361" s="20">
        <v>1.747852157930117E-2</v>
      </c>
      <c r="M6361" s="53">
        <v>1.3123703232449791E-2</v>
      </c>
    </row>
    <row r="6362" spans="1:13" x14ac:dyDescent="0.35">
      <c r="A6362" s="19" t="str">
        <f>B4353&amp;C6354&amp;D6362</f>
        <v>CONSUMO PER CAPITA (kg ó litros por individuo)PAL.PAN+BARRIT+TORTITNOROESTE</v>
      </c>
      <c r="B6362" s="19">
        <v>0</v>
      </c>
      <c r="C6362" s="19">
        <v>0</v>
      </c>
      <c r="D6362" s="19" t="s">
        <v>8</v>
      </c>
      <c r="E6362" s="20">
        <v>5.0773323721688482E-3</v>
      </c>
      <c r="F6362" s="20">
        <v>1.2013803612241041E-2</v>
      </c>
      <c r="G6362" s="20">
        <v>1.0590794723050195E-2</v>
      </c>
      <c r="H6362" s="20">
        <v>8.9652949242819725E-3</v>
      </c>
      <c r="I6362" s="20">
        <v>1.4183558721939042E-2</v>
      </c>
      <c r="J6362" s="20">
        <v>1.0268186288787064E-2</v>
      </c>
      <c r="K6362" s="20">
        <v>1.3169487402022263E-2</v>
      </c>
      <c r="L6362" s="20">
        <v>1.3899298115015932E-2</v>
      </c>
      <c r="M6362" s="53">
        <v>7.244332488775429E-3</v>
      </c>
    </row>
    <row r="6363" spans="1:13" x14ac:dyDescent="0.35">
      <c r="A6363" s="19" t="str">
        <f>B4353&amp;C6354&amp;D6363</f>
        <v>CONSUMO PER CAPITA (kg ó litros por individuo)PAL.PAN+BARRIT+TORTIT&lt;2MIL</v>
      </c>
      <c r="B6363" s="19">
        <v>0</v>
      </c>
      <c r="C6363" s="19">
        <v>0</v>
      </c>
      <c r="D6363" s="19" t="s">
        <v>9</v>
      </c>
      <c r="E6363" s="20">
        <v>1.2197879764110735E-2</v>
      </c>
      <c r="F6363" s="20">
        <v>1.326682820427579E-2</v>
      </c>
      <c r="G6363" s="20">
        <v>1.3426418076785707E-2</v>
      </c>
      <c r="H6363" s="20">
        <v>1.0346235248700288E-2</v>
      </c>
      <c r="I6363" s="20">
        <v>1.3509756377995629E-2</v>
      </c>
      <c r="J6363" s="20">
        <v>7.9750372576445593E-3</v>
      </c>
      <c r="K6363" s="20">
        <v>1.8011372355550136E-2</v>
      </c>
      <c r="L6363" s="20">
        <v>5.269743385124607E-3</v>
      </c>
      <c r="M6363" s="53">
        <v>1.6367778083414497E-2</v>
      </c>
    </row>
    <row r="6364" spans="1:13" x14ac:dyDescent="0.35">
      <c r="A6364" s="19" t="str">
        <f>B4353&amp;C6354&amp;D6364</f>
        <v>CONSUMO PER CAPITA (kg ó litros por individuo)PAL.PAN+BARRIT+TORTIT2-5MIL</v>
      </c>
      <c r="B6364" s="19">
        <v>0</v>
      </c>
      <c r="C6364" s="19">
        <v>0</v>
      </c>
      <c r="D6364" s="19" t="s">
        <v>10</v>
      </c>
      <c r="E6364" s="20">
        <v>4.3959580857322747E-3</v>
      </c>
      <c r="F6364" s="20">
        <v>6.7290889163731243E-3</v>
      </c>
      <c r="G6364" s="20">
        <v>7.4981970860979385E-3</v>
      </c>
      <c r="H6364" s="20">
        <v>2.9472472456680112E-3</v>
      </c>
      <c r="I6364" s="20">
        <v>4.9426048295325518E-3</v>
      </c>
      <c r="J6364" s="20">
        <v>3.5050840574204034E-3</v>
      </c>
      <c r="K6364" s="20">
        <v>4.9008386723776833E-3</v>
      </c>
      <c r="L6364" s="20">
        <v>9.8895704821682934E-3</v>
      </c>
      <c r="M6364" s="53">
        <v>5.0923010963660944E-3</v>
      </c>
    </row>
    <row r="6365" spans="1:13" x14ac:dyDescent="0.35">
      <c r="A6365" s="19" t="str">
        <f>B4353&amp;C6354&amp;D6365</f>
        <v>CONSUMO PER CAPITA (kg ó litros por individuo)PAL.PAN+BARRIT+TORTIT5-10MIL</v>
      </c>
      <c r="B6365" s="19">
        <v>0</v>
      </c>
      <c r="C6365" s="19">
        <v>0</v>
      </c>
      <c r="D6365" s="19" t="s">
        <v>11</v>
      </c>
      <c r="E6365" s="20">
        <v>5.2831128570349972E-3</v>
      </c>
      <c r="F6365" s="20">
        <v>2.1565649093936361E-2</v>
      </c>
      <c r="G6365" s="20">
        <v>9.1573296664659073E-3</v>
      </c>
      <c r="H6365" s="20">
        <v>1.112737426242578E-2</v>
      </c>
      <c r="I6365" s="20">
        <v>7.7830428254663936E-3</v>
      </c>
      <c r="J6365" s="20">
        <v>3.6690777697749627E-3</v>
      </c>
      <c r="K6365" s="20">
        <v>1.3525060746414705E-2</v>
      </c>
      <c r="L6365" s="20">
        <v>7.4999730535031906E-3</v>
      </c>
      <c r="M6365" s="53">
        <v>4.3299803741734802E-3</v>
      </c>
    </row>
    <row r="6366" spans="1:13" x14ac:dyDescent="0.35">
      <c r="A6366" s="19" t="str">
        <f>B4353&amp;C6354&amp;D6366</f>
        <v>CONSUMO PER CAPITA (kg ó litros por individuo)PAL.PAN+BARRIT+TORTIT10-30MIL</v>
      </c>
      <c r="B6366" s="19">
        <v>0</v>
      </c>
      <c r="C6366" s="19">
        <v>0</v>
      </c>
      <c r="D6366" s="19" t="s">
        <v>12</v>
      </c>
      <c r="E6366" s="20">
        <v>2.6911107006650819E-2</v>
      </c>
      <c r="F6366" s="20">
        <v>1.8984117188268385E-2</v>
      </c>
      <c r="G6366" s="20">
        <v>2.7740099260914603E-2</v>
      </c>
      <c r="H6366" s="20">
        <v>1.2778043439734432E-2</v>
      </c>
      <c r="I6366" s="20">
        <v>1.9070443983879783E-2</v>
      </c>
      <c r="J6366" s="20">
        <v>2.1639049084820287E-2</v>
      </c>
      <c r="K6366" s="20">
        <v>2.863641687431551E-2</v>
      </c>
      <c r="L6366" s="20">
        <v>1.320623940980278E-2</v>
      </c>
      <c r="M6366" s="53">
        <v>1.5289923598223147E-2</v>
      </c>
    </row>
    <row r="6367" spans="1:13" x14ac:dyDescent="0.35">
      <c r="A6367" s="19" t="str">
        <f>B4353&amp;C6354&amp;D6367</f>
        <v>CONSUMO PER CAPITA (kg ó litros por individuo)PAL.PAN+BARRIT+TORTIT30-100MIL</v>
      </c>
      <c r="B6367" s="19">
        <v>0</v>
      </c>
      <c r="C6367" s="19">
        <v>0</v>
      </c>
      <c r="D6367" s="19" t="s">
        <v>13</v>
      </c>
      <c r="E6367" s="20">
        <v>1.7322350108497104E-2</v>
      </c>
      <c r="F6367" s="20">
        <v>1.5684836051170433E-2</v>
      </c>
      <c r="G6367" s="20">
        <v>1.8720750922059222E-2</v>
      </c>
      <c r="H6367" s="20">
        <v>1.7403290649203571E-2</v>
      </c>
      <c r="I6367" s="20">
        <v>2.3672703629412057E-2</v>
      </c>
      <c r="J6367" s="20">
        <v>2.2416529689806678E-2</v>
      </c>
      <c r="K6367" s="20">
        <v>2.3283990927227414E-2</v>
      </c>
      <c r="L6367" s="20">
        <v>2.2634040528415389E-2</v>
      </c>
      <c r="M6367" s="53">
        <v>1.4148198565758564E-2</v>
      </c>
    </row>
    <row r="6368" spans="1:13" x14ac:dyDescent="0.35">
      <c r="A6368" s="19" t="str">
        <f>B4353&amp;C6354&amp;D6368</f>
        <v>CONSUMO PER CAPITA (kg ó litros por individuo)PAL.PAN+BARRIT+TORTIT100-200MIL</v>
      </c>
      <c r="B6368" s="19">
        <v>0</v>
      </c>
      <c r="C6368" s="19">
        <v>0</v>
      </c>
      <c r="D6368" s="19" t="s">
        <v>14</v>
      </c>
      <c r="E6368" s="20">
        <v>1.0459335669747728E-2</v>
      </c>
      <c r="F6368" s="20">
        <v>1.4782229876786549E-2</v>
      </c>
      <c r="G6368" s="20">
        <v>1.4976064766919071E-2</v>
      </c>
      <c r="H6368" s="20">
        <v>1.6209617160635834E-2</v>
      </c>
      <c r="I6368" s="20">
        <v>1.5015444850425887E-2</v>
      </c>
      <c r="J6368" s="20">
        <v>2.6271685385862473E-2</v>
      </c>
      <c r="K6368" s="20">
        <v>1.5326044674554106E-2</v>
      </c>
      <c r="L6368" s="20">
        <v>6.5137275781806227E-3</v>
      </c>
      <c r="M6368" s="53">
        <v>1.6591178656358826E-2</v>
      </c>
    </row>
    <row r="6369" spans="1:13" x14ac:dyDescent="0.35">
      <c r="A6369" s="19" t="str">
        <f>B4353&amp;C6354&amp;D6369</f>
        <v>CONSUMO PER CAPITA (kg ó litros por individuo)PAL.PAN+BARRIT+TORTIT200-500MIL</v>
      </c>
      <c r="B6369" s="19">
        <v>0</v>
      </c>
      <c r="C6369" s="19">
        <v>0</v>
      </c>
      <c r="D6369" s="19" t="s">
        <v>15</v>
      </c>
      <c r="E6369" s="20">
        <v>1.3970282038260701E-2</v>
      </c>
      <c r="F6369" s="20">
        <v>1.8995538023619758E-2</v>
      </c>
      <c r="G6369" s="20">
        <v>2.8811872123127975E-2</v>
      </c>
      <c r="H6369" s="20">
        <v>2.7037514129535707E-2</v>
      </c>
      <c r="I6369" s="20">
        <v>2.2123980046925843E-2</v>
      </c>
      <c r="J6369" s="20">
        <v>1.9935088530392962E-2</v>
      </c>
      <c r="K6369" s="20">
        <v>1.9261890358724974E-2</v>
      </c>
      <c r="L6369" s="20">
        <v>2.1514681281840746E-2</v>
      </c>
      <c r="M6369" s="53">
        <v>1.4698179001029993E-2</v>
      </c>
    </row>
    <row r="6370" spans="1:13" x14ac:dyDescent="0.35">
      <c r="A6370" s="19" t="str">
        <f>B4353&amp;C6354&amp;D6370</f>
        <v>CONSUMO PER CAPITA (kg ó litros por individuo)PAL.PAN+BARRIT+TORTIT&gt;500MIL</v>
      </c>
      <c r="B6370" s="19">
        <v>0</v>
      </c>
      <c r="C6370" s="19">
        <v>0</v>
      </c>
      <c r="D6370" s="19" t="s">
        <v>16</v>
      </c>
      <c r="E6370" s="20">
        <v>1.7117377113369983E-2</v>
      </c>
      <c r="F6370" s="20">
        <v>1.8699897915588095E-2</v>
      </c>
      <c r="G6370" s="20">
        <v>2.3459884308442713E-2</v>
      </c>
      <c r="H6370" s="20">
        <v>1.6480269504260615E-2</v>
      </c>
      <c r="I6370" s="20">
        <v>2.1537113271952801E-2</v>
      </c>
      <c r="J6370" s="20">
        <v>1.8811471119413451E-2</v>
      </c>
      <c r="K6370" s="20">
        <v>3.1380377278996986E-2</v>
      </c>
      <c r="L6370" s="20">
        <v>1.6271068932322278E-2</v>
      </c>
      <c r="M6370" s="53">
        <v>1.7251616990502285E-2</v>
      </c>
    </row>
    <row r="6371" spans="1:13" x14ac:dyDescent="0.35">
      <c r="A6371" s="19" t="str">
        <f>B4353&amp;C6354&amp;D6371</f>
        <v>CONSUMO PER CAPITA (kg ó litros por individuo)PAL.PAN+BARRIT+TORTITDE 15 A 19 AÑOS</v>
      </c>
      <c r="B6371" s="19">
        <v>0</v>
      </c>
      <c r="C6371" s="19">
        <v>0</v>
      </c>
      <c r="D6371" s="19" t="s">
        <v>39</v>
      </c>
      <c r="E6371" s="20">
        <v>3.3947067961897616E-3</v>
      </c>
      <c r="F6371" s="20">
        <v>1.0018206991301508E-2</v>
      </c>
      <c r="G6371" s="20">
        <v>7.0784169604461832E-3</v>
      </c>
      <c r="H6371" s="20">
        <v>3.7001176892149469E-2</v>
      </c>
      <c r="I6371" s="20">
        <v>1.1729399647669586E-2</v>
      </c>
      <c r="J6371" s="20">
        <v>4.4678733245482466E-3</v>
      </c>
      <c r="K6371" s="20">
        <v>1.8736737116861073E-2</v>
      </c>
      <c r="L6371" s="20">
        <v>1.2499627044486126E-2</v>
      </c>
      <c r="M6371" s="53">
        <v>2.3801080863770159E-3</v>
      </c>
    </row>
    <row r="6372" spans="1:13" x14ac:dyDescent="0.35">
      <c r="A6372" s="19" t="str">
        <f>B4353&amp;C6354&amp;D6372</f>
        <v>CONSUMO PER CAPITA (kg ó litros por individuo)PAL.PAN+BARRIT+TORTITDE 20 A 24 AÑOS</v>
      </c>
      <c r="B6372" s="19">
        <v>0</v>
      </c>
      <c r="C6372" s="19">
        <v>0</v>
      </c>
      <c r="D6372" s="19" t="s">
        <v>40</v>
      </c>
      <c r="E6372" s="20">
        <v>7.1994424889252036E-3</v>
      </c>
      <c r="F6372" s="20">
        <v>1.3554033316288416E-2</v>
      </c>
      <c r="G6372" s="20">
        <v>7.7894510772809726E-3</v>
      </c>
      <c r="H6372" s="20">
        <v>7.207877906857587E-3</v>
      </c>
      <c r="I6372" s="20">
        <v>2.5741086755218467E-2</v>
      </c>
      <c r="J6372" s="20">
        <v>7.4652184349045343E-3</v>
      </c>
      <c r="K6372" s="20">
        <v>6.1957660732013505E-3</v>
      </c>
      <c r="L6372" s="20">
        <v>7.6059144831056736E-3</v>
      </c>
      <c r="M6372" s="53">
        <v>1.1681265082190743E-2</v>
      </c>
    </row>
    <row r="6373" spans="1:13" x14ac:dyDescent="0.35">
      <c r="A6373" s="19" t="str">
        <f>B4353&amp;C6354&amp;D6373</f>
        <v>CONSUMO PER CAPITA (kg ó litros por individuo)PAL.PAN+BARRIT+TORTITDE 25 A 34 AÑOS</v>
      </c>
      <c r="B6373" s="19">
        <v>0</v>
      </c>
      <c r="C6373" s="19">
        <v>0</v>
      </c>
      <c r="D6373" s="19" t="s">
        <v>41</v>
      </c>
      <c r="E6373" s="20">
        <v>1.223769564439068E-2</v>
      </c>
      <c r="F6373" s="20">
        <v>9.1624742361787956E-3</v>
      </c>
      <c r="G6373" s="20">
        <v>1.5159691014606621E-2</v>
      </c>
      <c r="H6373" s="20">
        <v>1.1590657697246974E-2</v>
      </c>
      <c r="I6373" s="20">
        <v>8.0050869153776537E-3</v>
      </c>
      <c r="J6373" s="20">
        <v>1.0870459628405091E-2</v>
      </c>
      <c r="K6373" s="20">
        <v>2.0815441696034807E-2</v>
      </c>
      <c r="L6373" s="20">
        <v>1.3072786540467644E-2</v>
      </c>
      <c r="M6373" s="53">
        <v>8.6721791971386929E-3</v>
      </c>
    </row>
    <row r="6374" spans="1:13" x14ac:dyDescent="0.35">
      <c r="A6374" s="19" t="str">
        <f>B4353&amp;C6354&amp;D6374</f>
        <v>CONSUMO PER CAPITA (kg ó litros por individuo)PAL.PAN+BARRIT+TORTITDE 35 A 49 AÑOS</v>
      </c>
      <c r="B6374" s="19">
        <v>0</v>
      </c>
      <c r="C6374" s="19">
        <v>0</v>
      </c>
      <c r="D6374" s="19" t="s">
        <v>42</v>
      </c>
      <c r="E6374" s="20">
        <v>1.3005390111630344E-2</v>
      </c>
      <c r="F6374" s="20">
        <v>1.319064666556621E-2</v>
      </c>
      <c r="G6374" s="20">
        <v>1.9645139831096434E-2</v>
      </c>
      <c r="H6374" s="20">
        <v>1.2508359585716418E-2</v>
      </c>
      <c r="I6374" s="20">
        <v>1.2901958103820756E-2</v>
      </c>
      <c r="J6374" s="20">
        <v>1.2510446957972205E-2</v>
      </c>
      <c r="K6374" s="20">
        <v>1.4608053806595417E-2</v>
      </c>
      <c r="L6374" s="20">
        <v>1.1586989489287436E-2</v>
      </c>
      <c r="M6374" s="53">
        <v>1.1939115544914435E-2</v>
      </c>
    </row>
    <row r="6375" spans="1:13" x14ac:dyDescent="0.35">
      <c r="A6375" s="19" t="str">
        <f>B4353&amp;C6354&amp;D6375</f>
        <v>CONSUMO PER CAPITA (kg ó litros por individuo)PAL.PAN+BARRIT+TORTITDE 50 A 59 AÑOS</v>
      </c>
      <c r="B6375" s="19">
        <v>0</v>
      </c>
      <c r="C6375" s="19">
        <v>0</v>
      </c>
      <c r="D6375" s="19" t="s">
        <v>43</v>
      </c>
      <c r="E6375" s="20">
        <v>2.1830579923244185E-2</v>
      </c>
      <c r="F6375" s="20">
        <v>2.6455243869090404E-2</v>
      </c>
      <c r="G6375" s="20">
        <v>3.2313117698696985E-2</v>
      </c>
      <c r="H6375" s="20">
        <v>1.9174219729335296E-2</v>
      </c>
      <c r="I6375" s="20">
        <v>1.5785657410123419E-2</v>
      </c>
      <c r="J6375" s="20">
        <v>1.6377733579007486E-2</v>
      </c>
      <c r="K6375" s="20">
        <v>2.2314788857674621E-2</v>
      </c>
      <c r="L6375" s="20">
        <v>1.0860563124152485E-2</v>
      </c>
      <c r="M6375" s="53">
        <v>1.3673116680700644E-2</v>
      </c>
    </row>
    <row r="6376" spans="1:13" x14ac:dyDescent="0.35">
      <c r="A6376" s="19" t="str">
        <f>B4353&amp;C6354&amp;D6376</f>
        <v>CONSUMO PER CAPITA (kg ó litros por individuo)PAL.PAN+BARRIT+TORTITDE 60 A 75 AÑOS</v>
      </c>
      <c r="B6376" s="19">
        <v>0</v>
      </c>
      <c r="C6376" s="19">
        <v>0</v>
      </c>
      <c r="D6376" s="19" t="s">
        <v>44</v>
      </c>
      <c r="E6376" s="20">
        <v>2.2381924153508991E-2</v>
      </c>
      <c r="F6376" s="20">
        <v>2.1342276329859067E-2</v>
      </c>
      <c r="G6376" s="20">
        <v>2.1449843510116862E-2</v>
      </c>
      <c r="H6376" s="20">
        <v>1.5341623496839998E-2</v>
      </c>
      <c r="I6376" s="20">
        <v>3.3106868524662561E-2</v>
      </c>
      <c r="J6376" s="20">
        <v>3.8469220717973512E-2</v>
      </c>
      <c r="K6376" s="20">
        <v>3.7319846294837075E-2</v>
      </c>
      <c r="L6376" s="20">
        <v>2.644619511323891E-2</v>
      </c>
      <c r="M6376" s="53">
        <v>2.4070202996836407E-2</v>
      </c>
    </row>
    <row r="6377" spans="1:13" x14ac:dyDescent="0.35">
      <c r="A6377" s="19" t="str">
        <f>B4353&amp;C6354&amp;D6377</f>
        <v>CONSUMO PER CAPITA (kg ó litros por individuo)PAL.PAN+BARRIT+TORTITNIVEL ALTO</v>
      </c>
      <c r="B6377" s="19">
        <v>0</v>
      </c>
      <c r="C6377" s="19">
        <v>0</v>
      </c>
      <c r="D6377" s="19" t="s">
        <v>256</v>
      </c>
      <c r="E6377" s="20">
        <v>1.9496816194749151E-2</v>
      </c>
      <c r="F6377" s="20">
        <v>1.7644749144772272E-2</v>
      </c>
      <c r="G6377" s="20">
        <v>1.4207421610276584E-2</v>
      </c>
      <c r="H6377" s="20">
        <v>2.0463610690973411E-2</v>
      </c>
      <c r="I6377" s="20">
        <v>2.257828730986635E-2</v>
      </c>
      <c r="J6377" s="20">
        <v>1.7437192999548112E-2</v>
      </c>
      <c r="K6377" s="20">
        <v>3.3056304742148712E-2</v>
      </c>
      <c r="L6377" s="20">
        <v>1.4684690770333046E-2</v>
      </c>
      <c r="M6377" s="53">
        <v>1.3792889017601661E-2</v>
      </c>
    </row>
    <row r="6378" spans="1:13" x14ac:dyDescent="0.35">
      <c r="A6378" s="19" t="str">
        <f>B4353&amp;C6354&amp;D6378</f>
        <v>CONSUMO PER CAPITA (kg ó litros por individuo)PAL.PAN+BARRIT+TORTITNIVEL MEDIO ALTO</v>
      </c>
      <c r="B6378" s="19">
        <v>0</v>
      </c>
      <c r="C6378" s="19">
        <v>0</v>
      </c>
      <c r="D6378" s="19" t="s">
        <v>257</v>
      </c>
      <c r="E6378" s="20">
        <v>1.7744177890823418E-2</v>
      </c>
      <c r="F6378" s="20">
        <v>1.4987675296004538E-2</v>
      </c>
      <c r="G6378" s="20">
        <v>1.6040778733799187E-2</v>
      </c>
      <c r="H6378" s="20">
        <v>1.3733264709503453E-2</v>
      </c>
      <c r="I6378" s="20">
        <v>2.1923668953652463E-2</v>
      </c>
      <c r="J6378" s="20">
        <v>1.4875051304634009E-2</v>
      </c>
      <c r="K6378" s="20">
        <v>1.6788090843880818E-2</v>
      </c>
      <c r="L6378" s="20">
        <v>9.9902390169386308E-3</v>
      </c>
      <c r="M6378" s="53">
        <v>1.1285375259523367E-2</v>
      </c>
    </row>
    <row r="6379" spans="1:13" x14ac:dyDescent="0.35">
      <c r="A6379" s="19" t="str">
        <f>B4353&amp;C6354&amp;D6379</f>
        <v>CONSUMO PER CAPITA (kg ó litros por individuo)PAL.PAN+BARRIT+TORTITNIVEL MEDIO</v>
      </c>
      <c r="B6379" s="19">
        <v>0</v>
      </c>
      <c r="C6379" s="19">
        <v>0</v>
      </c>
      <c r="D6379" s="19" t="s">
        <v>258</v>
      </c>
      <c r="E6379" s="20">
        <v>1.9611242280143933E-2</v>
      </c>
      <c r="F6379" s="20">
        <v>1.7159301401997434E-2</v>
      </c>
      <c r="G6379" s="20">
        <v>2.7241911594548689E-2</v>
      </c>
      <c r="H6379" s="20">
        <v>1.7147472176272351E-2</v>
      </c>
      <c r="I6379" s="20">
        <v>1.5896090574607037E-2</v>
      </c>
      <c r="J6379" s="20">
        <v>1.7649850825529969E-2</v>
      </c>
      <c r="K6379" s="20">
        <v>1.2961899883873383E-2</v>
      </c>
      <c r="L6379" s="20">
        <v>1.6394071215558758E-2</v>
      </c>
      <c r="M6379" s="53">
        <v>1.5190662542204261E-2</v>
      </c>
    </row>
    <row r="6380" spans="1:13" x14ac:dyDescent="0.35">
      <c r="A6380" s="19" t="str">
        <f>B4353&amp;C6354&amp;D6380</f>
        <v>CONSUMO PER CAPITA (kg ó litros por individuo)PAL.PAN+BARRIT+TORTITNIVEL MEDIO BAJO</v>
      </c>
      <c r="B6380" s="19">
        <v>0</v>
      </c>
      <c r="C6380" s="19">
        <v>0</v>
      </c>
      <c r="D6380" s="19" t="s">
        <v>259</v>
      </c>
      <c r="E6380" s="20">
        <v>8.6431678688754961E-3</v>
      </c>
      <c r="F6380" s="20">
        <v>1.6826433292790918E-2</v>
      </c>
      <c r="G6380" s="20">
        <v>1.9848983326688229E-2</v>
      </c>
      <c r="H6380" s="20">
        <v>1.0953254468235201E-2</v>
      </c>
      <c r="I6380" s="20">
        <v>1.1859031983226694E-2</v>
      </c>
      <c r="J6380" s="20">
        <v>1.1420162701935381E-2</v>
      </c>
      <c r="K6380" s="20">
        <v>2.0837833874604375E-2</v>
      </c>
      <c r="L6380" s="20">
        <v>1.3747674553051301E-2</v>
      </c>
      <c r="M6380" s="53">
        <v>1.5536165875616011E-2</v>
      </c>
    </row>
    <row r="6381" spans="1:13" x14ac:dyDescent="0.35">
      <c r="A6381" s="19" t="str">
        <f>B4353&amp;C6354&amp;D6381</f>
        <v>CONSUMO PER CAPITA (kg ó litros por individuo)PAL.PAN+BARRIT+TORTITHOMBRE</v>
      </c>
      <c r="B6381" s="19">
        <v>0</v>
      </c>
      <c r="C6381" s="19">
        <v>0</v>
      </c>
      <c r="D6381" s="19" t="s">
        <v>21</v>
      </c>
      <c r="E6381" s="20">
        <v>1.485334019081159E-2</v>
      </c>
      <c r="F6381" s="20">
        <v>1.152194575778253E-2</v>
      </c>
      <c r="G6381" s="20">
        <v>1.3957186567379551E-2</v>
      </c>
      <c r="H6381" s="20">
        <v>1.1143230230616341E-2</v>
      </c>
      <c r="I6381" s="20">
        <v>1.4055415742119569E-2</v>
      </c>
      <c r="J6381" s="20">
        <v>1.2816495387507853E-2</v>
      </c>
      <c r="K6381" s="20">
        <v>1.6481465848934295E-2</v>
      </c>
      <c r="L6381" s="20">
        <v>1.1321861431186369E-2</v>
      </c>
      <c r="M6381" s="53">
        <v>1.3139630866008089E-2</v>
      </c>
    </row>
    <row r="6382" spans="1:13" x14ac:dyDescent="0.35">
      <c r="A6382" s="19" t="str">
        <f>B4353&amp;C6354&amp;D6382</f>
        <v>CONSUMO PER CAPITA (kg ó litros por individuo)PAL.PAN+BARRIT+TORTITMUJER</v>
      </c>
      <c r="B6382" s="19">
        <v>0</v>
      </c>
      <c r="C6382" s="19">
        <v>0</v>
      </c>
      <c r="D6382" s="19" t="s">
        <v>22</v>
      </c>
      <c r="E6382" s="20">
        <v>1.6613209721240699E-2</v>
      </c>
      <c r="F6382" s="20">
        <v>2.22079791440375E-2</v>
      </c>
      <c r="G6382" s="20">
        <v>2.6505653278537579E-2</v>
      </c>
      <c r="H6382" s="20">
        <v>2.0127737651263092E-2</v>
      </c>
      <c r="I6382" s="20">
        <v>2.2310976074354377E-2</v>
      </c>
      <c r="J6382" s="20">
        <v>2.3333451326319164E-2</v>
      </c>
      <c r="K6382" s="20">
        <v>2.7393189131121917E-2</v>
      </c>
      <c r="L6382" s="20">
        <v>1.8369514471569544E-2</v>
      </c>
      <c r="M6382" s="53">
        <v>1.4757399778474159E-2</v>
      </c>
    </row>
    <row r="6383" spans="1:13" x14ac:dyDescent="0.35">
      <c r="A6383" s="19" t="str">
        <f>B4353&amp;C6383&amp;D6383</f>
        <v>CONSUMO PER CAPITA (kg ó litros por individuo)PALITOS PANT.ESPAÑA</v>
      </c>
      <c r="B6383" s="19">
        <v>0</v>
      </c>
      <c r="C6383" s="19" t="s">
        <v>281</v>
      </c>
      <c r="D6383" s="19" t="s">
        <v>36</v>
      </c>
      <c r="E6383" s="20">
        <v>9.9838014167281802E-3</v>
      </c>
      <c r="F6383" s="20">
        <v>1.0990860198495649E-2</v>
      </c>
      <c r="G6383" s="20">
        <v>1.2554604086644975E-2</v>
      </c>
      <c r="H6383" s="20">
        <v>8.913896188804709E-3</v>
      </c>
      <c r="I6383" s="20">
        <v>1.1856853098811447E-2</v>
      </c>
      <c r="J6383" s="20">
        <v>1.2058588339544646E-2</v>
      </c>
      <c r="K6383" s="20">
        <v>1.468934261260771E-2</v>
      </c>
      <c r="L6383" s="20">
        <v>8.2476562959869441E-3</v>
      </c>
      <c r="M6383" s="53">
        <v>8.2021032407129293E-3</v>
      </c>
    </row>
    <row r="6384" spans="1:13" x14ac:dyDescent="0.35">
      <c r="A6384" s="19" t="str">
        <f>B4353&amp;C6383&amp;D6384</f>
        <v>CONSUMO PER CAPITA (kg ó litros por individuo)PALITOS PANBCN AM</v>
      </c>
      <c r="B6384" s="19">
        <v>0</v>
      </c>
      <c r="C6384" s="19">
        <v>0</v>
      </c>
      <c r="D6384" s="19" t="s">
        <v>1</v>
      </c>
      <c r="E6384" s="20">
        <v>1.5944813628364026E-2</v>
      </c>
      <c r="F6384" s="20">
        <v>1.6243081420635162E-2</v>
      </c>
      <c r="G6384" s="20">
        <v>1.332527219229716E-2</v>
      </c>
      <c r="H6384" s="20">
        <v>3.275057093193879E-2</v>
      </c>
      <c r="I6384" s="20">
        <v>2.1574512178887867E-2</v>
      </c>
      <c r="J6384" s="20">
        <v>3.02488778845466E-2</v>
      </c>
      <c r="K6384" s="20">
        <v>1.4765959890781857E-2</v>
      </c>
      <c r="L6384" s="20">
        <v>8.4818702488154516E-3</v>
      </c>
      <c r="M6384" s="53">
        <v>1.0275692329840463E-2</v>
      </c>
    </row>
    <row r="6385" spans="1:13" x14ac:dyDescent="0.35">
      <c r="A6385" s="19" t="str">
        <f>B4353&amp;C6383&amp;D6385</f>
        <v>CONSUMO PER CAPITA (kg ó litros por individuo)PALITOS PANREST.CAT ARAGON</v>
      </c>
      <c r="B6385" s="19">
        <v>0</v>
      </c>
      <c r="C6385" s="19">
        <v>0</v>
      </c>
      <c r="D6385" s="19" t="s">
        <v>2</v>
      </c>
      <c r="E6385" s="20">
        <v>7.7352421704351294E-3</v>
      </c>
      <c r="F6385" s="20">
        <v>1.3182257342520017E-2</v>
      </c>
      <c r="G6385" s="20">
        <v>1.0750650445130102E-2</v>
      </c>
      <c r="H6385" s="20">
        <v>8.3180473692518794E-3</v>
      </c>
      <c r="I6385" s="20">
        <v>1.5031104473556763E-2</v>
      </c>
      <c r="J6385" s="20">
        <v>1.4044719287951379E-2</v>
      </c>
      <c r="K6385" s="20">
        <v>1.0694642486000315E-2</v>
      </c>
      <c r="L6385" s="20">
        <v>5.6263924074963483E-3</v>
      </c>
      <c r="M6385" s="53">
        <v>5.7617768674091737E-3</v>
      </c>
    </row>
    <row r="6386" spans="1:13" x14ac:dyDescent="0.35">
      <c r="A6386" s="19" t="str">
        <f>B4353&amp;C6383&amp;D6386</f>
        <v>CONSUMO PER CAPITA (kg ó litros por individuo)PALITOS PANLEVANTE</v>
      </c>
      <c r="B6386" s="19">
        <v>0</v>
      </c>
      <c r="C6386" s="19">
        <v>0</v>
      </c>
      <c r="D6386" s="19" t="s">
        <v>3</v>
      </c>
      <c r="E6386" s="20">
        <v>1.4000580304350269E-2</v>
      </c>
      <c r="F6386" s="20">
        <v>1.1829740385107418E-2</v>
      </c>
      <c r="G6386" s="20">
        <v>1.942156475560574E-2</v>
      </c>
      <c r="H6386" s="20">
        <v>5.9085524470911645E-3</v>
      </c>
      <c r="I6386" s="20">
        <v>8.4447575634387703E-3</v>
      </c>
      <c r="J6386" s="20">
        <v>1.5888799246614359E-2</v>
      </c>
      <c r="K6386" s="20">
        <v>1.0755441567332573E-2</v>
      </c>
      <c r="L6386" s="20">
        <v>4.068773697031066E-3</v>
      </c>
      <c r="M6386" s="53">
        <v>6.9145870301324944E-3</v>
      </c>
    </row>
    <row r="6387" spans="1:13" x14ac:dyDescent="0.35">
      <c r="A6387" s="19" t="str">
        <f>B4353&amp;C6383&amp;D6387</f>
        <v>CONSUMO PER CAPITA (kg ó litros por individuo)PALITOS PANANDALUCIA</v>
      </c>
      <c r="B6387" s="19">
        <v>0</v>
      </c>
      <c r="C6387" s="19">
        <v>0</v>
      </c>
      <c r="D6387" s="19" t="s">
        <v>4</v>
      </c>
      <c r="E6387" s="20">
        <v>1.3419737400021553E-2</v>
      </c>
      <c r="F6387" s="20">
        <v>1.9242080795856542E-2</v>
      </c>
      <c r="G6387" s="20">
        <v>1.7384450659108749E-2</v>
      </c>
      <c r="H6387" s="20">
        <v>1.0162946631604169E-2</v>
      </c>
      <c r="I6387" s="20">
        <v>1.615297356421487E-2</v>
      </c>
      <c r="J6387" s="20">
        <v>1.0438838440974521E-2</v>
      </c>
      <c r="K6387" s="20">
        <v>2.2580638419777272E-2</v>
      </c>
      <c r="L6387" s="20">
        <v>1.4043882656859373E-2</v>
      </c>
      <c r="M6387" s="53">
        <v>1.1834175852551232E-2</v>
      </c>
    </row>
    <row r="6388" spans="1:13" x14ac:dyDescent="0.35">
      <c r="A6388" s="19" t="str">
        <f>B4353&amp;C6383&amp;D6388</f>
        <v>CONSUMO PER CAPITA (kg ó litros por individuo)PALITOS PANMDD AM</v>
      </c>
      <c r="B6388" s="19">
        <v>0</v>
      </c>
      <c r="C6388" s="19">
        <v>0</v>
      </c>
      <c r="D6388" s="19" t="s">
        <v>5</v>
      </c>
      <c r="E6388" s="20">
        <v>5.9353241812058043E-3</v>
      </c>
      <c r="F6388" s="20">
        <v>5.0181462505047058E-3</v>
      </c>
      <c r="G6388" s="20">
        <v>1.1019056111320754E-2</v>
      </c>
      <c r="H6388" s="20">
        <v>2.8886711120796505E-3</v>
      </c>
      <c r="I6388" s="20">
        <v>1.0914932643757225E-2</v>
      </c>
      <c r="J6388" s="20">
        <v>8.2372743571419958E-3</v>
      </c>
      <c r="K6388" s="20">
        <v>1.3117050427504526E-2</v>
      </c>
      <c r="L6388" s="20">
        <v>6.383522663394761E-3</v>
      </c>
      <c r="M6388" s="53">
        <v>7.6776966805113516E-3</v>
      </c>
    </row>
    <row r="6389" spans="1:13" x14ac:dyDescent="0.35">
      <c r="A6389" s="19" t="str">
        <f>B4353&amp;C6383&amp;D6389</f>
        <v>CONSUMO PER CAPITA (kg ó litros por individuo)PALITOS PANRTO CENTRO</v>
      </c>
      <c r="B6389" s="19">
        <v>0</v>
      </c>
      <c r="C6389" s="19">
        <v>0</v>
      </c>
      <c r="D6389" s="19" t="s">
        <v>6</v>
      </c>
      <c r="E6389" s="20">
        <v>5.2742664892365997E-3</v>
      </c>
      <c r="F6389" s="20">
        <v>5.7250295133159605E-3</v>
      </c>
      <c r="G6389" s="20">
        <v>5.6995003328068703E-3</v>
      </c>
      <c r="H6389" s="20">
        <v>5.2097852009653275E-3</v>
      </c>
      <c r="I6389" s="20">
        <v>4.5189548372740005E-3</v>
      </c>
      <c r="J6389" s="20">
        <v>2.3789993078637841E-3</v>
      </c>
      <c r="K6389" s="20">
        <v>9.1486781208322387E-3</v>
      </c>
      <c r="L6389" s="20">
        <v>6.0845188481174631E-3</v>
      </c>
      <c r="M6389" s="53">
        <v>9.1767787326920165E-3</v>
      </c>
    </row>
    <row r="6390" spans="1:13" x14ac:dyDescent="0.35">
      <c r="A6390" s="19" t="str">
        <f>B4353&amp;C6383&amp;D6390</f>
        <v>CONSUMO PER CAPITA (kg ó litros por individuo)PALITOS PANNORTE-CENTRO</v>
      </c>
      <c r="B6390" s="19">
        <v>0</v>
      </c>
      <c r="C6390" s="19">
        <v>0</v>
      </c>
      <c r="D6390" s="19" t="s">
        <v>7</v>
      </c>
      <c r="E6390" s="20">
        <v>1.0342692636623848E-2</v>
      </c>
      <c r="F6390" s="20">
        <v>4.4803567142183177E-3</v>
      </c>
      <c r="G6390" s="20">
        <v>6.0119762049714552E-3</v>
      </c>
      <c r="H6390" s="20">
        <v>4.2091977874973412E-3</v>
      </c>
      <c r="I6390" s="20">
        <v>2.8999281653967154E-3</v>
      </c>
      <c r="J6390" s="20">
        <v>8.1635412870331506E-3</v>
      </c>
      <c r="K6390" s="20">
        <v>2.5615367966859575E-2</v>
      </c>
      <c r="L6390" s="20">
        <v>1.2796007006939909E-2</v>
      </c>
      <c r="M6390" s="53">
        <v>8.1431147526706861E-3</v>
      </c>
    </row>
    <row r="6391" spans="1:13" x14ac:dyDescent="0.35">
      <c r="A6391" s="19" t="str">
        <f>B4353&amp;C6383&amp;D6391</f>
        <v>CONSUMO PER CAPITA (kg ó litros por individuo)PALITOS PANNOROESTE</v>
      </c>
      <c r="B6391" s="19">
        <v>0</v>
      </c>
      <c r="C6391" s="19">
        <v>0</v>
      </c>
      <c r="D6391" s="19" t="s">
        <v>8</v>
      </c>
      <c r="E6391" s="20">
        <v>2.8696454038144113E-3</v>
      </c>
      <c r="F6391" s="20">
        <v>3.3627785765880619E-3</v>
      </c>
      <c r="G6391" s="20">
        <v>7.8932376469104601E-3</v>
      </c>
      <c r="H6391" s="20">
        <v>4.9091534223219989E-3</v>
      </c>
      <c r="I6391" s="20">
        <v>1.1852937286781521E-2</v>
      </c>
      <c r="J6391" s="20">
        <v>7.0711808300501413E-3</v>
      </c>
      <c r="K6391" s="20">
        <v>6.5052825002906078E-3</v>
      </c>
      <c r="L6391" s="20">
        <v>6.469611472844459E-3</v>
      </c>
      <c r="M6391" s="53">
        <v>3.4342490736150007E-3</v>
      </c>
    </row>
    <row r="6392" spans="1:13" x14ac:dyDescent="0.35">
      <c r="A6392" s="19" t="str">
        <f>B4353&amp;C6383&amp;D6392</f>
        <v>CONSUMO PER CAPITA (kg ó litros por individuo)PALITOS PAN&lt;2MIL</v>
      </c>
      <c r="B6392" s="19">
        <v>0</v>
      </c>
      <c r="C6392" s="19">
        <v>0</v>
      </c>
      <c r="D6392" s="19" t="s">
        <v>9</v>
      </c>
      <c r="E6392" s="20">
        <v>4.5338258072874947E-3</v>
      </c>
      <c r="F6392" s="20">
        <v>1.326682820427579E-2</v>
      </c>
      <c r="G6392" s="20">
        <v>1.2018771959799118E-2</v>
      </c>
      <c r="H6392" s="20">
        <v>3.2647035993970834E-4</v>
      </c>
      <c r="I6392" s="20">
        <v>6.8892604313455187E-3</v>
      </c>
      <c r="J6392" s="20">
        <v>4.4468465691102077E-3</v>
      </c>
      <c r="K6392" s="20">
        <v>1.4718656031294781E-2</v>
      </c>
      <c r="L6392" s="20">
        <v>3.5371705156209961E-3</v>
      </c>
      <c r="M6392" s="53">
        <v>7.9422831277714788E-3</v>
      </c>
    </row>
    <row r="6393" spans="1:13" x14ac:dyDescent="0.35">
      <c r="A6393" s="19" t="str">
        <f>B4353&amp;C6383&amp;D6393</f>
        <v>CONSUMO PER CAPITA (kg ó litros por individuo)PALITOS PAN2-5MIL</v>
      </c>
      <c r="B6393" s="19">
        <v>0</v>
      </c>
      <c r="C6393" s="19">
        <v>0</v>
      </c>
      <c r="D6393" s="19" t="s">
        <v>10</v>
      </c>
      <c r="E6393" s="20">
        <v>1.7779440861043509E-3</v>
      </c>
      <c r="F6393" s="20">
        <v>1.1307968555076386E-3</v>
      </c>
      <c r="G6393" s="20">
        <v>3.8885763168342766E-3</v>
      </c>
      <c r="H6393" s="20">
        <v>2.0550115316169256E-3</v>
      </c>
      <c r="I6393" s="20">
        <v>2.2339671155541608E-3</v>
      </c>
      <c r="J6393" s="20">
        <v>1.2112315625055321E-3</v>
      </c>
      <c r="K6393" s="20">
        <v>3.982344904610054E-3</v>
      </c>
      <c r="L6393" s="20">
        <v>6.5439563181775443E-3</v>
      </c>
      <c r="M6393" s="53">
        <v>4.0113231678990478E-3</v>
      </c>
    </row>
    <row r="6394" spans="1:13" x14ac:dyDescent="0.35">
      <c r="A6394" s="19" t="str">
        <f>B4353&amp;C6383&amp;D6394</f>
        <v>CONSUMO PER CAPITA (kg ó litros por individuo)PALITOS PAN5-10MIL</v>
      </c>
      <c r="B6394" s="19">
        <v>0</v>
      </c>
      <c r="C6394" s="19">
        <v>0</v>
      </c>
      <c r="D6394" s="19" t="s">
        <v>11</v>
      </c>
      <c r="E6394" s="20">
        <v>3.0795597919315411E-3</v>
      </c>
      <c r="F6394" s="20">
        <v>1.3267968078982704E-2</v>
      </c>
      <c r="G6394" s="20">
        <v>5.9239388310440661E-3</v>
      </c>
      <c r="H6394" s="20">
        <v>6.6674620152610796E-3</v>
      </c>
      <c r="I6394" s="20">
        <v>6.3728290222869813E-3</v>
      </c>
      <c r="J6394" s="20">
        <v>2.4937090612485355E-3</v>
      </c>
      <c r="K6394" s="20">
        <v>9.0214672491537688E-3</v>
      </c>
      <c r="L6394" s="20">
        <v>5.1641879254806294E-3</v>
      </c>
      <c r="M6394" s="53">
        <v>2.2555000203211516E-3</v>
      </c>
    </row>
    <row r="6395" spans="1:13" x14ac:dyDescent="0.35">
      <c r="A6395" s="19" t="str">
        <f>B4353&amp;C6383&amp;D6395</f>
        <v>CONSUMO PER CAPITA (kg ó litros por individuo)PALITOS PAN10-30MIL</v>
      </c>
      <c r="B6395" s="19">
        <v>0</v>
      </c>
      <c r="C6395" s="19">
        <v>0</v>
      </c>
      <c r="D6395" s="19" t="s">
        <v>12</v>
      </c>
      <c r="E6395" s="20">
        <v>1.891092264982035E-2</v>
      </c>
      <c r="F6395" s="20">
        <v>1.2464261880175596E-2</v>
      </c>
      <c r="G6395" s="20">
        <v>1.7854236381073172E-2</v>
      </c>
      <c r="H6395" s="20">
        <v>6.5845900054325186E-3</v>
      </c>
      <c r="I6395" s="20">
        <v>1.3665483889702595E-2</v>
      </c>
      <c r="J6395" s="20">
        <v>1.3181039823113134E-2</v>
      </c>
      <c r="K6395" s="20">
        <v>2.2595541462856472E-2</v>
      </c>
      <c r="L6395" s="20">
        <v>6.7980539844067489E-3</v>
      </c>
      <c r="M6395" s="53">
        <v>1.0289921691068276E-2</v>
      </c>
    </row>
    <row r="6396" spans="1:13" x14ac:dyDescent="0.35">
      <c r="A6396" s="19" t="str">
        <f>B4353&amp;C6383&amp;D6396</f>
        <v>CONSUMO PER CAPITA (kg ó litros por individuo)PALITOS PAN30-100MIL</v>
      </c>
      <c r="B6396" s="19">
        <v>0</v>
      </c>
      <c r="C6396" s="19">
        <v>0</v>
      </c>
      <c r="D6396" s="19" t="s">
        <v>13</v>
      </c>
      <c r="E6396" s="20">
        <v>1.0529271416201651E-2</v>
      </c>
      <c r="F6396" s="20">
        <v>9.0581348898237605E-3</v>
      </c>
      <c r="G6396" s="20">
        <v>8.9669331808237794E-3</v>
      </c>
      <c r="H6396" s="20">
        <v>8.6361516393394441E-3</v>
      </c>
      <c r="I6396" s="20">
        <v>1.7444450727485343E-2</v>
      </c>
      <c r="J6396" s="20">
        <v>1.6430920249317749E-2</v>
      </c>
      <c r="K6396" s="20">
        <v>1.6578543426151903E-2</v>
      </c>
      <c r="L6396" s="20">
        <v>1.103236858418055E-2</v>
      </c>
      <c r="M6396" s="53">
        <v>8.7021565032922178E-3</v>
      </c>
    </row>
    <row r="6397" spans="1:13" x14ac:dyDescent="0.35">
      <c r="A6397" s="19" t="str">
        <f>B4353&amp;C6383&amp;D6397</f>
        <v>CONSUMO PER CAPITA (kg ó litros por individuo)PALITOS PAN100-200MIL</v>
      </c>
      <c r="B6397" s="19">
        <v>0</v>
      </c>
      <c r="C6397" s="19">
        <v>0</v>
      </c>
      <c r="D6397" s="19" t="s">
        <v>14</v>
      </c>
      <c r="E6397" s="20">
        <v>7.506528378065664E-3</v>
      </c>
      <c r="F6397" s="20">
        <v>1.4327791818713359E-2</v>
      </c>
      <c r="G6397" s="20">
        <v>1.2650756861463185E-2</v>
      </c>
      <c r="H6397" s="20">
        <v>1.2036918041989236E-2</v>
      </c>
      <c r="I6397" s="20">
        <v>1.1345390613877531E-2</v>
      </c>
      <c r="J6397" s="20">
        <v>2.0278617834360708E-2</v>
      </c>
      <c r="K6397" s="20">
        <v>1.1426020079883898E-2</v>
      </c>
      <c r="L6397" s="20">
        <v>3.7112482841226112E-3</v>
      </c>
      <c r="M6397" s="53">
        <v>1.0219390762686655E-2</v>
      </c>
    </row>
    <row r="6398" spans="1:13" x14ac:dyDescent="0.35">
      <c r="A6398" s="19" t="str">
        <f>B4353&amp;C6383&amp;D6398</f>
        <v>CONSUMO PER CAPITA (kg ó litros por individuo)PALITOS PAN200-500MIL</v>
      </c>
      <c r="B6398" s="19">
        <v>0</v>
      </c>
      <c r="C6398" s="19">
        <v>0</v>
      </c>
      <c r="D6398" s="19" t="s">
        <v>15</v>
      </c>
      <c r="E6398" s="20">
        <v>8.6245796241459192E-3</v>
      </c>
      <c r="F6398" s="20">
        <v>7.6709868638711563E-3</v>
      </c>
      <c r="G6398" s="20">
        <v>1.3319588574331923E-2</v>
      </c>
      <c r="H6398" s="20">
        <v>2.0154260457749883E-2</v>
      </c>
      <c r="I6398" s="20">
        <v>1.1852346696596384E-2</v>
      </c>
      <c r="J6398" s="20">
        <v>1.2062840791331233E-2</v>
      </c>
      <c r="K6398" s="20">
        <v>1.1856037129799536E-2</v>
      </c>
      <c r="L6398" s="20">
        <v>1.2708765229606086E-2</v>
      </c>
      <c r="M6398" s="53">
        <v>7.9245422654363237E-3</v>
      </c>
    </row>
    <row r="6399" spans="1:13" x14ac:dyDescent="0.35">
      <c r="A6399" s="19" t="str">
        <f>B4353&amp;C6383&amp;D6399</f>
        <v>CONSUMO PER CAPITA (kg ó litros por individuo)PALITOS PAN&gt;500MIL</v>
      </c>
      <c r="B6399" s="19">
        <v>0</v>
      </c>
      <c r="C6399" s="19">
        <v>0</v>
      </c>
      <c r="D6399" s="19" t="s">
        <v>16</v>
      </c>
      <c r="E6399" s="20">
        <v>1.0764817451075118E-2</v>
      </c>
      <c r="F6399" s="20">
        <v>1.4342922146287195E-2</v>
      </c>
      <c r="G6399" s="20">
        <v>1.7462693413281501E-2</v>
      </c>
      <c r="H6399" s="20">
        <v>8.0045634237661516E-3</v>
      </c>
      <c r="I6399" s="20">
        <v>1.1493677741695747E-2</v>
      </c>
      <c r="J6399" s="20">
        <v>1.188537254839998E-2</v>
      </c>
      <c r="K6399" s="20">
        <v>1.4812470781844625E-2</v>
      </c>
      <c r="L6399" s="20">
        <v>9.7174657232142019E-3</v>
      </c>
      <c r="M6399" s="53">
        <v>8.8642854243474369E-3</v>
      </c>
    </row>
    <row r="6400" spans="1:13" x14ac:dyDescent="0.35">
      <c r="A6400" s="19" t="str">
        <f>B4353&amp;C6383&amp;D6400</f>
        <v>CONSUMO PER CAPITA (kg ó litros por individuo)PALITOS PANDE 15 A 19 AÑOS</v>
      </c>
      <c r="B6400" s="19">
        <v>0</v>
      </c>
      <c r="C6400" s="19">
        <v>0</v>
      </c>
      <c r="D6400" s="19" t="s">
        <v>39</v>
      </c>
      <c r="E6400" s="20">
        <v>3.3947067961897616E-3</v>
      </c>
      <c r="F6400" s="20">
        <v>1.0018206991301508E-2</v>
      </c>
      <c r="G6400" s="20">
        <v>7.0784169604461832E-3</v>
      </c>
      <c r="H6400" s="20">
        <v>3.0380607888930065E-2</v>
      </c>
      <c r="I6400" s="20">
        <v>9.4861565532980332E-3</v>
      </c>
      <c r="J6400" s="20">
        <v>2.2825392591131941E-3</v>
      </c>
      <c r="K6400" s="20" t="s">
        <v>284</v>
      </c>
      <c r="L6400" s="20">
        <v>8.0082352928840528E-3</v>
      </c>
      <c r="M6400" s="53" t="s">
        <v>284</v>
      </c>
    </row>
    <row r="6401" spans="1:13" x14ac:dyDescent="0.35">
      <c r="A6401" s="19" t="str">
        <f>B4353&amp;C6383&amp;D6401</f>
        <v>CONSUMO PER CAPITA (kg ó litros por individuo)PALITOS PANDE 20 A 24 AÑOS</v>
      </c>
      <c r="B6401" s="19">
        <v>0</v>
      </c>
      <c r="C6401" s="19">
        <v>0</v>
      </c>
      <c r="D6401" s="19" t="s">
        <v>40</v>
      </c>
      <c r="E6401" s="20">
        <v>3.7840968521167797E-3</v>
      </c>
      <c r="F6401" s="20">
        <v>4.4465539337824678E-3</v>
      </c>
      <c r="G6401" s="20">
        <v>6.0058279117587206E-3</v>
      </c>
      <c r="H6401" s="20">
        <v>3.4882014420324777E-3</v>
      </c>
      <c r="I6401" s="20">
        <v>1.3679747235559781E-2</v>
      </c>
      <c r="J6401" s="20">
        <v>2.7446812931513527E-3</v>
      </c>
      <c r="K6401" s="20">
        <v>2.2771088001426686E-3</v>
      </c>
      <c r="L6401" s="20">
        <v>3.0377096162229043E-3</v>
      </c>
      <c r="M6401" s="53">
        <v>6.1951378021191375E-3</v>
      </c>
    </row>
    <row r="6402" spans="1:13" x14ac:dyDescent="0.35">
      <c r="A6402" s="19" t="str">
        <f>B4353&amp;C6383&amp;D6402</f>
        <v>CONSUMO PER CAPITA (kg ó litros por individuo)PALITOS PANDE 25 A 34 AÑOS</v>
      </c>
      <c r="B6402" s="19">
        <v>0</v>
      </c>
      <c r="C6402" s="19">
        <v>0</v>
      </c>
      <c r="D6402" s="19" t="s">
        <v>41</v>
      </c>
      <c r="E6402" s="20">
        <v>5.3818936762942294E-3</v>
      </c>
      <c r="F6402" s="20">
        <v>4.0206786140283253E-3</v>
      </c>
      <c r="G6402" s="20">
        <v>3.0512729020722431E-3</v>
      </c>
      <c r="H6402" s="20">
        <v>2.5336206274440927E-3</v>
      </c>
      <c r="I6402" s="20">
        <v>2.8453098696386396E-3</v>
      </c>
      <c r="J6402" s="20">
        <v>3.5298046311482258E-3</v>
      </c>
      <c r="K6402" s="20">
        <v>1.2634164400902318E-2</v>
      </c>
      <c r="L6402" s="20">
        <v>5.0460544395892143E-3</v>
      </c>
      <c r="M6402" s="53">
        <v>6.2157982055813001E-3</v>
      </c>
    </row>
    <row r="6403" spans="1:13" x14ac:dyDescent="0.35">
      <c r="A6403" s="19" t="str">
        <f>B4353&amp;C6383&amp;D6403</f>
        <v>CONSUMO PER CAPITA (kg ó litros por individuo)PALITOS PANDE 35 A 49 AÑOS</v>
      </c>
      <c r="B6403" s="19">
        <v>0</v>
      </c>
      <c r="C6403" s="19">
        <v>0</v>
      </c>
      <c r="D6403" s="19" t="s">
        <v>42</v>
      </c>
      <c r="E6403" s="20">
        <v>7.8515367720315317E-3</v>
      </c>
      <c r="F6403" s="20">
        <v>6.7980103493846334E-3</v>
      </c>
      <c r="G6403" s="20">
        <v>9.6048830526144213E-3</v>
      </c>
      <c r="H6403" s="20">
        <v>5.7051723821470489E-3</v>
      </c>
      <c r="I6403" s="20">
        <v>7.5948784190118237E-3</v>
      </c>
      <c r="J6403" s="20">
        <v>8.288709340294919E-3</v>
      </c>
      <c r="K6403" s="20">
        <v>8.4437331869000164E-3</v>
      </c>
      <c r="L6403" s="20">
        <v>5.365089919638538E-3</v>
      </c>
      <c r="M6403" s="53">
        <v>4.7233535340304869E-3</v>
      </c>
    </row>
    <row r="6404" spans="1:13" x14ac:dyDescent="0.35">
      <c r="A6404" s="19" t="str">
        <f>B4353&amp;C6383&amp;D6404</f>
        <v>CONSUMO PER CAPITA (kg ó litros por individuo)PALITOS PANDE 50 A 59 AÑOS</v>
      </c>
      <c r="B6404" s="19">
        <v>0</v>
      </c>
      <c r="C6404" s="19">
        <v>0</v>
      </c>
      <c r="D6404" s="19" t="s">
        <v>43</v>
      </c>
      <c r="E6404" s="20">
        <v>1.4333550731324342E-2</v>
      </c>
      <c r="F6404" s="20">
        <v>1.9300784589651614E-2</v>
      </c>
      <c r="G6404" s="20">
        <v>2.5690893126972925E-2</v>
      </c>
      <c r="H6404" s="20">
        <v>1.0461046131191523E-2</v>
      </c>
      <c r="I6404" s="20">
        <v>9.1853813427469309E-3</v>
      </c>
      <c r="J6404" s="20">
        <v>1.0652795145960162E-2</v>
      </c>
      <c r="K6404" s="20">
        <v>1.6834904829075494E-2</v>
      </c>
      <c r="L6404" s="20">
        <v>6.9814423834645301E-3</v>
      </c>
      <c r="M6404" s="53">
        <v>9.0276447664720174E-3</v>
      </c>
    </row>
    <row r="6405" spans="1:13" x14ac:dyDescent="0.35">
      <c r="A6405" s="19" t="str">
        <f>B4353&amp;C6383&amp;D6405</f>
        <v>CONSUMO PER CAPITA (kg ó litros por individuo)PALITOS PANDE 60 A 75 AÑOS</v>
      </c>
      <c r="B6405" s="19">
        <v>0</v>
      </c>
      <c r="C6405" s="19">
        <v>0</v>
      </c>
      <c r="D6405" s="19" t="s">
        <v>44</v>
      </c>
      <c r="E6405" s="20">
        <v>1.5656108680619507E-2</v>
      </c>
      <c r="F6405" s="20">
        <v>1.5827416129566504E-2</v>
      </c>
      <c r="G6405" s="20">
        <v>1.4537813548233317E-2</v>
      </c>
      <c r="H6405" s="20">
        <v>1.0902346180206378E-2</v>
      </c>
      <c r="I6405" s="20">
        <v>2.5354608943120954E-2</v>
      </c>
      <c r="J6405" s="20">
        <v>2.9081665039545717E-2</v>
      </c>
      <c r="K6405" s="20">
        <v>3.0108585501487116E-2</v>
      </c>
      <c r="L6405" s="20">
        <v>1.6589955587538164E-2</v>
      </c>
      <c r="M6405" s="53">
        <v>1.601889005692447E-2</v>
      </c>
    </row>
    <row r="6406" spans="1:13" x14ac:dyDescent="0.35">
      <c r="A6406" s="19" t="str">
        <f>B4353&amp;C6383&amp;D6406</f>
        <v>CONSUMO PER CAPITA (kg ó litros por individuo)PALITOS PANNIVEL ALTO</v>
      </c>
      <c r="B6406" s="19">
        <v>0</v>
      </c>
      <c r="C6406" s="19">
        <v>0</v>
      </c>
      <c r="D6406" s="19" t="s">
        <v>256</v>
      </c>
      <c r="E6406" s="20">
        <v>1.1562923809371883E-2</v>
      </c>
      <c r="F6406" s="20">
        <v>1.0658988757082771E-2</v>
      </c>
      <c r="G6406" s="20">
        <v>1.0056887005157779E-2</v>
      </c>
      <c r="H6406" s="20">
        <v>1.511199716648404E-2</v>
      </c>
      <c r="I6406" s="20">
        <v>1.8241037159142357E-2</v>
      </c>
      <c r="J6406" s="20">
        <v>1.2601437866690646E-2</v>
      </c>
      <c r="K6406" s="20">
        <v>2.2990652078560218E-2</v>
      </c>
      <c r="L6406" s="20">
        <v>8.6390034045447945E-3</v>
      </c>
      <c r="M6406" s="53">
        <v>8.231014228270819E-3</v>
      </c>
    </row>
    <row r="6407" spans="1:13" x14ac:dyDescent="0.35">
      <c r="A6407" s="19" t="str">
        <f>B4353&amp;C6383&amp;D6407</f>
        <v>CONSUMO PER CAPITA (kg ó litros por individuo)PALITOS PANNIVEL MEDIO ALTO</v>
      </c>
      <c r="B6407" s="19">
        <v>0</v>
      </c>
      <c r="C6407" s="19">
        <v>0</v>
      </c>
      <c r="D6407" s="19" t="s">
        <v>257</v>
      </c>
      <c r="E6407" s="20">
        <v>1.3696388044708175E-2</v>
      </c>
      <c r="F6407" s="20">
        <v>1.019241571586414E-2</v>
      </c>
      <c r="G6407" s="20">
        <v>1.2033160493292786E-2</v>
      </c>
      <c r="H6407" s="20">
        <v>9.6460863185851443E-3</v>
      </c>
      <c r="I6407" s="20">
        <v>1.8696845371399446E-2</v>
      </c>
      <c r="J6407" s="20">
        <v>1.1804335201016052E-2</v>
      </c>
      <c r="K6407" s="20">
        <v>1.2953014598434868E-2</v>
      </c>
      <c r="L6407" s="20">
        <v>5.0199148594498727E-3</v>
      </c>
      <c r="M6407" s="53">
        <v>7.9037394709842411E-3</v>
      </c>
    </row>
    <row r="6408" spans="1:13" x14ac:dyDescent="0.35">
      <c r="A6408" s="19" t="str">
        <f>B4353&amp;C6383&amp;D6408</f>
        <v>CONSUMO PER CAPITA (kg ó litros por individuo)PALITOS PANNIVEL MEDIO</v>
      </c>
      <c r="B6408" s="19">
        <v>0</v>
      </c>
      <c r="C6408" s="19">
        <v>0</v>
      </c>
      <c r="D6408" s="19" t="s">
        <v>258</v>
      </c>
      <c r="E6408" s="20">
        <v>1.289755566913074E-2</v>
      </c>
      <c r="F6408" s="20">
        <v>1.0089906477776436E-2</v>
      </c>
      <c r="G6408" s="20">
        <v>1.6324811076483151E-2</v>
      </c>
      <c r="H6408" s="20">
        <v>8.6994979763529573E-3</v>
      </c>
      <c r="I6408" s="20">
        <v>7.8238927682138179E-3</v>
      </c>
      <c r="J6408" s="20">
        <v>1.0283207963548568E-2</v>
      </c>
      <c r="K6408" s="20">
        <v>8.1372724986904735E-3</v>
      </c>
      <c r="L6408" s="20">
        <v>7.3806478184455489E-3</v>
      </c>
      <c r="M6408" s="53">
        <v>1.0048312455569914E-2</v>
      </c>
    </row>
    <row r="6409" spans="1:13" x14ac:dyDescent="0.35">
      <c r="A6409" s="19" t="str">
        <f>B4353&amp;C6383&amp;D6409</f>
        <v>CONSUMO PER CAPITA (kg ó litros por individuo)PALITOS PANNIVEL MEDIO BAJO</v>
      </c>
      <c r="B6409" s="19">
        <v>0</v>
      </c>
      <c r="C6409" s="19">
        <v>0</v>
      </c>
      <c r="D6409" s="19" t="s">
        <v>259</v>
      </c>
      <c r="E6409" s="20">
        <v>4.7644731277312058E-3</v>
      </c>
      <c r="F6409" s="20">
        <v>1.4120582656119434E-2</v>
      </c>
      <c r="G6409" s="20">
        <v>1.4221499099716478E-2</v>
      </c>
      <c r="H6409" s="20">
        <v>5.5802627933969427E-3</v>
      </c>
      <c r="I6409" s="20">
        <v>6.3081650045130732E-3</v>
      </c>
      <c r="J6409" s="20">
        <v>4.9594496242115161E-3</v>
      </c>
      <c r="K6409" s="20">
        <v>7.9525525356985635E-3</v>
      </c>
      <c r="L6409" s="20">
        <v>6.1610750848444529E-3</v>
      </c>
      <c r="M6409" s="53">
        <v>5.126872024083887E-3</v>
      </c>
    </row>
    <row r="6410" spans="1:13" x14ac:dyDescent="0.35">
      <c r="A6410" s="19" t="str">
        <f>B4353&amp;C6383&amp;D6410</f>
        <v>CONSUMO PER CAPITA (kg ó litros por individuo)PALITOS PANHOMBRE</v>
      </c>
      <c r="B6410" s="19">
        <v>0</v>
      </c>
      <c r="C6410" s="19">
        <v>0</v>
      </c>
      <c r="D6410" s="19" t="s">
        <v>21</v>
      </c>
      <c r="E6410" s="20">
        <v>1.0838721328552478E-2</v>
      </c>
      <c r="F6410" s="20">
        <v>9.0578048884308038E-3</v>
      </c>
      <c r="G6410" s="20">
        <v>1.1485220760571898E-2</v>
      </c>
      <c r="H6410" s="20">
        <v>6.7023610673267054E-3</v>
      </c>
      <c r="I6410" s="20">
        <v>1.1422117727274729E-2</v>
      </c>
      <c r="J6410" s="20">
        <v>8.8234636297738565E-3</v>
      </c>
      <c r="K6410" s="20">
        <v>1.2287113612816E-2</v>
      </c>
      <c r="L6410" s="20">
        <v>8.2178455228576197E-3</v>
      </c>
      <c r="M6410" s="53">
        <v>9.1515115757462157E-3</v>
      </c>
    </row>
    <row r="6411" spans="1:13" x14ac:dyDescent="0.35">
      <c r="A6411" s="19" t="str">
        <f>B4353&amp;C6383&amp;D6411</f>
        <v>CONSUMO PER CAPITA (kg ó litros por individuo)PALITOS PANMUJER</v>
      </c>
      <c r="B6411" s="19">
        <v>0</v>
      </c>
      <c r="C6411" s="19">
        <v>0</v>
      </c>
      <c r="D6411" s="19" t="s">
        <v>22</v>
      </c>
      <c r="E6411" s="20">
        <v>9.1390846686706471E-3</v>
      </c>
      <c r="F6411" s="20">
        <v>1.290086995006464E-2</v>
      </c>
      <c r="G6411" s="20">
        <v>1.3611245822694915E-2</v>
      </c>
      <c r="H6411" s="20">
        <v>1.1099101223117502E-2</v>
      </c>
      <c r="I6411" s="20">
        <v>1.2286059161023757E-2</v>
      </c>
      <c r="J6411" s="20">
        <v>1.525262334238532E-2</v>
      </c>
      <c r="K6411" s="20">
        <v>1.7061573114608181E-2</v>
      </c>
      <c r="L6411" s="20">
        <v>8.2770762952506707E-3</v>
      </c>
      <c r="M6411" s="53">
        <v>7.2625074406124941E-3</v>
      </c>
    </row>
    <row r="6412" spans="1:13" x14ac:dyDescent="0.35">
      <c r="A6412" s="19" t="str">
        <f>B4353&amp;C6412&amp;D6412</f>
        <v>CONSUMO PER CAPITA (kg ó litros por individuo)TORTITAST.ESPAÑA</v>
      </c>
      <c r="B6412" s="19">
        <v>0</v>
      </c>
      <c r="C6412" s="19" t="s">
        <v>282</v>
      </c>
      <c r="D6412" s="19" t="s">
        <v>36</v>
      </c>
      <c r="E6412" s="20">
        <v>3.0456088542061789E-3</v>
      </c>
      <c r="F6412" s="20">
        <v>3.3565567530067066E-3</v>
      </c>
      <c r="G6412" s="20">
        <v>2.7893676733445412E-3</v>
      </c>
      <c r="H6412" s="20">
        <v>2.9514502621509975E-3</v>
      </c>
      <c r="I6412" s="20">
        <v>2.830517178634698E-3</v>
      </c>
      <c r="J6412" s="20">
        <v>2.2657182896018585E-3</v>
      </c>
      <c r="K6412" s="20">
        <v>4.113995890945567E-3</v>
      </c>
      <c r="L6412" s="20">
        <v>2.3777488105450632E-3</v>
      </c>
      <c r="M6412" s="53">
        <v>3.0043256626259081E-3</v>
      </c>
    </row>
    <row r="6413" spans="1:13" x14ac:dyDescent="0.35">
      <c r="A6413" s="19" t="str">
        <f>B4353&amp;C6412&amp;D6413</f>
        <v>CONSUMO PER CAPITA (kg ó litros por individuo)TORTITASBCN AM</v>
      </c>
      <c r="B6413" s="19">
        <v>0</v>
      </c>
      <c r="C6413" s="19">
        <v>0</v>
      </c>
      <c r="D6413" s="19" t="s">
        <v>1</v>
      </c>
      <c r="E6413" s="20">
        <v>3.787539313624915E-3</v>
      </c>
      <c r="F6413" s="20">
        <v>3.615745370867882E-3</v>
      </c>
      <c r="G6413" s="20">
        <v>5.8923271052351133E-3</v>
      </c>
      <c r="H6413" s="20">
        <v>6.1036284673185674E-3</v>
      </c>
      <c r="I6413" s="20">
        <v>2.0305986499821655E-3</v>
      </c>
      <c r="J6413" s="20">
        <v>3.0944873279014997E-3</v>
      </c>
      <c r="K6413" s="20">
        <v>9.3022098579230558E-4</v>
      </c>
      <c r="L6413" s="20">
        <v>3.4805633312996764E-4</v>
      </c>
      <c r="M6413" s="53">
        <v>2.9975329473098246E-3</v>
      </c>
    </row>
    <row r="6414" spans="1:13" x14ac:dyDescent="0.35">
      <c r="A6414" s="19" t="str">
        <f>B4353&amp;C6412&amp;D6414</f>
        <v>CONSUMO PER CAPITA (kg ó litros por individuo)TORTITASREST.CAT ARAGON</v>
      </c>
      <c r="B6414" s="19">
        <v>0</v>
      </c>
      <c r="C6414" s="19">
        <v>0</v>
      </c>
      <c r="D6414" s="19" t="s">
        <v>2</v>
      </c>
      <c r="E6414" s="20">
        <v>1.6083295243106324E-3</v>
      </c>
      <c r="F6414" s="20">
        <v>2.0409015017091329E-3</v>
      </c>
      <c r="G6414" s="20">
        <v>1.8873217203290191E-3</v>
      </c>
      <c r="H6414" s="20">
        <v>6.0531154668067412E-3</v>
      </c>
      <c r="I6414" s="20">
        <v>2.7020263422058732E-3</v>
      </c>
      <c r="J6414" s="20">
        <v>1.7947346010109921E-3</v>
      </c>
      <c r="K6414" s="20">
        <v>8.9537252440360128E-3</v>
      </c>
      <c r="L6414" s="20">
        <v>3.2943033857069405E-3</v>
      </c>
      <c r="M6414" s="53">
        <v>3.4632026287804716E-3</v>
      </c>
    </row>
    <row r="6415" spans="1:13" x14ac:dyDescent="0.35">
      <c r="A6415" s="19" t="str">
        <f>B4353&amp;C6412&amp;D6415</f>
        <v>CONSUMO PER CAPITA (kg ó litros por individuo)TORTITASLEVANTE</v>
      </c>
      <c r="B6415" s="19">
        <v>0</v>
      </c>
      <c r="C6415" s="19">
        <v>0</v>
      </c>
      <c r="D6415" s="19" t="s">
        <v>3</v>
      </c>
      <c r="E6415" s="20">
        <v>4.3928902282404864E-3</v>
      </c>
      <c r="F6415" s="20">
        <v>6.5316019173389545E-3</v>
      </c>
      <c r="G6415" s="20">
        <v>2.9733949374489946E-3</v>
      </c>
      <c r="H6415" s="20">
        <v>5.1589043351164192E-4</v>
      </c>
      <c r="I6415" s="20">
        <v>1.6276258886302303E-3</v>
      </c>
      <c r="J6415" s="20">
        <v>1.2085169006065474E-3</v>
      </c>
      <c r="K6415" s="20">
        <v>1.6289851871527975E-3</v>
      </c>
      <c r="L6415" s="20">
        <v>3.6068522613959876E-3</v>
      </c>
      <c r="M6415" s="53">
        <v>1.8663743347491668E-3</v>
      </c>
    </row>
    <row r="6416" spans="1:13" x14ac:dyDescent="0.35">
      <c r="A6416" s="19" t="str">
        <f>B4353&amp;C6412&amp;D6416</f>
        <v>CONSUMO PER CAPITA (kg ó litros por individuo)TORTITASANDALUCIA</v>
      </c>
      <c r="B6416" s="19">
        <v>0</v>
      </c>
      <c r="C6416" s="19">
        <v>0</v>
      </c>
      <c r="D6416" s="19" t="s">
        <v>4</v>
      </c>
      <c r="E6416" s="20">
        <v>2.8724056845139925E-3</v>
      </c>
      <c r="F6416" s="20">
        <v>8.47846460111687E-4</v>
      </c>
      <c r="G6416" s="20">
        <v>1.13379592273908E-3</v>
      </c>
      <c r="H6416" s="20">
        <v>3.68427104632524E-4</v>
      </c>
      <c r="I6416" s="20">
        <v>1.719485800545295E-3</v>
      </c>
      <c r="J6416" s="20">
        <v>1.3295596564676217E-3</v>
      </c>
      <c r="K6416" s="20">
        <v>1.0108195459828607E-3</v>
      </c>
      <c r="L6416" s="20">
        <v>1.4282216406567732E-3</v>
      </c>
      <c r="M6416" s="53">
        <v>9.199950507370753E-4</v>
      </c>
    </row>
    <row r="6417" spans="1:13" x14ac:dyDescent="0.35">
      <c r="A6417" s="19" t="str">
        <f>B4353&amp;C6412&amp;D6417</f>
        <v>CONSUMO PER CAPITA (kg ó litros por individuo)TORTITASMDD AM</v>
      </c>
      <c r="B6417" s="19">
        <v>0</v>
      </c>
      <c r="C6417" s="19">
        <v>0</v>
      </c>
      <c r="D6417" s="19" t="s">
        <v>5</v>
      </c>
      <c r="E6417" s="20">
        <v>4.6812135661175262E-3</v>
      </c>
      <c r="F6417" s="20">
        <v>2.796462306725402E-3</v>
      </c>
      <c r="G6417" s="20">
        <v>1.0208968800140938E-3</v>
      </c>
      <c r="H6417" s="20">
        <v>6.4539770668279074E-3</v>
      </c>
      <c r="I6417" s="20">
        <v>6.2541174882836809E-3</v>
      </c>
      <c r="J6417" s="20">
        <v>4.0469051719137384E-3</v>
      </c>
      <c r="K6417" s="20">
        <v>1.1278184252169038E-2</v>
      </c>
      <c r="L6417" s="20">
        <v>2.9965895933038709E-3</v>
      </c>
      <c r="M6417" s="53">
        <v>5.2218333679681338E-3</v>
      </c>
    </row>
    <row r="6418" spans="1:13" x14ac:dyDescent="0.35">
      <c r="A6418" s="19" t="str">
        <f>B4353&amp;C6412&amp;D6418</f>
        <v>CONSUMO PER CAPITA (kg ó litros por individuo)TORTITASRTO CENTRO</v>
      </c>
      <c r="B6418" s="19">
        <v>0</v>
      </c>
      <c r="C6418" s="19">
        <v>0</v>
      </c>
      <c r="D6418" s="19" t="s">
        <v>6</v>
      </c>
      <c r="E6418" s="20">
        <v>2.5541988790417722E-3</v>
      </c>
      <c r="F6418" s="20">
        <v>4.0912408093661248E-3</v>
      </c>
      <c r="G6418" s="20">
        <v>7.7100468747665898E-3</v>
      </c>
      <c r="H6418" s="20">
        <v>8.4129031510166727E-4</v>
      </c>
      <c r="I6418" s="20">
        <v>2.6942410826855997E-3</v>
      </c>
      <c r="J6418" s="20">
        <v>2.6674438901553841E-3</v>
      </c>
      <c r="K6418" s="20">
        <v>2.3893283800634291E-3</v>
      </c>
      <c r="L6418" s="20">
        <v>1.1857967091855959E-3</v>
      </c>
      <c r="M6418" s="53">
        <v>6.420670848604826E-3</v>
      </c>
    </row>
    <row r="6419" spans="1:13" x14ac:dyDescent="0.35">
      <c r="A6419" s="19" t="str">
        <f>B4353&amp;C6412&amp;D6419</f>
        <v>CONSUMO PER CAPITA (kg ó litros por individuo)TORTITASNORTE-CENTRO</v>
      </c>
      <c r="B6419" s="19">
        <v>0</v>
      </c>
      <c r="C6419" s="19">
        <v>0</v>
      </c>
      <c r="D6419" s="19" t="s">
        <v>7</v>
      </c>
      <c r="E6419" s="20">
        <v>2.7886935271790652E-3</v>
      </c>
      <c r="F6419" s="20">
        <v>2.3234046213573608E-3</v>
      </c>
      <c r="G6419" s="20">
        <v>2.6215792254935906E-3</v>
      </c>
      <c r="H6419" s="20">
        <v>1.3773459305177469E-3</v>
      </c>
      <c r="I6419" s="20">
        <v>4.6872642342521307E-3</v>
      </c>
      <c r="J6419" s="20">
        <v>3.1209569729040688E-3</v>
      </c>
      <c r="K6419" s="20">
        <v>3.6428369577106946E-3</v>
      </c>
      <c r="L6419" s="20">
        <v>3.9984229344948172E-3</v>
      </c>
      <c r="M6419" s="53">
        <v>3.1572621444405915E-3</v>
      </c>
    </row>
    <row r="6420" spans="1:13" x14ac:dyDescent="0.35">
      <c r="A6420" s="19" t="str">
        <f>B4353&amp;C6412&amp;D6420</f>
        <v>CONSUMO PER CAPITA (kg ó litros por individuo)TORTITASNOROESTE</v>
      </c>
      <c r="B6420" s="19">
        <v>0</v>
      </c>
      <c r="C6420" s="19">
        <v>0</v>
      </c>
      <c r="D6420" s="19" t="s">
        <v>8</v>
      </c>
      <c r="E6420" s="20">
        <v>7.8439601235953714E-4</v>
      </c>
      <c r="F6420" s="20">
        <v>6.283575670350725E-3</v>
      </c>
      <c r="G6420" s="20">
        <v>1.8158755995826754E-3</v>
      </c>
      <c r="H6420" s="20">
        <v>3.924500635569309E-3</v>
      </c>
      <c r="I6420" s="20">
        <v>1.6412859989533733E-3</v>
      </c>
      <c r="J6420" s="20">
        <v>2.10966397603951E-3</v>
      </c>
      <c r="K6420" s="20">
        <v>3.4534994810281171E-3</v>
      </c>
      <c r="L6420" s="20">
        <v>1.8364673099692669E-3</v>
      </c>
      <c r="M6420" s="53">
        <v>1.8909474254396265E-3</v>
      </c>
    </row>
    <row r="6421" spans="1:13" x14ac:dyDescent="0.35">
      <c r="A6421" s="19" t="str">
        <f>B4353&amp;C6412&amp;D6421</f>
        <v>CONSUMO PER CAPITA (kg ó litros por individuo)TORTITAS&lt;2MIL</v>
      </c>
      <c r="B6421" s="19">
        <v>0</v>
      </c>
      <c r="C6421" s="19">
        <v>0</v>
      </c>
      <c r="D6421" s="19" t="s">
        <v>9</v>
      </c>
      <c r="E6421" s="20">
        <v>4.377840721418353E-3</v>
      </c>
      <c r="F6421" s="20" t="s">
        <v>284</v>
      </c>
      <c r="G6421" s="20">
        <v>1.407641885726721E-3</v>
      </c>
      <c r="H6421" s="20">
        <v>8.7511026043372245E-3</v>
      </c>
      <c r="I6421" s="20">
        <v>5.0727248407858496E-4</v>
      </c>
      <c r="J6421" s="20">
        <v>8.4789682893862716E-4</v>
      </c>
      <c r="K6421" s="20">
        <v>3.2927123979759527E-3</v>
      </c>
      <c r="L6421" s="20">
        <v>4.5498865912984562E-4</v>
      </c>
      <c r="M6421" s="53">
        <v>7.3361440352490608E-3</v>
      </c>
    </row>
    <row r="6422" spans="1:13" x14ac:dyDescent="0.35">
      <c r="A6422" s="19" t="str">
        <f>B4353&amp;C6412&amp;D6422</f>
        <v>CONSUMO PER CAPITA (kg ó litros por individuo)TORTITAS2-5MIL</v>
      </c>
      <c r="B6422" s="19">
        <v>0</v>
      </c>
      <c r="C6422" s="19">
        <v>0</v>
      </c>
      <c r="D6422" s="19" t="s">
        <v>10</v>
      </c>
      <c r="E6422" s="20">
        <v>2.263828154677175E-3</v>
      </c>
      <c r="F6422" s="20">
        <v>4.3127899972289826E-3</v>
      </c>
      <c r="G6422" s="20">
        <v>1.5230123820317804E-3</v>
      </c>
      <c r="H6422" s="20">
        <v>4.1556671511747476E-4</v>
      </c>
      <c r="I6422" s="20">
        <v>2.7086376135245574E-3</v>
      </c>
      <c r="J6422" s="20">
        <v>1.8046944039141392E-3</v>
      </c>
      <c r="K6422" s="20">
        <v>1.9897048884291805E-4</v>
      </c>
      <c r="L6422" s="20">
        <v>2.7173061424773134E-3</v>
      </c>
      <c r="M6422" s="53">
        <v>1.0809789703213296E-3</v>
      </c>
    </row>
    <row r="6423" spans="1:13" x14ac:dyDescent="0.35">
      <c r="A6423" s="19" t="str">
        <f>B4353&amp;C6412&amp;D6423</f>
        <v>CONSUMO PER CAPITA (kg ó litros por individuo)TORTITAS5-10MIL</v>
      </c>
      <c r="B6423" s="19">
        <v>0</v>
      </c>
      <c r="C6423" s="19">
        <v>0</v>
      </c>
      <c r="D6423" s="19" t="s">
        <v>11</v>
      </c>
      <c r="E6423" s="20">
        <v>1.1819925319170056E-3</v>
      </c>
      <c r="F6423" s="20">
        <v>7.3578642376865558E-3</v>
      </c>
      <c r="G6423" s="20">
        <v>1.8495950590807367E-3</v>
      </c>
      <c r="H6423" s="20">
        <v>2.5365821749920719E-3</v>
      </c>
      <c r="I6423" s="20">
        <v>1.0724675055480844E-3</v>
      </c>
      <c r="J6423" s="20">
        <v>6.8463576799004727E-4</v>
      </c>
      <c r="K6423" s="20">
        <v>8.561699229098198E-4</v>
      </c>
      <c r="L6423" s="20">
        <v>1.0089741073510345E-3</v>
      </c>
      <c r="M6423" s="53">
        <v>1.6403906363124283E-3</v>
      </c>
    </row>
    <row r="6424" spans="1:13" x14ac:dyDescent="0.35">
      <c r="A6424" s="19" t="str">
        <f>B4353&amp;C6412&amp;D6424</f>
        <v>CONSUMO PER CAPITA (kg ó litros por individuo)TORTITAS10-30MIL</v>
      </c>
      <c r="B6424" s="19">
        <v>0</v>
      </c>
      <c r="C6424" s="19">
        <v>0</v>
      </c>
      <c r="D6424" s="19" t="s">
        <v>12</v>
      </c>
      <c r="E6424" s="20">
        <v>3.668444475923357E-3</v>
      </c>
      <c r="F6424" s="20">
        <v>2.8081704642466177E-3</v>
      </c>
      <c r="G6424" s="20">
        <v>3.4915258838924194E-3</v>
      </c>
      <c r="H6424" s="20">
        <v>1.9851539844157199E-3</v>
      </c>
      <c r="I6424" s="20">
        <v>1.9023852151493618E-3</v>
      </c>
      <c r="J6424" s="20">
        <v>1.9620083823922792E-3</v>
      </c>
      <c r="K6424" s="20">
        <v>1.7117356627621315E-3</v>
      </c>
      <c r="L6424" s="20">
        <v>2.1549562063066653E-3</v>
      </c>
      <c r="M6424" s="53">
        <v>2.7630385576376646E-3</v>
      </c>
    </row>
    <row r="6425" spans="1:13" x14ac:dyDescent="0.35">
      <c r="A6425" s="19" t="str">
        <f>B4353&amp;C6412&amp;D6425</f>
        <v>CONSUMO PER CAPITA (kg ó litros por individuo)TORTITAS30-100MIL</v>
      </c>
      <c r="B6425" s="19">
        <v>0</v>
      </c>
      <c r="C6425" s="19">
        <v>0</v>
      </c>
      <c r="D6425" s="19" t="s">
        <v>13</v>
      </c>
      <c r="E6425" s="20">
        <v>1.958757257759527E-3</v>
      </c>
      <c r="F6425" s="20">
        <v>2.6261305728856061E-3</v>
      </c>
      <c r="G6425" s="20">
        <v>1.793670969391291E-3</v>
      </c>
      <c r="H6425" s="20">
        <v>2.3941660310933277E-3</v>
      </c>
      <c r="I6425" s="20">
        <v>1.9188795141518071E-3</v>
      </c>
      <c r="J6425" s="20">
        <v>1.6224403451539906E-3</v>
      </c>
      <c r="K6425" s="20">
        <v>2.8584993078085191E-3</v>
      </c>
      <c r="L6425" s="20">
        <v>2.0464882528886822E-3</v>
      </c>
      <c r="M6425" s="53">
        <v>2.08966896204395E-3</v>
      </c>
    </row>
    <row r="6426" spans="1:13" x14ac:dyDescent="0.35">
      <c r="A6426" s="19" t="str">
        <f>B4353&amp;C6412&amp;D6426</f>
        <v>CONSUMO PER CAPITA (kg ó litros por individuo)TORTITAS100-200MIL</v>
      </c>
      <c r="B6426" s="19">
        <v>0</v>
      </c>
      <c r="C6426" s="19">
        <v>0</v>
      </c>
      <c r="D6426" s="19" t="s">
        <v>14</v>
      </c>
      <c r="E6426" s="20">
        <v>2.3857046809773082E-3</v>
      </c>
      <c r="F6426" s="20">
        <v>4.5443602838719273E-4</v>
      </c>
      <c r="G6426" s="20">
        <v>1.5989607105648782E-3</v>
      </c>
      <c r="H6426" s="20">
        <v>2.295717491201645E-3</v>
      </c>
      <c r="I6426" s="20">
        <v>1.6722165731985045E-3</v>
      </c>
      <c r="J6426" s="20">
        <v>6.3492367959541685E-4</v>
      </c>
      <c r="K6426" s="20">
        <v>1.2206142367296423E-3</v>
      </c>
      <c r="L6426" s="20">
        <v>1.1962894186714516E-3</v>
      </c>
      <c r="M6426" s="53">
        <v>4.5869053230630855E-3</v>
      </c>
    </row>
    <row r="6427" spans="1:13" x14ac:dyDescent="0.35">
      <c r="A6427" s="19" t="str">
        <f>B4353&amp;C6412&amp;D6427</f>
        <v>CONSUMO PER CAPITA (kg ó litros por individuo)TORTITAS200-500MIL</v>
      </c>
      <c r="B6427" s="19">
        <v>0</v>
      </c>
      <c r="C6427" s="19">
        <v>0</v>
      </c>
      <c r="D6427" s="19" t="s">
        <v>15</v>
      </c>
      <c r="E6427" s="20">
        <v>3.9954324977387974E-3</v>
      </c>
      <c r="F6427" s="20">
        <v>6.7196415950762549E-3</v>
      </c>
      <c r="G6427" s="20">
        <v>6.8729277718551918E-3</v>
      </c>
      <c r="H6427" s="20">
        <v>2.1982452981213906E-3</v>
      </c>
      <c r="I6427" s="20">
        <v>4.6391924706875197E-3</v>
      </c>
      <c r="J6427" s="20">
        <v>2.961867378791349E-3</v>
      </c>
      <c r="K6427" s="20">
        <v>4.2046946355806082E-3</v>
      </c>
      <c r="L6427" s="20">
        <v>3.373160110341437E-3</v>
      </c>
      <c r="M6427" s="53">
        <v>3.4147792127736708E-3</v>
      </c>
    </row>
    <row r="6428" spans="1:13" x14ac:dyDescent="0.35">
      <c r="A6428" s="19" t="str">
        <f>B4353&amp;C6412&amp;D6428</f>
        <v>CONSUMO PER CAPITA (kg ó litros por individuo)TORTITAS&gt;500MIL</v>
      </c>
      <c r="B6428" s="19">
        <v>0</v>
      </c>
      <c r="C6428" s="19">
        <v>0</v>
      </c>
      <c r="D6428" s="19" t="s">
        <v>16</v>
      </c>
      <c r="E6428" s="20">
        <v>4.1514676687171544E-3</v>
      </c>
      <c r="F6428" s="20">
        <v>2.769602111644624E-3</v>
      </c>
      <c r="G6428" s="20">
        <v>2.2485578605666023E-3</v>
      </c>
      <c r="H6428" s="20">
        <v>4.782400212035594E-3</v>
      </c>
      <c r="I6428" s="20">
        <v>6.0570680868562874E-3</v>
      </c>
      <c r="J6428" s="20">
        <v>5.3319215026575136E-3</v>
      </c>
      <c r="K6428" s="20">
        <v>1.3404834189018243E-2</v>
      </c>
      <c r="L6428" s="20">
        <v>4.2305202745869181E-3</v>
      </c>
      <c r="M6428" s="53">
        <v>3.0184994418999359E-3</v>
      </c>
    </row>
    <row r="6429" spans="1:13" x14ac:dyDescent="0.35">
      <c r="A6429" s="19" t="str">
        <f>B4353&amp;C6412&amp;D6429</f>
        <v>CONSUMO PER CAPITA (kg ó litros por individuo)TORTITASDE 15 A 19 AÑOS</v>
      </c>
      <c r="B6429" s="19">
        <v>0</v>
      </c>
      <c r="C6429" s="19">
        <v>0</v>
      </c>
      <c r="D6429" s="19" t="s">
        <v>39</v>
      </c>
      <c r="E6429" s="20" t="s">
        <v>284</v>
      </c>
      <c r="F6429" s="20" t="s">
        <v>284</v>
      </c>
      <c r="G6429" s="20" t="s">
        <v>284</v>
      </c>
      <c r="H6429" s="20">
        <v>4.2695962307841076E-3</v>
      </c>
      <c r="I6429" s="20">
        <v>2.2432423604952395E-3</v>
      </c>
      <c r="J6429" s="20" t="s">
        <v>284</v>
      </c>
      <c r="K6429" s="20">
        <v>1.713926093559931E-2</v>
      </c>
      <c r="L6429" s="20" t="s">
        <v>284</v>
      </c>
      <c r="M6429" s="53">
        <v>2.3801080863770159E-3</v>
      </c>
    </row>
    <row r="6430" spans="1:13" x14ac:dyDescent="0.35">
      <c r="A6430" s="19" t="str">
        <f>B4353&amp;C6412&amp;D6430</f>
        <v>CONSUMO PER CAPITA (kg ó litros por individuo)TORTITASDE 20 A 24 AÑOS</v>
      </c>
      <c r="B6430" s="19">
        <v>0</v>
      </c>
      <c r="C6430" s="19">
        <v>0</v>
      </c>
      <c r="D6430" s="19" t="s">
        <v>40</v>
      </c>
      <c r="E6430" s="20">
        <v>2.9840775755642767E-3</v>
      </c>
      <c r="F6430" s="20">
        <v>7.2935321895396844E-3</v>
      </c>
      <c r="G6430" s="20">
        <v>7.8798130693517583E-4</v>
      </c>
      <c r="H6430" s="20">
        <v>1.7994990833299662E-3</v>
      </c>
      <c r="I6430" s="20">
        <v>8.1015990416697468E-3</v>
      </c>
      <c r="J6430" s="20">
        <v>1.2173875108574673E-3</v>
      </c>
      <c r="K6430" s="20">
        <v>3.4607535870584791E-3</v>
      </c>
      <c r="L6430" s="20">
        <v>3.4601004932325419E-3</v>
      </c>
      <c r="M6430" s="53">
        <v>5.4861235257576101E-3</v>
      </c>
    </row>
    <row r="6431" spans="1:13" x14ac:dyDescent="0.35">
      <c r="A6431" s="19" t="str">
        <f>B4353&amp;C6412&amp;D6431</f>
        <v>CONSUMO PER CAPITA (kg ó litros por individuo)TORTITASDE 25 A 34 AÑOS</v>
      </c>
      <c r="B6431" s="19">
        <v>0</v>
      </c>
      <c r="C6431" s="19">
        <v>0</v>
      </c>
      <c r="D6431" s="19" t="s">
        <v>41</v>
      </c>
      <c r="E6431" s="20">
        <v>1.3636702412697383E-3</v>
      </c>
      <c r="F6431" s="20">
        <v>1.522552014458818E-3</v>
      </c>
      <c r="G6431" s="20">
        <v>2.8002727633454228E-3</v>
      </c>
      <c r="H6431" s="20">
        <v>3.9531410646210588E-3</v>
      </c>
      <c r="I6431" s="20">
        <v>2.2924850040999469E-3</v>
      </c>
      <c r="J6431" s="20">
        <v>1.8045995229461959E-3</v>
      </c>
      <c r="K6431" s="20">
        <v>1.5199121874321818E-3</v>
      </c>
      <c r="L6431" s="20">
        <v>2.6904984177591328E-3</v>
      </c>
      <c r="M6431" s="53">
        <v>1.5378757121295198E-3</v>
      </c>
    </row>
    <row r="6432" spans="1:13" x14ac:dyDescent="0.35">
      <c r="A6432" s="19" t="str">
        <f>B4353&amp;C6412&amp;D6432</f>
        <v>CONSUMO PER CAPITA (kg ó litros por individuo)TORTITASDE 35 A 49 AÑOS</v>
      </c>
      <c r="B6432" s="19">
        <v>0</v>
      </c>
      <c r="C6432" s="19">
        <v>0</v>
      </c>
      <c r="D6432" s="19" t="s">
        <v>42</v>
      </c>
      <c r="E6432" s="20">
        <v>3.6947696095316804E-3</v>
      </c>
      <c r="F6432" s="20">
        <v>3.1745522512397102E-3</v>
      </c>
      <c r="G6432" s="20">
        <v>3.4956283664589753E-3</v>
      </c>
      <c r="H6432" s="20">
        <v>3.0464348448827876E-3</v>
      </c>
      <c r="I6432" s="20">
        <v>1.9607952667516572E-3</v>
      </c>
      <c r="J6432" s="20">
        <v>1.5111637963541042E-3</v>
      </c>
      <c r="K6432" s="20">
        <v>3.0538773700788937E-3</v>
      </c>
      <c r="L6432" s="20">
        <v>2.6543598198930764E-3</v>
      </c>
      <c r="M6432" s="53">
        <v>1.6234126938363027E-3</v>
      </c>
    </row>
    <row r="6433" spans="1:13" x14ac:dyDescent="0.35">
      <c r="A6433" s="19" t="str">
        <f>B4353&amp;C6412&amp;D6433</f>
        <v>CONSUMO PER CAPITA (kg ó litros por individuo)TORTITASDE 50 A 59 AÑOS</v>
      </c>
      <c r="B6433" s="19">
        <v>0</v>
      </c>
      <c r="C6433" s="19">
        <v>0</v>
      </c>
      <c r="D6433" s="19" t="s">
        <v>43</v>
      </c>
      <c r="E6433" s="20">
        <v>5.1975977314433208E-3</v>
      </c>
      <c r="F6433" s="20">
        <v>4.7569585957795884E-3</v>
      </c>
      <c r="G6433" s="20">
        <v>2.7212802545514129E-3</v>
      </c>
      <c r="H6433" s="20">
        <v>3.8429960046739982E-3</v>
      </c>
      <c r="I6433" s="20">
        <v>2.716777035444839E-3</v>
      </c>
      <c r="J6433" s="20">
        <v>2.3572929856736122E-3</v>
      </c>
      <c r="K6433" s="20">
        <v>2.8838465381067118E-3</v>
      </c>
      <c r="L6433" s="20">
        <v>1.4270650367801813E-3</v>
      </c>
      <c r="M6433" s="53">
        <v>1.9826126902860999E-3</v>
      </c>
    </row>
    <row r="6434" spans="1:13" x14ac:dyDescent="0.35">
      <c r="A6434" s="19" t="str">
        <f>B4353&amp;C6412&amp;D6434</f>
        <v>CONSUMO PER CAPITA (kg ó litros por individuo)TORTITASDE 60 A 75 AÑOS</v>
      </c>
      <c r="B6434" s="19">
        <v>0</v>
      </c>
      <c r="C6434" s="19">
        <v>0</v>
      </c>
      <c r="D6434" s="19" t="s">
        <v>44</v>
      </c>
      <c r="E6434" s="20">
        <v>2.3229273110128242E-3</v>
      </c>
      <c r="F6434" s="20">
        <v>3.3982635867907522E-3</v>
      </c>
      <c r="G6434" s="20">
        <v>3.3437784077119436E-3</v>
      </c>
      <c r="H6434" s="20">
        <v>1.3633067843082276E-3</v>
      </c>
      <c r="I6434" s="20">
        <v>2.9799419155554551E-3</v>
      </c>
      <c r="J6434" s="20">
        <v>4.4221789435196336E-3</v>
      </c>
      <c r="K6434" s="20">
        <v>4.3894564046622888E-3</v>
      </c>
      <c r="L6434" s="20">
        <v>3.0528072015283216E-3</v>
      </c>
      <c r="M6434" s="53">
        <v>5.9176566196028025E-3</v>
      </c>
    </row>
    <row r="6435" spans="1:13" x14ac:dyDescent="0.35">
      <c r="A6435" s="19" t="str">
        <f>B4353&amp;C6412&amp;D6435</f>
        <v>CONSUMO PER CAPITA (kg ó litros por individuo)TORTITASNIVEL ALTO</v>
      </c>
      <c r="B6435" s="19">
        <v>0</v>
      </c>
      <c r="C6435" s="19">
        <v>0</v>
      </c>
      <c r="D6435" s="19" t="s">
        <v>256</v>
      </c>
      <c r="E6435" s="20">
        <v>3.9057856904658054E-3</v>
      </c>
      <c r="F6435" s="20">
        <v>4.3494083832648503E-3</v>
      </c>
      <c r="G6435" s="20">
        <v>1.632625902993381E-3</v>
      </c>
      <c r="H6435" s="20">
        <v>2.4737076499978211E-3</v>
      </c>
      <c r="I6435" s="20">
        <v>2.5722610689039751E-3</v>
      </c>
      <c r="J6435" s="20">
        <v>1.398716699898068E-3</v>
      </c>
      <c r="K6435" s="20">
        <v>6.6983366820774553E-3</v>
      </c>
      <c r="L6435" s="20">
        <v>2.4763959261344818E-3</v>
      </c>
      <c r="M6435" s="53">
        <v>3.0438515622747066E-3</v>
      </c>
    </row>
    <row r="6436" spans="1:13" x14ac:dyDescent="0.35">
      <c r="A6436" s="19" t="str">
        <f>B4353&amp;C6412&amp;D6436</f>
        <v>CONSUMO PER CAPITA (kg ó litros por individuo)TORTITASNIVEL MEDIO ALTO</v>
      </c>
      <c r="B6436" s="19">
        <v>0</v>
      </c>
      <c r="C6436" s="19">
        <v>0</v>
      </c>
      <c r="D6436" s="19" t="s">
        <v>257</v>
      </c>
      <c r="E6436" s="20">
        <v>2.2401354845775715E-3</v>
      </c>
      <c r="F6436" s="20">
        <v>2.3010945189040929E-3</v>
      </c>
      <c r="G6436" s="20">
        <v>1.3933733552793741E-3</v>
      </c>
      <c r="H6436" s="20">
        <v>2.2293666112844718E-3</v>
      </c>
      <c r="I6436" s="20">
        <v>1.5781338464759067E-3</v>
      </c>
      <c r="J6436" s="20">
        <v>1.6847970379193253E-3</v>
      </c>
      <c r="K6436" s="20">
        <v>2.1283938478040341E-3</v>
      </c>
      <c r="L6436" s="20">
        <v>3.153508561884739E-3</v>
      </c>
      <c r="M6436" s="53">
        <v>3.1715876300278572E-3</v>
      </c>
    </row>
    <row r="6437" spans="1:13" x14ac:dyDescent="0.35">
      <c r="A6437" s="19" t="str">
        <f>B4353&amp;C6412&amp;D6437</f>
        <v>CONSUMO PER CAPITA (kg ó litros por individuo)TORTITASNIVEL MEDIO</v>
      </c>
      <c r="B6437" s="19">
        <v>0</v>
      </c>
      <c r="C6437" s="19">
        <v>0</v>
      </c>
      <c r="D6437" s="19" t="s">
        <v>258</v>
      </c>
      <c r="E6437" s="20">
        <v>3.2399210695694958E-3</v>
      </c>
      <c r="F6437" s="20">
        <v>3.2775404293000675E-3</v>
      </c>
      <c r="G6437" s="20">
        <v>5.3535145439497778E-3</v>
      </c>
      <c r="H6437" s="20">
        <v>2.8330895074422115E-3</v>
      </c>
      <c r="I6437" s="20">
        <v>3.8738350315516527E-3</v>
      </c>
      <c r="J6437" s="20">
        <v>3.0607135363651837E-3</v>
      </c>
      <c r="K6437" s="20">
        <v>3.3921102976372016E-3</v>
      </c>
      <c r="L6437" s="20">
        <v>1.7544143091237361E-3</v>
      </c>
      <c r="M6437" s="53">
        <v>3.2235015657603402E-3</v>
      </c>
    </row>
    <row r="6438" spans="1:13" x14ac:dyDescent="0.35">
      <c r="A6438" s="19" t="str">
        <f>B4353&amp;C6412&amp;D6438</f>
        <v>CONSUMO PER CAPITA (kg ó litros por individuo)TORTITASNIVEL MEDIO BAJO</v>
      </c>
      <c r="B6438" s="19">
        <v>0</v>
      </c>
      <c r="C6438" s="19">
        <v>0</v>
      </c>
      <c r="D6438" s="19" t="s">
        <v>259</v>
      </c>
      <c r="E6438" s="20">
        <v>2.3402244451933159E-3</v>
      </c>
      <c r="F6438" s="20">
        <v>1.9651626823747603E-3</v>
      </c>
      <c r="G6438" s="20">
        <v>3.0949448325378556E-3</v>
      </c>
      <c r="H6438" s="20">
        <v>1.2305097462959338E-3</v>
      </c>
      <c r="I6438" s="20">
        <v>2.6840546579828023E-3</v>
      </c>
      <c r="J6438" s="20">
        <v>2.1031381232772743E-3</v>
      </c>
      <c r="K6438" s="20">
        <v>6.5019776839042379E-3</v>
      </c>
      <c r="L6438" s="20">
        <v>3.6432588393251531E-3</v>
      </c>
      <c r="M6438" s="53">
        <v>3.2927488010145896E-3</v>
      </c>
    </row>
    <row r="6439" spans="1:13" x14ac:dyDescent="0.35">
      <c r="A6439" s="19" t="str">
        <f>B4353&amp;C6412&amp;D6439</f>
        <v>CONSUMO PER CAPITA (kg ó litros por individuo)TORTITASHOMBRE</v>
      </c>
      <c r="B6439" s="19">
        <v>0</v>
      </c>
      <c r="C6439" s="19">
        <v>0</v>
      </c>
      <c r="D6439" s="19" t="s">
        <v>21</v>
      </c>
      <c r="E6439" s="20">
        <v>1.8527577422370509E-3</v>
      </c>
      <c r="F6439" s="20">
        <v>1.2766502507307583E-3</v>
      </c>
      <c r="G6439" s="20">
        <v>1.0696550045546983E-3</v>
      </c>
      <c r="H6439" s="20">
        <v>2.7863112668628175E-3</v>
      </c>
      <c r="I6439" s="20">
        <v>8.1875743034133877E-4</v>
      </c>
      <c r="J6439" s="20">
        <v>1.2169547875784227E-3</v>
      </c>
      <c r="K6439" s="20">
        <v>1.8505163311209158E-3</v>
      </c>
      <c r="L6439" s="20">
        <v>9.9696766501067139E-4</v>
      </c>
      <c r="M6439" s="53">
        <v>1.9837512327648171E-3</v>
      </c>
    </row>
    <row r="6440" spans="1:13" x14ac:dyDescent="0.35">
      <c r="A6440" s="19" t="str">
        <f>B4353&amp;C6412&amp;D6440</f>
        <v>CONSUMO PER CAPITA (kg ó litros por individuo)TORTITASMUJER</v>
      </c>
      <c r="B6440" s="19">
        <v>0</v>
      </c>
      <c r="C6440" s="19">
        <v>0</v>
      </c>
      <c r="D6440" s="19" t="s">
        <v>22</v>
      </c>
      <c r="E6440" s="20">
        <v>4.2242266001095855E-3</v>
      </c>
      <c r="F6440" s="20">
        <v>5.411676119009513E-3</v>
      </c>
      <c r="G6440" s="20">
        <v>4.488588769392998E-3</v>
      </c>
      <c r="H6440" s="20">
        <v>3.1146224364442263E-3</v>
      </c>
      <c r="I6440" s="20">
        <v>4.81669770499647E-3</v>
      </c>
      <c r="J6440" s="20">
        <v>3.3011620668682465E-3</v>
      </c>
      <c r="K6440" s="20">
        <v>6.3492263652213414E-3</v>
      </c>
      <c r="L6440" s="20">
        <v>3.7406982845082028E-3</v>
      </c>
      <c r="M6440" s="53">
        <v>4.0143521292278512E-3</v>
      </c>
    </row>
    <row r="6441" spans="1:13" x14ac:dyDescent="0.35">
      <c r="A6441" s="19" t="str">
        <f>B4353&amp;C6441&amp;D6441</f>
        <v>CONSUMO PER CAPITA (kg ó litros por individuo)BARRITAST.ESPAÑA</v>
      </c>
      <c r="B6441" s="19">
        <v>0</v>
      </c>
      <c r="C6441" s="19" t="s">
        <v>283</v>
      </c>
      <c r="D6441" s="19" t="s">
        <v>36</v>
      </c>
      <c r="E6441" s="20">
        <v>2.7091480534927239E-3</v>
      </c>
      <c r="F6441" s="20">
        <v>2.5495814943922849E-3</v>
      </c>
      <c r="G6441" s="20">
        <v>4.9250556196100866E-3</v>
      </c>
      <c r="H6441" s="20">
        <v>3.79704370309317E-3</v>
      </c>
      <c r="I6441" s="20">
        <v>3.5222377973981129E-3</v>
      </c>
      <c r="J6441" s="20">
        <v>3.7842736356186115E-3</v>
      </c>
      <c r="K6441" s="20">
        <v>3.1682557884602507E-3</v>
      </c>
      <c r="L6441" s="20">
        <v>4.2431850588355849E-3</v>
      </c>
      <c r="M6441" s="53">
        <v>2.7462917963487748E-3</v>
      </c>
    </row>
    <row r="6442" spans="1:13" x14ac:dyDescent="0.35">
      <c r="A6442" s="19" t="str">
        <f>B4353&amp;C6441&amp;D6442</f>
        <v>CONSUMO PER CAPITA (kg ó litros por individuo)BARRITASBCN AM</v>
      </c>
      <c r="B6442" s="19">
        <v>0</v>
      </c>
      <c r="C6442" s="19">
        <v>0</v>
      </c>
      <c r="D6442" s="19" t="s">
        <v>1</v>
      </c>
      <c r="E6442" s="20">
        <v>2.666551470706012E-3</v>
      </c>
      <c r="F6442" s="20">
        <v>1.0185883019799178E-2</v>
      </c>
      <c r="G6442" s="20">
        <v>1.2040085314020697E-2</v>
      </c>
      <c r="H6442" s="20">
        <v>1.3515801645578271E-2</v>
      </c>
      <c r="I6442" s="20">
        <v>2.4784817191986345E-3</v>
      </c>
      <c r="J6442" s="20">
        <v>3.2349729342533223E-3</v>
      </c>
      <c r="K6442" s="20">
        <v>3.1988275206113925E-3</v>
      </c>
      <c r="L6442" s="20">
        <v>3.3363222984221542E-3</v>
      </c>
      <c r="M6442" s="53">
        <v>2.1726865502703038E-3</v>
      </c>
    </row>
    <row r="6443" spans="1:13" x14ac:dyDescent="0.35">
      <c r="A6443" s="19" t="str">
        <f>B4353&amp;C6441&amp;D6443</f>
        <v>CONSUMO PER CAPITA (kg ó litros por individuo)BARRITASREST.CAT ARAGON</v>
      </c>
      <c r="B6443" s="19">
        <v>0</v>
      </c>
      <c r="C6443" s="19">
        <v>0</v>
      </c>
      <c r="D6443" s="19" t="s">
        <v>2</v>
      </c>
      <c r="E6443" s="20">
        <v>5.558301809777632E-3</v>
      </c>
      <c r="F6443" s="20">
        <v>3.5393484979926613E-3</v>
      </c>
      <c r="G6443" s="20">
        <v>5.846194401153834E-3</v>
      </c>
      <c r="H6443" s="20">
        <v>4.4988885330419018E-3</v>
      </c>
      <c r="I6443" s="20">
        <v>5.4368132940434098E-3</v>
      </c>
      <c r="J6443" s="20">
        <v>6.737827262518396E-3</v>
      </c>
      <c r="K6443" s="20">
        <v>5.7938156191570641E-3</v>
      </c>
      <c r="L6443" s="20">
        <v>6.7888007657913542E-3</v>
      </c>
      <c r="M6443" s="53">
        <v>9.3039437895082282E-3</v>
      </c>
    </row>
    <row r="6444" spans="1:13" x14ac:dyDescent="0.35">
      <c r="A6444" s="19" t="str">
        <f>B4353&amp;C6441&amp;D6444</f>
        <v>CONSUMO PER CAPITA (kg ó litros por individuo)BARRITASLEVANTE</v>
      </c>
      <c r="B6444" s="19">
        <v>0</v>
      </c>
      <c r="C6444" s="19">
        <v>0</v>
      </c>
      <c r="D6444" s="19" t="s">
        <v>3</v>
      </c>
      <c r="E6444" s="20">
        <v>4.9024201228821829E-3</v>
      </c>
      <c r="F6444" s="20">
        <v>3.4097386617516282E-3</v>
      </c>
      <c r="G6444" s="20">
        <v>9.907845427075887E-3</v>
      </c>
      <c r="H6444" s="20">
        <v>5.8463505621586748E-3</v>
      </c>
      <c r="I6444" s="20">
        <v>6.0261902115863238E-3</v>
      </c>
      <c r="J6444" s="20">
        <v>6.3308749652483971E-3</v>
      </c>
      <c r="K6444" s="20">
        <v>4.2496428226683289E-3</v>
      </c>
      <c r="L6444" s="20">
        <v>1.0890320075156211E-2</v>
      </c>
      <c r="M6444" s="53">
        <v>3.0858512140276091E-3</v>
      </c>
    </row>
    <row r="6445" spans="1:13" x14ac:dyDescent="0.35">
      <c r="A6445" s="19" t="str">
        <f>B4353&amp;C6441&amp;D6445</f>
        <v>CONSUMO PER CAPITA (kg ó litros por individuo)BARRITASANDALUCIA</v>
      </c>
      <c r="B6445" s="19">
        <v>0</v>
      </c>
      <c r="C6445" s="19">
        <v>0</v>
      </c>
      <c r="D6445" s="19" t="s">
        <v>4</v>
      </c>
      <c r="E6445" s="20">
        <v>7.0714141527594384E-4</v>
      </c>
      <c r="F6445" s="20">
        <v>4.7551781889018148E-4</v>
      </c>
      <c r="G6445" s="20">
        <v>7.6840026322056029E-4</v>
      </c>
      <c r="H6445" s="20">
        <v>1.2088755845201563E-3</v>
      </c>
      <c r="I6445" s="20">
        <v>3.36509895310938E-3</v>
      </c>
      <c r="J6445" s="20">
        <v>1.4546025904416708E-3</v>
      </c>
      <c r="K6445" s="20">
        <v>9.1460455497325026E-4</v>
      </c>
      <c r="L6445" s="20">
        <v>1.4559242996317401E-3</v>
      </c>
      <c r="M6445" s="53">
        <v>9.1920374689046555E-4</v>
      </c>
    </row>
    <row r="6446" spans="1:13" x14ac:dyDescent="0.35">
      <c r="A6446" s="19" t="str">
        <f>B4353&amp;C6441&amp;D6446</f>
        <v>CONSUMO PER CAPITA (kg ó litros por individuo)BARRITASMDD AM</v>
      </c>
      <c r="B6446" s="19">
        <v>0</v>
      </c>
      <c r="C6446" s="19">
        <v>0</v>
      </c>
      <c r="D6446" s="19" t="s">
        <v>5</v>
      </c>
      <c r="E6446" s="20">
        <v>2.3590483421391454E-3</v>
      </c>
      <c r="F6446" s="20">
        <v>6.4006369079091868E-4</v>
      </c>
      <c r="G6446" s="20">
        <v>1.2868677969476538E-3</v>
      </c>
      <c r="H6446" s="20">
        <v>2.3543516528230389E-3</v>
      </c>
      <c r="I6446" s="20">
        <v>3.3864241319531189E-3</v>
      </c>
      <c r="J6446" s="20">
        <v>1.583497366941422E-3</v>
      </c>
      <c r="K6446" s="20">
        <v>2.5145897400990062E-3</v>
      </c>
      <c r="L6446" s="20">
        <v>9.1185847264908955E-4</v>
      </c>
      <c r="M6446" s="53">
        <v>1.0888700457047213E-3</v>
      </c>
    </row>
    <row r="6447" spans="1:13" x14ac:dyDescent="0.35">
      <c r="A6447" s="19" t="str">
        <f>B4353&amp;C6441&amp;D6447</f>
        <v>CONSUMO PER CAPITA (kg ó litros por individuo)BARRITASRTO CENTRO</v>
      </c>
      <c r="B6447" s="19">
        <v>0</v>
      </c>
      <c r="C6447" s="19">
        <v>0</v>
      </c>
      <c r="D6447" s="19" t="s">
        <v>6</v>
      </c>
      <c r="E6447" s="20">
        <v>3.06762071824245E-3</v>
      </c>
      <c r="F6447" s="20">
        <v>1.512810257304033E-3</v>
      </c>
      <c r="G6447" s="20">
        <v>2.7308090413168482E-3</v>
      </c>
      <c r="H6447" s="20">
        <v>2.6172009835231042E-3</v>
      </c>
      <c r="I6447" s="20">
        <v>3.0742257912443408E-3</v>
      </c>
      <c r="J6447" s="20">
        <v>3.8009533633406572E-3</v>
      </c>
      <c r="K6447" s="20">
        <v>3.6888881297763381E-3</v>
      </c>
      <c r="L6447" s="20">
        <v>3.4080244061583777E-3</v>
      </c>
      <c r="M6447" s="53">
        <v>1.5579205213661455E-3</v>
      </c>
    </row>
    <row r="6448" spans="1:13" x14ac:dyDescent="0.35">
      <c r="A6448" s="19" t="str">
        <f>B4353&amp;C6441&amp;D6448</f>
        <v>CONSUMO PER CAPITA (kg ó litros por individuo)BARRITASNORTE-CENTRO</v>
      </c>
      <c r="B6448" s="19">
        <v>0</v>
      </c>
      <c r="C6448" s="19">
        <v>0</v>
      </c>
      <c r="D6448" s="19" t="s">
        <v>7</v>
      </c>
      <c r="E6448" s="20">
        <v>8.2807095660339413E-4</v>
      </c>
      <c r="F6448" s="20">
        <v>4.9257233844575042E-4</v>
      </c>
      <c r="G6448" s="20">
        <v>8.4968922453966013E-3</v>
      </c>
      <c r="H6448" s="20">
        <v>2.0096747675754554E-3</v>
      </c>
      <c r="I6448" s="20">
        <v>1.3312175688358022E-3</v>
      </c>
      <c r="J6448" s="20">
        <v>6.5942646660621697E-3</v>
      </c>
      <c r="K6448" s="20">
        <v>2.8229028697033176E-3</v>
      </c>
      <c r="L6448" s="20">
        <v>6.8408661878556476E-4</v>
      </c>
      <c r="M6448" s="53">
        <v>1.8233307915540102E-3</v>
      </c>
    </row>
    <row r="6449" spans="1:13" x14ac:dyDescent="0.35">
      <c r="A6449" s="19" t="str">
        <f>B4353&amp;C6441&amp;D6449</f>
        <v>CONSUMO PER CAPITA (kg ó litros por individuo)BARRITASNOROESTE</v>
      </c>
      <c r="B6449" s="19">
        <v>0</v>
      </c>
      <c r="C6449" s="19">
        <v>0</v>
      </c>
      <c r="D6449" s="19" t="s">
        <v>8</v>
      </c>
      <c r="E6449" s="20">
        <v>1.4232920888653823E-3</v>
      </c>
      <c r="F6449" s="20">
        <v>2.3674493664211298E-3</v>
      </c>
      <c r="G6449" s="20">
        <v>8.8168259928131354E-4</v>
      </c>
      <c r="H6449" s="20">
        <v>1.3164165071962022E-4</v>
      </c>
      <c r="I6449" s="20">
        <v>6.893401957754657E-4</v>
      </c>
      <c r="J6449" s="20">
        <v>1.0873422417040769E-3</v>
      </c>
      <c r="K6449" s="20">
        <v>3.2107098974574937E-3</v>
      </c>
      <c r="L6449" s="20">
        <v>5.5932209904996097E-3</v>
      </c>
      <c r="M6449" s="53">
        <v>1.9191376341138326E-3</v>
      </c>
    </row>
    <row r="6450" spans="1:13" x14ac:dyDescent="0.35">
      <c r="A6450" s="19" t="str">
        <f>B4353&amp;C6441&amp;D6450</f>
        <v>CONSUMO PER CAPITA (kg ó litros por individuo)BARRITAS&lt;2MIL</v>
      </c>
      <c r="B6450" s="19">
        <v>0</v>
      </c>
      <c r="C6450" s="19">
        <v>0</v>
      </c>
      <c r="D6450" s="19" t="s">
        <v>9</v>
      </c>
      <c r="E6450" s="20">
        <v>3.2862152079933971E-3</v>
      </c>
      <c r="F6450" s="20" t="s">
        <v>284</v>
      </c>
      <c r="G6450" s="20" t="s">
        <v>284</v>
      </c>
      <c r="H6450" s="20">
        <v>1.2686646153610625E-3</v>
      </c>
      <c r="I6450" s="20">
        <v>6.1132267296489249E-3</v>
      </c>
      <c r="J6450" s="20">
        <v>2.6802930134096625E-3</v>
      </c>
      <c r="K6450" s="20" t="s">
        <v>284</v>
      </c>
      <c r="L6450" s="20">
        <v>1.2775829954047031E-3</v>
      </c>
      <c r="M6450" s="53">
        <v>1.0893503931129257E-3</v>
      </c>
    </row>
    <row r="6451" spans="1:13" x14ac:dyDescent="0.35">
      <c r="A6451" s="19" t="str">
        <f>B4353&amp;C6441&amp;D6451</f>
        <v>CONSUMO PER CAPITA (kg ó litros por individuo)BARRITAS2-5MIL</v>
      </c>
      <c r="B6451" s="19">
        <v>0</v>
      </c>
      <c r="C6451" s="19">
        <v>0</v>
      </c>
      <c r="D6451" s="19" t="s">
        <v>10</v>
      </c>
      <c r="E6451" s="20">
        <v>3.5418472925609823E-4</v>
      </c>
      <c r="F6451" s="20">
        <v>1.2855010782671674E-3</v>
      </c>
      <c r="G6451" s="20">
        <v>2.0866088275384412E-3</v>
      </c>
      <c r="H6451" s="20">
        <v>4.7666857914393222E-4</v>
      </c>
      <c r="I6451" s="20" t="s">
        <v>284</v>
      </c>
      <c r="J6451" s="20">
        <v>4.8915955973888119E-4</v>
      </c>
      <c r="K6451" s="20">
        <v>7.1952392484357869E-4</v>
      </c>
      <c r="L6451" s="20">
        <v>6.2831039406723867E-4</v>
      </c>
      <c r="M6451" s="53" t="s">
        <v>284</v>
      </c>
    </row>
    <row r="6452" spans="1:13" x14ac:dyDescent="0.35">
      <c r="A6452" s="19" t="str">
        <f>B4353&amp;C6441&amp;D6452</f>
        <v>CONSUMO PER CAPITA (kg ó litros por individuo)BARRITAS5-10MIL</v>
      </c>
      <c r="B6452" s="19">
        <v>0</v>
      </c>
      <c r="C6452" s="19">
        <v>0</v>
      </c>
      <c r="D6452" s="19" t="s">
        <v>11</v>
      </c>
      <c r="E6452" s="20">
        <v>1.0215614451517217E-3</v>
      </c>
      <c r="F6452" s="20">
        <v>9.3981373845454118E-4</v>
      </c>
      <c r="G6452" s="20">
        <v>1.3837948488743482E-3</v>
      </c>
      <c r="H6452" s="20">
        <v>1.9233231748798573E-3</v>
      </c>
      <c r="I6452" s="20">
        <v>3.3774620178257116E-4</v>
      </c>
      <c r="J6452" s="20">
        <v>4.9073206393380477E-4</v>
      </c>
      <c r="K6452" s="20">
        <v>3.6474262221202398E-3</v>
      </c>
      <c r="L6452" s="20">
        <v>1.3268134058299452E-3</v>
      </c>
      <c r="M6452" s="53">
        <v>4.3409055440938048E-4</v>
      </c>
    </row>
    <row r="6453" spans="1:13" x14ac:dyDescent="0.35">
      <c r="A6453" s="19" t="str">
        <f>B4353&amp;C6441&amp;D6453</f>
        <v>CONSUMO PER CAPITA (kg ó litros por individuo)BARRITAS10-30MIL</v>
      </c>
      <c r="B6453" s="19">
        <v>0</v>
      </c>
      <c r="C6453" s="19">
        <v>0</v>
      </c>
      <c r="D6453" s="19" t="s">
        <v>12</v>
      </c>
      <c r="E6453" s="20">
        <v>4.3317385116899932E-3</v>
      </c>
      <c r="F6453" s="20">
        <v>3.7116843559778477E-3</v>
      </c>
      <c r="G6453" s="20">
        <v>6.3943380140776256E-3</v>
      </c>
      <c r="H6453" s="20">
        <v>4.2083044835327611E-3</v>
      </c>
      <c r="I6453" s="20">
        <v>3.5025836879046448E-3</v>
      </c>
      <c r="J6453" s="20">
        <v>6.4960022700466385E-3</v>
      </c>
      <c r="K6453" s="20">
        <v>4.3291462888461951E-3</v>
      </c>
      <c r="L6453" s="20">
        <v>4.2532296413973925E-3</v>
      </c>
      <c r="M6453" s="53">
        <v>2.2369696175789421E-3</v>
      </c>
    </row>
    <row r="6454" spans="1:13" x14ac:dyDescent="0.35">
      <c r="A6454" s="19" t="str">
        <f>B4353&amp;C6441&amp;D6454</f>
        <v>CONSUMO PER CAPITA (kg ó litros por individuo)BARRITAS30-100MIL</v>
      </c>
      <c r="B6454" s="19">
        <v>0</v>
      </c>
      <c r="C6454" s="19">
        <v>0</v>
      </c>
      <c r="D6454" s="19" t="s">
        <v>13</v>
      </c>
      <c r="E6454" s="20">
        <v>4.8343172066234669E-3</v>
      </c>
      <c r="F6454" s="20">
        <v>4.000571390973387E-3</v>
      </c>
      <c r="G6454" s="20">
        <v>7.9601388934963883E-3</v>
      </c>
      <c r="H6454" s="20">
        <v>6.3729707068595088E-3</v>
      </c>
      <c r="I6454" s="20">
        <v>4.3093725907417391E-3</v>
      </c>
      <c r="J6454" s="20">
        <v>4.3631768131815411E-3</v>
      </c>
      <c r="K6454" s="20">
        <v>3.8469509733394598E-3</v>
      </c>
      <c r="L6454" s="20">
        <v>9.5551816793960614E-3</v>
      </c>
      <c r="M6454" s="53">
        <v>3.3563739622781991E-3</v>
      </c>
    </row>
    <row r="6455" spans="1:13" x14ac:dyDescent="0.35">
      <c r="A6455" s="19" t="str">
        <f>B4353&amp;C6441&amp;D6455</f>
        <v>CONSUMO PER CAPITA (kg ó litros por individuo)BARRITAS100-200MIL</v>
      </c>
      <c r="B6455" s="19">
        <v>0</v>
      </c>
      <c r="C6455" s="19">
        <v>0</v>
      </c>
      <c r="D6455" s="19" t="s">
        <v>14</v>
      </c>
      <c r="E6455" s="20">
        <v>5.6709740922016906E-4</v>
      </c>
      <c r="F6455" s="20" t="s">
        <v>284</v>
      </c>
      <c r="G6455" s="20">
        <v>7.2634885261399268E-4</v>
      </c>
      <c r="H6455" s="20">
        <v>1.8769806507137328E-3</v>
      </c>
      <c r="I6455" s="20">
        <v>1.9978299919186883E-3</v>
      </c>
      <c r="J6455" s="20">
        <v>5.3581491771653479E-3</v>
      </c>
      <c r="K6455" s="20">
        <v>2.6794095564043894E-3</v>
      </c>
      <c r="L6455" s="20">
        <v>1.6061877634544314E-3</v>
      </c>
      <c r="M6455" s="53">
        <v>1.7848797098223418E-3</v>
      </c>
    </row>
    <row r="6456" spans="1:13" x14ac:dyDescent="0.35">
      <c r="A6456" s="19" t="str">
        <f>B4353&amp;C6441&amp;D6456</f>
        <v>CONSUMO PER CAPITA (kg ó litros por individuo)BARRITAS200-500MIL</v>
      </c>
      <c r="B6456" s="19">
        <v>0</v>
      </c>
      <c r="C6456" s="19">
        <v>0</v>
      </c>
      <c r="D6456" s="19" t="s">
        <v>15</v>
      </c>
      <c r="E6456" s="20">
        <v>1.3502644987442303E-3</v>
      </c>
      <c r="F6456" s="20">
        <v>4.604913892541731E-3</v>
      </c>
      <c r="G6456" s="20">
        <v>8.61936588530356E-3</v>
      </c>
      <c r="H6456" s="20">
        <v>4.6850139345042336E-3</v>
      </c>
      <c r="I6456" s="20">
        <v>5.6324407339784248E-3</v>
      </c>
      <c r="J6456" s="20">
        <v>4.9103845062453471E-3</v>
      </c>
      <c r="K6456" s="20">
        <v>3.2011543094660911E-3</v>
      </c>
      <c r="L6456" s="20">
        <v>5.4327463999837592E-3</v>
      </c>
      <c r="M6456" s="53">
        <v>3.3588620959154507E-3</v>
      </c>
    </row>
    <row r="6457" spans="1:13" x14ac:dyDescent="0.35">
      <c r="A6457" s="19" t="str">
        <f>B4353&amp;C6441&amp;D6457</f>
        <v>CONSUMO PER CAPITA (kg ó litros por individuo)BARRITAS&gt;500MIL</v>
      </c>
      <c r="B6457" s="19">
        <v>0</v>
      </c>
      <c r="C6457" s="19">
        <v>0</v>
      </c>
      <c r="D6457" s="19" t="s">
        <v>16</v>
      </c>
      <c r="E6457" s="20">
        <v>2.2010925014413207E-3</v>
      </c>
      <c r="F6457" s="20">
        <v>1.5873704476753014E-3</v>
      </c>
      <c r="G6457" s="20">
        <v>3.7486425021343024E-3</v>
      </c>
      <c r="H6457" s="20">
        <v>3.6933074029165476E-3</v>
      </c>
      <c r="I6457" s="20">
        <v>3.9863636271574108E-3</v>
      </c>
      <c r="J6457" s="20">
        <v>1.594181591346167E-3</v>
      </c>
      <c r="K6457" s="20">
        <v>3.1630736066555836E-3</v>
      </c>
      <c r="L6457" s="20">
        <v>2.3230792139768458E-3</v>
      </c>
      <c r="M6457" s="53">
        <v>5.368834485999785E-3</v>
      </c>
    </row>
    <row r="6458" spans="1:13" x14ac:dyDescent="0.35">
      <c r="A6458" s="19" t="str">
        <f>B4353&amp;C6441&amp;D6458</f>
        <v>CONSUMO PER CAPITA (kg ó litros por individuo)BARRITASDE 15 A 19 AÑOS</v>
      </c>
      <c r="B6458" s="19">
        <v>0</v>
      </c>
      <c r="C6458" s="19">
        <v>0</v>
      </c>
      <c r="D6458" s="19" t="s">
        <v>39</v>
      </c>
      <c r="E6458" s="20" t="s">
        <v>284</v>
      </c>
      <c r="F6458" s="20" t="s">
        <v>284</v>
      </c>
      <c r="G6458" s="20" t="s">
        <v>284</v>
      </c>
      <c r="H6458" s="20">
        <v>2.3509792324178502E-3</v>
      </c>
      <c r="I6458" s="20" t="s">
        <v>284</v>
      </c>
      <c r="J6458" s="20">
        <v>2.1853359416379517E-3</v>
      </c>
      <c r="K6458" s="20">
        <v>1.5974753507233409E-3</v>
      </c>
      <c r="L6458" s="20">
        <v>4.4913925043223307E-3</v>
      </c>
      <c r="M6458" s="53" t="s">
        <v>284</v>
      </c>
    </row>
    <row r="6459" spans="1:13" x14ac:dyDescent="0.35">
      <c r="A6459" s="19" t="str">
        <f>B4353&amp;C6441&amp;D6459</f>
        <v>CONSUMO PER CAPITA (kg ó litros por individuo)BARRITASDE 20 A 24 AÑOS</v>
      </c>
      <c r="B6459" s="19">
        <v>0</v>
      </c>
      <c r="C6459" s="19">
        <v>0</v>
      </c>
      <c r="D6459" s="19" t="s">
        <v>40</v>
      </c>
      <c r="E6459" s="20">
        <v>4.3126721888816095E-4</v>
      </c>
      <c r="F6459" s="20">
        <v>1.8139529624120008E-3</v>
      </c>
      <c r="G6459" s="20">
        <v>9.9564010458192548E-4</v>
      </c>
      <c r="H6459" s="20">
        <v>1.9201766640316851E-3</v>
      </c>
      <c r="I6459" s="20">
        <v>3.9597466667666958E-3</v>
      </c>
      <c r="J6459" s="20">
        <v>3.5031500702357122E-3</v>
      </c>
      <c r="K6459" s="20">
        <v>4.579043378298628E-4</v>
      </c>
      <c r="L6459" s="20">
        <v>1.1081040589450888E-3</v>
      </c>
      <c r="M6459" s="53" t="s">
        <v>284</v>
      </c>
    </row>
    <row r="6460" spans="1:13" x14ac:dyDescent="0.35">
      <c r="A6460" s="19" t="str">
        <f>B4353&amp;C6441&amp;D6460</f>
        <v>CONSUMO PER CAPITA (kg ó litros por individuo)BARRITASDE 25 A 34 AÑOS</v>
      </c>
      <c r="B6460" s="19">
        <v>0</v>
      </c>
      <c r="C6460" s="19">
        <v>0</v>
      </c>
      <c r="D6460" s="19" t="s">
        <v>41</v>
      </c>
      <c r="E6460" s="20">
        <v>5.4921286768742968E-3</v>
      </c>
      <c r="F6460" s="20">
        <v>3.6192405827576691E-3</v>
      </c>
      <c r="G6460" s="20">
        <v>9.3081503098280845E-3</v>
      </c>
      <c r="H6460" s="20">
        <v>5.1038903678446114E-3</v>
      </c>
      <c r="I6460" s="20">
        <v>2.8672969495129258E-3</v>
      </c>
      <c r="J6460" s="20">
        <v>5.5360524620809409E-3</v>
      </c>
      <c r="K6460" s="20">
        <v>6.6613662148614916E-3</v>
      </c>
      <c r="L6460" s="20">
        <v>5.3362314272537865E-3</v>
      </c>
      <c r="M6460" s="53">
        <v>9.1850407607322628E-4</v>
      </c>
    </row>
    <row r="6461" spans="1:13" x14ac:dyDescent="0.35">
      <c r="A6461" s="19" t="str">
        <f>B4353&amp;C6441&amp;D6461</f>
        <v>CONSUMO PER CAPITA (kg ó litros por individuo)BARRITASDE 35 A 49 AÑOS</v>
      </c>
      <c r="B6461" s="19">
        <v>0</v>
      </c>
      <c r="C6461" s="19">
        <v>0</v>
      </c>
      <c r="D6461" s="19" t="s">
        <v>42</v>
      </c>
      <c r="E6461" s="20">
        <v>1.4590852387691658E-3</v>
      </c>
      <c r="F6461" s="20">
        <v>3.2180828234092029E-3</v>
      </c>
      <c r="G6461" s="20">
        <v>6.5446286784592673E-3</v>
      </c>
      <c r="H6461" s="20">
        <v>3.7567531487002416E-3</v>
      </c>
      <c r="I6461" s="20">
        <v>3.3462831463739948E-3</v>
      </c>
      <c r="J6461" s="20">
        <v>2.7105759327054882E-3</v>
      </c>
      <c r="K6461" s="20">
        <v>3.1104440316191868E-3</v>
      </c>
      <c r="L6461" s="20">
        <v>3.5675358701523492E-3</v>
      </c>
      <c r="M6461" s="53">
        <v>5.5923508428307083E-3</v>
      </c>
    </row>
    <row r="6462" spans="1:13" x14ac:dyDescent="0.35">
      <c r="A6462" s="19" t="str">
        <f>B4353&amp;C6441&amp;D6462</f>
        <v>CONSUMO PER CAPITA (kg ó litros por individuo)BARRITASDE 50 A 59 AÑOS</v>
      </c>
      <c r="B6462" s="19">
        <v>0</v>
      </c>
      <c r="C6462" s="19">
        <v>0</v>
      </c>
      <c r="D6462" s="19" t="s">
        <v>43</v>
      </c>
      <c r="E6462" s="20">
        <v>2.299432803092204E-3</v>
      </c>
      <c r="F6462" s="20">
        <v>2.3974998213255679E-3</v>
      </c>
      <c r="G6462" s="20">
        <v>3.900943690879663E-3</v>
      </c>
      <c r="H6462" s="20">
        <v>4.870174019675079E-3</v>
      </c>
      <c r="I6462" s="20">
        <v>3.8835008466950381E-3</v>
      </c>
      <c r="J6462" s="20">
        <v>3.3676448485952921E-3</v>
      </c>
      <c r="K6462" s="20">
        <v>2.5960360998954954E-3</v>
      </c>
      <c r="L6462" s="20">
        <v>2.4520569307404081E-3</v>
      </c>
      <c r="M6462" s="53">
        <v>2.6628583700268188E-3</v>
      </c>
    </row>
    <row r="6463" spans="1:13" x14ac:dyDescent="0.35">
      <c r="A6463" s="19" t="str">
        <f>B4353&amp;C6441&amp;D6463</f>
        <v>CONSUMO PER CAPITA (kg ó litros por individuo)BARRITASDE 60 A 75 AÑOS</v>
      </c>
      <c r="B6463" s="19">
        <v>0</v>
      </c>
      <c r="C6463" s="19">
        <v>0</v>
      </c>
      <c r="D6463" s="19" t="s">
        <v>44</v>
      </c>
      <c r="E6463" s="20">
        <v>4.4028817042868155E-3</v>
      </c>
      <c r="F6463" s="20">
        <v>2.1165971281660034E-3</v>
      </c>
      <c r="G6463" s="20">
        <v>3.5682514518876364E-3</v>
      </c>
      <c r="H6463" s="20">
        <v>3.0759654081113749E-3</v>
      </c>
      <c r="I6463" s="20">
        <v>4.7723149868999252E-3</v>
      </c>
      <c r="J6463" s="20">
        <v>4.9653765281007884E-3</v>
      </c>
      <c r="K6463" s="20">
        <v>2.8218027999755008E-3</v>
      </c>
      <c r="L6463" s="20">
        <v>6.8034391882042496E-3</v>
      </c>
      <c r="M6463" s="53">
        <v>2.133657244354048E-3</v>
      </c>
    </row>
    <row r="6464" spans="1:13" x14ac:dyDescent="0.35">
      <c r="A6464" s="19" t="str">
        <f>B4353&amp;C6441&amp;D6464</f>
        <v>CONSUMO PER CAPITA (kg ó litros por individuo)BARRITASNIVEL ALTO</v>
      </c>
      <c r="B6464" s="19">
        <v>0</v>
      </c>
      <c r="C6464" s="19">
        <v>0</v>
      </c>
      <c r="D6464" s="19" t="s">
        <v>256</v>
      </c>
      <c r="E6464" s="20">
        <v>4.0281069314468875E-3</v>
      </c>
      <c r="F6464" s="20">
        <v>2.6363542563744668E-3</v>
      </c>
      <c r="G6464" s="20">
        <v>2.5179031596517499E-3</v>
      </c>
      <c r="H6464" s="20">
        <v>2.8779017378782472E-3</v>
      </c>
      <c r="I6464" s="20">
        <v>1.7649906396794463E-3</v>
      </c>
      <c r="J6464" s="20">
        <v>3.4370408621016784E-3</v>
      </c>
      <c r="K6464" s="20">
        <v>3.367318152574223E-3</v>
      </c>
      <c r="L6464" s="20">
        <v>3.5692929275147455E-3</v>
      </c>
      <c r="M6464" s="53">
        <v>2.5180247458812233E-3</v>
      </c>
    </row>
    <row r="6465" spans="1:13" x14ac:dyDescent="0.35">
      <c r="A6465" s="19" t="str">
        <f>B4353&amp;C6441&amp;D6465</f>
        <v>CONSUMO PER CAPITA (kg ó litros por individuo)BARRITASNIVEL MEDIO ALTO</v>
      </c>
      <c r="B6465" s="19">
        <v>0</v>
      </c>
      <c r="C6465" s="19">
        <v>0</v>
      </c>
      <c r="D6465" s="19" t="s">
        <v>257</v>
      </c>
      <c r="E6465" s="20">
        <v>1.8076541791802721E-3</v>
      </c>
      <c r="F6465" s="20">
        <v>2.4941606662193545E-3</v>
      </c>
      <c r="G6465" s="20">
        <v>2.6142490828197523E-3</v>
      </c>
      <c r="H6465" s="20">
        <v>1.8578058723977419E-3</v>
      </c>
      <c r="I6465" s="20">
        <v>1.6486831760397398E-3</v>
      </c>
      <c r="J6465" s="20">
        <v>1.3859197923180746E-3</v>
      </c>
      <c r="K6465" s="20">
        <v>1.7066848075308384E-3</v>
      </c>
      <c r="L6465" s="20">
        <v>1.8168139101855032E-3</v>
      </c>
      <c r="M6465" s="53">
        <v>2.1005172326411738E-4</v>
      </c>
    </row>
    <row r="6466" spans="1:13" x14ac:dyDescent="0.35">
      <c r="A6466" s="19" t="str">
        <f>B4353&amp;C6441&amp;D6466</f>
        <v>CONSUMO PER CAPITA (kg ó litros por individuo)BARRITASNIVEL MEDIO</v>
      </c>
      <c r="B6466" s="19">
        <v>0</v>
      </c>
      <c r="C6466" s="19">
        <v>0</v>
      </c>
      <c r="D6466" s="19" t="s">
        <v>258</v>
      </c>
      <c r="E6466" s="20">
        <v>3.4737672870020189E-3</v>
      </c>
      <c r="F6466" s="20">
        <v>3.7918547141023991E-3</v>
      </c>
      <c r="G6466" s="20">
        <v>5.5635878911427837E-3</v>
      </c>
      <c r="H6466" s="20">
        <v>5.6148871547147513E-3</v>
      </c>
      <c r="I6466" s="20">
        <v>4.1983642166192473E-3</v>
      </c>
      <c r="J6466" s="20">
        <v>4.3059277648933797E-3</v>
      </c>
      <c r="K6466" s="20">
        <v>1.4325156686307689E-3</v>
      </c>
      <c r="L6466" s="20">
        <v>7.2590126848703692E-3</v>
      </c>
      <c r="M6466" s="53">
        <v>1.9188475389192296E-3</v>
      </c>
    </row>
    <row r="6467" spans="1:13" x14ac:dyDescent="0.35">
      <c r="A6467" s="19" t="str">
        <f>B4353&amp;C6441&amp;D6467</f>
        <v>CONSUMO PER CAPITA (kg ó litros por individuo)BARRITASNIVEL MEDIO BAJO</v>
      </c>
      <c r="B6467" s="19">
        <v>0</v>
      </c>
      <c r="C6467" s="19">
        <v>0</v>
      </c>
      <c r="D6467" s="19" t="s">
        <v>259</v>
      </c>
      <c r="E6467" s="20">
        <v>1.5384715839992383E-3</v>
      </c>
      <c r="F6467" s="20">
        <v>7.4068624145239232E-4</v>
      </c>
      <c r="G6467" s="20">
        <v>2.5325420258858083E-3</v>
      </c>
      <c r="H6467" s="20">
        <v>4.142481958402478E-3</v>
      </c>
      <c r="I6467" s="20">
        <v>2.8668101160727803E-3</v>
      </c>
      <c r="J6467" s="20">
        <v>4.3575759593184335E-3</v>
      </c>
      <c r="K6467" s="20">
        <v>6.3833116990072904E-3</v>
      </c>
      <c r="L6467" s="20">
        <v>3.9433456005053937E-3</v>
      </c>
      <c r="M6467" s="53">
        <v>7.1165415859092982E-3</v>
      </c>
    </row>
    <row r="6468" spans="1:13" x14ac:dyDescent="0.35">
      <c r="A6468" s="19" t="str">
        <f>B4353&amp;C6441&amp;D6468</f>
        <v>CONSUMO PER CAPITA (kg ó litros por individuo)BARRITASHOMBRE</v>
      </c>
      <c r="B6468" s="19">
        <v>0</v>
      </c>
      <c r="C6468" s="19">
        <v>0</v>
      </c>
      <c r="D6468" s="19" t="s">
        <v>21</v>
      </c>
      <c r="E6468" s="20">
        <v>2.1618627753853276E-3</v>
      </c>
      <c r="F6468" s="20">
        <v>1.1874934177122755E-3</v>
      </c>
      <c r="G6468" s="20">
        <v>1.4023133665575383E-3</v>
      </c>
      <c r="H6468" s="20">
        <v>1.6545597728929865E-3</v>
      </c>
      <c r="I6468" s="20">
        <v>1.8145410302657682E-3</v>
      </c>
      <c r="J6468" s="20">
        <v>2.7760774460730666E-3</v>
      </c>
      <c r="K6468" s="20">
        <v>2.3438356214463135E-3</v>
      </c>
      <c r="L6468" s="20">
        <v>2.1070474589905391E-3</v>
      </c>
      <c r="M6468" s="53">
        <v>2.0043708536267883E-3</v>
      </c>
    </row>
    <row r="6469" spans="1:13" x14ac:dyDescent="0.35">
      <c r="A6469" s="19" t="str">
        <f>B4353&amp;C6441&amp;D6469</f>
        <v>CONSUMO PER CAPITA (kg ó litros por individuo)BARRITASMUJER</v>
      </c>
      <c r="B6469" s="19">
        <v>0</v>
      </c>
      <c r="C6469" s="19">
        <v>0</v>
      </c>
      <c r="D6469" s="19" t="s">
        <v>22</v>
      </c>
      <c r="E6469" s="20">
        <v>3.2499044202080329E-3</v>
      </c>
      <c r="F6469" s="20">
        <v>3.8954348323241676E-3</v>
      </c>
      <c r="G6469" s="20">
        <v>8.4058196863187676E-3</v>
      </c>
      <c r="H6469" s="20">
        <v>5.9140194193462829E-3</v>
      </c>
      <c r="I6469" s="20">
        <v>5.208220721628869E-3</v>
      </c>
      <c r="J6469" s="20">
        <v>4.7796678736498378E-3</v>
      </c>
      <c r="K6469" s="20">
        <v>3.9823854207121975E-3</v>
      </c>
      <c r="L6469" s="20">
        <v>6.3517385239764655E-3</v>
      </c>
      <c r="M6469" s="53">
        <v>3.4805421492719105E-3</v>
      </c>
    </row>
    <row r="6470" spans="1:13" x14ac:dyDescent="0.35">
      <c r="A6470" s="19" t="str">
        <f>B4353&amp;C6470&amp;D6470</f>
        <v>CONSUMO PER CAPITA (kg ó litros por individuo).Resto productos Ing.T.ESPAÑA</v>
      </c>
      <c r="B6470" s="19">
        <v>0</v>
      </c>
      <c r="C6470" s="19" t="s">
        <v>175</v>
      </c>
      <c r="D6470" s="19" t="s">
        <v>36</v>
      </c>
      <c r="E6470" s="20">
        <v>2.2428759032301278</v>
      </c>
      <c r="F6470" s="20">
        <v>2.2768627054648287</v>
      </c>
      <c r="G6470" s="20">
        <v>3.0645641577630967</v>
      </c>
      <c r="H6470" s="20">
        <v>2.3183872783468362</v>
      </c>
      <c r="I6470" s="20">
        <v>2.2181764818711946</v>
      </c>
      <c r="J6470" s="20">
        <v>2.3339963973895386</v>
      </c>
      <c r="K6470" s="20">
        <v>3.1486507127402881</v>
      </c>
      <c r="L6470" s="20">
        <v>2.2444330276989035</v>
      </c>
      <c r="M6470" s="53">
        <v>2.2678018797099146</v>
      </c>
    </row>
    <row r="6471" spans="1:13" x14ac:dyDescent="0.35">
      <c r="A6471" s="19" t="str">
        <f>B4353&amp;C6470&amp;D6471</f>
        <v>CONSUMO PER CAPITA (kg ó litros por individuo).Resto productos Ing.BCN AM</v>
      </c>
      <c r="B6471" s="19">
        <v>0</v>
      </c>
      <c r="C6471" s="19">
        <v>0</v>
      </c>
      <c r="D6471" s="19" t="s">
        <v>1</v>
      </c>
      <c r="E6471" s="20">
        <v>2.1261509673156533</v>
      </c>
      <c r="F6471" s="20">
        <v>2.3882149719996728</v>
      </c>
      <c r="G6471" s="20">
        <v>3.1880222417783992</v>
      </c>
      <c r="H6471" s="20">
        <v>2.0081020113131087</v>
      </c>
      <c r="I6471" s="20">
        <v>1.7726531134993875</v>
      </c>
      <c r="J6471" s="20">
        <v>2.137156124053627</v>
      </c>
      <c r="K6471" s="20">
        <v>3.1020882197708377</v>
      </c>
      <c r="L6471" s="20">
        <v>2.231652789460052</v>
      </c>
      <c r="M6471" s="53">
        <v>1.9788494902597429</v>
      </c>
    </row>
    <row r="6472" spans="1:13" x14ac:dyDescent="0.35">
      <c r="A6472" s="19" t="str">
        <f>B4353&amp;C6470&amp;D6472</f>
        <v>CONSUMO PER CAPITA (kg ó litros por individuo).Resto productos Ing.REST.CAT ARAGON</v>
      </c>
      <c r="B6472" s="19">
        <v>0</v>
      </c>
      <c r="C6472" s="19">
        <v>0</v>
      </c>
      <c r="D6472" s="19" t="s">
        <v>2</v>
      </c>
      <c r="E6472" s="20">
        <v>2.2550485214849361</v>
      </c>
      <c r="F6472" s="20">
        <v>2.2841476846561966</v>
      </c>
      <c r="G6472" s="20">
        <v>3.1394063718982159</v>
      </c>
      <c r="H6472" s="20">
        <v>2.0562485057171136</v>
      </c>
      <c r="I6472" s="20">
        <v>2.3521865740608967</v>
      </c>
      <c r="J6472" s="20">
        <v>2.3088821245206765</v>
      </c>
      <c r="K6472" s="20">
        <v>3.3117943977360778</v>
      </c>
      <c r="L6472" s="20">
        <v>2.3032788541034286</v>
      </c>
      <c r="M6472" s="53">
        <v>2.2841931693210693</v>
      </c>
    </row>
    <row r="6473" spans="1:13" x14ac:dyDescent="0.35">
      <c r="A6473" s="19" t="str">
        <f>B4353&amp;C6470&amp;D6473</f>
        <v>CONSUMO PER CAPITA (kg ó litros por individuo).Resto productos Ing.LEVANTE</v>
      </c>
      <c r="B6473" s="19">
        <v>0</v>
      </c>
      <c r="C6473" s="19">
        <v>0</v>
      </c>
      <c r="D6473" s="19" t="s">
        <v>3</v>
      </c>
      <c r="E6473" s="20">
        <v>2.3999975983654527</v>
      </c>
      <c r="F6473" s="20">
        <v>2.4829562996871406</v>
      </c>
      <c r="G6473" s="20">
        <v>3.3897751665342324</v>
      </c>
      <c r="H6473" s="20">
        <v>2.6572154018933061</v>
      </c>
      <c r="I6473" s="20">
        <v>2.5593790664604024</v>
      </c>
      <c r="J6473" s="20">
        <v>2.533129586866993</v>
      </c>
      <c r="K6473" s="20">
        <v>3.369097495024628</v>
      </c>
      <c r="L6473" s="20">
        <v>2.4282644255041892</v>
      </c>
      <c r="M6473" s="53">
        <v>2.5008791667171208</v>
      </c>
    </row>
    <row r="6474" spans="1:13" x14ac:dyDescent="0.35">
      <c r="A6474" s="19" t="str">
        <f>B4353&amp;C6470&amp;D6474</f>
        <v>CONSUMO PER CAPITA (kg ó litros por individuo).Resto productos Ing.ANDALUCIA</v>
      </c>
      <c r="B6474" s="19">
        <v>0</v>
      </c>
      <c r="C6474" s="19">
        <v>0</v>
      </c>
      <c r="D6474" s="19" t="s">
        <v>4</v>
      </c>
      <c r="E6474" s="20">
        <v>2.174818214370688</v>
      </c>
      <c r="F6474" s="20">
        <v>2.0936971652403709</v>
      </c>
      <c r="G6474" s="20">
        <v>2.7406088344094708</v>
      </c>
      <c r="H6474" s="20">
        <v>2.4467137157929892</v>
      </c>
      <c r="I6474" s="20">
        <v>2.1064933602536864</v>
      </c>
      <c r="J6474" s="20">
        <v>2.3103321653354634</v>
      </c>
      <c r="K6474" s="20">
        <v>3.0501288887002795</v>
      </c>
      <c r="L6474" s="20">
        <v>2.2986972438794542</v>
      </c>
      <c r="M6474" s="53">
        <v>2.3122189917174953</v>
      </c>
    </row>
    <row r="6475" spans="1:13" x14ac:dyDescent="0.35">
      <c r="A6475" s="19" t="str">
        <f>B4353&amp;C6470&amp;D6475</f>
        <v>CONSUMO PER CAPITA (kg ó litros por individuo).Resto productos Ing.MDD AM</v>
      </c>
      <c r="B6475" s="19">
        <v>0</v>
      </c>
      <c r="C6475" s="19">
        <v>0</v>
      </c>
      <c r="D6475" s="19" t="s">
        <v>5</v>
      </c>
      <c r="E6475" s="20">
        <v>2.4142970166474274</v>
      </c>
      <c r="F6475" s="20">
        <v>2.8336487301048816</v>
      </c>
      <c r="G6475" s="20">
        <v>3.6418256058421505</v>
      </c>
      <c r="H6475" s="20">
        <v>2.5889385939800262</v>
      </c>
      <c r="I6475" s="20">
        <v>2.6055707128822401</v>
      </c>
      <c r="J6475" s="20">
        <v>3.074029251448676</v>
      </c>
      <c r="K6475" s="20">
        <v>3.8257146530911359</v>
      </c>
      <c r="L6475" s="20">
        <v>2.7080493537454595</v>
      </c>
      <c r="M6475" s="53">
        <v>2.889805595110353</v>
      </c>
    </row>
    <row r="6476" spans="1:13" x14ac:dyDescent="0.35">
      <c r="A6476" s="19" t="str">
        <f>B4353&amp;C6470&amp;D6476</f>
        <v>CONSUMO PER CAPITA (kg ó litros por individuo).Resto productos Ing.RTO CENTRO</v>
      </c>
      <c r="B6476" s="19">
        <v>0</v>
      </c>
      <c r="C6476" s="19">
        <v>0</v>
      </c>
      <c r="D6476" s="19" t="s">
        <v>6</v>
      </c>
      <c r="E6476" s="20">
        <v>2.6496402070711351</v>
      </c>
      <c r="F6476" s="20">
        <v>2.4790288066978365</v>
      </c>
      <c r="G6476" s="20">
        <v>2.9355876214754129</v>
      </c>
      <c r="H6476" s="20">
        <v>2.4975359762444604</v>
      </c>
      <c r="I6476" s="20">
        <v>2.3155295295769824</v>
      </c>
      <c r="J6476" s="20">
        <v>2.0529952378144718</v>
      </c>
      <c r="K6476" s="20">
        <v>2.8730857528371878</v>
      </c>
      <c r="L6476" s="20">
        <v>2.4032420220310255</v>
      </c>
      <c r="M6476" s="53">
        <v>2.1947275400098198</v>
      </c>
    </row>
    <row r="6477" spans="1:13" x14ac:dyDescent="0.35">
      <c r="A6477" s="19" t="str">
        <f>B4353&amp;C6470&amp;D6477</f>
        <v>CONSUMO PER CAPITA (kg ó litros por individuo).Resto productos Ing.NORTE-CENTRO</v>
      </c>
      <c r="B6477" s="19">
        <v>0</v>
      </c>
      <c r="C6477" s="19">
        <v>0</v>
      </c>
      <c r="D6477" s="19" t="s">
        <v>7</v>
      </c>
      <c r="E6477" s="20">
        <v>2.1312319559915394</v>
      </c>
      <c r="F6477" s="20">
        <v>1.6265234582468475</v>
      </c>
      <c r="G6477" s="20">
        <v>2.8826069018171974</v>
      </c>
      <c r="H6477" s="20">
        <v>2.222190695298246</v>
      </c>
      <c r="I6477" s="20">
        <v>1.9345315437522153</v>
      </c>
      <c r="J6477" s="20">
        <v>1.9215585452153667</v>
      </c>
      <c r="K6477" s="20">
        <v>2.833105171627762</v>
      </c>
      <c r="L6477" s="20">
        <v>1.9024099652657203</v>
      </c>
      <c r="M6477" s="53">
        <v>1.9537206968945307</v>
      </c>
    </row>
    <row r="6478" spans="1:13" x14ac:dyDescent="0.35">
      <c r="A6478" s="19" t="str">
        <f>B4353&amp;C6470&amp;D6478</f>
        <v>CONSUMO PER CAPITA (kg ó litros por individuo).Resto productos Ing.NOROESTE</v>
      </c>
      <c r="B6478" s="19">
        <v>0</v>
      </c>
      <c r="C6478" s="19">
        <v>0</v>
      </c>
      <c r="D6478" s="19" t="s">
        <v>8</v>
      </c>
      <c r="E6478" s="20">
        <v>1.6598909983162096</v>
      </c>
      <c r="F6478" s="20">
        <v>1.8470502221944018</v>
      </c>
      <c r="G6478" s="20">
        <v>2.472259637179834</v>
      </c>
      <c r="H6478" s="20">
        <v>1.6559726592676653</v>
      </c>
      <c r="I6478" s="20">
        <v>1.7562709043670253</v>
      </c>
      <c r="J6478" s="20">
        <v>1.9187355408643265</v>
      </c>
      <c r="K6478" s="20">
        <v>2.4139895982822708</v>
      </c>
      <c r="L6478" s="20">
        <v>1.218935953045619</v>
      </c>
      <c r="M6478" s="53">
        <v>1.4894442931294716</v>
      </c>
    </row>
    <row r="6479" spans="1:13" x14ac:dyDescent="0.35">
      <c r="A6479" s="19" t="str">
        <f>B4353&amp;C6470&amp;D6479</f>
        <v>CONSUMO PER CAPITA (kg ó litros por individuo).Resto productos Ing.&lt;2MIL</v>
      </c>
      <c r="B6479" s="19">
        <v>0</v>
      </c>
      <c r="C6479" s="19">
        <v>0</v>
      </c>
      <c r="D6479" s="19" t="s">
        <v>9</v>
      </c>
      <c r="E6479" s="20">
        <v>1.7732119559171098</v>
      </c>
      <c r="F6479" s="20">
        <v>1.6591583049655942</v>
      </c>
      <c r="G6479" s="20">
        <v>1.7768813461033826</v>
      </c>
      <c r="H6479" s="20">
        <v>1.6560991863856211</v>
      </c>
      <c r="I6479" s="20">
        <v>1.8449523002767196</v>
      </c>
      <c r="J6479" s="20">
        <v>1.9604719435357532</v>
      </c>
      <c r="K6479" s="20">
        <v>2.0711331854851602</v>
      </c>
      <c r="L6479" s="20">
        <v>1.4785296782207751</v>
      </c>
      <c r="M6479" s="53">
        <v>1.5082492743306855</v>
      </c>
    </row>
    <row r="6480" spans="1:13" x14ac:dyDescent="0.35">
      <c r="A6480" s="19" t="str">
        <f>B4353&amp;C6470&amp;D6480</f>
        <v>CONSUMO PER CAPITA (kg ó litros por individuo).Resto productos Ing.2-5MIL</v>
      </c>
      <c r="B6480" s="19">
        <v>0</v>
      </c>
      <c r="C6480" s="19">
        <v>0</v>
      </c>
      <c r="D6480" s="19" t="s">
        <v>10</v>
      </c>
      <c r="E6480" s="20">
        <v>1.7356210595041852</v>
      </c>
      <c r="F6480" s="20">
        <v>1.3258796592672024</v>
      </c>
      <c r="G6480" s="20">
        <v>2.0636805452765192</v>
      </c>
      <c r="H6480" s="20">
        <v>1.6726976897086483</v>
      </c>
      <c r="I6480" s="20">
        <v>1.4558168232658593</v>
      </c>
      <c r="J6480" s="20">
        <v>1.4263115163772215</v>
      </c>
      <c r="K6480" s="20">
        <v>1.83520742304295</v>
      </c>
      <c r="L6480" s="20">
        <v>1.1800709947609886</v>
      </c>
      <c r="M6480" s="53">
        <v>1.105375962126796</v>
      </c>
    </row>
    <row r="6481" spans="1:13" x14ac:dyDescent="0.35">
      <c r="A6481" s="19" t="str">
        <f>B4353&amp;C6470&amp;D6481</f>
        <v>CONSUMO PER CAPITA (kg ó litros por individuo).Resto productos Ing.5-10MIL</v>
      </c>
      <c r="B6481" s="19">
        <v>0</v>
      </c>
      <c r="C6481" s="19">
        <v>0</v>
      </c>
      <c r="D6481" s="19" t="s">
        <v>11</v>
      </c>
      <c r="E6481" s="20">
        <v>2.1260841150148875</v>
      </c>
      <c r="F6481" s="20">
        <v>2.202949111081185</v>
      </c>
      <c r="G6481" s="20">
        <v>3.1557531069533251</v>
      </c>
      <c r="H6481" s="20">
        <v>2.2081929174176689</v>
      </c>
      <c r="I6481" s="20">
        <v>2.3898894283587655</v>
      </c>
      <c r="J6481" s="20">
        <v>2.3837233221473242</v>
      </c>
      <c r="K6481" s="20">
        <v>2.8524866435235641</v>
      </c>
      <c r="L6481" s="20">
        <v>2.3392838748253406</v>
      </c>
      <c r="M6481" s="53">
        <v>2.5763836684785328</v>
      </c>
    </row>
    <row r="6482" spans="1:13" x14ac:dyDescent="0.35">
      <c r="A6482" s="19" t="str">
        <f>B4353&amp;C6470&amp;D6482</f>
        <v>CONSUMO PER CAPITA (kg ó litros por individuo).Resto productos Ing.10-30MIL</v>
      </c>
      <c r="B6482" s="19">
        <v>0</v>
      </c>
      <c r="C6482" s="19">
        <v>0</v>
      </c>
      <c r="D6482" s="19" t="s">
        <v>12</v>
      </c>
      <c r="E6482" s="20">
        <v>2.1275577291962682</v>
      </c>
      <c r="F6482" s="20">
        <v>2.0271983514898899</v>
      </c>
      <c r="G6482" s="20">
        <v>3.0866544516312993</v>
      </c>
      <c r="H6482" s="20">
        <v>2.3756540562076478</v>
      </c>
      <c r="I6482" s="20">
        <v>2.1777870173063061</v>
      </c>
      <c r="J6482" s="20">
        <v>2.4502900348567347</v>
      </c>
      <c r="K6482" s="20">
        <v>3.1217616770307393</v>
      </c>
      <c r="L6482" s="20">
        <v>2.5128537766195862</v>
      </c>
      <c r="M6482" s="53">
        <v>2.3682154080719924</v>
      </c>
    </row>
    <row r="6483" spans="1:13" x14ac:dyDescent="0.35">
      <c r="A6483" s="19" t="str">
        <f>B4353&amp;C6470&amp;D6483</f>
        <v>CONSUMO PER CAPITA (kg ó litros por individuo).Resto productos Ing.30-100MIL</v>
      </c>
      <c r="B6483" s="19">
        <v>0</v>
      </c>
      <c r="C6483" s="19">
        <v>0</v>
      </c>
      <c r="D6483" s="19" t="s">
        <v>13</v>
      </c>
      <c r="E6483" s="20">
        <v>2.4581421946505033</v>
      </c>
      <c r="F6483" s="20">
        <v>2.3396292281185858</v>
      </c>
      <c r="G6483" s="20">
        <v>3.4278478717538148</v>
      </c>
      <c r="H6483" s="20">
        <v>2.3146618570871635</v>
      </c>
      <c r="I6483" s="20">
        <v>2.3002957735206038</v>
      </c>
      <c r="J6483" s="20">
        <v>2.3406992885825124</v>
      </c>
      <c r="K6483" s="20">
        <v>3.8723950650254197</v>
      </c>
      <c r="L6483" s="20">
        <v>2.4300084161940823</v>
      </c>
      <c r="M6483" s="53">
        <v>2.614329767456685</v>
      </c>
    </row>
    <row r="6484" spans="1:13" x14ac:dyDescent="0.35">
      <c r="A6484" s="19" t="str">
        <f>B4353&amp;C6470&amp;D6484</f>
        <v>CONSUMO PER CAPITA (kg ó litros por individuo).Resto productos Ing.100-200MIL</v>
      </c>
      <c r="B6484" s="19">
        <v>0</v>
      </c>
      <c r="C6484" s="19">
        <v>0</v>
      </c>
      <c r="D6484" s="19" t="s">
        <v>14</v>
      </c>
      <c r="E6484" s="20">
        <v>2.139484415875478</v>
      </c>
      <c r="F6484" s="20">
        <v>2.0109059436248389</v>
      </c>
      <c r="G6484" s="20">
        <v>2.6109353407832234</v>
      </c>
      <c r="H6484" s="20">
        <v>1.9529670104103551</v>
      </c>
      <c r="I6484" s="20">
        <v>2.0903766661988676</v>
      </c>
      <c r="J6484" s="20">
        <v>2.2563183693862547</v>
      </c>
      <c r="K6484" s="20">
        <v>2.8198728317338384</v>
      </c>
      <c r="L6484" s="20">
        <v>1.7651213050369592</v>
      </c>
      <c r="M6484" s="53">
        <v>1.9416279396579181</v>
      </c>
    </row>
    <row r="6485" spans="1:13" x14ac:dyDescent="0.35">
      <c r="A6485" s="19" t="str">
        <f>B4353&amp;C6470&amp;D6485</f>
        <v>CONSUMO PER CAPITA (kg ó litros por individuo).Resto productos Ing.200-500MIL</v>
      </c>
      <c r="B6485" s="19">
        <v>0</v>
      </c>
      <c r="C6485" s="19">
        <v>0</v>
      </c>
      <c r="D6485" s="19" t="s">
        <v>15</v>
      </c>
      <c r="E6485" s="20">
        <v>2.5248087223243001</v>
      </c>
      <c r="F6485" s="20">
        <v>2.9453782161164384</v>
      </c>
      <c r="G6485" s="20">
        <v>3.6463589010940822</v>
      </c>
      <c r="H6485" s="20">
        <v>2.902383177069658</v>
      </c>
      <c r="I6485" s="20">
        <v>2.5028902054094946</v>
      </c>
      <c r="J6485" s="20">
        <v>2.69462219219196</v>
      </c>
      <c r="K6485" s="20">
        <v>3.4857809308459631</v>
      </c>
      <c r="L6485" s="20">
        <v>2.6355305656396317</v>
      </c>
      <c r="M6485" s="53">
        <v>2.4565215065323036</v>
      </c>
    </row>
    <row r="6486" spans="1:13" x14ac:dyDescent="0.35">
      <c r="A6486" s="19" t="str">
        <f>B4353&amp;C6470&amp;D6486</f>
        <v>CONSUMO PER CAPITA (kg ó litros por individuo).Resto productos Ing.&gt;500MIL</v>
      </c>
      <c r="B6486" s="19">
        <v>0</v>
      </c>
      <c r="C6486" s="19">
        <v>0</v>
      </c>
      <c r="D6486" s="19" t="s">
        <v>16</v>
      </c>
      <c r="E6486" s="20">
        <v>2.3593707773740014</v>
      </c>
      <c r="F6486" s="20">
        <v>2.7260018284553387</v>
      </c>
      <c r="G6486" s="20">
        <v>3.1913846069789109</v>
      </c>
      <c r="H6486" s="20">
        <v>2.5568524026192732</v>
      </c>
      <c r="I6486" s="20">
        <v>2.3729991194222837</v>
      </c>
      <c r="J6486" s="20">
        <v>2.4421185947599593</v>
      </c>
      <c r="K6486" s="20">
        <v>3.2680530895611528</v>
      </c>
      <c r="L6486" s="20">
        <v>2.3686523320326813</v>
      </c>
      <c r="M6486" s="53">
        <v>2.3429524539816806</v>
      </c>
    </row>
    <row r="6487" spans="1:13" x14ac:dyDescent="0.35">
      <c r="A6487" s="19" t="str">
        <f>B4353&amp;C6470&amp;D6487</f>
        <v>CONSUMO PER CAPITA (kg ó litros por individuo).Resto productos Ing.DE 15 A 19 AÑOS</v>
      </c>
      <c r="B6487" s="19">
        <v>0</v>
      </c>
      <c r="C6487" s="19">
        <v>0</v>
      </c>
      <c r="D6487" s="19" t="s">
        <v>39</v>
      </c>
      <c r="E6487" s="20">
        <v>1.2690311495236584</v>
      </c>
      <c r="F6487" s="20">
        <v>1.0987349866355318</v>
      </c>
      <c r="G6487" s="20">
        <v>1.5412809769241309</v>
      </c>
      <c r="H6487" s="20">
        <v>1.2077432815472948</v>
      </c>
      <c r="I6487" s="20">
        <v>0.78653343275528564</v>
      </c>
      <c r="J6487" s="20">
        <v>0.60706217777400473</v>
      </c>
      <c r="K6487" s="20">
        <v>0.97556737561062812</v>
      </c>
      <c r="L6487" s="20">
        <v>1.2449085085923957</v>
      </c>
      <c r="M6487" s="53">
        <v>0.95119738977406221</v>
      </c>
    </row>
    <row r="6488" spans="1:13" x14ac:dyDescent="0.35">
      <c r="A6488" s="19" t="str">
        <f>B4353&amp;C6470&amp;D6488</f>
        <v>CONSUMO PER CAPITA (kg ó litros por individuo).Resto productos Ing.DE 20 A 24 AÑOS</v>
      </c>
      <c r="B6488" s="19">
        <v>0</v>
      </c>
      <c r="C6488" s="19">
        <v>0</v>
      </c>
      <c r="D6488" s="19" t="s">
        <v>40</v>
      </c>
      <c r="E6488" s="20">
        <v>0.88740410894538901</v>
      </c>
      <c r="F6488" s="20">
        <v>0.70467546418187055</v>
      </c>
      <c r="G6488" s="20">
        <v>1.4334255774224889</v>
      </c>
      <c r="H6488" s="20">
        <v>1.1704339084615218</v>
      </c>
      <c r="I6488" s="20">
        <v>1.2502353426020001</v>
      </c>
      <c r="J6488" s="20">
        <v>0.77902505477862838</v>
      </c>
      <c r="K6488" s="20">
        <v>1.4286757134848458</v>
      </c>
      <c r="L6488" s="20">
        <v>1.0522312678506505</v>
      </c>
      <c r="M6488" s="53">
        <v>1.1907995913783938</v>
      </c>
    </row>
    <row r="6489" spans="1:13" x14ac:dyDescent="0.35">
      <c r="A6489" s="19" t="str">
        <f>B4353&amp;C6470&amp;D6489</f>
        <v>CONSUMO PER CAPITA (kg ó litros por individuo).Resto productos Ing.DE 25 A 34 AÑOS</v>
      </c>
      <c r="B6489" s="19">
        <v>0</v>
      </c>
      <c r="C6489" s="19">
        <v>0</v>
      </c>
      <c r="D6489" s="19" t="s">
        <v>41</v>
      </c>
      <c r="E6489" s="20">
        <v>1.7559750876455316</v>
      </c>
      <c r="F6489" s="20">
        <v>1.816698718856095</v>
      </c>
      <c r="G6489" s="20">
        <v>2.2234784866312243</v>
      </c>
      <c r="H6489" s="20">
        <v>1.9632119449812881</v>
      </c>
      <c r="I6489" s="20">
        <v>1.4184488206895285</v>
      </c>
      <c r="J6489" s="20">
        <v>1.5016539730062692</v>
      </c>
      <c r="K6489" s="20">
        <v>2.3424644063345177</v>
      </c>
      <c r="L6489" s="20">
        <v>1.6885809616871974</v>
      </c>
      <c r="M6489" s="53">
        <v>1.4432213136680372</v>
      </c>
    </row>
    <row r="6490" spans="1:13" x14ac:dyDescent="0.35">
      <c r="A6490" s="19" t="str">
        <f>B4353&amp;C6470&amp;D6490</f>
        <v>CONSUMO PER CAPITA (kg ó litros por individuo).Resto productos Ing.DE 35 A 49 AÑOS</v>
      </c>
      <c r="B6490" s="19">
        <v>0</v>
      </c>
      <c r="C6490" s="19">
        <v>0</v>
      </c>
      <c r="D6490" s="19" t="s">
        <v>42</v>
      </c>
      <c r="E6490" s="20">
        <v>2.1396777766061774</v>
      </c>
      <c r="F6490" s="20">
        <v>2.1944810873958591</v>
      </c>
      <c r="G6490" s="20">
        <v>2.7969419863192528</v>
      </c>
      <c r="H6490" s="20">
        <v>2.069151949506034</v>
      </c>
      <c r="I6490" s="20">
        <v>1.966732167772103</v>
      </c>
      <c r="J6490" s="20">
        <v>2.1238115384843712</v>
      </c>
      <c r="K6490" s="20">
        <v>2.8676906166869567</v>
      </c>
      <c r="L6490" s="20">
        <v>2.1245977136125127</v>
      </c>
      <c r="M6490" s="53">
        <v>2.0300641700968272</v>
      </c>
    </row>
    <row r="6491" spans="1:13" x14ac:dyDescent="0.35">
      <c r="A6491" s="19" t="str">
        <f>B4353&amp;C6470&amp;D6491</f>
        <v>CONSUMO PER CAPITA (kg ó litros por individuo).Resto productos Ing.DE 50 A 59 AÑOS</v>
      </c>
      <c r="B6491" s="19">
        <v>0</v>
      </c>
      <c r="C6491" s="19">
        <v>0</v>
      </c>
      <c r="D6491" s="19" t="s">
        <v>43</v>
      </c>
      <c r="E6491" s="20">
        <v>2.8043664402851065</v>
      </c>
      <c r="F6491" s="20">
        <v>2.9002438093186544</v>
      </c>
      <c r="G6491" s="20">
        <v>3.9082491091872265</v>
      </c>
      <c r="H6491" s="20">
        <v>3.0989886665769091</v>
      </c>
      <c r="I6491" s="20">
        <v>3.0760428972535103</v>
      </c>
      <c r="J6491" s="20">
        <v>3.4807838660521848</v>
      </c>
      <c r="K6491" s="20">
        <v>4.4356225714412103</v>
      </c>
      <c r="L6491" s="20">
        <v>2.8812048760267985</v>
      </c>
      <c r="M6491" s="53">
        <v>2.9323756443577311</v>
      </c>
    </row>
    <row r="6492" spans="1:13" x14ac:dyDescent="0.35">
      <c r="A6492" s="19" t="str">
        <f>B4353&amp;C6470&amp;D6492</f>
        <v>CONSUMO PER CAPITA (kg ó litros por individuo).Resto productos Ing.DE 60 A 75 AÑOS</v>
      </c>
      <c r="B6492" s="19">
        <v>0</v>
      </c>
      <c r="C6492" s="19">
        <v>0</v>
      </c>
      <c r="D6492" s="19" t="s">
        <v>44</v>
      </c>
      <c r="E6492" s="20">
        <v>2.8831887787946511</v>
      </c>
      <c r="F6492" s="20">
        <v>2.9443465735411625</v>
      </c>
      <c r="G6492" s="20">
        <v>4.1434136446970564</v>
      </c>
      <c r="H6492" s="20">
        <v>2.857027076311411</v>
      </c>
      <c r="I6492" s="20">
        <v>3.016251535222747</v>
      </c>
      <c r="J6492" s="20">
        <v>3.1144638326317269</v>
      </c>
      <c r="K6492" s="20">
        <v>4.0641311608853696</v>
      </c>
      <c r="L6492" s="20">
        <v>2.850038555852096</v>
      </c>
      <c r="M6492" s="53">
        <v>3.2242884800450855</v>
      </c>
    </row>
    <row r="6493" spans="1:13" x14ac:dyDescent="0.35">
      <c r="A6493" s="19" t="str">
        <f>B4353&amp;C6470&amp;D6493</f>
        <v>CONSUMO PER CAPITA (kg ó litros por individuo).Resto productos Ing.NIVEL ALTO</v>
      </c>
      <c r="B6493" s="19">
        <v>0</v>
      </c>
      <c r="C6493" s="19">
        <v>0</v>
      </c>
      <c r="D6493" s="19" t="s">
        <v>256</v>
      </c>
      <c r="E6493" s="20">
        <v>2.604107495657729</v>
      </c>
      <c r="F6493" s="20">
        <v>2.6128713342521022</v>
      </c>
      <c r="G6493" s="20">
        <v>3.4640059657622366</v>
      </c>
      <c r="H6493" s="20">
        <v>2.4873136404316178</v>
      </c>
      <c r="I6493" s="20">
        <v>2.5497794582885556</v>
      </c>
      <c r="J6493" s="20">
        <v>2.3944854906074862</v>
      </c>
      <c r="K6493" s="20">
        <v>3.6856040905222116</v>
      </c>
      <c r="L6493" s="20">
        <v>2.3931229041219706</v>
      </c>
      <c r="M6493" s="53">
        <v>2.5340305791546509</v>
      </c>
    </row>
    <row r="6494" spans="1:13" x14ac:dyDescent="0.35">
      <c r="A6494" s="19" t="str">
        <f>B4353&amp;C6470&amp;D6494</f>
        <v>CONSUMO PER CAPITA (kg ó litros por individuo).Resto productos Ing.NIVEL MEDIO ALTO</v>
      </c>
      <c r="B6494" s="19">
        <v>0</v>
      </c>
      <c r="C6494" s="19">
        <v>0</v>
      </c>
      <c r="D6494" s="19" t="s">
        <v>257</v>
      </c>
      <c r="E6494" s="20">
        <v>2.1716205350534277</v>
      </c>
      <c r="F6494" s="20">
        <v>2.1380585608562077</v>
      </c>
      <c r="G6494" s="20">
        <v>2.8173419366288175</v>
      </c>
      <c r="H6494" s="20">
        <v>2.2946493820079468</v>
      </c>
      <c r="I6494" s="20">
        <v>2.0397091584459255</v>
      </c>
      <c r="J6494" s="20">
        <v>2.3221508076983897</v>
      </c>
      <c r="K6494" s="20">
        <v>3.3629433092968339</v>
      </c>
      <c r="L6494" s="20">
        <v>2.3672295609809653</v>
      </c>
      <c r="M6494" s="53">
        <v>2.5221130655000592</v>
      </c>
    </row>
    <row r="6495" spans="1:13" x14ac:dyDescent="0.35">
      <c r="A6495" s="19" t="str">
        <f>B4353&amp;C6470&amp;D6495</f>
        <v>CONSUMO PER CAPITA (kg ó litros por individuo).Resto productos Ing.NIVEL MEDIO</v>
      </c>
      <c r="B6495" s="19">
        <v>0</v>
      </c>
      <c r="C6495" s="19">
        <v>0</v>
      </c>
      <c r="D6495" s="19" t="s">
        <v>258</v>
      </c>
      <c r="E6495" s="20">
        <v>2.2443968173773037</v>
      </c>
      <c r="F6495" s="20">
        <v>2.2893740083314293</v>
      </c>
      <c r="G6495" s="20">
        <v>3.398082475039006</v>
      </c>
      <c r="H6495" s="20">
        <v>2.5722857543678601</v>
      </c>
      <c r="I6495" s="20">
        <v>2.3342864432196775</v>
      </c>
      <c r="J6495" s="20">
        <v>2.565617535621211</v>
      </c>
      <c r="K6495" s="20">
        <v>3.2566534366319098</v>
      </c>
      <c r="L6495" s="20">
        <v>2.199263476235314</v>
      </c>
      <c r="M6495" s="53">
        <v>2.3345522205508917</v>
      </c>
    </row>
    <row r="6496" spans="1:13" x14ac:dyDescent="0.35">
      <c r="A6496" s="19" t="str">
        <f>B4353&amp;C6470&amp;D6496</f>
        <v>CONSUMO PER CAPITA (kg ó litros por individuo).Resto productos Ing.NIVEL MEDIO BAJO</v>
      </c>
      <c r="B6496" s="19">
        <v>0</v>
      </c>
      <c r="C6496" s="19">
        <v>0</v>
      </c>
      <c r="D6496" s="19" t="s">
        <v>259</v>
      </c>
      <c r="E6496" s="20">
        <v>2.3012016845351551</v>
      </c>
      <c r="F6496" s="20">
        <v>2.0536056657117605</v>
      </c>
      <c r="G6496" s="20">
        <v>2.9381863365040872</v>
      </c>
      <c r="H6496" s="20">
        <v>2.3458109432216809</v>
      </c>
      <c r="I6496" s="20">
        <v>2.2410889334524833</v>
      </c>
      <c r="J6496" s="20">
        <v>2.2349726838253829</v>
      </c>
      <c r="K6496" s="20">
        <v>2.7694108462025029</v>
      </c>
      <c r="L6496" s="20">
        <v>2.3610782643683255</v>
      </c>
      <c r="M6496" s="53">
        <v>2.2785779127001855</v>
      </c>
    </row>
    <row r="6497" spans="1:13" x14ac:dyDescent="0.35">
      <c r="A6497" s="19" t="str">
        <f>B4353&amp;C6470&amp;D6497</f>
        <v>CONSUMO PER CAPITA (kg ó litros por individuo).Resto productos Ing.HOMBRE</v>
      </c>
      <c r="B6497" s="19">
        <v>0</v>
      </c>
      <c r="C6497" s="19">
        <v>0</v>
      </c>
      <c r="D6497" s="19" t="s">
        <v>21</v>
      </c>
      <c r="E6497" s="20">
        <v>2.1380674045800205</v>
      </c>
      <c r="F6497" s="20">
        <v>2.2426884764946009</v>
      </c>
      <c r="G6497" s="20">
        <v>3.0807235637742787</v>
      </c>
      <c r="H6497" s="20">
        <v>2.2596698215500042</v>
      </c>
      <c r="I6497" s="20">
        <v>2.1503679348421905</v>
      </c>
      <c r="J6497" s="20">
        <v>2.2593593607354387</v>
      </c>
      <c r="K6497" s="20">
        <v>3.0900133632541484</v>
      </c>
      <c r="L6497" s="20">
        <v>2.2394013906843346</v>
      </c>
      <c r="M6497" s="53">
        <v>2.1524049427028369</v>
      </c>
    </row>
    <row r="6498" spans="1:13" x14ac:dyDescent="0.35">
      <c r="A6498" s="19" t="str">
        <f>B4353&amp;C6470&amp;D6498</f>
        <v>CONSUMO PER CAPITA (kg ó litros por individuo).Resto productos Ing.MUJER</v>
      </c>
      <c r="B6498" s="19">
        <v>0</v>
      </c>
      <c r="C6498" s="19">
        <v>0</v>
      </c>
      <c r="D6498" s="19" t="s">
        <v>22</v>
      </c>
      <c r="E6498" s="20">
        <v>2.3464351139671926</v>
      </c>
      <c r="F6498" s="20">
        <v>2.3106292922864804</v>
      </c>
      <c r="G6498" s="20">
        <v>3.0485978099646198</v>
      </c>
      <c r="H6498" s="20">
        <v>2.3764062633060639</v>
      </c>
      <c r="I6498" s="20">
        <v>2.2850918126147937</v>
      </c>
      <c r="J6498" s="20">
        <v>2.407648172339508</v>
      </c>
      <c r="K6498" s="20">
        <v>3.2064728075267381</v>
      </c>
      <c r="L6498" s="20">
        <v>2.2493932069578562</v>
      </c>
      <c r="M6498" s="53">
        <v>2.3819809842262254</v>
      </c>
    </row>
    <row r="6499" spans="1:13" x14ac:dyDescent="0.35">
      <c r="A6499" s="19" t="str">
        <f>B4353&amp;C6499&amp;D6499</f>
        <v>CONSUMO PER CAPITA (kg ó litros por individuo)Platos Base HuevosT.ESPAÑA</v>
      </c>
      <c r="B6499" s="19">
        <v>0</v>
      </c>
      <c r="C6499" s="19" t="s">
        <v>254</v>
      </c>
      <c r="D6499" s="19" t="s">
        <v>36</v>
      </c>
      <c r="E6499" s="20">
        <v>0.17672282862619329</v>
      </c>
      <c r="F6499" s="20">
        <v>0.18025590488731852</v>
      </c>
      <c r="G6499" s="20">
        <v>0.2340555142352328</v>
      </c>
      <c r="H6499" s="20">
        <v>0.19024074889442</v>
      </c>
      <c r="I6499" s="20">
        <v>0.17632343597548408</v>
      </c>
      <c r="J6499" s="20">
        <v>0.18362509421490453</v>
      </c>
      <c r="K6499" s="20">
        <v>0.25022269486483595</v>
      </c>
      <c r="L6499" s="20">
        <v>0.17906908922789619</v>
      </c>
      <c r="M6499" s="53">
        <v>0.17446820977981939</v>
      </c>
    </row>
    <row r="6500" spans="1:13" x14ac:dyDescent="0.35">
      <c r="A6500" s="19" t="str">
        <f>B4353&amp;C6499&amp;D6500</f>
        <v>CONSUMO PER CAPITA (kg ó litros por individuo)Platos Base HuevosBCN AM</v>
      </c>
      <c r="B6500" s="19">
        <v>0</v>
      </c>
      <c r="C6500" s="19">
        <v>0</v>
      </c>
      <c r="D6500" s="19" t="s">
        <v>1</v>
      </c>
      <c r="E6500" s="20">
        <v>0.11439673611190039</v>
      </c>
      <c r="F6500" s="20">
        <v>0.15807464124147855</v>
      </c>
      <c r="G6500" s="20">
        <v>0.22738070446577052</v>
      </c>
      <c r="H6500" s="20">
        <v>0.14430349365462666</v>
      </c>
      <c r="I6500" s="20">
        <v>0.12893076385821142</v>
      </c>
      <c r="J6500" s="20">
        <v>0.18896423269325263</v>
      </c>
      <c r="K6500" s="20">
        <v>0.23676184171215736</v>
      </c>
      <c r="L6500" s="20">
        <v>0.15098049989035883</v>
      </c>
      <c r="M6500" s="53">
        <v>0.13244752102393048</v>
      </c>
    </row>
    <row r="6501" spans="1:13" x14ac:dyDescent="0.35">
      <c r="A6501" s="19" t="str">
        <f>B4353&amp;C6499&amp;D6501</f>
        <v>CONSUMO PER CAPITA (kg ó litros por individuo)Platos Base HuevosREST.CAT ARAGON</v>
      </c>
      <c r="B6501" s="19">
        <v>0</v>
      </c>
      <c r="C6501" s="19">
        <v>0</v>
      </c>
      <c r="D6501" s="19" t="s">
        <v>2</v>
      </c>
      <c r="E6501" s="20">
        <v>0.12103122611583629</v>
      </c>
      <c r="F6501" s="20">
        <v>0.16511487905005937</v>
      </c>
      <c r="G6501" s="20">
        <v>0.19477637765914113</v>
      </c>
      <c r="H6501" s="20">
        <v>0.11787198144286114</v>
      </c>
      <c r="I6501" s="20">
        <v>0.1272141333240393</v>
      </c>
      <c r="J6501" s="20">
        <v>0.18655753828853694</v>
      </c>
      <c r="K6501" s="20">
        <v>0.21871031594409704</v>
      </c>
      <c r="L6501" s="20">
        <v>0.17897863320189505</v>
      </c>
      <c r="M6501" s="53">
        <v>0.20563445348401846</v>
      </c>
    </row>
    <row r="6502" spans="1:13" x14ac:dyDescent="0.35">
      <c r="A6502" s="19" t="str">
        <f>B4353&amp;C6499&amp;D6502</f>
        <v>CONSUMO PER CAPITA (kg ó litros por individuo)Platos Base HuevosLEVANTE</v>
      </c>
      <c r="B6502" s="19">
        <v>0</v>
      </c>
      <c r="C6502" s="19">
        <v>0</v>
      </c>
      <c r="D6502" s="19" t="s">
        <v>3</v>
      </c>
      <c r="E6502" s="20">
        <v>0.2147754238012537</v>
      </c>
      <c r="F6502" s="20">
        <v>0.16927186128912955</v>
      </c>
      <c r="G6502" s="20">
        <v>0.2401135969840518</v>
      </c>
      <c r="H6502" s="20">
        <v>0.22169414794723261</v>
      </c>
      <c r="I6502" s="20">
        <v>0.2132780056473263</v>
      </c>
      <c r="J6502" s="20">
        <v>0.18544509368942466</v>
      </c>
      <c r="K6502" s="20">
        <v>0.25726332669464769</v>
      </c>
      <c r="L6502" s="20">
        <v>0.19804617191162299</v>
      </c>
      <c r="M6502" s="53">
        <v>0.17603066505274773</v>
      </c>
    </row>
    <row r="6503" spans="1:13" x14ac:dyDescent="0.35">
      <c r="A6503" s="19" t="str">
        <f>B4353&amp;C6499&amp;D6503</f>
        <v>CONSUMO PER CAPITA (kg ó litros por individuo)Platos Base HuevosANDALUCIA</v>
      </c>
      <c r="B6503" s="19">
        <v>0</v>
      </c>
      <c r="C6503" s="19">
        <v>0</v>
      </c>
      <c r="D6503" s="19" t="s">
        <v>4</v>
      </c>
      <c r="E6503" s="20">
        <v>0.14204974285557476</v>
      </c>
      <c r="F6503" s="20">
        <v>0.14087098763211561</v>
      </c>
      <c r="G6503" s="20">
        <v>0.18304822713500735</v>
      </c>
      <c r="H6503" s="20">
        <v>0.16586952429314775</v>
      </c>
      <c r="I6503" s="20">
        <v>0.15155527784847969</v>
      </c>
      <c r="J6503" s="20">
        <v>0.14040651310699198</v>
      </c>
      <c r="K6503" s="20">
        <v>0.18285677969633132</v>
      </c>
      <c r="L6503" s="20">
        <v>0.1318087236813256</v>
      </c>
      <c r="M6503" s="53">
        <v>0.13979364246752995</v>
      </c>
    </row>
    <row r="6504" spans="1:13" x14ac:dyDescent="0.35">
      <c r="A6504" s="19" t="str">
        <f>B4353&amp;C6499&amp;D6504</f>
        <v>CONSUMO PER CAPITA (kg ó litros por individuo)Platos Base HuevosMDD AM</v>
      </c>
      <c r="B6504" s="19">
        <v>0</v>
      </c>
      <c r="C6504" s="19">
        <v>0</v>
      </c>
      <c r="D6504" s="19" t="s">
        <v>5</v>
      </c>
      <c r="E6504" s="20">
        <v>0.15946761554597141</v>
      </c>
      <c r="F6504" s="20">
        <v>0.2448291634846082</v>
      </c>
      <c r="G6504" s="20">
        <v>0.28874573344121229</v>
      </c>
      <c r="H6504" s="20">
        <v>0.20314908118512662</v>
      </c>
      <c r="I6504" s="20">
        <v>0.19574437422290752</v>
      </c>
      <c r="J6504" s="20">
        <v>0.23274186737050467</v>
      </c>
      <c r="K6504" s="20">
        <v>0.31097826341541523</v>
      </c>
      <c r="L6504" s="20">
        <v>0.21631279497400713</v>
      </c>
      <c r="M6504" s="53">
        <v>0.18717115012536778</v>
      </c>
    </row>
    <row r="6505" spans="1:13" x14ac:dyDescent="0.35">
      <c r="A6505" s="19" t="str">
        <f>B4353&amp;C6499&amp;D6505</f>
        <v>CONSUMO PER CAPITA (kg ó litros por individuo)Platos Base HuevosRTO CENTRO</v>
      </c>
      <c r="B6505" s="19">
        <v>0</v>
      </c>
      <c r="C6505" s="19">
        <v>0</v>
      </c>
      <c r="D6505" s="19" t="s">
        <v>6</v>
      </c>
      <c r="E6505" s="20">
        <v>0.34235053894335349</v>
      </c>
      <c r="F6505" s="20">
        <v>0.27699216265312837</v>
      </c>
      <c r="G6505" s="20">
        <v>0.28169887366591922</v>
      </c>
      <c r="H6505" s="20">
        <v>0.26457914992280479</v>
      </c>
      <c r="I6505" s="20">
        <v>0.19404503716081209</v>
      </c>
      <c r="J6505" s="20">
        <v>0.18349894857813845</v>
      </c>
      <c r="K6505" s="20">
        <v>0.26037994718510227</v>
      </c>
      <c r="L6505" s="20">
        <v>0.21376405090376652</v>
      </c>
      <c r="M6505" s="53">
        <v>0.19191461326954354</v>
      </c>
    </row>
    <row r="6506" spans="1:13" x14ac:dyDescent="0.35">
      <c r="A6506" s="19" t="str">
        <f>B4353&amp;C6499&amp;D6506</f>
        <v>CONSUMO PER CAPITA (kg ó litros por individuo)Platos Base HuevosNORTE-CENTRO</v>
      </c>
      <c r="B6506" s="19">
        <v>0</v>
      </c>
      <c r="C6506" s="19">
        <v>0</v>
      </c>
      <c r="D6506" s="19" t="s">
        <v>7</v>
      </c>
      <c r="E6506" s="20">
        <v>0.23804029130693044</v>
      </c>
      <c r="F6506" s="20">
        <v>0.17011689510039146</v>
      </c>
      <c r="G6506" s="20">
        <v>0.28734878104590128</v>
      </c>
      <c r="H6506" s="20">
        <v>0.28088770289267156</v>
      </c>
      <c r="I6506" s="20">
        <v>0.23290297595222051</v>
      </c>
      <c r="J6506" s="20">
        <v>0.2419588136526552</v>
      </c>
      <c r="K6506" s="20">
        <v>0.34091554743486679</v>
      </c>
      <c r="L6506" s="20">
        <v>0.22374723403399946</v>
      </c>
      <c r="M6506" s="53">
        <v>0.24800821650080848</v>
      </c>
    </row>
    <row r="6507" spans="1:13" x14ac:dyDescent="0.35">
      <c r="A6507" s="19" t="str">
        <f>B4353&amp;C6499&amp;D6507</f>
        <v>CONSUMO PER CAPITA (kg ó litros por individuo)Platos Base HuevosNOROESTE</v>
      </c>
      <c r="B6507" s="19">
        <v>0</v>
      </c>
      <c r="C6507" s="19">
        <v>0</v>
      </c>
      <c r="D6507" s="19" t="s">
        <v>8</v>
      </c>
      <c r="E6507" s="20">
        <v>0.12112027086814797</v>
      </c>
      <c r="F6507" s="20">
        <v>0.14634181560979811</v>
      </c>
      <c r="G6507" s="20">
        <v>0.21676864061885792</v>
      </c>
      <c r="H6507" s="20">
        <v>0.15211804439517151</v>
      </c>
      <c r="I6507" s="20">
        <v>0.18319061954548033</v>
      </c>
      <c r="J6507" s="20">
        <v>0.13489766721165453</v>
      </c>
      <c r="K6507" s="20">
        <v>0.25591258468784672</v>
      </c>
      <c r="L6507" s="20">
        <v>0.14311971275561464</v>
      </c>
      <c r="M6507" s="53">
        <v>0.1339686214190052</v>
      </c>
    </row>
    <row r="6508" spans="1:13" x14ac:dyDescent="0.35">
      <c r="A6508" s="19" t="str">
        <f>B4353&amp;C6499&amp;D6508</f>
        <v>CONSUMO PER CAPITA (kg ó litros por individuo)Platos Base Huevos&lt;2MIL</v>
      </c>
      <c r="B6508" s="19">
        <v>0</v>
      </c>
      <c r="C6508" s="19">
        <v>0</v>
      </c>
      <c r="D6508" s="19" t="s">
        <v>9</v>
      </c>
      <c r="E6508" s="20">
        <v>0.17838346228223287</v>
      </c>
      <c r="F6508" s="20">
        <v>0.15000492290958908</v>
      </c>
      <c r="G6508" s="20">
        <v>0.20697021524547896</v>
      </c>
      <c r="H6508" s="20">
        <v>0.13981441911574871</v>
      </c>
      <c r="I6508" s="20">
        <v>0.15777903654973735</v>
      </c>
      <c r="J6508" s="20">
        <v>0.18590897727129402</v>
      </c>
      <c r="K6508" s="20">
        <v>0.17506766528477427</v>
      </c>
      <c r="L6508" s="20">
        <v>8.9881576877347338E-2</v>
      </c>
      <c r="M6508" s="53">
        <v>7.8965401535992116E-2</v>
      </c>
    </row>
    <row r="6509" spans="1:13" x14ac:dyDescent="0.35">
      <c r="A6509" s="19" t="str">
        <f>B4353&amp;C6499&amp;D6509</f>
        <v>CONSUMO PER CAPITA (kg ó litros por individuo)Platos Base Huevos2-5MIL</v>
      </c>
      <c r="B6509" s="19">
        <v>0</v>
      </c>
      <c r="C6509" s="19">
        <v>0</v>
      </c>
      <c r="D6509" s="19" t="s">
        <v>10</v>
      </c>
      <c r="E6509" s="20">
        <v>0.1553237438309836</v>
      </c>
      <c r="F6509" s="20">
        <v>0.12874971281568359</v>
      </c>
      <c r="G6509" s="20">
        <v>0.22852785507089718</v>
      </c>
      <c r="H6509" s="20">
        <v>0.18288009296527852</v>
      </c>
      <c r="I6509" s="20">
        <v>0.14841055429882544</v>
      </c>
      <c r="J6509" s="20">
        <v>0.12769654405952344</v>
      </c>
      <c r="K6509" s="20">
        <v>0.1927983250646485</v>
      </c>
      <c r="L6509" s="20">
        <v>0.11023121356919238</v>
      </c>
      <c r="M6509" s="53">
        <v>0.13863857052055045</v>
      </c>
    </row>
    <row r="6510" spans="1:13" x14ac:dyDescent="0.35">
      <c r="A6510" s="19" t="str">
        <f>B4353&amp;C6499&amp;D6510</f>
        <v>CONSUMO PER CAPITA (kg ó litros por individuo)Platos Base Huevos5-10MIL</v>
      </c>
      <c r="B6510" s="19">
        <v>0</v>
      </c>
      <c r="C6510" s="19">
        <v>0</v>
      </c>
      <c r="D6510" s="19" t="s">
        <v>11</v>
      </c>
      <c r="E6510" s="20">
        <v>0.14712094168518758</v>
      </c>
      <c r="F6510" s="20">
        <v>0.15295719567190341</v>
      </c>
      <c r="G6510" s="20">
        <v>0.20204335666861192</v>
      </c>
      <c r="H6510" s="20">
        <v>0.18665698690186805</v>
      </c>
      <c r="I6510" s="20">
        <v>0.13088012175231362</v>
      </c>
      <c r="J6510" s="20">
        <v>0.17615518117650303</v>
      </c>
      <c r="K6510" s="20">
        <v>0.19350132225818986</v>
      </c>
      <c r="L6510" s="20">
        <v>0.18614576012061773</v>
      </c>
      <c r="M6510" s="53">
        <v>0.2172853400104115</v>
      </c>
    </row>
    <row r="6511" spans="1:13" x14ac:dyDescent="0.35">
      <c r="A6511" s="19" t="str">
        <f>B4353&amp;C6499&amp;D6511</f>
        <v>CONSUMO PER CAPITA (kg ó litros por individuo)Platos Base Huevos10-30MIL</v>
      </c>
      <c r="B6511" s="19">
        <v>0</v>
      </c>
      <c r="C6511" s="19">
        <v>0</v>
      </c>
      <c r="D6511" s="19" t="s">
        <v>12</v>
      </c>
      <c r="E6511" s="20">
        <v>0.14401215892862235</v>
      </c>
      <c r="F6511" s="20">
        <v>0.16227855659666848</v>
      </c>
      <c r="G6511" s="20">
        <v>0.19492459561327347</v>
      </c>
      <c r="H6511" s="20">
        <v>0.19468246929121666</v>
      </c>
      <c r="I6511" s="20">
        <v>0.16797826065435975</v>
      </c>
      <c r="J6511" s="20">
        <v>0.16193797094472145</v>
      </c>
      <c r="K6511" s="20">
        <v>0.24263224461625166</v>
      </c>
      <c r="L6511" s="20">
        <v>0.17179363191858443</v>
      </c>
      <c r="M6511" s="53">
        <v>0.18595516209035454</v>
      </c>
    </row>
    <row r="6512" spans="1:13" x14ac:dyDescent="0.35">
      <c r="A6512" s="19" t="str">
        <f>B4353&amp;C6499&amp;D6512</f>
        <v>CONSUMO PER CAPITA (kg ó litros por individuo)Platos Base Huevos30-100MIL</v>
      </c>
      <c r="B6512" s="19">
        <v>0</v>
      </c>
      <c r="C6512" s="19">
        <v>0</v>
      </c>
      <c r="D6512" s="19" t="s">
        <v>13</v>
      </c>
      <c r="E6512" s="20">
        <v>0.18110182020361665</v>
      </c>
      <c r="F6512" s="20">
        <v>0.16437404704810937</v>
      </c>
      <c r="G6512" s="20">
        <v>0.25236608607313349</v>
      </c>
      <c r="H6512" s="20">
        <v>0.20372407677329307</v>
      </c>
      <c r="I6512" s="20">
        <v>0.19314378338670171</v>
      </c>
      <c r="J6512" s="20">
        <v>0.15143684083155129</v>
      </c>
      <c r="K6512" s="20">
        <v>0.28375013964412987</v>
      </c>
      <c r="L6512" s="20">
        <v>0.19695033797569336</v>
      </c>
      <c r="M6512" s="53">
        <v>0.18947666614741362</v>
      </c>
    </row>
    <row r="6513" spans="1:13" x14ac:dyDescent="0.35">
      <c r="A6513" s="19" t="str">
        <f>B4353&amp;C6499&amp;D6513</f>
        <v>CONSUMO PER CAPITA (kg ó litros por individuo)Platos Base Huevos100-200MIL</v>
      </c>
      <c r="B6513" s="19">
        <v>0</v>
      </c>
      <c r="C6513" s="19">
        <v>0</v>
      </c>
      <c r="D6513" s="19" t="s">
        <v>14</v>
      </c>
      <c r="E6513" s="20">
        <v>0.19623591169520688</v>
      </c>
      <c r="F6513" s="20">
        <v>0.19463660530550364</v>
      </c>
      <c r="G6513" s="20">
        <v>0.24718964149927103</v>
      </c>
      <c r="H6513" s="20">
        <v>0.15991816075756388</v>
      </c>
      <c r="I6513" s="20">
        <v>0.20135338761864227</v>
      </c>
      <c r="J6513" s="20">
        <v>0.21603992783633374</v>
      </c>
      <c r="K6513" s="20">
        <v>0.28090511865704898</v>
      </c>
      <c r="L6513" s="20">
        <v>0.20111787947200277</v>
      </c>
      <c r="M6513" s="53">
        <v>0.17524864827030087</v>
      </c>
    </row>
    <row r="6514" spans="1:13" x14ac:dyDescent="0.35">
      <c r="A6514" s="19" t="str">
        <f>B4353&amp;C6499&amp;D6514</f>
        <v>CONSUMO PER CAPITA (kg ó litros por individuo)Platos Base Huevos200-500MIL</v>
      </c>
      <c r="B6514" s="19">
        <v>0</v>
      </c>
      <c r="C6514" s="19">
        <v>0</v>
      </c>
      <c r="D6514" s="19" t="s">
        <v>15</v>
      </c>
      <c r="E6514" s="20">
        <v>0.2433869865425807</v>
      </c>
      <c r="F6514" s="20">
        <v>0.2374913028233066</v>
      </c>
      <c r="G6514" s="20">
        <v>0.25638891773774442</v>
      </c>
      <c r="H6514" s="20">
        <v>0.18770171598180876</v>
      </c>
      <c r="I6514" s="20">
        <v>0.16602146079129376</v>
      </c>
      <c r="J6514" s="20">
        <v>0.18742705755191505</v>
      </c>
      <c r="K6514" s="20">
        <v>0.25632384777685846</v>
      </c>
      <c r="L6514" s="20">
        <v>0.19641758206250531</v>
      </c>
      <c r="M6514" s="53">
        <v>0.17122109407034689</v>
      </c>
    </row>
    <row r="6515" spans="1:13" x14ac:dyDescent="0.35">
      <c r="A6515" s="19" t="str">
        <f>B4353&amp;C6499&amp;D6515</f>
        <v>CONSUMO PER CAPITA (kg ó litros por individuo)Platos Base Huevos&gt;500MIL</v>
      </c>
      <c r="B6515" s="19">
        <v>0</v>
      </c>
      <c r="C6515" s="19">
        <v>0</v>
      </c>
      <c r="D6515" s="19" t="s">
        <v>16</v>
      </c>
      <c r="E6515" s="20">
        <v>0.16572060518278178</v>
      </c>
      <c r="F6515" s="20">
        <v>0.21058822355644219</v>
      </c>
      <c r="G6515" s="20">
        <v>0.25558151747133734</v>
      </c>
      <c r="H6515" s="20">
        <v>0.21060755199984676</v>
      </c>
      <c r="I6515" s="20">
        <v>0.19644258518065696</v>
      </c>
      <c r="J6515" s="20">
        <v>0.24830277444917814</v>
      </c>
      <c r="K6515" s="20">
        <v>0.26952780160825895</v>
      </c>
      <c r="L6515" s="20">
        <v>0.19284390909772559</v>
      </c>
      <c r="M6515" s="53">
        <v>0.1714792467397841</v>
      </c>
    </row>
    <row r="6516" spans="1:13" x14ac:dyDescent="0.35">
      <c r="A6516" s="19" t="str">
        <f>B4353&amp;C6499&amp;D6516</f>
        <v>CONSUMO PER CAPITA (kg ó litros por individuo)Platos Base HuevosDE 15 A 19 AÑOS</v>
      </c>
      <c r="B6516" s="19">
        <v>0</v>
      </c>
      <c r="C6516" s="19">
        <v>0</v>
      </c>
      <c r="D6516" s="19" t="s">
        <v>39</v>
      </c>
      <c r="E6516" s="20">
        <v>0.24187782666773819</v>
      </c>
      <c r="F6516" s="20">
        <v>0.13212211696967777</v>
      </c>
      <c r="G6516" s="20">
        <v>0.15997943557544</v>
      </c>
      <c r="H6516" s="20">
        <v>0.1275162645317644</v>
      </c>
      <c r="I6516" s="20">
        <v>1.3425926059972195E-2</v>
      </c>
      <c r="J6516" s="20">
        <v>4.9298631346621005E-2</v>
      </c>
      <c r="K6516" s="20">
        <v>3.0830195112224922E-2</v>
      </c>
      <c r="L6516" s="20">
        <v>2.8190944146471001E-2</v>
      </c>
      <c r="M6516" s="53">
        <v>3.4544525934101476E-2</v>
      </c>
    </row>
    <row r="6517" spans="1:13" x14ac:dyDescent="0.35">
      <c r="A6517" s="19" t="str">
        <f>B4353&amp;C6499&amp;D6517</f>
        <v>CONSUMO PER CAPITA (kg ó litros por individuo)Platos Base HuevosDE 20 A 24 AÑOS</v>
      </c>
      <c r="B6517" s="19">
        <v>0</v>
      </c>
      <c r="C6517" s="19">
        <v>0</v>
      </c>
      <c r="D6517" s="19" t="s">
        <v>40</v>
      </c>
      <c r="E6517" s="20">
        <v>8.6443405128340658E-2</v>
      </c>
      <c r="F6517" s="20">
        <v>5.6230698685509888E-2</v>
      </c>
      <c r="G6517" s="20">
        <v>0.11182686882156051</v>
      </c>
      <c r="H6517" s="20">
        <v>6.9490110281913653E-2</v>
      </c>
      <c r="I6517" s="20">
        <v>0.10811790899352618</v>
      </c>
      <c r="J6517" s="20">
        <v>7.0389935687292404E-2</v>
      </c>
      <c r="K6517" s="20">
        <v>0.11218112362833486</v>
      </c>
      <c r="L6517" s="20">
        <v>0.12826391105365545</v>
      </c>
      <c r="M6517" s="53">
        <v>0.1211441948401894</v>
      </c>
    </row>
    <row r="6518" spans="1:13" x14ac:dyDescent="0.35">
      <c r="A6518" s="19" t="str">
        <f>B4353&amp;C6499&amp;D6518</f>
        <v>CONSUMO PER CAPITA (kg ó litros por individuo)Platos Base HuevosDE 25 A 34 AÑOS</v>
      </c>
      <c r="B6518" s="19">
        <v>0</v>
      </c>
      <c r="C6518" s="19">
        <v>0</v>
      </c>
      <c r="D6518" s="19" t="s">
        <v>41</v>
      </c>
      <c r="E6518" s="20">
        <v>0.11624375521373662</v>
      </c>
      <c r="F6518" s="20">
        <v>0.13186368305331084</v>
      </c>
      <c r="G6518" s="20">
        <v>0.18976678971292948</v>
      </c>
      <c r="H6518" s="20">
        <v>0.14426157271381332</v>
      </c>
      <c r="I6518" s="20">
        <v>0.11410739155220216</v>
      </c>
      <c r="J6518" s="20">
        <v>0.10788526184846571</v>
      </c>
      <c r="K6518" s="20">
        <v>0.15443148436523041</v>
      </c>
      <c r="L6518" s="20">
        <v>0.12939389083399938</v>
      </c>
      <c r="M6518" s="53">
        <v>9.9251847506361957E-2</v>
      </c>
    </row>
    <row r="6519" spans="1:13" x14ac:dyDescent="0.35">
      <c r="A6519" s="19" t="str">
        <f>B4353&amp;C6499&amp;D6519</f>
        <v>CONSUMO PER CAPITA (kg ó litros por individuo)Platos Base HuevosDE 35 A 49 AÑOS</v>
      </c>
      <c r="B6519" s="19">
        <v>0</v>
      </c>
      <c r="C6519" s="19">
        <v>0</v>
      </c>
      <c r="D6519" s="19" t="s">
        <v>42</v>
      </c>
      <c r="E6519" s="20">
        <v>0.14519461473152764</v>
      </c>
      <c r="F6519" s="20">
        <v>0.17131321240198419</v>
      </c>
      <c r="G6519" s="20">
        <v>0.1987985678526451</v>
      </c>
      <c r="H6519" s="20">
        <v>0.17097202489491928</v>
      </c>
      <c r="I6519" s="20">
        <v>0.14940739950918716</v>
      </c>
      <c r="J6519" s="20">
        <v>0.1518332569975078</v>
      </c>
      <c r="K6519" s="20">
        <v>0.21635291305432375</v>
      </c>
      <c r="L6519" s="20">
        <v>0.15105530255744543</v>
      </c>
      <c r="M6519" s="53">
        <v>0.14338196706018858</v>
      </c>
    </row>
    <row r="6520" spans="1:13" x14ac:dyDescent="0.35">
      <c r="A6520" s="19" t="str">
        <f>B4353&amp;C6499&amp;D6520</f>
        <v>CONSUMO PER CAPITA (kg ó litros por individuo)Platos Base HuevosDE 50 A 59 AÑOS</v>
      </c>
      <c r="B6520" s="19">
        <v>0</v>
      </c>
      <c r="C6520" s="19">
        <v>0</v>
      </c>
      <c r="D6520" s="19" t="s">
        <v>43</v>
      </c>
      <c r="E6520" s="20">
        <v>0.22714878674511815</v>
      </c>
      <c r="F6520" s="20">
        <v>0.24917160663776994</v>
      </c>
      <c r="G6520" s="20">
        <v>0.29464226996142956</v>
      </c>
      <c r="H6520" s="20">
        <v>0.25030908665423668</v>
      </c>
      <c r="I6520" s="20">
        <v>0.25390916920639706</v>
      </c>
      <c r="J6520" s="20">
        <v>0.27995304613968902</v>
      </c>
      <c r="K6520" s="20">
        <v>0.36570501604581107</v>
      </c>
      <c r="L6520" s="20">
        <v>0.24746479634472388</v>
      </c>
      <c r="M6520" s="53">
        <v>0.25854871792780287</v>
      </c>
    </row>
    <row r="6521" spans="1:13" x14ac:dyDescent="0.35">
      <c r="A6521" s="19" t="str">
        <f>B4353&amp;C6499&amp;D6521</f>
        <v>CONSUMO PER CAPITA (kg ó litros por individuo)Platos Base HuevosDE 60 A 75 AÑOS</v>
      </c>
      <c r="B6521" s="19">
        <v>0</v>
      </c>
      <c r="C6521" s="19">
        <v>0</v>
      </c>
      <c r="D6521" s="19" t="s">
        <v>44</v>
      </c>
      <c r="E6521" s="20">
        <v>0.21881315134528356</v>
      </c>
      <c r="F6521" s="20">
        <v>0.21317808875183464</v>
      </c>
      <c r="G6521" s="20">
        <v>0.31308426793988114</v>
      </c>
      <c r="H6521" s="20">
        <v>0.24621711653153849</v>
      </c>
      <c r="I6521" s="20">
        <v>0.25181958216169265</v>
      </c>
      <c r="J6521" s="20">
        <v>0.26225824970381695</v>
      </c>
      <c r="K6521" s="20">
        <v>0.36054880863378791</v>
      </c>
      <c r="L6521" s="20">
        <v>0.24723933730686751</v>
      </c>
      <c r="M6521" s="53">
        <v>0.24565892004559572</v>
      </c>
    </row>
    <row r="6522" spans="1:13" x14ac:dyDescent="0.35">
      <c r="A6522" s="19" t="str">
        <f>B4353&amp;C6499&amp;D6522</f>
        <v>CONSUMO PER CAPITA (kg ó litros por individuo)Platos Base HuevosNIVEL ALTO</v>
      </c>
      <c r="B6522" s="19">
        <v>0</v>
      </c>
      <c r="C6522" s="19">
        <v>0</v>
      </c>
      <c r="D6522" s="19" t="s">
        <v>256</v>
      </c>
      <c r="E6522" s="20">
        <v>0.2215720589948374</v>
      </c>
      <c r="F6522" s="20">
        <v>0.19091931017712077</v>
      </c>
      <c r="G6522" s="20">
        <v>0.29593251402122711</v>
      </c>
      <c r="H6522" s="20">
        <v>0.22578916575981847</v>
      </c>
      <c r="I6522" s="20">
        <v>0.21377515204232389</v>
      </c>
      <c r="J6522" s="20">
        <v>0.17176933192279523</v>
      </c>
      <c r="K6522" s="20">
        <v>0.32452105333682468</v>
      </c>
      <c r="L6522" s="20">
        <v>0.19465246126745714</v>
      </c>
      <c r="M6522" s="53">
        <v>0.2187749834884872</v>
      </c>
    </row>
    <row r="6523" spans="1:13" x14ac:dyDescent="0.35">
      <c r="A6523" s="19" t="str">
        <f>B4353&amp;C6499&amp;D6523</f>
        <v>CONSUMO PER CAPITA (kg ó litros por individuo)Platos Base HuevosNIVEL MEDIO ALTO</v>
      </c>
      <c r="B6523" s="19">
        <v>0</v>
      </c>
      <c r="C6523" s="19">
        <v>0</v>
      </c>
      <c r="D6523" s="19" t="s">
        <v>257</v>
      </c>
      <c r="E6523" s="20">
        <v>0.15774843582908693</v>
      </c>
      <c r="F6523" s="20">
        <v>0.2055041347530904</v>
      </c>
      <c r="G6523" s="20">
        <v>0.21978222022046551</v>
      </c>
      <c r="H6523" s="20">
        <v>0.18327921428862176</v>
      </c>
      <c r="I6523" s="20">
        <v>0.17937918351862364</v>
      </c>
      <c r="J6523" s="20">
        <v>0.22483646760467541</v>
      </c>
      <c r="K6523" s="20">
        <v>0.28293981970450149</v>
      </c>
      <c r="L6523" s="20">
        <v>0.19233190599106428</v>
      </c>
      <c r="M6523" s="53">
        <v>0.20172002746095788</v>
      </c>
    </row>
    <row r="6524" spans="1:13" x14ac:dyDescent="0.35">
      <c r="A6524" s="19" t="str">
        <f>B4353&amp;C6499&amp;D6524</f>
        <v>CONSUMO PER CAPITA (kg ó litros por individuo)Platos Base HuevosNIVEL MEDIO</v>
      </c>
      <c r="B6524" s="19">
        <v>0</v>
      </c>
      <c r="C6524" s="19">
        <v>0</v>
      </c>
      <c r="D6524" s="19" t="s">
        <v>258</v>
      </c>
      <c r="E6524" s="20">
        <v>0.20096278962796349</v>
      </c>
      <c r="F6524" s="20">
        <v>0.19594772977719407</v>
      </c>
      <c r="G6524" s="20">
        <v>0.25682016698711191</v>
      </c>
      <c r="H6524" s="20">
        <v>0.21028947209494558</v>
      </c>
      <c r="I6524" s="20">
        <v>0.19880345736342531</v>
      </c>
      <c r="J6524" s="20">
        <v>0.18566711644734549</v>
      </c>
      <c r="K6524" s="20">
        <v>0.24461551717833163</v>
      </c>
      <c r="L6524" s="20">
        <v>0.18306999974643717</v>
      </c>
      <c r="M6524" s="53">
        <v>0.17724087621561332</v>
      </c>
    </row>
    <row r="6525" spans="1:13" x14ac:dyDescent="0.35">
      <c r="A6525" s="19" t="str">
        <f>B4353&amp;C6499&amp;D6525</f>
        <v>CONSUMO PER CAPITA (kg ó litros por individuo)Platos Base HuevosNIVEL MEDIO BAJO</v>
      </c>
      <c r="B6525" s="19">
        <v>0</v>
      </c>
      <c r="C6525" s="19">
        <v>0</v>
      </c>
      <c r="D6525" s="19" t="s">
        <v>259</v>
      </c>
      <c r="E6525" s="20">
        <v>0.14714697296854001</v>
      </c>
      <c r="F6525" s="20">
        <v>0.14982901901977913</v>
      </c>
      <c r="G6525" s="20">
        <v>0.18697200448454976</v>
      </c>
      <c r="H6525" s="20">
        <v>0.16551986068386329</v>
      </c>
      <c r="I6525" s="20">
        <v>0.15672515855479585</v>
      </c>
      <c r="J6525" s="20">
        <v>0.17798976057781804</v>
      </c>
      <c r="K6525" s="20">
        <v>0.20599935579378609</v>
      </c>
      <c r="L6525" s="20">
        <v>0.15631481055685373</v>
      </c>
      <c r="M6525" s="53">
        <v>0.15493401320303524</v>
      </c>
    </row>
    <row r="6526" spans="1:13" x14ac:dyDescent="0.35">
      <c r="A6526" s="19" t="str">
        <f>B4353&amp;C6499&amp;D6526</f>
        <v>CONSUMO PER CAPITA (kg ó litros por individuo)Platos Base HuevosHOMBRE</v>
      </c>
      <c r="B6526" s="19">
        <v>0</v>
      </c>
      <c r="C6526" s="19">
        <v>0</v>
      </c>
      <c r="D6526" s="19" t="s">
        <v>21</v>
      </c>
      <c r="E6526" s="20">
        <v>0.19433622786191002</v>
      </c>
      <c r="F6526" s="20">
        <v>0.18267047339255357</v>
      </c>
      <c r="G6526" s="20">
        <v>0.24416183046474918</v>
      </c>
      <c r="H6526" s="20">
        <v>0.20577353573838597</v>
      </c>
      <c r="I6526" s="20">
        <v>0.18868529790280394</v>
      </c>
      <c r="J6526" s="20">
        <v>0.19119316934710548</v>
      </c>
      <c r="K6526" s="20">
        <v>0.2412516347466738</v>
      </c>
      <c r="L6526" s="20">
        <v>0.18186760317503389</v>
      </c>
      <c r="M6526" s="53">
        <v>0.16381994478031989</v>
      </c>
    </row>
    <row r="6527" spans="1:13" x14ac:dyDescent="0.35">
      <c r="A6527" s="19" t="str">
        <f>B4353&amp;C6499&amp;D6527</f>
        <v>CONSUMO PER CAPITA (kg ó litros por individuo)Platos Base HuevosMUJER</v>
      </c>
      <c r="B6527" s="19">
        <v>0</v>
      </c>
      <c r="C6527" s="19">
        <v>0</v>
      </c>
      <c r="D6527" s="19" t="s">
        <v>22</v>
      </c>
      <c r="E6527" s="20">
        <v>0.15931931126381135</v>
      </c>
      <c r="F6527" s="20">
        <v>0.17787010805124254</v>
      </c>
      <c r="G6527" s="20">
        <v>0.2240698642498139</v>
      </c>
      <c r="H6527" s="20">
        <v>0.17489309957654728</v>
      </c>
      <c r="I6527" s="20">
        <v>0.16412469357086398</v>
      </c>
      <c r="J6527" s="20">
        <v>0.17615705962517189</v>
      </c>
      <c r="K6527" s="20">
        <v>0.25906890884811967</v>
      </c>
      <c r="L6527" s="20">
        <v>0.17630937481126149</v>
      </c>
      <c r="M6527" s="53">
        <v>0.18500413610455757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2:N140"/>
  <sheetViews>
    <sheetView showGridLines="0" zoomScale="40" zoomScaleNormal="40" workbookViewId="0">
      <selection activeCell="D27" sqref="D27"/>
    </sheetView>
  </sheetViews>
  <sheetFormatPr baseColWidth="10" defaultColWidth="11.453125" defaultRowHeight="14.5" x14ac:dyDescent="0.35"/>
  <cols>
    <col min="1" max="1" width="123.26953125" style="19" bestFit="1" customWidth="1"/>
    <col min="2" max="2" width="58.08984375" style="19" bestFit="1" customWidth="1"/>
    <col min="3" max="3" width="25.6328125" style="19" bestFit="1" customWidth="1"/>
    <col min="4" max="4" width="43.08984375" style="19" bestFit="1" customWidth="1"/>
    <col min="5" max="6" width="11.26953125" style="19" bestFit="1" customWidth="1"/>
    <col min="7" max="7" width="10.36328125" style="19" bestFit="1" customWidth="1"/>
    <col min="8" max="11" width="10.7265625" style="19" bestFit="1" customWidth="1"/>
    <col min="12" max="12" width="11.26953125" style="19" bestFit="1" customWidth="1"/>
    <col min="13" max="13" width="11.26953125" style="54" bestFit="1" customWidth="1"/>
    <col min="14" max="16384" width="11.453125" style="19"/>
  </cols>
  <sheetData>
    <row r="2" spans="1:14" x14ac:dyDescent="0.35">
      <c r="E2" s="19" t="s">
        <v>264</v>
      </c>
      <c r="F2" s="19" t="s">
        <v>265</v>
      </c>
      <c r="G2" s="19" t="s">
        <v>266</v>
      </c>
      <c r="H2" s="19" t="s">
        <v>267</v>
      </c>
      <c r="I2" s="19" t="s">
        <v>268</v>
      </c>
      <c r="J2" s="19" t="s">
        <v>269</v>
      </c>
      <c r="K2" s="19" t="s">
        <v>270</v>
      </c>
      <c r="L2" s="19" t="s">
        <v>271</v>
      </c>
      <c r="M2" s="54" t="s">
        <v>263</v>
      </c>
    </row>
    <row r="3" spans="1:14" x14ac:dyDescent="0.35">
      <c r="A3" s="19" t="str">
        <f>B3&amp;C3&amp;D3</f>
        <v>DISTRIBUCION VOLUMEN X CRITERIO (Consumiciones).T.Alimentos TOTAL INGT.ESPAÑA</v>
      </c>
      <c r="B3" s="19" t="s">
        <v>193</v>
      </c>
      <c r="C3" s="19" t="s">
        <v>176</v>
      </c>
      <c r="D3" s="20" t="s">
        <v>36</v>
      </c>
      <c r="E3" s="20">
        <v>100</v>
      </c>
      <c r="F3" s="20">
        <v>100</v>
      </c>
      <c r="G3" s="20">
        <v>100</v>
      </c>
      <c r="H3" s="20">
        <v>100</v>
      </c>
      <c r="I3" s="20">
        <v>100</v>
      </c>
      <c r="J3" s="20">
        <v>100</v>
      </c>
      <c r="K3" s="20">
        <v>100</v>
      </c>
      <c r="L3" s="20">
        <v>100</v>
      </c>
      <c r="M3" s="55">
        <v>100</v>
      </c>
      <c r="N3" s="20"/>
    </row>
    <row r="4" spans="1:14" x14ac:dyDescent="0.35">
      <c r="A4" s="19" t="str">
        <f>B3&amp;C3&amp;D4</f>
        <v>DISTRIBUCION VOLUMEN X CRITERIO (Consumiciones).T.Alimentos TOTAL INGHiper+Super+Discount+G.A</v>
      </c>
      <c r="B4" s="19">
        <v>0</v>
      </c>
      <c r="C4" s="19">
        <v>0</v>
      </c>
      <c r="D4" s="20" t="s">
        <v>23</v>
      </c>
      <c r="E4" s="20">
        <v>6.7456993168836954</v>
      </c>
      <c r="F4" s="20">
        <v>6.4791484526378715</v>
      </c>
      <c r="G4" s="20">
        <v>5.7577375935696624</v>
      </c>
      <c r="H4" s="20">
        <v>6.1954185972550944</v>
      </c>
      <c r="I4" s="20">
        <v>6.9905679569454984</v>
      </c>
      <c r="J4" s="20">
        <v>6.561393925686315</v>
      </c>
      <c r="K4" s="20">
        <v>7.228816136841977</v>
      </c>
      <c r="L4" s="20">
        <v>7.3788509299148446</v>
      </c>
      <c r="M4" s="55">
        <v>8.0104188685887028</v>
      </c>
      <c r="N4" s="20"/>
    </row>
    <row r="5" spans="1:14" x14ac:dyDescent="0.35">
      <c r="A5" s="19" t="str">
        <f>B3&amp;C3&amp;D5</f>
        <v>DISTRIBUCION VOLUMEN X CRITERIO (Consumiciones).T.Alimentos TOTAL INGRestaurantes</v>
      </c>
      <c r="B5" s="19">
        <v>0</v>
      </c>
      <c r="C5" s="19">
        <v>0</v>
      </c>
      <c r="D5" s="20" t="s">
        <v>24</v>
      </c>
      <c r="E5" s="20">
        <v>24.232602478550998</v>
      </c>
      <c r="F5" s="20">
        <v>24.62382076971673</v>
      </c>
      <c r="G5" s="20">
        <v>24.131405560798179</v>
      </c>
      <c r="H5" s="20">
        <v>26.275857585389552</v>
      </c>
      <c r="I5" s="20">
        <v>24.500097314729928</v>
      </c>
      <c r="J5" s="20">
        <v>24.619397348195506</v>
      </c>
      <c r="K5" s="20">
        <v>23.886261055756293</v>
      </c>
      <c r="L5" s="20">
        <v>25.127516837111045</v>
      </c>
      <c r="M5" s="55">
        <v>25.353370344786718</v>
      </c>
      <c r="N5" s="20"/>
    </row>
    <row r="6" spans="1:14" x14ac:dyDescent="0.35">
      <c r="A6" s="19" t="str">
        <f>B3&amp;C3&amp;D6</f>
        <v>DISTRIBUCION VOLUMEN X CRITERIO (Consumiciones).T.Alimentos TOTAL INGRestaurantes Fast Food</v>
      </c>
      <c r="B6" s="19">
        <v>0</v>
      </c>
      <c r="C6" s="19">
        <v>0</v>
      </c>
      <c r="D6" s="20" t="s">
        <v>25</v>
      </c>
      <c r="E6" s="20">
        <v>16.465217395167102</v>
      </c>
      <c r="F6" s="20">
        <v>15.630006826285866</v>
      </c>
      <c r="G6" s="20">
        <v>16.07787329274673</v>
      </c>
      <c r="H6" s="20">
        <v>16.570141637982381</v>
      </c>
      <c r="I6" s="20">
        <v>16.191550615548692</v>
      </c>
      <c r="J6" s="20">
        <v>16.443560604444141</v>
      </c>
      <c r="K6" s="20">
        <v>16.528133630181149</v>
      </c>
      <c r="L6" s="20">
        <v>17.099503725333577</v>
      </c>
      <c r="M6" s="55">
        <v>16.639074648805412</v>
      </c>
      <c r="N6" s="20"/>
    </row>
    <row r="7" spans="1:14" x14ac:dyDescent="0.35">
      <c r="A7" s="19" t="str">
        <f>B3&amp;C3&amp;D7</f>
        <v>DISTRIBUCION VOLUMEN X CRITERIO (Consumiciones).T.Alimentos TOTAL INGBares/Cafeterias/Cervecerias</v>
      </c>
      <c r="B7" s="19">
        <v>0</v>
      </c>
      <c r="C7" s="19">
        <v>0</v>
      </c>
      <c r="D7" s="20" t="s">
        <v>26</v>
      </c>
      <c r="E7" s="20">
        <v>34.240518418553329</v>
      </c>
      <c r="F7" s="20">
        <v>32.872814846535761</v>
      </c>
      <c r="G7" s="20">
        <v>32.477081167333758</v>
      </c>
      <c r="H7" s="20">
        <v>33.26526416775166</v>
      </c>
      <c r="I7" s="20">
        <v>33.7682377050985</v>
      </c>
      <c r="J7" s="20">
        <v>32.757245093478879</v>
      </c>
      <c r="K7" s="20">
        <v>31.470187476428578</v>
      </c>
      <c r="L7" s="20">
        <v>32.183503777710847</v>
      </c>
      <c r="M7" s="55">
        <v>31.654353592342748</v>
      </c>
      <c r="N7" s="20"/>
    </row>
    <row r="8" spans="1:14" x14ac:dyDescent="0.35">
      <c r="A8" s="19" t="str">
        <f>B3&amp;C3&amp;D8</f>
        <v>DISTRIBUCION VOLUMEN X CRITERIO (Consumiciones).T.Alimentos TOTAL INGPanaderias/Pastelerias</v>
      </c>
      <c r="B8" s="19">
        <v>0</v>
      </c>
      <c r="C8" s="19">
        <v>0</v>
      </c>
      <c r="D8" s="20" t="s">
        <v>27</v>
      </c>
      <c r="E8" s="20">
        <v>4.4384951007350004</v>
      </c>
      <c r="F8" s="20">
        <v>4.2260000932784401</v>
      </c>
      <c r="G8" s="20">
        <v>3.2600748982651142</v>
      </c>
      <c r="H8" s="20">
        <v>4.4362611508503376</v>
      </c>
      <c r="I8" s="20">
        <v>4.7719409488934748</v>
      </c>
      <c r="J8" s="20">
        <v>4.212016335866787</v>
      </c>
      <c r="K8" s="20">
        <v>3.3626002165529156</v>
      </c>
      <c r="L8" s="20">
        <v>4.4742063751871397</v>
      </c>
      <c r="M8" s="55">
        <v>4.7102961948133846</v>
      </c>
      <c r="N8" s="20"/>
    </row>
    <row r="9" spans="1:14" x14ac:dyDescent="0.35">
      <c r="A9" s="19" t="str">
        <f>B3&amp;C3&amp;D9</f>
        <v>DISTRIBUCION VOLUMEN X CRITERIO (Consumiciones).T.Alimentos TOTAL INGTda.Alimentacion/Delicatesen</v>
      </c>
      <c r="B9" s="19">
        <v>0</v>
      </c>
      <c r="C9" s="19">
        <v>0</v>
      </c>
      <c r="D9" s="20" t="s">
        <v>211</v>
      </c>
      <c r="E9" s="20">
        <v>1.0693217789631453</v>
      </c>
      <c r="F9" s="20">
        <v>1.0427953004625761</v>
      </c>
      <c r="G9" s="20">
        <v>1.2564071558650762</v>
      </c>
      <c r="H9" s="20">
        <v>1.0418386405846147</v>
      </c>
      <c r="I9" s="20">
        <v>0.97030711824224058</v>
      </c>
      <c r="J9" s="20">
        <v>0.96236349437334379</v>
      </c>
      <c r="K9" s="20">
        <v>1.1835158217453192</v>
      </c>
      <c r="L9" s="20">
        <v>1.1006516605778087</v>
      </c>
      <c r="M9" s="55">
        <v>1.4504453668317354</v>
      </c>
      <c r="N9" s="20"/>
    </row>
    <row r="10" spans="1:14" x14ac:dyDescent="0.35">
      <c r="A10" s="19" t="str">
        <f>B3&amp;C3&amp;D10</f>
        <v>DISTRIBUCION VOLUMEN X CRITERIO (Consumiciones).T.Alimentos TOTAL INGCanal Conveniencia/24h</v>
      </c>
      <c r="B10" s="19">
        <v>0</v>
      </c>
      <c r="C10" s="19">
        <v>0</v>
      </c>
      <c r="D10" s="20" t="s">
        <v>212</v>
      </c>
      <c r="E10" s="20">
        <v>6.257600324100439</v>
      </c>
      <c r="F10" s="20">
        <v>6.0564699198229404</v>
      </c>
      <c r="G10" s="20">
        <v>5.552608344539312</v>
      </c>
      <c r="H10" s="20">
        <v>5.8837772588543507</v>
      </c>
      <c r="I10" s="20">
        <v>6.0683554515183307</v>
      </c>
      <c r="J10" s="20">
        <v>5.9585739829557332</v>
      </c>
      <c r="K10" s="20">
        <v>5.2114103921067683</v>
      </c>
      <c r="L10" s="20">
        <v>6.0635345057113055</v>
      </c>
      <c r="M10" s="55">
        <v>5.9532592573593215</v>
      </c>
      <c r="N10" s="20"/>
    </row>
    <row r="11" spans="1:14" x14ac:dyDescent="0.35">
      <c r="A11" s="19" t="str">
        <f>B3&amp;C3&amp;D11</f>
        <v>DISTRIBUCION VOLUMEN X CRITERIO (Consumiciones).T.Alimentos TOTAL INGHoteles</v>
      </c>
      <c r="B11" s="19">
        <v>0</v>
      </c>
      <c r="C11" s="19">
        <v>0</v>
      </c>
      <c r="D11" s="20" t="s">
        <v>29</v>
      </c>
      <c r="E11" s="20">
        <v>0.70460359442312692</v>
      </c>
      <c r="F11" s="20">
        <v>0.87955378986063359</v>
      </c>
      <c r="G11" s="20">
        <v>1.0064264485789929</v>
      </c>
      <c r="H11" s="20">
        <v>0.33391070885760121</v>
      </c>
      <c r="I11" s="20">
        <v>0.5814558635867656</v>
      </c>
      <c r="J11" s="20">
        <v>0.89920923821432075</v>
      </c>
      <c r="K11" s="20">
        <v>0.89955533656946118</v>
      </c>
      <c r="L11" s="20">
        <v>0.89275229477929541</v>
      </c>
      <c r="M11" s="55">
        <v>0.54198494482333481</v>
      </c>
      <c r="N11" s="20"/>
    </row>
    <row r="12" spans="1:14" x14ac:dyDescent="0.35">
      <c r="A12" s="19" t="str">
        <f>B3&amp;C3&amp;D12</f>
        <v>DISTRIBUCION VOLUMEN X CRITERIO (Consumiciones).T.Alimentos TOTAL INGEstaciones de servicio</v>
      </c>
      <c r="B12" s="19">
        <v>0</v>
      </c>
      <c r="C12" s="19">
        <v>0</v>
      </c>
      <c r="D12" s="20" t="s">
        <v>30</v>
      </c>
      <c r="E12" s="20">
        <v>1.0589937427648219</v>
      </c>
      <c r="F12" s="20">
        <v>1.2982730768741546</v>
      </c>
      <c r="G12" s="20">
        <v>1.3283370774363963</v>
      </c>
      <c r="H12" s="20">
        <v>1.1048447885972728</v>
      </c>
      <c r="I12" s="20">
        <v>0.93011833647294417</v>
      </c>
      <c r="J12" s="20">
        <v>1.0995480751586431</v>
      </c>
      <c r="K12" s="20">
        <v>1.34110916456805</v>
      </c>
      <c r="L12" s="20">
        <v>1.0620277861435923</v>
      </c>
      <c r="M12" s="55">
        <v>1.0352313422209172</v>
      </c>
      <c r="N12" s="20"/>
    </row>
    <row r="13" spans="1:14" x14ac:dyDescent="0.35">
      <c r="A13" s="19" t="str">
        <f>B3&amp;C3&amp;D13</f>
        <v>DISTRIBUCION VOLUMEN X CRITERIO (Consumiciones).T.Alimentos TOTAL INGMaquinas dispensadoras</v>
      </c>
      <c r="B13" s="19">
        <v>0</v>
      </c>
      <c r="C13" s="19">
        <v>0</v>
      </c>
      <c r="D13" s="20" t="s">
        <v>31</v>
      </c>
      <c r="E13" s="20">
        <v>0.39661826778621095</v>
      </c>
      <c r="F13" s="20">
        <v>0.35006236935718432</v>
      </c>
      <c r="G13" s="20">
        <v>0.29154122351657258</v>
      </c>
      <c r="H13" s="20">
        <v>0.3185815292544546</v>
      </c>
      <c r="I13" s="20">
        <v>0.38122653548112662</v>
      </c>
      <c r="J13" s="20">
        <v>0.29860914689050955</v>
      </c>
      <c r="K13" s="20">
        <v>0.3005753251335207</v>
      </c>
      <c r="L13" s="20">
        <v>0.26573915244841934</v>
      </c>
      <c r="M13" s="55">
        <v>0.2932380835296084</v>
      </c>
      <c r="N13" s="20"/>
    </row>
    <row r="14" spans="1:14" x14ac:dyDescent="0.35">
      <c r="A14" s="19" t="str">
        <f>B3&amp;C3&amp;D14</f>
        <v>DISTRIBUCION VOLUMEN X CRITERIO (Consumiciones).T.Alimentos TOTAL INGServicio en la empresa</v>
      </c>
      <c r="B14" s="19">
        <v>0</v>
      </c>
      <c r="C14" s="19">
        <v>0</v>
      </c>
      <c r="D14" s="20" t="s">
        <v>32</v>
      </c>
      <c r="E14" s="20">
        <v>1.1431283688277214</v>
      </c>
      <c r="F14" s="20">
        <v>1.1981658066677126</v>
      </c>
      <c r="G14" s="20">
        <v>0.90373148431152972</v>
      </c>
      <c r="H14" s="20">
        <v>1.1916145254046988</v>
      </c>
      <c r="I14" s="20">
        <v>1.584425592100686</v>
      </c>
      <c r="J14" s="20">
        <v>1.4413107954133255</v>
      </c>
      <c r="K14" s="20">
        <v>1.0344313052787815</v>
      </c>
      <c r="L14" s="20">
        <v>1.1295883582780097</v>
      </c>
      <c r="M14" s="55">
        <v>1.1676951393059336</v>
      </c>
      <c r="N14" s="20"/>
    </row>
    <row r="15" spans="1:14" x14ac:dyDescent="0.35">
      <c r="A15" s="19" t="str">
        <f>B3&amp;C3&amp;D15</f>
        <v>DISTRIBUCION VOLUMEN X CRITERIO (Consumiciones).T.Alimentos TOTAL INGResto de canales</v>
      </c>
      <c r="B15" s="19">
        <v>0</v>
      </c>
      <c r="C15" s="19">
        <v>0</v>
      </c>
      <c r="D15" s="20" t="s">
        <v>33</v>
      </c>
      <c r="E15" s="20">
        <v>3.2471798908470948</v>
      </c>
      <c r="F15" s="20">
        <v>5.3428678032503303</v>
      </c>
      <c r="G15" s="20">
        <v>7.9567952584281816</v>
      </c>
      <c r="H15" s="20">
        <v>3.3824699935163856</v>
      </c>
      <c r="I15" s="20">
        <v>3.2616841524943831</v>
      </c>
      <c r="J15" s="20">
        <v>4.7468102811834543</v>
      </c>
      <c r="K15" s="20">
        <v>7.5533778605058579</v>
      </c>
      <c r="L15" s="20">
        <v>3.2221084471447838</v>
      </c>
      <c r="M15" s="55">
        <v>3.1906422993682342</v>
      </c>
      <c r="N15" s="20"/>
    </row>
    <row r="16" spans="1:14" x14ac:dyDescent="0.35">
      <c r="A16" s="19" t="str">
        <f>B3&amp;C3&amp;D16</f>
        <v>DISTRIBUCION VOLUMEN X CRITERIO (Consumiciones).T.Alimentos TOTAL INGEN LA CALLE</v>
      </c>
      <c r="B16" s="19">
        <v>0</v>
      </c>
      <c r="C16" s="19">
        <v>0</v>
      </c>
      <c r="D16" s="20" t="s">
        <v>213</v>
      </c>
      <c r="E16" s="20">
        <v>4.1661743265898288</v>
      </c>
      <c r="F16" s="20">
        <v>5.2865547608043988</v>
      </c>
      <c r="G16" s="20">
        <v>6.0575931564642138</v>
      </c>
      <c r="H16" s="20">
        <v>3.9575296902097419</v>
      </c>
      <c r="I16" s="20">
        <v>3.6100884991602751</v>
      </c>
      <c r="J16" s="20">
        <v>4.1863116702442271</v>
      </c>
      <c r="K16" s="20">
        <v>5.7292760076401814</v>
      </c>
      <c r="L16" s="20">
        <v>3.5562902923088342</v>
      </c>
      <c r="M16" s="55">
        <v>3.5507274192250242</v>
      </c>
      <c r="N16" s="20"/>
    </row>
    <row r="17" spans="1:14" x14ac:dyDescent="0.35">
      <c r="A17" s="19" t="str">
        <f>B3&amp;C3&amp;D17</f>
        <v>DISTRIBUCION VOLUMEN X CRITERIO (Consumiciones).T.Alimentos TOTAL INGEN CASA DE OTROS</v>
      </c>
      <c r="B17" s="19">
        <v>0</v>
      </c>
      <c r="C17" s="19">
        <v>0</v>
      </c>
      <c r="D17" s="20" t="s">
        <v>214</v>
      </c>
      <c r="E17" s="20">
        <v>6.8997021083408789</v>
      </c>
      <c r="F17" s="20">
        <v>5.5961450564546569</v>
      </c>
      <c r="G17" s="20">
        <v>5.3845520961001991</v>
      </c>
      <c r="H17" s="20">
        <v>6.135507540496234</v>
      </c>
      <c r="I17" s="20">
        <v>6.9043700038133284</v>
      </c>
      <c r="J17" s="20">
        <v>6.2695725277492089</v>
      </c>
      <c r="K17" s="20">
        <v>6.6014513911699932</v>
      </c>
      <c r="L17" s="20">
        <v>7.7271257534689024</v>
      </c>
      <c r="M17" s="55">
        <v>7.6402943109262811</v>
      </c>
      <c r="N17" s="20"/>
    </row>
    <row r="18" spans="1:14" x14ac:dyDescent="0.35">
      <c r="A18" s="19" t="str">
        <f>B3&amp;C3&amp;D18</f>
        <v>DISTRIBUCION VOLUMEN X CRITERIO (Consumiciones).T.Alimentos TOTAL INGEN EL ESTABLECIMIENTO</v>
      </c>
      <c r="B18" s="19">
        <v>0</v>
      </c>
      <c r="C18" s="19">
        <v>0</v>
      </c>
      <c r="D18" s="20" t="s">
        <v>215</v>
      </c>
      <c r="E18" s="20">
        <v>64.151390797786377</v>
      </c>
      <c r="F18" s="20">
        <v>66.366541871419912</v>
      </c>
      <c r="G18" s="20">
        <v>68.225234383687422</v>
      </c>
      <c r="H18" s="20">
        <v>66.978679626867105</v>
      </c>
      <c r="I18" s="20">
        <v>64.321804400034878</v>
      </c>
      <c r="J18" s="20">
        <v>65.927683490447279</v>
      </c>
      <c r="K18" s="20">
        <v>67.191260021655296</v>
      </c>
      <c r="L18" s="20">
        <v>64.783817168397306</v>
      </c>
      <c r="M18" s="55">
        <v>63.374793590538467</v>
      </c>
      <c r="N18" s="20"/>
    </row>
    <row r="19" spans="1:14" x14ac:dyDescent="0.35">
      <c r="A19" s="19" t="str">
        <f>B3&amp;C3&amp;D19</f>
        <v>DISTRIBUCION VOLUMEN X CRITERIO (Consumiciones).T.Alimentos TOTAL INGEN EL TRABAJO</v>
      </c>
      <c r="B19" s="19">
        <v>0</v>
      </c>
      <c r="C19" s="19">
        <v>0</v>
      </c>
      <c r="D19" s="20" t="s">
        <v>216</v>
      </c>
      <c r="E19" s="20">
        <v>4.0811850277679795</v>
      </c>
      <c r="F19" s="20">
        <v>3.7441270621955201</v>
      </c>
      <c r="G19" s="20">
        <v>3.159994020777797</v>
      </c>
      <c r="H19" s="20">
        <v>3.9001400390422525</v>
      </c>
      <c r="I19" s="20">
        <v>4.4723974034140292</v>
      </c>
      <c r="J19" s="20">
        <v>4.4139998549060939</v>
      </c>
      <c r="K19" s="20">
        <v>3.3117108896918381</v>
      </c>
      <c r="L19" s="20">
        <v>3.481193503472177</v>
      </c>
      <c r="M19" s="55">
        <v>3.766010608141753</v>
      </c>
      <c r="N19" s="20"/>
    </row>
    <row r="20" spans="1:14" x14ac:dyDescent="0.35">
      <c r="A20" s="19" t="str">
        <f>B3&amp;C3&amp;D20</f>
        <v>DISTRIBUCION VOLUMEN X CRITERIO (Consumiciones).T.Alimentos TOTAL INGEN COLEGIO/INSTITUTO/UNIV.</v>
      </c>
      <c r="B20" s="19">
        <v>0</v>
      </c>
      <c r="C20" s="19">
        <v>0</v>
      </c>
      <c r="D20" s="20" t="s">
        <v>217</v>
      </c>
      <c r="E20" s="20">
        <v>0.56194263031316383</v>
      </c>
      <c r="F20" s="20">
        <v>0.36027483220480555</v>
      </c>
      <c r="G20" s="20">
        <v>0.19310086473893465</v>
      </c>
      <c r="H20" s="20">
        <v>0.45725997887993369</v>
      </c>
      <c r="I20" s="20">
        <v>0.39343358952206575</v>
      </c>
      <c r="J20" s="20">
        <v>0.34248784838540353</v>
      </c>
      <c r="K20" s="20">
        <v>0.13311154908329986</v>
      </c>
      <c r="L20" s="20">
        <v>0.37008279973985952</v>
      </c>
      <c r="M20" s="55">
        <v>0.25847965888376589</v>
      </c>
      <c r="N20" s="20"/>
    </row>
    <row r="21" spans="1:14" x14ac:dyDescent="0.35">
      <c r="A21" s="19" t="str">
        <f>B3&amp;C3&amp;D21</f>
        <v>DISTRIBUCION VOLUMEN X CRITERIO (Consumiciones).T.Alimentos TOTAL INGEN MI CASA</v>
      </c>
      <c r="B21" s="19">
        <v>0</v>
      </c>
      <c r="C21" s="19">
        <v>0</v>
      </c>
      <c r="D21" s="20" t="s">
        <v>218</v>
      </c>
      <c r="E21" s="20">
        <v>17.686733115548737</v>
      </c>
      <c r="F21" s="20">
        <v>16.11047559284809</v>
      </c>
      <c r="G21" s="20">
        <v>13.888414588573001</v>
      </c>
      <c r="H21" s="20">
        <v>16.187529321223558</v>
      </c>
      <c r="I21" s="20">
        <v>17.320198927160142</v>
      </c>
      <c r="J21" s="20">
        <v>16.194033226504388</v>
      </c>
      <c r="K21" s="20">
        <v>13.99154470357799</v>
      </c>
      <c r="L21" s="20">
        <v>16.745651595106214</v>
      </c>
      <c r="M21" s="55">
        <v>17.738291818534798</v>
      </c>
      <c r="N21" s="20"/>
    </row>
    <row r="22" spans="1:14" x14ac:dyDescent="0.35">
      <c r="A22" s="19" t="str">
        <f>B3&amp;C3&amp;D22</f>
        <v>DISTRIBUCION VOLUMEN X CRITERIO (Consumiciones).T.Alimentos TOTAL INGEN M.TRANSP.(AVION,TREN,AUTOC,E</v>
      </c>
      <c r="B22" s="19">
        <v>0</v>
      </c>
      <c r="C22" s="19">
        <v>0</v>
      </c>
      <c r="D22" s="20" t="s">
        <v>219</v>
      </c>
      <c r="E22" s="20">
        <v>0.15648498503434238</v>
      </c>
      <c r="F22" s="20">
        <v>5.6186489041903216E-2</v>
      </c>
      <c r="G22" s="20">
        <v>0.1255804980133062</v>
      </c>
      <c r="H22" s="20">
        <v>8.6287893563299578E-2</v>
      </c>
      <c r="I22" s="20">
        <v>0.10012443955962663</v>
      </c>
      <c r="J22" s="20">
        <v>0.10536514588338718</v>
      </c>
      <c r="K22" s="20">
        <v>0.13045403116902077</v>
      </c>
      <c r="L22" s="20">
        <v>7.2466786261441166E-2</v>
      </c>
      <c r="M22" s="55">
        <v>8.9637117352015364E-2</v>
      </c>
      <c r="N22" s="20"/>
    </row>
    <row r="23" spans="1:14" x14ac:dyDescent="0.35">
      <c r="A23" s="19" t="str">
        <f>B3&amp;C3&amp;D23</f>
        <v>DISTRIBUCION VOLUMEN X CRITERIO (Consumiciones).T.Alimentos TOTAL INGEN OTRO LUGAR</v>
      </c>
      <c r="B23" s="19">
        <v>0</v>
      </c>
      <c r="C23" s="19">
        <v>0</v>
      </c>
      <c r="D23" s="20" t="s">
        <v>220</v>
      </c>
      <c r="E23" s="20">
        <v>2.2963582233823185</v>
      </c>
      <c r="F23" s="20">
        <v>2.4796835316913501</v>
      </c>
      <c r="G23" s="20">
        <v>2.9655295409427849</v>
      </c>
      <c r="H23" s="20">
        <v>2.2970532060506708</v>
      </c>
      <c r="I23" s="20">
        <v>2.877554291491522</v>
      </c>
      <c r="J23" s="20">
        <v>2.5605788393341045</v>
      </c>
      <c r="K23" s="20">
        <v>2.9111901894229719</v>
      </c>
      <c r="L23" s="20">
        <v>3.2633572959359607</v>
      </c>
      <c r="M23" s="55">
        <v>3.5817620270271466</v>
      </c>
      <c r="N23" s="20"/>
    </row>
    <row r="24" spans="1:14" x14ac:dyDescent="0.35">
      <c r="A24" s="19" t="str">
        <f>B3&amp;C3&amp;D24</f>
        <v>DISTRIBUCION VOLUMEN X CRITERIO (Consumiciones).T.Alimentos TOTAL INGDESAYUNO</v>
      </c>
      <c r="B24" s="19">
        <v>0</v>
      </c>
      <c r="C24" s="19">
        <v>0</v>
      </c>
      <c r="D24" s="20" t="s">
        <v>221</v>
      </c>
      <c r="E24" s="20">
        <v>16.347153504380419</v>
      </c>
      <c r="F24" s="20">
        <v>14.782868990430481</v>
      </c>
      <c r="G24" s="20">
        <v>14.752059763055092</v>
      </c>
      <c r="H24" s="20">
        <v>15.523345404452785</v>
      </c>
      <c r="I24" s="20">
        <v>16.71928707493058</v>
      </c>
      <c r="J24" s="20">
        <v>15.161673018081261</v>
      </c>
      <c r="K24" s="20">
        <v>14.09023443677993</v>
      </c>
      <c r="L24" s="20">
        <v>15.028715840196941</v>
      </c>
      <c r="M24" s="55">
        <v>15.303876296720178</v>
      </c>
      <c r="N24" s="20"/>
    </row>
    <row r="25" spans="1:14" x14ac:dyDescent="0.35">
      <c r="A25" s="19" t="str">
        <f>B3&amp;C3&amp;D25</f>
        <v>DISTRIBUCION VOLUMEN X CRITERIO (Consumiciones).T.Alimentos TOTAL INGAPERITIVO/ANTES DE COMER</v>
      </c>
      <c r="B25" s="19">
        <v>0</v>
      </c>
      <c r="C25" s="19">
        <v>0</v>
      </c>
      <c r="D25" s="20" t="s">
        <v>222</v>
      </c>
      <c r="E25" s="20">
        <v>5.0051484705177884</v>
      </c>
      <c r="F25" s="20">
        <v>5.2487439210016404</v>
      </c>
      <c r="G25" s="20">
        <v>4.510630437279235</v>
      </c>
      <c r="H25" s="20">
        <v>4.9574813705903953</v>
      </c>
      <c r="I25" s="20">
        <v>4.8961119022519775</v>
      </c>
      <c r="J25" s="20">
        <v>4.8239200105833202</v>
      </c>
      <c r="K25" s="20">
        <v>4.3833607065951314</v>
      </c>
      <c r="L25" s="20">
        <v>4.4421890208505195</v>
      </c>
      <c r="M25" s="55">
        <v>4.5783595323360817</v>
      </c>
      <c r="N25" s="20"/>
    </row>
    <row r="26" spans="1:14" x14ac:dyDescent="0.35">
      <c r="A26" s="19" t="str">
        <f>B3&amp;C3&amp;D26</f>
        <v>DISTRIBUCION VOLUMEN X CRITERIO (Consumiciones).T.Alimentos TOTAL INGCOMIDA</v>
      </c>
      <c r="B26" s="19">
        <v>0</v>
      </c>
      <c r="C26" s="19">
        <v>0</v>
      </c>
      <c r="D26" s="20" t="s">
        <v>223</v>
      </c>
      <c r="E26" s="20">
        <v>42.686622061396065</v>
      </c>
      <c r="F26" s="20">
        <v>42.707423691875874</v>
      </c>
      <c r="G26" s="20">
        <v>39.74794297134531</v>
      </c>
      <c r="H26" s="20">
        <v>43.712809267527284</v>
      </c>
      <c r="I26" s="20">
        <v>42.531503992545957</v>
      </c>
      <c r="J26" s="20">
        <v>43.177462648987976</v>
      </c>
      <c r="K26" s="20">
        <v>41.414102704478267</v>
      </c>
      <c r="L26" s="20">
        <v>44.70873434683358</v>
      </c>
      <c r="M26" s="55">
        <v>45.276007149926457</v>
      </c>
      <c r="N26" s="20"/>
    </row>
    <row r="27" spans="1:14" x14ac:dyDescent="0.35">
      <c r="A27" s="19" t="str">
        <f>B3&amp;C3&amp;D27</f>
        <v>DISTRIBUCION VOLUMEN X CRITERIO (Consumiciones).T.Alimentos TOTAL INGTARDE/MERIENDA</v>
      </c>
      <c r="B27" s="19">
        <v>0</v>
      </c>
      <c r="C27" s="19">
        <v>0</v>
      </c>
      <c r="D27" s="20" t="s">
        <v>224</v>
      </c>
      <c r="E27" s="20">
        <v>9.5620912651910963</v>
      </c>
      <c r="F27" s="20">
        <v>9.8036064836995926</v>
      </c>
      <c r="G27" s="20">
        <v>9.1077651502492252</v>
      </c>
      <c r="H27" s="20">
        <v>8.7368847375014713</v>
      </c>
      <c r="I27" s="20">
        <v>8.8316684148090996</v>
      </c>
      <c r="J27" s="20">
        <v>9.7173314670274102</v>
      </c>
      <c r="K27" s="20">
        <v>8.9231358808715644</v>
      </c>
      <c r="L27" s="20">
        <v>8.5462879789792545</v>
      </c>
      <c r="M27" s="55">
        <v>8.569358443573158</v>
      </c>
      <c r="N27" s="20"/>
    </row>
    <row r="28" spans="1:14" x14ac:dyDescent="0.35">
      <c r="A28" s="19" t="str">
        <f>B3&amp;C3&amp;D28</f>
        <v>DISTRIBUCION VOLUMEN X CRITERIO (Consumiciones).T.Alimentos TOTAL INGANTES DE CENAR</v>
      </c>
      <c r="B28" s="19">
        <v>0</v>
      </c>
      <c r="C28" s="19">
        <v>0</v>
      </c>
      <c r="D28" s="20" t="s">
        <v>225</v>
      </c>
      <c r="E28" s="20">
        <v>1.4574027365520084</v>
      </c>
      <c r="F28" s="20">
        <v>1.5463182575587335</v>
      </c>
      <c r="G28" s="20">
        <v>1.6667549776721018</v>
      </c>
      <c r="H28" s="20">
        <v>1.444948139870363</v>
      </c>
      <c r="I28" s="20">
        <v>1.5288399467719251</v>
      </c>
      <c r="J28" s="20">
        <v>1.6848099483209649</v>
      </c>
      <c r="K28" s="20">
        <v>1.6719600472036693</v>
      </c>
      <c r="L28" s="20">
        <v>1.4184664807273457</v>
      </c>
      <c r="M28" s="55">
        <v>1.5037301849128062</v>
      </c>
      <c r="N28" s="20"/>
    </row>
    <row r="29" spans="1:14" x14ac:dyDescent="0.35">
      <c r="A29" s="19" t="str">
        <f>B3&amp;C3&amp;D29</f>
        <v>DISTRIBUCION VOLUMEN X CRITERIO (Consumiciones).T.Alimentos TOTAL INGCENA</v>
      </c>
      <c r="B29" s="19">
        <v>0</v>
      </c>
      <c r="C29" s="19">
        <v>0</v>
      </c>
      <c r="D29" s="20" t="s">
        <v>226</v>
      </c>
      <c r="E29" s="20">
        <v>22.205153445743829</v>
      </c>
      <c r="F29" s="20">
        <v>22.576257244978866</v>
      </c>
      <c r="G29" s="20">
        <v>25.676469390818131</v>
      </c>
      <c r="H29" s="20">
        <v>22.713506827122945</v>
      </c>
      <c r="I29" s="20">
        <v>22.322061557511244</v>
      </c>
      <c r="J29" s="20">
        <v>22.564415292897653</v>
      </c>
      <c r="K29" s="20">
        <v>25.517950776792343</v>
      </c>
      <c r="L29" s="20">
        <v>23.258241782224026</v>
      </c>
      <c r="M29" s="55">
        <v>22.063917724547405</v>
      </c>
      <c r="N29" s="20"/>
    </row>
    <row r="30" spans="1:14" x14ac:dyDescent="0.35">
      <c r="A30" s="19" t="str">
        <f>B3&amp;C3&amp;D30</f>
        <v>DISTRIBUCION VOLUMEN X CRITERIO (Consumiciones).T.Alimentos TOTAL INGDESPUES DE LA CENA</v>
      </c>
      <c r="B30" s="19">
        <v>0</v>
      </c>
      <c r="C30" s="19">
        <v>0</v>
      </c>
      <c r="D30" s="20" t="s">
        <v>227</v>
      </c>
      <c r="E30" s="20">
        <v>0.47242187784576262</v>
      </c>
      <c r="F30" s="20">
        <v>0.58227319559216972</v>
      </c>
      <c r="G30" s="20">
        <v>1.9141161293772433</v>
      </c>
      <c r="H30" s="20">
        <v>0.47298177735373653</v>
      </c>
      <c r="I30" s="20">
        <v>0.44969075052114016</v>
      </c>
      <c r="J30" s="20">
        <v>0.60731333028920631</v>
      </c>
      <c r="K30" s="20">
        <v>1.7082685499470784</v>
      </c>
      <c r="L30" s="20">
        <v>0.49389542877345521</v>
      </c>
      <c r="M30" s="55">
        <v>0.44583921863792308</v>
      </c>
      <c r="N30" s="20"/>
    </row>
    <row r="31" spans="1:14" x14ac:dyDescent="0.35">
      <c r="A31" s="19" t="str">
        <f>B3&amp;C3&amp;D31</f>
        <v>DISTRIBUCION VOLUMEN X CRITERIO (Consumiciones).T.Alimentos TOTAL INGDURANTE EL DIA</v>
      </c>
      <c r="B31" s="19">
        <v>0</v>
      </c>
      <c r="C31" s="19">
        <v>0</v>
      </c>
      <c r="D31" s="20" t="s">
        <v>228</v>
      </c>
      <c r="E31" s="20">
        <v>2.2639854936623616</v>
      </c>
      <c r="F31" s="20">
        <v>2.7524932903121857</v>
      </c>
      <c r="G31" s="20">
        <v>2.6242739407388593</v>
      </c>
      <c r="H31" s="20">
        <v>2.4380270133028303</v>
      </c>
      <c r="I31" s="20">
        <v>2.7207974347661055</v>
      </c>
      <c r="J31" s="20">
        <v>2.2631098744937717</v>
      </c>
      <c r="K31" s="20">
        <v>2.2909595240702219</v>
      </c>
      <c r="L31" s="20">
        <v>2.1034520988009966</v>
      </c>
      <c r="M31" s="55">
        <v>2.2589115377913944</v>
      </c>
      <c r="N31" s="20"/>
    </row>
    <row r="32" spans="1:14" x14ac:dyDescent="0.35">
      <c r="A32" s="19" t="str">
        <f>B3&amp;C3&amp;D32</f>
        <v>DISTRIBUCION VOLUMEN X CRITERIO (Consumiciones).T.Alimentos TOTAL INGCON AMIGOS</v>
      </c>
      <c r="B32" s="19">
        <v>0</v>
      </c>
      <c r="C32" s="19">
        <v>0</v>
      </c>
      <c r="D32" s="20" t="s">
        <v>229</v>
      </c>
      <c r="E32" s="20">
        <v>20.612121605185607</v>
      </c>
      <c r="F32" s="20">
        <v>19.335823585029662</v>
      </c>
      <c r="G32" s="20">
        <v>18.580214243309378</v>
      </c>
      <c r="H32" s="20">
        <v>20.810399084914263</v>
      </c>
      <c r="I32" s="20">
        <v>19.383579438322275</v>
      </c>
      <c r="J32" s="20">
        <v>18.779649299495162</v>
      </c>
      <c r="K32" s="20">
        <v>18.632936725184617</v>
      </c>
      <c r="L32" s="20">
        <v>20.673196366763129</v>
      </c>
      <c r="M32" s="55">
        <v>20.223669582122</v>
      </c>
      <c r="N32" s="20"/>
    </row>
    <row r="33" spans="1:14" x14ac:dyDescent="0.35">
      <c r="A33" s="19" t="str">
        <f>B3&amp;C3&amp;D33</f>
        <v>DISTRIBUCION VOLUMEN X CRITERIO (Consumiciones).T.Alimentos TOTAL INGCON CLIENTES</v>
      </c>
      <c r="B33" s="19">
        <v>0</v>
      </c>
      <c r="C33" s="19">
        <v>0</v>
      </c>
      <c r="D33" s="20" t="s">
        <v>230</v>
      </c>
      <c r="E33" s="20">
        <v>0.235856276380914</v>
      </c>
      <c r="F33" s="20">
        <v>0.28655620238029622</v>
      </c>
      <c r="G33" s="20">
        <v>0.31118819419590094</v>
      </c>
      <c r="H33" s="20">
        <v>0.68282044253743013</v>
      </c>
      <c r="I33" s="20">
        <v>0.45054324516882999</v>
      </c>
      <c r="J33" s="20">
        <v>0.28528474678979732</v>
      </c>
      <c r="K33" s="20">
        <v>0.37817846150102802</v>
      </c>
      <c r="L33" s="20">
        <v>0.47128468357579645</v>
      </c>
      <c r="M33" s="55">
        <v>0.51099774375774454</v>
      </c>
      <c r="N33" s="20"/>
    </row>
    <row r="34" spans="1:14" x14ac:dyDescent="0.35">
      <c r="A34" s="19" t="str">
        <f>B3&amp;C3&amp;D34</f>
        <v>DISTRIBUCION VOLUMEN X CRITERIO (Consumiciones).T.Alimentos TOTAL INGCON COMPAÑEROS DE TRABAJO</v>
      </c>
      <c r="B34" s="19">
        <v>0</v>
      </c>
      <c r="C34" s="19">
        <v>0</v>
      </c>
      <c r="D34" s="20" t="s">
        <v>231</v>
      </c>
      <c r="E34" s="20">
        <v>5.4917868790851267</v>
      </c>
      <c r="F34" s="20">
        <v>5.4664235773977863</v>
      </c>
      <c r="G34" s="20">
        <v>4.0177170916431253</v>
      </c>
      <c r="H34" s="20">
        <v>5.6753835259968337</v>
      </c>
      <c r="I34" s="20">
        <v>6.3122138352483637</v>
      </c>
      <c r="J34" s="20">
        <v>5.8624373215665013</v>
      </c>
      <c r="K34" s="20">
        <v>3.8506636495249222</v>
      </c>
      <c r="L34" s="20">
        <v>5.1197580169964256</v>
      </c>
      <c r="M34" s="55">
        <v>4.8695430291312629</v>
      </c>
      <c r="N34" s="20"/>
    </row>
    <row r="35" spans="1:14" x14ac:dyDescent="0.35">
      <c r="A35" s="19" t="str">
        <f>B3&amp;C3&amp;D35</f>
        <v>DISTRIBUCION VOLUMEN X CRITERIO (Consumiciones).T.Alimentos TOTAL INGCON COMPAÑEROS DE CLASE</v>
      </c>
      <c r="B35" s="19">
        <v>0</v>
      </c>
      <c r="C35" s="19">
        <v>0</v>
      </c>
      <c r="D35" s="20" t="s">
        <v>232</v>
      </c>
      <c r="E35" s="20">
        <v>0.59362309286703629</v>
      </c>
      <c r="F35" s="20">
        <v>0.49194345630541053</v>
      </c>
      <c r="G35" s="20">
        <v>0.31726044677671922</v>
      </c>
      <c r="H35" s="20">
        <v>0.56365336735034532</v>
      </c>
      <c r="I35" s="20">
        <v>0.37177044996393627</v>
      </c>
      <c r="J35" s="20">
        <v>0.45637128676956951</v>
      </c>
      <c r="K35" s="20">
        <v>0.35380062532695844</v>
      </c>
      <c r="L35" s="20">
        <v>0.55660569079076594</v>
      </c>
      <c r="M35" s="55">
        <v>0.40456325217288247</v>
      </c>
      <c r="N35" s="20"/>
    </row>
    <row r="36" spans="1:14" x14ac:dyDescent="0.35">
      <c r="A36" s="19" t="str">
        <f>B3&amp;C3&amp;D36</f>
        <v>DISTRIBUCION VOLUMEN X CRITERIO (Consumiciones).T.Alimentos TOTAL INGCON FAMILIA</v>
      </c>
      <c r="B36" s="19">
        <v>0</v>
      </c>
      <c r="C36" s="19">
        <v>0</v>
      </c>
      <c r="D36" s="20" t="s">
        <v>233</v>
      </c>
      <c r="E36" s="20">
        <v>37.893942395766793</v>
      </c>
      <c r="F36" s="20">
        <v>39.557911071726878</v>
      </c>
      <c r="G36" s="20">
        <v>44.250145378954471</v>
      </c>
      <c r="H36" s="20">
        <v>39.614058022198911</v>
      </c>
      <c r="I36" s="20">
        <v>39.530502663605432</v>
      </c>
      <c r="J36" s="20">
        <v>40.710541925737523</v>
      </c>
      <c r="K36" s="20">
        <v>43.122717374113414</v>
      </c>
      <c r="L36" s="20">
        <v>37.878842636846542</v>
      </c>
      <c r="M36" s="55">
        <v>39.286502081562581</v>
      </c>
      <c r="N36" s="20"/>
    </row>
    <row r="37" spans="1:14" x14ac:dyDescent="0.35">
      <c r="A37" s="19" t="str">
        <f>B3&amp;C3&amp;D37</f>
        <v>DISTRIBUCION VOLUMEN X CRITERIO (Consumiciones).T.Alimentos TOTAL INGCON LA PAREJA</v>
      </c>
      <c r="B37" s="19">
        <v>0</v>
      </c>
      <c r="C37" s="19">
        <v>0</v>
      </c>
      <c r="D37" s="20" t="s">
        <v>234</v>
      </c>
      <c r="E37" s="20">
        <v>20.57932953498517</v>
      </c>
      <c r="F37" s="20">
        <v>20.717294246840193</v>
      </c>
      <c r="G37" s="20">
        <v>20.566051264538654</v>
      </c>
      <c r="H37" s="20">
        <v>19.696623073584632</v>
      </c>
      <c r="I37" s="20">
        <v>20.244687100117922</v>
      </c>
      <c r="J37" s="20">
        <v>20.184934985127871</v>
      </c>
      <c r="K37" s="20">
        <v>21.025743031984135</v>
      </c>
      <c r="L37" s="20">
        <v>20.843841523829475</v>
      </c>
      <c r="M37" s="55">
        <v>19.779045691780151</v>
      </c>
      <c r="N37" s="20"/>
    </row>
    <row r="38" spans="1:14" x14ac:dyDescent="0.35">
      <c r="A38" s="19" t="str">
        <f>B3&amp;C3&amp;D38</f>
        <v>DISTRIBUCION VOLUMEN X CRITERIO (Consumiciones).T.Alimentos TOTAL INGESTABA SOLO/A</v>
      </c>
      <c r="B38" s="19">
        <v>0</v>
      </c>
      <c r="C38" s="19">
        <v>0</v>
      </c>
      <c r="D38" s="20" t="s">
        <v>235</v>
      </c>
      <c r="E38" s="20">
        <v>13.813599602692664</v>
      </c>
      <c r="F38" s="20">
        <v>13.410658333792661</v>
      </c>
      <c r="G38" s="20">
        <v>11.461877293478334</v>
      </c>
      <c r="H38" s="20">
        <v>12.463000349658337</v>
      </c>
      <c r="I38" s="20">
        <v>13.140359544901722</v>
      </c>
      <c r="J38" s="20">
        <v>12.954052174061475</v>
      </c>
      <c r="K38" s="20">
        <v>12.15176344635449</v>
      </c>
      <c r="L38" s="20">
        <v>13.800992549332847</v>
      </c>
      <c r="M38" s="55">
        <v>14.230953945593694</v>
      </c>
      <c r="N38" s="20"/>
    </row>
    <row r="39" spans="1:14" x14ac:dyDescent="0.35">
      <c r="A39" s="19" t="str">
        <f>B3&amp;C3&amp;D39</f>
        <v>DISTRIBUCION VOLUMEN X CRITERIO (Consumiciones).T.Alimentos TOTAL INGOTROS</v>
      </c>
      <c r="B39" s="19">
        <v>0</v>
      </c>
      <c r="C39" s="19">
        <v>0</v>
      </c>
      <c r="D39" s="20" t="s">
        <v>236</v>
      </c>
      <c r="E39" s="20">
        <v>0.77971751377293597</v>
      </c>
      <c r="F39" s="20">
        <v>0.73337858751001694</v>
      </c>
      <c r="G39" s="20">
        <v>0.49556200739017275</v>
      </c>
      <c r="H39" s="20">
        <v>0.49404289376536348</v>
      </c>
      <c r="I39" s="20">
        <v>0.56630682233500751</v>
      </c>
      <c r="J39" s="20">
        <v>0.76675855947356519</v>
      </c>
      <c r="K39" s="20">
        <v>0.4841730841758215</v>
      </c>
      <c r="L39" s="20">
        <v>0.65545880309200499</v>
      </c>
      <c r="M39" s="55">
        <v>0.69473316463846613</v>
      </c>
      <c r="N39" s="20"/>
    </row>
    <row r="40" spans="1:14" x14ac:dyDescent="0.35">
      <c r="A40" s="19" t="str">
        <f>B3&amp;C3&amp;D40</f>
        <v>DISTRIBUCION VOLUMEN X CRITERIO (Consumiciones).T.Alimentos TOTAL INGESTAR TRABAJANDO</v>
      </c>
      <c r="B40" s="19">
        <v>0</v>
      </c>
      <c r="C40" s="19">
        <v>0</v>
      </c>
      <c r="D40" s="20" t="s">
        <v>237</v>
      </c>
      <c r="E40" s="20">
        <v>9.2278182656539709</v>
      </c>
      <c r="F40" s="20">
        <v>9.2531025681250618</v>
      </c>
      <c r="G40" s="20">
        <v>7.0347129092258056</v>
      </c>
      <c r="H40" s="20">
        <v>8.733687735777778</v>
      </c>
      <c r="I40" s="20">
        <v>9.7014859651023215</v>
      </c>
      <c r="J40" s="20">
        <v>8.6163418412416615</v>
      </c>
      <c r="K40" s="20">
        <v>6.9099602175261872</v>
      </c>
      <c r="L40" s="20">
        <v>8.0385138821598652</v>
      </c>
      <c r="M40" s="55">
        <v>8.6943583330164032</v>
      </c>
      <c r="N40" s="20"/>
    </row>
    <row r="41" spans="1:14" x14ac:dyDescent="0.35">
      <c r="A41" s="19" t="str">
        <f>B3&amp;C3&amp;D41</f>
        <v>DISTRIBUCION VOLUMEN X CRITERIO (Consumiciones).T.Alimentos TOTAL INGCOMIDA DE NEGOCIOS</v>
      </c>
      <c r="B41" s="19">
        <v>0</v>
      </c>
      <c r="C41" s="19">
        <v>0</v>
      </c>
      <c r="D41" s="20" t="s">
        <v>238</v>
      </c>
      <c r="E41" s="20">
        <v>0.23840545782296546</v>
      </c>
      <c r="F41" s="20">
        <v>0.29399091807184985</v>
      </c>
      <c r="G41" s="20">
        <v>0.28812832723359499</v>
      </c>
      <c r="H41" s="20">
        <v>0.32262412431671667</v>
      </c>
      <c r="I41" s="20">
        <v>0.27533956676010646</v>
      </c>
      <c r="J41" s="20">
        <v>0.19575634465777042</v>
      </c>
      <c r="K41" s="20">
        <v>0.41697981678163437</v>
      </c>
      <c r="L41" s="20">
        <v>0.58612019711313934</v>
      </c>
      <c r="M41" s="55">
        <v>0.36134661665373891</v>
      </c>
      <c r="N41" s="20"/>
    </row>
    <row r="42" spans="1:14" x14ac:dyDescent="0.35">
      <c r="A42" s="19" t="str">
        <f>B3&amp;C3&amp;D42</f>
        <v>DISTRIBUCION VOLUMEN X CRITERIO (Consumiciones).T.Alimentos TOTAL INGPOR PLACER/RELAX</v>
      </c>
      <c r="B42" s="19">
        <v>0</v>
      </c>
      <c r="C42" s="19">
        <v>0</v>
      </c>
      <c r="D42" s="20" t="s">
        <v>239</v>
      </c>
      <c r="E42" s="20">
        <v>18.263575037514094</v>
      </c>
      <c r="F42" s="20">
        <v>19.4236240370061</v>
      </c>
      <c r="G42" s="20">
        <v>22.234527699172208</v>
      </c>
      <c r="H42" s="20">
        <v>16.996417319860065</v>
      </c>
      <c r="I42" s="20">
        <v>17.732910256444129</v>
      </c>
      <c r="J42" s="20">
        <v>19.781394693830524</v>
      </c>
      <c r="K42" s="20">
        <v>22.129597187245274</v>
      </c>
      <c r="L42" s="20">
        <v>17.882805850541452</v>
      </c>
      <c r="M42" s="55">
        <v>17.102776212785493</v>
      </c>
      <c r="N42" s="20"/>
    </row>
    <row r="43" spans="1:14" x14ac:dyDescent="0.35">
      <c r="A43" s="19" t="str">
        <f>B3&amp;C3&amp;D43</f>
        <v>DISTRIBUCION VOLUMEN X CRITERIO (Consumiciones).T.Alimentos TOTAL INGTENER HAMBRE/SIN PLANIFICAR</v>
      </c>
      <c r="B43" s="19">
        <v>0</v>
      </c>
      <c r="C43" s="19">
        <v>0</v>
      </c>
      <c r="D43" s="20" t="s">
        <v>240</v>
      </c>
      <c r="E43" s="20">
        <v>25.062336916976808</v>
      </c>
      <c r="F43" s="20">
        <v>24.968908599848209</v>
      </c>
      <c r="G43" s="20">
        <v>24.346639330764617</v>
      </c>
      <c r="H43" s="20">
        <v>24.673939208647628</v>
      </c>
      <c r="I43" s="20">
        <v>24.160649445922513</v>
      </c>
      <c r="J43" s="20">
        <v>23.580055562430921</v>
      </c>
      <c r="K43" s="20">
        <v>23.729728578901906</v>
      </c>
      <c r="L43" s="20">
        <v>23.291937828176355</v>
      </c>
      <c r="M43" s="55">
        <v>23.187713872042494</v>
      </c>
      <c r="N43" s="20"/>
    </row>
    <row r="44" spans="1:14" x14ac:dyDescent="0.35">
      <c r="A44" s="19" t="str">
        <f>B3&amp;C3&amp;D44</f>
        <v>DISTRIBUCION VOLUMEN X CRITERIO (Consumiciones).T.Alimentos TOTAL INGESTAR DE COMPRAS</v>
      </c>
      <c r="B44" s="19">
        <v>0</v>
      </c>
      <c r="C44" s="19">
        <v>0</v>
      </c>
      <c r="D44" s="20" t="s">
        <v>241</v>
      </c>
      <c r="E44" s="20">
        <v>3.9354144585399311</v>
      </c>
      <c r="F44" s="20">
        <v>2.793813943430866</v>
      </c>
      <c r="G44" s="20">
        <v>3.3779713058098717</v>
      </c>
      <c r="H44" s="20">
        <v>3.9761336221968029</v>
      </c>
      <c r="I44" s="20">
        <v>3.3648809193555915</v>
      </c>
      <c r="J44" s="20">
        <v>3.0041232274005574</v>
      </c>
      <c r="K44" s="20">
        <v>3.3220750149032203</v>
      </c>
      <c r="L44" s="20">
        <v>3.9776541092153441</v>
      </c>
      <c r="M44" s="55">
        <v>3.7828815689507098</v>
      </c>
      <c r="N44" s="20"/>
    </row>
    <row r="45" spans="1:14" x14ac:dyDescent="0.35">
      <c r="A45" s="19" t="str">
        <f>B3&amp;C3&amp;D45</f>
        <v>DISTRIBUCION VOLUMEN X CRITERIO (Consumiciones).T.Alimentos TOTAL INGNO COCINAR EN CASA</v>
      </c>
      <c r="B45" s="19">
        <v>0</v>
      </c>
      <c r="C45" s="19">
        <v>0</v>
      </c>
      <c r="D45" s="20" t="s">
        <v>242</v>
      </c>
      <c r="E45" s="20">
        <v>9.8783912606600879</v>
      </c>
      <c r="F45" s="20">
        <v>9.5731493769424176</v>
      </c>
      <c r="G45" s="20">
        <v>9.0071513685066336</v>
      </c>
      <c r="H45" s="20">
        <v>10.156590708225053</v>
      </c>
      <c r="I45" s="20">
        <v>10.319967309296155</v>
      </c>
      <c r="J45" s="20">
        <v>9.925583896283463</v>
      </c>
      <c r="K45" s="20">
        <v>8.8233208024623764</v>
      </c>
      <c r="L45" s="20">
        <v>10.068684064651015</v>
      </c>
      <c r="M45" s="55">
        <v>9.6431670176475119</v>
      </c>
      <c r="N45" s="20"/>
    </row>
    <row r="46" spans="1:14" x14ac:dyDescent="0.35">
      <c r="A46" s="19" t="str">
        <f>B3&amp;C3&amp;D46</f>
        <v>DISTRIBUCION VOLUMEN X CRITERIO (Consumiciones).T.Alimentos TOTAL INGCELEBRACION/FIESTA/SALIR TOMAR</v>
      </c>
      <c r="B46" s="19">
        <v>0</v>
      </c>
      <c r="C46" s="19">
        <v>0</v>
      </c>
      <c r="D46" s="20" t="s">
        <v>243</v>
      </c>
      <c r="E46" s="20">
        <v>26.220853837631726</v>
      </c>
      <c r="F46" s="20">
        <v>26.612186404243321</v>
      </c>
      <c r="G46" s="20">
        <v>27.24904128883836</v>
      </c>
      <c r="H46" s="20">
        <v>28.282984289973946</v>
      </c>
      <c r="I46" s="20">
        <v>26.931943978419909</v>
      </c>
      <c r="J46" s="20">
        <v>27.844066726126719</v>
      </c>
      <c r="K46" s="20">
        <v>27.527701740939452</v>
      </c>
      <c r="L46" s="20">
        <v>29.088993352451038</v>
      </c>
      <c r="M46" s="55">
        <v>29.556861992444993</v>
      </c>
      <c r="N46" s="20"/>
    </row>
    <row r="47" spans="1:14" x14ac:dyDescent="0.35">
      <c r="A47" s="19" t="str">
        <f>B3&amp;C3&amp;D47</f>
        <v>DISTRIBUCION VOLUMEN X CRITERIO (Consumiciones).T.Alimentos TOTAL INGVIENDO DEPORTES</v>
      </c>
      <c r="B47" s="19">
        <v>0</v>
      </c>
      <c r="C47" s="19">
        <v>0</v>
      </c>
      <c r="D47" s="20" t="s">
        <v>244</v>
      </c>
      <c r="E47" s="20">
        <v>0.65835806879493808</v>
      </c>
      <c r="F47" s="20">
        <v>0.59649535939759091</v>
      </c>
      <c r="G47" s="20">
        <v>0.35200586498503067</v>
      </c>
      <c r="H47" s="20">
        <v>0.74263292727282326</v>
      </c>
      <c r="I47" s="20">
        <v>0.74786810287355865</v>
      </c>
      <c r="J47" s="20">
        <v>0.76356162863641608</v>
      </c>
      <c r="K47" s="20">
        <v>0.78965838169276248</v>
      </c>
      <c r="L47" s="20">
        <v>0.7152211848612221</v>
      </c>
      <c r="M47" s="55">
        <v>0.8485442328732109</v>
      </c>
      <c r="N47" s="20"/>
    </row>
    <row r="48" spans="1:14" x14ac:dyDescent="0.35">
      <c r="A48" s="19" t="str">
        <f>B3&amp;C3&amp;D48</f>
        <v>DISTRIBUCION VOLUMEN X CRITERIO (Consumiciones).T.Alimentos TOTAL INGOTROS MOTIVOS</v>
      </c>
      <c r="B48" s="19">
        <v>0</v>
      </c>
      <c r="C48" s="19">
        <v>0</v>
      </c>
      <c r="D48" s="20" t="s">
        <v>245</v>
      </c>
      <c r="E48" s="20">
        <v>6.5148310599807928</v>
      </c>
      <c r="F48" s="20">
        <v>6.4847086956706077</v>
      </c>
      <c r="G48" s="20">
        <v>6.1098353951725075</v>
      </c>
      <c r="H48" s="20">
        <v>6.1149769735050343</v>
      </c>
      <c r="I48" s="20">
        <v>6.7649201975180775</v>
      </c>
      <c r="J48" s="20">
        <v>6.2891482560992777</v>
      </c>
      <c r="K48" s="20">
        <v>6.3509495480370326</v>
      </c>
      <c r="L48" s="20">
        <v>6.350040810625603</v>
      </c>
      <c r="M48" s="55">
        <v>6.8223512149302916</v>
      </c>
      <c r="N48" s="20"/>
    </row>
    <row r="49" spans="1:14" x14ac:dyDescent="0.35">
      <c r="A49" s="19" t="str">
        <f>B49&amp;C49&amp;D49</f>
        <v>DISTRIBUCION VOLUMEN X CRITERIO (kg ó litros).T.Alimentos TOTAL INGT.ESPAÑA</v>
      </c>
      <c r="B49" s="19" t="s">
        <v>194</v>
      </c>
      <c r="C49" s="19" t="s">
        <v>176</v>
      </c>
      <c r="D49" s="20" t="s">
        <v>36</v>
      </c>
      <c r="E49" s="20">
        <v>100</v>
      </c>
      <c r="F49" s="20">
        <v>100</v>
      </c>
      <c r="G49" s="20">
        <v>100</v>
      </c>
      <c r="H49" s="20">
        <v>100</v>
      </c>
      <c r="I49" s="20">
        <v>100</v>
      </c>
      <c r="J49" s="20">
        <v>100</v>
      </c>
      <c r="K49" s="20">
        <v>100</v>
      </c>
      <c r="L49" s="20">
        <v>100</v>
      </c>
      <c r="M49" s="55">
        <v>100</v>
      </c>
      <c r="N49" s="20"/>
    </row>
    <row r="50" spans="1:14" x14ac:dyDescent="0.35">
      <c r="A50" s="19" t="str">
        <f>B49&amp;C49&amp;D50</f>
        <v>DISTRIBUCION VOLUMEN X CRITERIO (kg ó litros).T.Alimentos TOTAL INGHiper+Super+Discount+G.A</v>
      </c>
      <c r="B50" s="19">
        <v>0</v>
      </c>
      <c r="C50" s="19">
        <v>0</v>
      </c>
      <c r="D50" s="20" t="s">
        <v>23</v>
      </c>
      <c r="E50" s="20">
        <v>3.0265769303375949</v>
      </c>
      <c r="F50" s="20">
        <v>2.8448729041500189</v>
      </c>
      <c r="G50" s="20">
        <v>2.9848624264868202</v>
      </c>
      <c r="H50" s="20">
        <v>3.1270509701887779</v>
      </c>
      <c r="I50" s="20">
        <v>3.3895624064687171</v>
      </c>
      <c r="J50" s="20">
        <v>3.9142967806995879</v>
      </c>
      <c r="K50" s="20">
        <v>4.0611103485133215</v>
      </c>
      <c r="L50" s="20">
        <v>3.4571022346561211</v>
      </c>
      <c r="M50" s="55">
        <v>3.7834489460058749</v>
      </c>
      <c r="N50" s="20"/>
    </row>
    <row r="51" spans="1:14" x14ac:dyDescent="0.35">
      <c r="A51" s="19" t="str">
        <f>B49&amp;C49&amp;D51</f>
        <v>DISTRIBUCION VOLUMEN X CRITERIO (kg ó litros).T.Alimentos TOTAL INGRestaurantes</v>
      </c>
      <c r="B51" s="19">
        <v>0</v>
      </c>
      <c r="C51" s="19">
        <v>0</v>
      </c>
      <c r="D51" s="20" t="s">
        <v>24</v>
      </c>
      <c r="E51" s="20">
        <v>25.607004600376911</v>
      </c>
      <c r="F51" s="20">
        <v>27.146409566955672</v>
      </c>
      <c r="G51" s="20">
        <v>27.072816022489555</v>
      </c>
      <c r="H51" s="20">
        <v>29.237925438601188</v>
      </c>
      <c r="I51" s="20">
        <v>27.544258478905714</v>
      </c>
      <c r="J51" s="20">
        <v>27.28346843646926</v>
      </c>
      <c r="K51" s="20">
        <v>26.372544923154447</v>
      </c>
      <c r="L51" s="20">
        <v>26.532381213757933</v>
      </c>
      <c r="M51" s="55">
        <v>29.371347646509065</v>
      </c>
      <c r="N51" s="20"/>
    </row>
    <row r="52" spans="1:14" x14ac:dyDescent="0.35">
      <c r="A52" s="19" t="str">
        <f>B49&amp;C49&amp;D52</f>
        <v>DISTRIBUCION VOLUMEN X CRITERIO (kg ó litros).T.Alimentos TOTAL INGRestaurantes Fast Food</v>
      </c>
      <c r="B52" s="19">
        <v>0</v>
      </c>
      <c r="C52" s="19">
        <v>0</v>
      </c>
      <c r="D52" s="20" t="s">
        <v>25</v>
      </c>
      <c r="E52" s="20">
        <v>30.107261682592956</v>
      </c>
      <c r="F52" s="20">
        <v>27.488878995683208</v>
      </c>
      <c r="G52" s="20">
        <v>27.985659581956916</v>
      </c>
      <c r="H52" s="20">
        <v>29.034300372554206</v>
      </c>
      <c r="I52" s="20">
        <v>27.916090652222064</v>
      </c>
      <c r="J52" s="20">
        <v>28.167772455754164</v>
      </c>
      <c r="K52" s="20">
        <v>28.613723052020074</v>
      </c>
      <c r="L52" s="20">
        <v>30.318442126840132</v>
      </c>
      <c r="M52" s="55">
        <v>27.578640837334024</v>
      </c>
      <c r="N52" s="20"/>
    </row>
    <row r="53" spans="1:14" x14ac:dyDescent="0.35">
      <c r="A53" s="19" t="str">
        <f>B49&amp;C49&amp;D53</f>
        <v>DISTRIBUCION VOLUMEN X CRITERIO (kg ó litros).T.Alimentos TOTAL INGBares/Cafeterias/Cervecerias</v>
      </c>
      <c r="B53" s="19">
        <v>0</v>
      </c>
      <c r="C53" s="19">
        <v>0</v>
      </c>
      <c r="D53" s="20" t="s">
        <v>26</v>
      </c>
      <c r="E53" s="20">
        <v>28.813668668371477</v>
      </c>
      <c r="F53" s="20">
        <v>28.931779527631186</v>
      </c>
      <c r="G53" s="20">
        <v>27.759048332264481</v>
      </c>
      <c r="H53" s="20">
        <v>26.848314614480461</v>
      </c>
      <c r="I53" s="20">
        <v>28.236249735294937</v>
      </c>
      <c r="J53" s="20">
        <v>28.540152449241173</v>
      </c>
      <c r="K53" s="20">
        <v>27.085370105542605</v>
      </c>
      <c r="L53" s="20">
        <v>27.088967649656343</v>
      </c>
      <c r="M53" s="55">
        <v>26.547559031512275</v>
      </c>
      <c r="N53" s="20"/>
    </row>
    <row r="54" spans="1:14" x14ac:dyDescent="0.35">
      <c r="A54" s="19" t="str">
        <f>B49&amp;C49&amp;D54</f>
        <v>DISTRIBUCION VOLUMEN X CRITERIO (kg ó litros).T.Alimentos TOTAL INGPanaderias/Pastelerias</v>
      </c>
      <c r="B54" s="19">
        <v>0</v>
      </c>
      <c r="C54" s="19">
        <v>0</v>
      </c>
      <c r="D54" s="20" t="s">
        <v>27</v>
      </c>
      <c r="E54" s="20">
        <v>1.6962649265025393</v>
      </c>
      <c r="F54" s="20">
        <v>1.5913723689248884</v>
      </c>
      <c r="G54" s="20">
        <v>1.309796621670626</v>
      </c>
      <c r="H54" s="20">
        <v>1.8142557563781816</v>
      </c>
      <c r="I54" s="20">
        <v>1.9706987092312493</v>
      </c>
      <c r="J54" s="20">
        <v>1.7187248724767017</v>
      </c>
      <c r="K54" s="20">
        <v>1.4853298326955247</v>
      </c>
      <c r="L54" s="20">
        <v>2.0201823790210351</v>
      </c>
      <c r="M54" s="55">
        <v>2.2618158421948986</v>
      </c>
      <c r="N54" s="20"/>
    </row>
    <row r="55" spans="1:14" x14ac:dyDescent="0.35">
      <c r="A55" s="19" t="str">
        <f>B49&amp;C49&amp;D55</f>
        <v>DISTRIBUCION VOLUMEN X CRITERIO (kg ó litros).T.Alimentos TOTAL INGTda.Alimentacion/Delicatesen</v>
      </c>
      <c r="B55" s="19">
        <v>0</v>
      </c>
      <c r="C55" s="19">
        <v>0</v>
      </c>
      <c r="D55" s="20" t="s">
        <v>211</v>
      </c>
      <c r="E55" s="20">
        <v>0.48334747484624319</v>
      </c>
      <c r="F55" s="20">
        <v>0.50483636568903723</v>
      </c>
      <c r="G55" s="20">
        <v>0.49909044581223561</v>
      </c>
      <c r="H55" s="20">
        <v>0.43049268869843155</v>
      </c>
      <c r="I55" s="20">
        <v>0.5259852748620707</v>
      </c>
      <c r="J55" s="20">
        <v>0.40717888107178679</v>
      </c>
      <c r="K55" s="20">
        <v>0.4781970566135097</v>
      </c>
      <c r="L55" s="20">
        <v>0.4239203986459909</v>
      </c>
      <c r="M55" s="55">
        <v>0.78201811037991509</v>
      </c>
      <c r="N55" s="20"/>
    </row>
    <row r="56" spans="1:14" x14ac:dyDescent="0.35">
      <c r="A56" s="19" t="str">
        <f>B49&amp;C49&amp;D56</f>
        <v>DISTRIBUCION VOLUMEN X CRITERIO (kg ó litros).T.Alimentos TOTAL INGCanal Conveniencia/24h</v>
      </c>
      <c r="B56" s="19">
        <v>0</v>
      </c>
      <c r="C56" s="19">
        <v>0</v>
      </c>
      <c r="D56" s="20" t="s">
        <v>212</v>
      </c>
      <c r="E56" s="20">
        <v>5.6258397007014445</v>
      </c>
      <c r="F56" s="20">
        <v>5.2313837203421789</v>
      </c>
      <c r="G56" s="20">
        <v>5.0140510483684491</v>
      </c>
      <c r="H56" s="20">
        <v>5.0315449863144641</v>
      </c>
      <c r="I56" s="20">
        <v>5.6297516399645167</v>
      </c>
      <c r="J56" s="20">
        <v>4.7112074822913685</v>
      </c>
      <c r="K56" s="20">
        <v>3.9366983235646544</v>
      </c>
      <c r="L56" s="20">
        <v>5.2096202868432968</v>
      </c>
      <c r="M56" s="55">
        <v>5.2274759058609259</v>
      </c>
      <c r="N56" s="20"/>
    </row>
    <row r="57" spans="1:14" x14ac:dyDescent="0.35">
      <c r="A57" s="19" t="str">
        <f>B49&amp;C49&amp;D57</f>
        <v>DISTRIBUCION VOLUMEN X CRITERIO (kg ó litros).T.Alimentos TOTAL INGHoteles</v>
      </c>
      <c r="B57" s="19">
        <v>0</v>
      </c>
      <c r="C57" s="19">
        <v>0</v>
      </c>
      <c r="D57" s="20" t="s">
        <v>29</v>
      </c>
      <c r="E57" s="20">
        <v>0.53575545356160903</v>
      </c>
      <c r="F57" s="20">
        <v>0.38020561246931739</v>
      </c>
      <c r="G57" s="20">
        <v>0.42702985727799914</v>
      </c>
      <c r="H57" s="20">
        <v>0.36387964509969734</v>
      </c>
      <c r="I57" s="20">
        <v>0.3388858391342488</v>
      </c>
      <c r="J57" s="20">
        <v>0.2049527478206116</v>
      </c>
      <c r="K57" s="20">
        <v>0.76851541983583882</v>
      </c>
      <c r="L57" s="20">
        <v>0.30646243482213364</v>
      </c>
      <c r="M57" s="55">
        <v>0.21770193862275608</v>
      </c>
      <c r="N57" s="20"/>
    </row>
    <row r="58" spans="1:14" x14ac:dyDescent="0.35">
      <c r="A58" s="19" t="str">
        <f>B49&amp;C49&amp;D58</f>
        <v>DISTRIBUCION VOLUMEN X CRITERIO (kg ó litros).T.Alimentos TOTAL INGEstaciones de servicio</v>
      </c>
      <c r="B58" s="19">
        <v>0</v>
      </c>
      <c r="C58" s="19">
        <v>0</v>
      </c>
      <c r="D58" s="20" t="s">
        <v>30</v>
      </c>
      <c r="E58" s="20">
        <v>0.9269979476432022</v>
      </c>
      <c r="F58" s="20">
        <v>0.85498266661761269</v>
      </c>
      <c r="G58" s="20">
        <v>0.86857256119506998</v>
      </c>
      <c r="H58" s="20">
        <v>0.75113770990537598</v>
      </c>
      <c r="I58" s="20">
        <v>0.68662484681719571</v>
      </c>
      <c r="J58" s="20">
        <v>0.79899178120019754</v>
      </c>
      <c r="K58" s="20">
        <v>0.97935523830231308</v>
      </c>
      <c r="L58" s="20">
        <v>0.88935347869854575</v>
      </c>
      <c r="M58" s="55">
        <v>0.7911932965877212</v>
      </c>
      <c r="N58" s="20"/>
    </row>
    <row r="59" spans="1:14" x14ac:dyDescent="0.35">
      <c r="A59" s="19" t="str">
        <f>B49&amp;C49&amp;D59</f>
        <v>DISTRIBUCION VOLUMEN X CRITERIO (kg ó litros).T.Alimentos TOTAL INGMaquinas dispensadoras</v>
      </c>
      <c r="B59" s="19">
        <v>0</v>
      </c>
      <c r="C59" s="19">
        <v>0</v>
      </c>
      <c r="D59" s="20" t="s">
        <v>31</v>
      </c>
      <c r="E59" s="20">
        <v>0.16709405225980473</v>
      </c>
      <c r="F59" s="20">
        <v>0.1367985134678068</v>
      </c>
      <c r="G59" s="20">
        <v>0.13170401332428514</v>
      </c>
      <c r="H59" s="20">
        <v>0.17214672092090469</v>
      </c>
      <c r="I59" s="20">
        <v>0.17258797732035702</v>
      </c>
      <c r="J59" s="20">
        <v>0.14887329670199598</v>
      </c>
      <c r="K59" s="20">
        <v>0.11619624094962383</v>
      </c>
      <c r="L59" s="20">
        <v>0.14415182828606599</v>
      </c>
      <c r="M59" s="55">
        <v>0.14503741127056213</v>
      </c>
      <c r="N59" s="20"/>
    </row>
    <row r="60" spans="1:14" x14ac:dyDescent="0.35">
      <c r="A60" s="19" t="str">
        <f>B49&amp;C49&amp;D60</f>
        <v>DISTRIBUCION VOLUMEN X CRITERIO (kg ó litros).T.Alimentos TOTAL INGServicio en la empresa</v>
      </c>
      <c r="B60" s="19">
        <v>0</v>
      </c>
      <c r="C60" s="19">
        <v>0</v>
      </c>
      <c r="D60" s="20" t="s">
        <v>32</v>
      </c>
      <c r="E60" s="20">
        <v>0.56705728201095529</v>
      </c>
      <c r="F60" s="20">
        <v>0.60989273710136571</v>
      </c>
      <c r="G60" s="20">
        <v>0.57455842994212225</v>
      </c>
      <c r="H60" s="20">
        <v>0.4949358042939736</v>
      </c>
      <c r="I60" s="20">
        <v>0.63879720817506436</v>
      </c>
      <c r="J60" s="20">
        <v>0.69161007916140449</v>
      </c>
      <c r="K60" s="20">
        <v>0.77711917450674783</v>
      </c>
      <c r="L60" s="20">
        <v>0.76453912945185187</v>
      </c>
      <c r="M60" s="55">
        <v>0.69911820017988147</v>
      </c>
      <c r="N60" s="20"/>
    </row>
    <row r="61" spans="1:14" x14ac:dyDescent="0.35">
      <c r="A61" s="19" t="str">
        <f>B49&amp;C49&amp;D61</f>
        <v>DISTRIBUCION VOLUMEN X CRITERIO (kg ó litros).T.Alimentos TOTAL INGResto de canales</v>
      </c>
      <c r="B61" s="19">
        <v>0</v>
      </c>
      <c r="C61" s="19">
        <v>0</v>
      </c>
      <c r="D61" s="20" t="s">
        <v>33</v>
      </c>
      <c r="E61" s="20">
        <v>2.4431324954305991</v>
      </c>
      <c r="F61" s="20">
        <v>4.2785865137005272</v>
      </c>
      <c r="G61" s="20">
        <v>5.3728125893914864</v>
      </c>
      <c r="H61" s="20">
        <v>2.6940131265033456</v>
      </c>
      <c r="I61" s="20">
        <v>2.9505077613489137</v>
      </c>
      <c r="J61" s="20">
        <v>3.4127728777117694</v>
      </c>
      <c r="K61" s="20">
        <v>5.3258412643535067</v>
      </c>
      <c r="L61" s="20">
        <v>2.8448781753018424</v>
      </c>
      <c r="M61" s="55">
        <v>2.5946424877071292</v>
      </c>
      <c r="N61" s="20"/>
    </row>
    <row r="62" spans="1:14" x14ac:dyDescent="0.35">
      <c r="A62" s="19" t="str">
        <f>B49&amp;C49&amp;D62</f>
        <v>DISTRIBUCION VOLUMEN X CRITERIO (kg ó litros).T.Alimentos TOTAL INGEN LA CALLE</v>
      </c>
      <c r="B62" s="19">
        <v>0</v>
      </c>
      <c r="C62" s="19">
        <v>0</v>
      </c>
      <c r="D62" s="20" t="s">
        <v>213</v>
      </c>
      <c r="E62" s="20">
        <v>2.1212733582630197</v>
      </c>
      <c r="F62" s="20">
        <v>2.6614960607852924</v>
      </c>
      <c r="G62" s="20">
        <v>3.3411729831966377</v>
      </c>
      <c r="H62" s="20">
        <v>2.2166189019387184</v>
      </c>
      <c r="I62" s="20">
        <v>2.0390231430076291</v>
      </c>
      <c r="J62" s="20">
        <v>2.2954921362705258</v>
      </c>
      <c r="K62" s="20">
        <v>3.0945684796644448</v>
      </c>
      <c r="L62" s="20">
        <v>2.175807722089425</v>
      </c>
      <c r="M62" s="55">
        <v>1.8364841466274742</v>
      </c>
      <c r="N62" s="20"/>
    </row>
    <row r="63" spans="1:14" x14ac:dyDescent="0.35">
      <c r="A63" s="19" t="str">
        <f>B49&amp;C49&amp;D63</f>
        <v>DISTRIBUCION VOLUMEN X CRITERIO (kg ó litros).T.Alimentos TOTAL INGEN CASA DE OTROS</v>
      </c>
      <c r="B63" s="19">
        <v>0</v>
      </c>
      <c r="C63" s="19">
        <v>0</v>
      </c>
      <c r="D63" s="20" t="s">
        <v>214</v>
      </c>
      <c r="E63" s="20">
        <v>6.2775164961808319</v>
      </c>
      <c r="F63" s="20">
        <v>4.3161369956176525</v>
      </c>
      <c r="G63" s="20">
        <v>4.2970204872094149</v>
      </c>
      <c r="H63" s="20">
        <v>5.2452957582111237</v>
      </c>
      <c r="I63" s="20">
        <v>6.0136853448706766</v>
      </c>
      <c r="J63" s="20">
        <v>4.8306185005072155</v>
      </c>
      <c r="K63" s="20">
        <v>4.3869151013306711</v>
      </c>
      <c r="L63" s="20">
        <v>4.9329840178602771</v>
      </c>
      <c r="M63" s="55">
        <v>5.9520569893479554</v>
      </c>
      <c r="N63" s="20"/>
    </row>
    <row r="64" spans="1:14" x14ac:dyDescent="0.35">
      <c r="A64" s="19" t="str">
        <f>B49&amp;C49&amp;D64</f>
        <v>DISTRIBUCION VOLUMEN X CRITERIO (kg ó litros).T.Alimentos TOTAL INGEN EL ESTABLECIMIENTO</v>
      </c>
      <c r="B64" s="19">
        <v>0</v>
      </c>
      <c r="C64" s="19">
        <v>0</v>
      </c>
      <c r="D64" s="20" t="s">
        <v>215</v>
      </c>
      <c r="E64" s="20">
        <v>62.452191690107604</v>
      </c>
      <c r="F64" s="20">
        <v>65.290290091644678</v>
      </c>
      <c r="G64" s="20">
        <v>67.687749886372174</v>
      </c>
      <c r="H64" s="20">
        <v>65.782358580439649</v>
      </c>
      <c r="I64" s="20">
        <v>64.001692942214632</v>
      </c>
      <c r="J64" s="20">
        <v>66.427688702223023</v>
      </c>
      <c r="K64" s="20">
        <v>68.398146451226367</v>
      </c>
      <c r="L64" s="20">
        <v>66.885361052550934</v>
      </c>
      <c r="M64" s="55">
        <v>64.019935894927528</v>
      </c>
      <c r="N64" s="20"/>
    </row>
    <row r="65" spans="1:14" x14ac:dyDescent="0.35">
      <c r="A65" s="19" t="str">
        <f>B49&amp;C49&amp;D65</f>
        <v>DISTRIBUCION VOLUMEN X CRITERIO (kg ó litros).T.Alimentos TOTAL INGEN EL TRABAJO</v>
      </c>
      <c r="B65" s="19">
        <v>0</v>
      </c>
      <c r="C65" s="19">
        <v>0</v>
      </c>
      <c r="D65" s="20" t="s">
        <v>216</v>
      </c>
      <c r="E65" s="20">
        <v>2.8092807623788292</v>
      </c>
      <c r="F65" s="20">
        <v>2.6445227544126317</v>
      </c>
      <c r="G65" s="20">
        <v>2.1718939571296558</v>
      </c>
      <c r="H65" s="20">
        <v>2.4462824826175487</v>
      </c>
      <c r="I65" s="20">
        <v>3.0507515795995861</v>
      </c>
      <c r="J65" s="20">
        <v>3.1819330482104986</v>
      </c>
      <c r="K65" s="20">
        <v>2.3445152686435531</v>
      </c>
      <c r="L65" s="20">
        <v>2.8192255425382982</v>
      </c>
      <c r="M65" s="55">
        <v>2.6731514359083883</v>
      </c>
      <c r="N65" s="20"/>
    </row>
    <row r="66" spans="1:14" x14ac:dyDescent="0.35">
      <c r="A66" s="19" t="str">
        <f>B49&amp;C49&amp;D66</f>
        <v>DISTRIBUCION VOLUMEN X CRITERIO (kg ó litros).T.Alimentos TOTAL INGEN COLEGIO/INSTITUTO/UNIV.</v>
      </c>
      <c r="B66" s="19">
        <v>0</v>
      </c>
      <c r="C66" s="19">
        <v>0</v>
      </c>
      <c r="D66" s="20" t="s">
        <v>217</v>
      </c>
      <c r="E66" s="20">
        <v>0.21479344797519145</v>
      </c>
      <c r="F66" s="20">
        <v>0.13916891580369103</v>
      </c>
      <c r="G66" s="20">
        <v>0.18369870057892976</v>
      </c>
      <c r="H66" s="20">
        <v>0.199964177988049</v>
      </c>
      <c r="I66" s="20">
        <v>0.12723219465621555</v>
      </c>
      <c r="J66" s="20">
        <v>0.13484552441752193</v>
      </c>
      <c r="K66" s="20">
        <v>6.2973134095241801E-2</v>
      </c>
      <c r="L66" s="20">
        <v>0.23785634037559256</v>
      </c>
      <c r="M66" s="55">
        <v>0.14046780724531219</v>
      </c>
      <c r="N66" s="20"/>
    </row>
    <row r="67" spans="1:14" x14ac:dyDescent="0.35">
      <c r="A67" s="19" t="str">
        <f>B49&amp;C49&amp;D67</f>
        <v>DISTRIBUCION VOLUMEN X CRITERIO (kg ó litros).T.Alimentos TOTAL INGEN MI CASA</v>
      </c>
      <c r="B67" s="19">
        <v>0</v>
      </c>
      <c r="C67" s="19">
        <v>0</v>
      </c>
      <c r="D67" s="20" t="s">
        <v>218</v>
      </c>
      <c r="E67" s="20">
        <v>24.195694063011857</v>
      </c>
      <c r="F67" s="20">
        <v>22.814893254237536</v>
      </c>
      <c r="G67" s="20">
        <v>20.235746139483613</v>
      </c>
      <c r="H67" s="20">
        <v>22.253794549812486</v>
      </c>
      <c r="I67" s="20">
        <v>22.864143660127958</v>
      </c>
      <c r="J67" s="20">
        <v>21.253131557076308</v>
      </c>
      <c r="K67" s="20">
        <v>19.318132793390586</v>
      </c>
      <c r="L67" s="20">
        <v>21.085042132979762</v>
      </c>
      <c r="M67" s="55">
        <v>23.105563997650489</v>
      </c>
      <c r="N67" s="20"/>
    </row>
    <row r="68" spans="1:14" x14ac:dyDescent="0.35">
      <c r="A68" s="19" t="str">
        <f>B49&amp;C49&amp;D68</f>
        <v>DISTRIBUCION VOLUMEN X CRITERIO (kg ó litros).T.Alimentos TOTAL INGEN M.TRANSP.(AVION,TREN,AUTOC,E</v>
      </c>
      <c r="B68" s="19">
        <v>0</v>
      </c>
      <c r="C68" s="19">
        <v>0</v>
      </c>
      <c r="D68" s="20" t="s">
        <v>219</v>
      </c>
      <c r="E68" s="20">
        <v>0.15799555225474848</v>
      </c>
      <c r="F68" s="20">
        <v>5.8901643416686189E-2</v>
      </c>
      <c r="G68" s="20">
        <v>9.2871864269022275E-2</v>
      </c>
      <c r="H68" s="20">
        <v>6.9318974419230156E-2</v>
      </c>
      <c r="I68" s="20">
        <v>6.9085540291600189E-2</v>
      </c>
      <c r="J68" s="20">
        <v>4.11750215211538E-2</v>
      </c>
      <c r="K68" s="20">
        <v>0.12803208379160927</v>
      </c>
      <c r="L68" s="20">
        <v>5.8774358388275896E-2</v>
      </c>
      <c r="M68" s="55">
        <v>9.2076515137700307E-2</v>
      </c>
      <c r="N68" s="20"/>
    </row>
    <row r="69" spans="1:14" x14ac:dyDescent="0.35">
      <c r="A69" s="19" t="str">
        <f>B49&amp;C49&amp;D69</f>
        <v>DISTRIBUCION VOLUMEN X CRITERIO (kg ó litros).T.Alimentos TOTAL INGEN OTRO LUGAR</v>
      </c>
      <c r="B69" s="19">
        <v>0</v>
      </c>
      <c r="C69" s="19">
        <v>0</v>
      </c>
      <c r="D69" s="20" t="s">
        <v>220</v>
      </c>
      <c r="E69" s="20">
        <v>1.7712541978356298</v>
      </c>
      <c r="F69" s="20">
        <v>2.0745887038754471</v>
      </c>
      <c r="G69" s="20">
        <v>1.9898477999245212</v>
      </c>
      <c r="H69" s="20">
        <v>1.7863675404957222</v>
      </c>
      <c r="I69" s="20">
        <v>1.8343873283889349</v>
      </c>
      <c r="J69" s="20">
        <v>1.8351196905976686</v>
      </c>
      <c r="K69" s="20">
        <v>2.2667174485742616</v>
      </c>
      <c r="L69" s="20">
        <v>1.8049480373119871</v>
      </c>
      <c r="M69" s="55">
        <v>2.1802645911682532</v>
      </c>
      <c r="N69" s="20"/>
    </row>
    <row r="70" spans="1:14" x14ac:dyDescent="0.35">
      <c r="A70" s="19" t="str">
        <f>B49&amp;C49&amp;D70</f>
        <v>DISTRIBUCION VOLUMEN X CRITERIO (kg ó litros).T.Alimentos TOTAL INGDESAYUNO</v>
      </c>
      <c r="B70" s="19">
        <v>0</v>
      </c>
      <c r="C70" s="19">
        <v>0</v>
      </c>
      <c r="D70" s="20" t="s">
        <v>221</v>
      </c>
      <c r="E70" s="20">
        <v>8.6356283201556838</v>
      </c>
      <c r="F70" s="20">
        <v>8.1303106450786302</v>
      </c>
      <c r="G70" s="20">
        <v>7.5781328183349821</v>
      </c>
      <c r="H70" s="20">
        <v>7.8487108606442062</v>
      </c>
      <c r="I70" s="20">
        <v>9.051440719412188</v>
      </c>
      <c r="J70" s="20">
        <v>8.3169538370445792</v>
      </c>
      <c r="K70" s="20">
        <v>7.8263820972011882</v>
      </c>
      <c r="L70" s="20">
        <v>8.4690510487252091</v>
      </c>
      <c r="M70" s="55">
        <v>8.3148413301560176</v>
      </c>
      <c r="N70" s="20"/>
    </row>
    <row r="71" spans="1:14" x14ac:dyDescent="0.35">
      <c r="A71" s="19" t="str">
        <f>B49&amp;C49&amp;D71</f>
        <v>DISTRIBUCION VOLUMEN X CRITERIO (kg ó litros).T.Alimentos TOTAL INGAPERITIVO/ANTES DE COMER</v>
      </c>
      <c r="B71" s="19">
        <v>0</v>
      </c>
      <c r="C71" s="19">
        <v>0</v>
      </c>
      <c r="D71" s="20" t="s">
        <v>222</v>
      </c>
      <c r="E71" s="20">
        <v>3.1036950079191437</v>
      </c>
      <c r="F71" s="20">
        <v>3.3046672512093882</v>
      </c>
      <c r="G71" s="20">
        <v>2.8573461355078464</v>
      </c>
      <c r="H71" s="20">
        <v>3.0763791116973622</v>
      </c>
      <c r="I71" s="20">
        <v>2.7968497131679899</v>
      </c>
      <c r="J71" s="20">
        <v>2.8281133196787871</v>
      </c>
      <c r="K71" s="20">
        <v>2.5743901524484718</v>
      </c>
      <c r="L71" s="20">
        <v>2.970560170677476</v>
      </c>
      <c r="M71" s="55">
        <v>2.9827175914745734</v>
      </c>
      <c r="N71" s="20"/>
    </row>
    <row r="72" spans="1:14" x14ac:dyDescent="0.35">
      <c r="A72" s="19" t="str">
        <f>B49&amp;C49&amp;D72</f>
        <v>DISTRIBUCION VOLUMEN X CRITERIO (kg ó litros).T.Alimentos TOTAL INGCOMIDA</v>
      </c>
      <c r="B72" s="19">
        <v>0</v>
      </c>
      <c r="C72" s="19">
        <v>0</v>
      </c>
      <c r="D72" s="20" t="s">
        <v>223</v>
      </c>
      <c r="E72" s="20">
        <v>51.370707296165754</v>
      </c>
      <c r="F72" s="20">
        <v>51.396080174810422</v>
      </c>
      <c r="G72" s="20">
        <v>47.788301353575356</v>
      </c>
      <c r="H72" s="20">
        <v>52.958926650757618</v>
      </c>
      <c r="I72" s="20">
        <v>51.92987327003101</v>
      </c>
      <c r="J72" s="20">
        <v>51.903235696613379</v>
      </c>
      <c r="K72" s="20">
        <v>49.35410717834251</v>
      </c>
      <c r="L72" s="20">
        <v>53.345240498802426</v>
      </c>
      <c r="M72" s="55">
        <v>53.834478970874642</v>
      </c>
      <c r="N72" s="20"/>
    </row>
    <row r="73" spans="1:14" x14ac:dyDescent="0.35">
      <c r="A73" s="19" t="str">
        <f>B49&amp;C49&amp;D73</f>
        <v>DISTRIBUCION VOLUMEN X CRITERIO (kg ó litros).T.Alimentos TOTAL INGTARDE/MERIENDA</v>
      </c>
      <c r="B73" s="19">
        <v>0</v>
      </c>
      <c r="C73" s="19">
        <v>0</v>
      </c>
      <c r="D73" s="20" t="s">
        <v>224</v>
      </c>
      <c r="E73" s="20">
        <v>4.8693233508262699</v>
      </c>
      <c r="F73" s="20">
        <v>4.5170134398019579</v>
      </c>
      <c r="G73" s="20">
        <v>4.5808157863730683</v>
      </c>
      <c r="H73" s="20">
        <v>4.0673704171179219</v>
      </c>
      <c r="I73" s="20">
        <v>4.3033420455005347</v>
      </c>
      <c r="J73" s="20">
        <v>4.9016449751414255</v>
      </c>
      <c r="K73" s="20">
        <v>4.4361864095329562</v>
      </c>
      <c r="L73" s="20">
        <v>4.0222733228795775</v>
      </c>
      <c r="M73" s="55">
        <v>3.8221958726802701</v>
      </c>
      <c r="N73" s="20"/>
    </row>
    <row r="74" spans="1:14" x14ac:dyDescent="0.35">
      <c r="A74" s="19" t="str">
        <f>B49&amp;C49&amp;D74</f>
        <v>DISTRIBUCION VOLUMEN X CRITERIO (kg ó litros).T.Alimentos TOTAL INGANTES DE CENAR</v>
      </c>
      <c r="B74" s="19">
        <v>0</v>
      </c>
      <c r="C74" s="19">
        <v>0</v>
      </c>
      <c r="D74" s="20" t="s">
        <v>225</v>
      </c>
      <c r="E74" s="20">
        <v>1.4678129996195604</v>
      </c>
      <c r="F74" s="20">
        <v>1.1317594025439637</v>
      </c>
      <c r="G74" s="20">
        <v>1.3603593179843627</v>
      </c>
      <c r="H74" s="20">
        <v>1.2990493355494426</v>
      </c>
      <c r="I74" s="20">
        <v>1.3074623913382932</v>
      </c>
      <c r="J74" s="20">
        <v>1.3268310424183076</v>
      </c>
      <c r="K74" s="20">
        <v>1.2273248293029333</v>
      </c>
      <c r="L74" s="20">
        <v>1.1895057460428922</v>
      </c>
      <c r="M74" s="55">
        <v>1.2532298136843671</v>
      </c>
      <c r="N74" s="20"/>
    </row>
    <row r="75" spans="1:14" x14ac:dyDescent="0.35">
      <c r="A75" s="19" t="str">
        <f>B49&amp;C49&amp;D75</f>
        <v>DISTRIBUCION VOLUMEN X CRITERIO (kg ó litros).T.Alimentos TOTAL INGCENA</v>
      </c>
      <c r="B75" s="19">
        <v>0</v>
      </c>
      <c r="C75" s="19">
        <v>0</v>
      </c>
      <c r="D75" s="20" t="s">
        <v>226</v>
      </c>
      <c r="E75" s="20">
        <v>29.012964369661809</v>
      </c>
      <c r="F75" s="20">
        <v>29.920550760663822</v>
      </c>
      <c r="G75" s="20">
        <v>33.759392089967569</v>
      </c>
      <c r="H75" s="20">
        <v>29.496916130031742</v>
      </c>
      <c r="I75" s="20">
        <v>29.007392746998828</v>
      </c>
      <c r="J75" s="20">
        <v>29.181266218204772</v>
      </c>
      <c r="K75" s="20">
        <v>32.557120560993305</v>
      </c>
      <c r="L75" s="20">
        <v>28.660648996765254</v>
      </c>
      <c r="M75" s="55">
        <v>28.664586371596833</v>
      </c>
      <c r="N75" s="20"/>
    </row>
    <row r="76" spans="1:14" x14ac:dyDescent="0.35">
      <c r="A76" s="19" t="str">
        <f>B49&amp;C49&amp;D76</f>
        <v>DISTRIBUCION VOLUMEN X CRITERIO (kg ó litros).T.Alimentos TOTAL INGDESPUES DE LA CENA</v>
      </c>
      <c r="B76" s="19">
        <v>0</v>
      </c>
      <c r="C76" s="19">
        <v>0</v>
      </c>
      <c r="D76" s="20" t="s">
        <v>227</v>
      </c>
      <c r="E76" s="20">
        <v>0.50812747041004791</v>
      </c>
      <c r="F76" s="20">
        <v>0.32034737342643516</v>
      </c>
      <c r="G76" s="20">
        <v>0.86833800193379052</v>
      </c>
      <c r="H76" s="20">
        <v>0.34965697468065643</v>
      </c>
      <c r="I76" s="20">
        <v>0.38612156458481783</v>
      </c>
      <c r="J76" s="20">
        <v>0.30369126628167376</v>
      </c>
      <c r="K76" s="20">
        <v>0.89009105594107774</v>
      </c>
      <c r="L76" s="20">
        <v>0.52014560308492397</v>
      </c>
      <c r="M76" s="55">
        <v>0.19515978097187114</v>
      </c>
      <c r="N76" s="20"/>
    </row>
    <row r="77" spans="1:14" x14ac:dyDescent="0.35">
      <c r="A77" s="19" t="str">
        <f>B49&amp;C49&amp;D77</f>
        <v>DISTRIBUCION VOLUMEN X CRITERIO (kg ó litros).T.Alimentos TOTAL INGDURANTE EL DIA</v>
      </c>
      <c r="B77" s="19">
        <v>0</v>
      </c>
      <c r="C77" s="19">
        <v>0</v>
      </c>
      <c r="D77" s="20" t="s">
        <v>228</v>
      </c>
      <c r="E77" s="20">
        <v>1.0317421796682706</v>
      </c>
      <c r="F77" s="20">
        <v>1.2792707072558549</v>
      </c>
      <c r="G77" s="20">
        <v>1.2073152910455638</v>
      </c>
      <c r="H77" s="20">
        <v>0.90299081405413018</v>
      </c>
      <c r="I77" s="20">
        <v>1.2175188745105401</v>
      </c>
      <c r="J77" s="20">
        <v>1.2382629006313166</v>
      </c>
      <c r="K77" s="20">
        <v>1.1343980313656972</v>
      </c>
      <c r="L77" s="20">
        <v>0.82257613614733494</v>
      </c>
      <c r="M77" s="55">
        <v>0.93279142236665014</v>
      </c>
      <c r="N77" s="20"/>
    </row>
    <row r="78" spans="1:14" x14ac:dyDescent="0.35">
      <c r="A78" s="19" t="str">
        <f>B49&amp;C49&amp;D78</f>
        <v>DISTRIBUCION VOLUMEN X CRITERIO (kg ó litros).T.Alimentos TOTAL INGCON AMIGOS</v>
      </c>
      <c r="B78" s="19">
        <v>0</v>
      </c>
      <c r="C78" s="19">
        <v>0</v>
      </c>
      <c r="D78" s="20" t="s">
        <v>229</v>
      </c>
      <c r="E78" s="20">
        <v>20.799317021282899</v>
      </c>
      <c r="F78" s="20">
        <v>19.731256997911288</v>
      </c>
      <c r="G78" s="20">
        <v>18.828961279554001</v>
      </c>
      <c r="H78" s="20">
        <v>21.945305974802181</v>
      </c>
      <c r="I78" s="20">
        <v>20.586758209985518</v>
      </c>
      <c r="J78" s="20">
        <v>18.959382024530825</v>
      </c>
      <c r="K78" s="20">
        <v>19.402290079140631</v>
      </c>
      <c r="L78" s="20">
        <v>20.302300804158474</v>
      </c>
      <c r="M78" s="55">
        <v>20.988625079447779</v>
      </c>
      <c r="N78" s="20"/>
    </row>
    <row r="79" spans="1:14" x14ac:dyDescent="0.35">
      <c r="A79" s="19" t="str">
        <f>B49&amp;C49&amp;D79</f>
        <v>DISTRIBUCION VOLUMEN X CRITERIO (kg ó litros).T.Alimentos TOTAL INGCON CLIENTES</v>
      </c>
      <c r="B79" s="19">
        <v>0</v>
      </c>
      <c r="C79" s="19">
        <v>0</v>
      </c>
      <c r="D79" s="20" t="s">
        <v>230</v>
      </c>
      <c r="E79" s="20">
        <v>0.14930904096984249</v>
      </c>
      <c r="F79" s="20">
        <v>0.16992155637440737</v>
      </c>
      <c r="G79" s="20">
        <v>0.3319474052790628</v>
      </c>
      <c r="H79" s="20">
        <v>0.51939043808800944</v>
      </c>
      <c r="I79" s="20">
        <v>0.53286751068047589</v>
      </c>
      <c r="J79" s="20">
        <v>0.23485427176070775</v>
      </c>
      <c r="K79" s="20">
        <v>0.32262370771983129</v>
      </c>
      <c r="L79" s="20">
        <v>0.63394503935331603</v>
      </c>
      <c r="M79" s="55">
        <v>0.6961085238911825</v>
      </c>
      <c r="N79" s="20"/>
    </row>
    <row r="80" spans="1:14" x14ac:dyDescent="0.35">
      <c r="A80" s="19" t="str">
        <f>B49&amp;C49&amp;D80</f>
        <v>DISTRIBUCION VOLUMEN X CRITERIO (kg ó litros).T.Alimentos TOTAL INGCON COMPAÑEROS DE TRABAJO</v>
      </c>
      <c r="B80" s="19">
        <v>0</v>
      </c>
      <c r="C80" s="19">
        <v>0</v>
      </c>
      <c r="D80" s="20" t="s">
        <v>231</v>
      </c>
      <c r="E80" s="20">
        <v>3.6777584251065609</v>
      </c>
      <c r="F80" s="20">
        <v>3.7670174909425689</v>
      </c>
      <c r="G80" s="20">
        <v>2.9550829561970184</v>
      </c>
      <c r="H80" s="20">
        <v>3.9355718032121971</v>
      </c>
      <c r="I80" s="20">
        <v>5.0275341808748824</v>
      </c>
      <c r="J80" s="20">
        <v>4.6394628913213607</v>
      </c>
      <c r="K80" s="20">
        <v>2.7689291575967658</v>
      </c>
      <c r="L80" s="20">
        <v>3.6574078169220576</v>
      </c>
      <c r="M80" s="55">
        <v>3.5837988842584516</v>
      </c>
      <c r="N80" s="20"/>
    </row>
    <row r="81" spans="1:14" x14ac:dyDescent="0.35">
      <c r="A81" s="19" t="str">
        <f>B49&amp;C49&amp;D81</f>
        <v>DISTRIBUCION VOLUMEN X CRITERIO (kg ó litros).T.Alimentos TOTAL INGCON COMPAÑEROS DE CLASE</v>
      </c>
      <c r="B81" s="19">
        <v>0</v>
      </c>
      <c r="C81" s="19">
        <v>0</v>
      </c>
      <c r="D81" s="20" t="s">
        <v>232</v>
      </c>
      <c r="E81" s="20">
        <v>0.50042082224261475</v>
      </c>
      <c r="F81" s="20">
        <v>0.29622585002840618</v>
      </c>
      <c r="G81" s="20">
        <v>0.11894741155351468</v>
      </c>
      <c r="H81" s="20">
        <v>0.4000043013209606</v>
      </c>
      <c r="I81" s="20">
        <v>0.24068674093755735</v>
      </c>
      <c r="J81" s="20">
        <v>0.3008297836646191</v>
      </c>
      <c r="K81" s="20">
        <v>0.19805176437264932</v>
      </c>
      <c r="L81" s="20">
        <v>0.63428770395404066</v>
      </c>
      <c r="M81" s="55">
        <v>0.4093635389673298</v>
      </c>
      <c r="N81" s="20"/>
    </row>
    <row r="82" spans="1:14" x14ac:dyDescent="0.35">
      <c r="A82" s="19" t="str">
        <f>B49&amp;C49&amp;D82</f>
        <v>DISTRIBUCION VOLUMEN X CRITERIO (kg ó litros).T.Alimentos TOTAL INGCON FAMILIA</v>
      </c>
      <c r="B82" s="19">
        <v>0</v>
      </c>
      <c r="C82" s="19">
        <v>0</v>
      </c>
      <c r="D82" s="20" t="s">
        <v>233</v>
      </c>
      <c r="E82" s="20">
        <v>41.710115861444173</v>
      </c>
      <c r="F82" s="20">
        <v>42.27019671464798</v>
      </c>
      <c r="G82" s="20">
        <v>45.779111289356365</v>
      </c>
      <c r="H82" s="20">
        <v>41.681740164762466</v>
      </c>
      <c r="I82" s="20">
        <v>41.326970157168738</v>
      </c>
      <c r="J82" s="20">
        <v>45.292848116935851</v>
      </c>
      <c r="K82" s="20">
        <v>45.140476268659441</v>
      </c>
      <c r="L82" s="20">
        <v>41.827295800803768</v>
      </c>
      <c r="M82" s="55">
        <v>43.006546105196648</v>
      </c>
      <c r="N82" s="20"/>
    </row>
    <row r="83" spans="1:14" x14ac:dyDescent="0.35">
      <c r="A83" s="19" t="str">
        <f>B49&amp;C49&amp;D83</f>
        <v>DISTRIBUCION VOLUMEN X CRITERIO (kg ó litros).T.Alimentos TOTAL INGCON LA PAREJA</v>
      </c>
      <c r="B83" s="19">
        <v>0</v>
      </c>
      <c r="C83" s="19">
        <v>0</v>
      </c>
      <c r="D83" s="20" t="s">
        <v>234</v>
      </c>
      <c r="E83" s="20">
        <v>20.716409927472583</v>
      </c>
      <c r="F83" s="20">
        <v>21.136527687200939</v>
      </c>
      <c r="G83" s="20">
        <v>21.463172791368528</v>
      </c>
      <c r="H83" s="20">
        <v>20.263040073842383</v>
      </c>
      <c r="I83" s="20">
        <v>20.855087602342415</v>
      </c>
      <c r="J83" s="20">
        <v>19.000098470271112</v>
      </c>
      <c r="K83" s="20">
        <v>21.277313017182205</v>
      </c>
      <c r="L83" s="20">
        <v>19.877277011610342</v>
      </c>
      <c r="M83" s="55">
        <v>18.781371784414588</v>
      </c>
      <c r="N83" s="20"/>
    </row>
    <row r="84" spans="1:14" x14ac:dyDescent="0.35">
      <c r="A84" s="19" t="str">
        <f>B49&amp;C49&amp;D84</f>
        <v>DISTRIBUCION VOLUMEN X CRITERIO (kg ó litros).T.Alimentos TOTAL INGESTABA SOLO/A</v>
      </c>
      <c r="B84" s="19">
        <v>0</v>
      </c>
      <c r="C84" s="19">
        <v>0</v>
      </c>
      <c r="D84" s="20" t="s">
        <v>235</v>
      </c>
      <c r="E84" s="20">
        <v>11.742677811533234</v>
      </c>
      <c r="F84" s="20">
        <v>11.94373085129766</v>
      </c>
      <c r="G84" s="20">
        <v>10.054352797962505</v>
      </c>
      <c r="H84" s="20">
        <v>10.759501876400899</v>
      </c>
      <c r="I84" s="20">
        <v>11.001833598083099</v>
      </c>
      <c r="J84" s="20">
        <v>11.160301077111805</v>
      </c>
      <c r="K84" s="20">
        <v>10.490732179306056</v>
      </c>
      <c r="L84" s="20">
        <v>12.474587675735274</v>
      </c>
      <c r="M84" s="55">
        <v>11.899343943969054</v>
      </c>
      <c r="N84" s="20"/>
    </row>
    <row r="85" spans="1:14" x14ac:dyDescent="0.35">
      <c r="A85" s="19" t="str">
        <f>B49&amp;C49&amp;D85</f>
        <v>DISTRIBUCION VOLUMEN X CRITERIO (kg ó litros).T.Alimentos TOTAL INGOTROS</v>
      </c>
      <c r="B85" s="19">
        <v>0</v>
      </c>
      <c r="C85" s="19">
        <v>0</v>
      </c>
      <c r="D85" s="20" t="s">
        <v>236</v>
      </c>
      <c r="E85" s="20">
        <v>0.70399247517028696</v>
      </c>
      <c r="F85" s="20">
        <v>0.68512311577301255</v>
      </c>
      <c r="G85" s="20">
        <v>0.46842596783831392</v>
      </c>
      <c r="H85" s="20">
        <v>0.49544508844869123</v>
      </c>
      <c r="I85" s="20">
        <v>0.42826447751932495</v>
      </c>
      <c r="J85" s="20">
        <v>0.4122248614664919</v>
      </c>
      <c r="K85" s="20">
        <v>0.3995848011400156</v>
      </c>
      <c r="L85" s="20">
        <v>0.59289989065518778</v>
      </c>
      <c r="M85" s="55">
        <v>0.63484485044207462</v>
      </c>
      <c r="N85" s="20"/>
    </row>
    <row r="86" spans="1:14" x14ac:dyDescent="0.35">
      <c r="A86" s="19" t="str">
        <f>B49&amp;C49&amp;D86</f>
        <v>DISTRIBUCION VOLUMEN X CRITERIO (kg ó litros).T.Alimentos TOTAL INGESTAR TRABAJANDO</v>
      </c>
      <c r="B86" s="19">
        <v>0</v>
      </c>
      <c r="C86" s="19">
        <v>0</v>
      </c>
      <c r="D86" s="20" t="s">
        <v>237</v>
      </c>
      <c r="E86" s="20">
        <v>6.9522389668286877</v>
      </c>
      <c r="F86" s="20">
        <v>6.7943778120491922</v>
      </c>
      <c r="G86" s="20">
        <v>5.4938653171844978</v>
      </c>
      <c r="H86" s="20">
        <v>6.1741142298508658</v>
      </c>
      <c r="I86" s="20">
        <v>7.0155055451472981</v>
      </c>
      <c r="J86" s="20">
        <v>6.3509808452916499</v>
      </c>
      <c r="K86" s="20">
        <v>5.9393647676153032</v>
      </c>
      <c r="L86" s="20">
        <v>6.5370667144262429</v>
      </c>
      <c r="M86" s="55">
        <v>7.06421419414818</v>
      </c>
      <c r="N86" s="20"/>
    </row>
    <row r="87" spans="1:14" x14ac:dyDescent="0.35">
      <c r="A87" s="19" t="str">
        <f>B49&amp;C49&amp;D87</f>
        <v>DISTRIBUCION VOLUMEN X CRITERIO (kg ó litros).T.Alimentos TOTAL INGCOMIDA DE NEGOCIOS</v>
      </c>
      <c r="B87" s="19">
        <v>0</v>
      </c>
      <c r="C87" s="19">
        <v>0</v>
      </c>
      <c r="D87" s="20" t="s">
        <v>238</v>
      </c>
      <c r="E87" s="20">
        <v>0.19215549978458063</v>
      </c>
      <c r="F87" s="20">
        <v>0.25536717542331649</v>
      </c>
      <c r="G87" s="20">
        <v>0.30645873295172799</v>
      </c>
      <c r="H87" s="20">
        <v>0.32227753453753855</v>
      </c>
      <c r="I87" s="20">
        <v>0.55665420382932784</v>
      </c>
      <c r="J87" s="20">
        <v>0.20038914117351928</v>
      </c>
      <c r="K87" s="20">
        <v>0.39299352651625019</v>
      </c>
      <c r="L87" s="20">
        <v>0.52830012165515461</v>
      </c>
      <c r="M87" s="55">
        <v>0.3425252016120876</v>
      </c>
      <c r="N87" s="20"/>
    </row>
    <row r="88" spans="1:14" x14ac:dyDescent="0.35">
      <c r="A88" s="19" t="str">
        <f>B49&amp;C49&amp;D88</f>
        <v>DISTRIBUCION VOLUMEN X CRITERIO (kg ó litros).T.Alimentos TOTAL INGPOR PLACER/RELAX</v>
      </c>
      <c r="B88" s="19">
        <v>0</v>
      </c>
      <c r="C88" s="19">
        <v>0</v>
      </c>
      <c r="D88" s="20" t="s">
        <v>239</v>
      </c>
      <c r="E88" s="20">
        <v>15.544219154087521</v>
      </c>
      <c r="F88" s="20">
        <v>17.566887590880146</v>
      </c>
      <c r="G88" s="20">
        <v>21.399799449221955</v>
      </c>
      <c r="H88" s="20">
        <v>16.345131904490476</v>
      </c>
      <c r="I88" s="20">
        <v>15.620765804022287</v>
      </c>
      <c r="J88" s="20">
        <v>17.134419323803119</v>
      </c>
      <c r="K88" s="20">
        <v>21.012844798232273</v>
      </c>
      <c r="L88" s="20">
        <v>16.070892866715955</v>
      </c>
      <c r="M88" s="55">
        <v>15.568665327811681</v>
      </c>
      <c r="N88" s="20"/>
    </row>
    <row r="89" spans="1:14" x14ac:dyDescent="0.35">
      <c r="A89" s="19" t="str">
        <f>B49&amp;C49&amp;D89</f>
        <v>DISTRIBUCION VOLUMEN X CRITERIO (kg ó litros).T.Alimentos TOTAL INGTENER HAMBRE/SIN PLANIFICAR</v>
      </c>
      <c r="B89" s="19">
        <v>0</v>
      </c>
      <c r="C89" s="19">
        <v>0</v>
      </c>
      <c r="D89" s="20" t="s">
        <v>240</v>
      </c>
      <c r="E89" s="20">
        <v>27.781578010234131</v>
      </c>
      <c r="F89" s="20">
        <v>27.959162914273982</v>
      </c>
      <c r="G89" s="20">
        <v>26.777974724642839</v>
      </c>
      <c r="H89" s="20">
        <v>27.641982374761586</v>
      </c>
      <c r="I89" s="20">
        <v>26.904291978823885</v>
      </c>
      <c r="J89" s="20">
        <v>26.096012086206876</v>
      </c>
      <c r="K89" s="20">
        <v>27.018223377125604</v>
      </c>
      <c r="L89" s="20">
        <v>25.913637073866436</v>
      </c>
      <c r="M89" s="55">
        <v>24.247119643572344</v>
      </c>
      <c r="N89" s="20"/>
    </row>
    <row r="90" spans="1:14" x14ac:dyDescent="0.35">
      <c r="A90" s="19" t="str">
        <f>B49&amp;C49&amp;D90</f>
        <v>DISTRIBUCION VOLUMEN X CRITERIO (kg ó litros).T.Alimentos TOTAL INGESTAR DE COMPRAS</v>
      </c>
      <c r="B90" s="19">
        <v>0</v>
      </c>
      <c r="C90" s="19">
        <v>0</v>
      </c>
      <c r="D90" s="20" t="s">
        <v>241</v>
      </c>
      <c r="E90" s="20">
        <v>4.5854064292283381</v>
      </c>
      <c r="F90" s="20">
        <v>2.5171135802652924</v>
      </c>
      <c r="G90" s="20">
        <v>3.2313359604098522</v>
      </c>
      <c r="H90" s="20">
        <v>3.8003642005052503</v>
      </c>
      <c r="I90" s="20">
        <v>4.1480481772330737</v>
      </c>
      <c r="J90" s="20">
        <v>3.1115199734939978</v>
      </c>
      <c r="K90" s="20">
        <v>3.5272975074862774</v>
      </c>
      <c r="L90" s="20">
        <v>3.9463211031287067</v>
      </c>
      <c r="M90" s="55">
        <v>3.5437353391886299</v>
      </c>
      <c r="N90" s="20"/>
    </row>
    <row r="91" spans="1:14" x14ac:dyDescent="0.35">
      <c r="A91" s="19" t="str">
        <f>B49&amp;C49&amp;D91</f>
        <v>DISTRIBUCION VOLUMEN X CRITERIO (kg ó litros).T.Alimentos TOTAL INGNO COCINAR EN CASA</v>
      </c>
      <c r="B91" s="19">
        <v>0</v>
      </c>
      <c r="C91" s="19">
        <v>0</v>
      </c>
      <c r="D91" s="20" t="s">
        <v>242</v>
      </c>
      <c r="E91" s="20">
        <v>10.586034614808746</v>
      </c>
      <c r="F91" s="20">
        <v>11.940576020354056</v>
      </c>
      <c r="G91" s="20">
        <v>10.886932573516336</v>
      </c>
      <c r="H91" s="20">
        <v>11.765337343406507</v>
      </c>
      <c r="I91" s="20">
        <v>12.233536403937508</v>
      </c>
      <c r="J91" s="20">
        <v>11.698447723593979</v>
      </c>
      <c r="K91" s="20">
        <v>8.8396942101700642</v>
      </c>
      <c r="L91" s="20">
        <v>10.885273379450185</v>
      </c>
      <c r="M91" s="55">
        <v>10.043373137067389</v>
      </c>
      <c r="N91" s="20"/>
    </row>
    <row r="92" spans="1:14" x14ac:dyDescent="0.35">
      <c r="A92" s="19" t="str">
        <f>B49&amp;C49&amp;D92</f>
        <v>DISTRIBUCION VOLUMEN X CRITERIO (kg ó litros).T.Alimentos TOTAL INGCELEBRACION/FIESTA/SALIR TOMAR</v>
      </c>
      <c r="B92" s="19">
        <v>0</v>
      </c>
      <c r="C92" s="19">
        <v>0</v>
      </c>
      <c r="D92" s="20" t="s">
        <v>243</v>
      </c>
      <c r="E92" s="20">
        <v>26.949207673668923</v>
      </c>
      <c r="F92" s="20">
        <v>26.512639360614127</v>
      </c>
      <c r="G92" s="20">
        <v>26.187137568035716</v>
      </c>
      <c r="H92" s="20">
        <v>26.633479152894679</v>
      </c>
      <c r="I92" s="20">
        <v>25.997458311621003</v>
      </c>
      <c r="J92" s="20">
        <v>27.752562675354024</v>
      </c>
      <c r="K92" s="20">
        <v>25.874638012384704</v>
      </c>
      <c r="L92" s="20">
        <v>28.344193612095019</v>
      </c>
      <c r="M92" s="55">
        <v>30.199183970408917</v>
      </c>
      <c r="N92" s="20"/>
    </row>
    <row r="93" spans="1:14" x14ac:dyDescent="0.35">
      <c r="A93" s="19" t="str">
        <f>B49&amp;C49&amp;D93</f>
        <v>DISTRIBUCION VOLUMEN X CRITERIO (kg ó litros).T.Alimentos TOTAL INGVIENDO DEPORTES</v>
      </c>
      <c r="B93" s="19">
        <v>0</v>
      </c>
      <c r="C93" s="19">
        <v>0</v>
      </c>
      <c r="D93" s="20" t="s">
        <v>244</v>
      </c>
      <c r="E93" s="20">
        <v>1.2840677507021498</v>
      </c>
      <c r="F93" s="20">
        <v>0.78040493637056085</v>
      </c>
      <c r="G93" s="20">
        <v>0.54654462519536007</v>
      </c>
      <c r="H93" s="20">
        <v>1.2777095332245156</v>
      </c>
      <c r="I93" s="20">
        <v>1.2291727437757454</v>
      </c>
      <c r="J93" s="20">
        <v>1.2341936228383099</v>
      </c>
      <c r="K93" s="20">
        <v>1.0467087681847218</v>
      </c>
      <c r="L93" s="20">
        <v>0.99900843741462553</v>
      </c>
      <c r="M93" s="55">
        <v>1.7436278865177703</v>
      </c>
      <c r="N93" s="20"/>
    </row>
    <row r="94" spans="1:14" x14ac:dyDescent="0.35">
      <c r="A94" s="19" t="str">
        <f>B49&amp;C49&amp;D94</f>
        <v>DISTRIBUCION VOLUMEN X CRITERIO (kg ó litros).T.Alimentos TOTAL INGOTROS MOTIVOS</v>
      </c>
      <c r="B94" s="19">
        <v>0</v>
      </c>
      <c r="C94" s="19">
        <v>0</v>
      </c>
      <c r="D94" s="20" t="s">
        <v>245</v>
      </c>
      <c r="E94" s="20">
        <v>6.1250926803085175</v>
      </c>
      <c r="F94" s="20">
        <v>5.6734703379560072</v>
      </c>
      <c r="G94" s="20">
        <v>5.1699516985200544</v>
      </c>
      <c r="H94" s="20">
        <v>6.0396039827327712</v>
      </c>
      <c r="I94" s="20">
        <v>6.2945688647367657</v>
      </c>
      <c r="J94" s="20">
        <v>6.4214753027138265</v>
      </c>
      <c r="K94" s="20">
        <v>6.3482360256594026</v>
      </c>
      <c r="L94" s="20">
        <v>6.7753071399648483</v>
      </c>
      <c r="M94" s="55">
        <v>7.2475577610665196</v>
      </c>
      <c r="N94" s="20"/>
    </row>
    <row r="95" spans="1:14" x14ac:dyDescent="0.35">
      <c r="A95" s="19" t="str">
        <f>B95&amp;C95&amp;D95</f>
        <v>CONSUMO PER CAPITA (kg ó litros por individuo).T.Alimentos TOTAL INGT.ESPAÑA</v>
      </c>
      <c r="B95" s="19" t="s">
        <v>122</v>
      </c>
      <c r="C95" s="19" t="s">
        <v>176</v>
      </c>
      <c r="D95" s="20" t="s">
        <v>36</v>
      </c>
      <c r="E95" s="20">
        <v>9.8650913814334462</v>
      </c>
      <c r="F95" s="20">
        <v>10.250411612649241</v>
      </c>
      <c r="G95" s="20">
        <v>14.551004848282792</v>
      </c>
      <c r="H95" s="20">
        <v>10.117187786106941</v>
      </c>
      <c r="I95" s="20">
        <v>10.096561879152404</v>
      </c>
      <c r="J95" s="20">
        <v>10.507219223257689</v>
      </c>
      <c r="K95" s="20">
        <v>15.013728391635604</v>
      </c>
      <c r="L95" s="20">
        <v>10.156946629480846</v>
      </c>
      <c r="M95" s="55">
        <v>10.10636598414961</v>
      </c>
      <c r="N95" s="20"/>
    </row>
    <row r="96" spans="1:14" x14ac:dyDescent="0.35">
      <c r="A96" s="19" t="str">
        <f>B95&amp;C95&amp;D96</f>
        <v>CONSUMO PER CAPITA (kg ó litros por individuo).T.Alimentos TOTAL INGHiper+Super+Discount+G.A</v>
      </c>
      <c r="B96" s="19">
        <v>0</v>
      </c>
      <c r="C96" s="19">
        <v>0</v>
      </c>
      <c r="D96" s="20" t="s">
        <v>23</v>
      </c>
      <c r="E96" s="20">
        <v>0.29857457734286469</v>
      </c>
      <c r="F96" s="20">
        <v>0.29161120486806641</v>
      </c>
      <c r="G96" s="20">
        <v>0.43432737654087622</v>
      </c>
      <c r="H96" s="20">
        <v>0.31636959899149908</v>
      </c>
      <c r="I96" s="20">
        <v>0.34222918245997386</v>
      </c>
      <c r="J96" s="20">
        <v>0.41128352801602308</v>
      </c>
      <c r="K96" s="20">
        <v>0.60972414841991174</v>
      </c>
      <c r="L96" s="20">
        <v>0.35113590712654885</v>
      </c>
      <c r="M96" s="55">
        <v>0.38236911671174312</v>
      </c>
      <c r="N96" s="20"/>
    </row>
    <row r="97" spans="1:14" x14ac:dyDescent="0.35">
      <c r="A97" s="19" t="str">
        <f>B95&amp;C95&amp;D97</f>
        <v>CONSUMO PER CAPITA (kg ó litros por individuo).T.Alimentos TOTAL INGRestaurantes</v>
      </c>
      <c r="B97" s="19">
        <v>0</v>
      </c>
      <c r="C97" s="19">
        <v>0</v>
      </c>
      <c r="D97" s="20" t="s">
        <v>24</v>
      </c>
      <c r="E97" s="20">
        <v>2.5261554405597657</v>
      </c>
      <c r="F97" s="20">
        <v>2.7826196825340306</v>
      </c>
      <c r="G97" s="20">
        <v>3.9393677497410371</v>
      </c>
      <c r="H97" s="20">
        <v>2.9580542545671626</v>
      </c>
      <c r="I97" s="20">
        <v>2.7810238807070595</v>
      </c>
      <c r="J97" s="20">
        <v>2.8667335187716092</v>
      </c>
      <c r="K97" s="20">
        <v>3.9595020971855641</v>
      </c>
      <c r="L97" s="20">
        <v>2.6948787722568572</v>
      </c>
      <c r="M97" s="55">
        <v>2.9683766074581741</v>
      </c>
      <c r="N97" s="20"/>
    </row>
    <row r="98" spans="1:14" x14ac:dyDescent="0.35">
      <c r="A98" s="19" t="str">
        <f>B95&amp;C95&amp;D98</f>
        <v>CONSUMO PER CAPITA (kg ó litros por individuo).T.Alimentos TOTAL INGRestaurantes Fast Food</v>
      </c>
      <c r="B98" s="19">
        <v>0</v>
      </c>
      <c r="C98" s="19">
        <v>0</v>
      </c>
      <c r="D98" s="20" t="s">
        <v>25</v>
      </c>
      <c r="E98" s="20">
        <v>2.9701083559685508</v>
      </c>
      <c r="F98" s="20">
        <v>2.8177228446378808</v>
      </c>
      <c r="G98" s="20">
        <v>4.072195110090326</v>
      </c>
      <c r="H98" s="20">
        <v>2.9374534875915108</v>
      </c>
      <c r="I98" s="20">
        <v>2.8185649718090233</v>
      </c>
      <c r="J98" s="20">
        <v>2.959648863094309</v>
      </c>
      <c r="K98" s="20">
        <v>4.2959869665051471</v>
      </c>
      <c r="L98" s="20">
        <v>3.079427370325365</v>
      </c>
      <c r="M98" s="55">
        <v>2.7871981951545268</v>
      </c>
      <c r="N98" s="20"/>
    </row>
    <row r="99" spans="1:14" x14ac:dyDescent="0.35">
      <c r="A99" s="19" t="str">
        <f>B95&amp;C95&amp;D99</f>
        <v>CONSUMO PER CAPITA (kg ó litros por individuo).T.Alimentos TOTAL INGBares/Cafeterias/Cervecerias</v>
      </c>
      <c r="B99" s="19">
        <v>0</v>
      </c>
      <c r="C99" s="19">
        <v>0</v>
      </c>
      <c r="D99" s="20" t="s">
        <v>26</v>
      </c>
      <c r="E99" s="20">
        <v>2.8424954145524417</v>
      </c>
      <c r="F99" s="20">
        <v>2.9656260791754137</v>
      </c>
      <c r="G99" s="20">
        <v>4.0392205609853624</v>
      </c>
      <c r="H99" s="20">
        <v>2.7162941455049672</v>
      </c>
      <c r="I99" s="20">
        <v>2.8508911642432957</v>
      </c>
      <c r="J99" s="20">
        <v>2.9987753794755321</v>
      </c>
      <c r="K99" s="20">
        <v>4.0665241501120697</v>
      </c>
      <c r="L99" s="20">
        <v>2.7514118386543132</v>
      </c>
      <c r="M99" s="55">
        <v>2.6829929887092137</v>
      </c>
      <c r="N99" s="20"/>
    </row>
    <row r="100" spans="1:14" x14ac:dyDescent="0.35">
      <c r="A100" s="19" t="str">
        <f>B95&amp;C95&amp;D100</f>
        <v>CONSUMO PER CAPITA (kg ó litros por individuo).T.Alimentos TOTAL INGPanaderias/Pastelerias</v>
      </c>
      <c r="B100" s="19">
        <v>0</v>
      </c>
      <c r="C100" s="19">
        <v>0</v>
      </c>
      <c r="D100" s="20" t="s">
        <v>27</v>
      </c>
      <c r="E100" s="20">
        <v>0.16733812262498471</v>
      </c>
      <c r="F100" s="20">
        <v>0.16312227227367659</v>
      </c>
      <c r="G100" s="20">
        <v>0.19058859174257986</v>
      </c>
      <c r="H100" s="20">
        <v>0.18355162995408897</v>
      </c>
      <c r="I100" s="20">
        <v>0.19897275301381345</v>
      </c>
      <c r="J100" s="20">
        <v>0.18059019770626797</v>
      </c>
      <c r="K100" s="20">
        <v>0.22300335249471279</v>
      </c>
      <c r="L100" s="20">
        <v>0.20518885532418957</v>
      </c>
      <c r="M100" s="55">
        <v>0.22858737310341068</v>
      </c>
      <c r="N100" s="20"/>
    </row>
    <row r="101" spans="1:14" x14ac:dyDescent="0.35">
      <c r="A101" s="19" t="str">
        <f>B95&amp;C95&amp;D101</f>
        <v>CONSUMO PER CAPITA (kg ó litros por individuo).T.Alimentos TOTAL INGTda.Alimentacion/Delicatesen</v>
      </c>
      <c r="B101" s="19">
        <v>0</v>
      </c>
      <c r="C101" s="19">
        <v>0</v>
      </c>
      <c r="D101" s="20" t="s">
        <v>211</v>
      </c>
      <c r="E101" s="20">
        <v>4.7682683700573027E-2</v>
      </c>
      <c r="F101" s="20">
        <v>5.1747820539638049E-2</v>
      </c>
      <c r="G101" s="20">
        <v>7.2622655739794775E-2</v>
      </c>
      <c r="H101" s="20">
        <v>4.355375344114655E-2</v>
      </c>
      <c r="I101" s="20">
        <v>5.310641636038517E-2</v>
      </c>
      <c r="J101" s="20">
        <v>4.2783165008376534E-2</v>
      </c>
      <c r="K101" s="20">
        <v>7.1795191356939903E-2</v>
      </c>
      <c r="L101" s="20">
        <v>4.305736319295185E-2</v>
      </c>
      <c r="M101" s="55">
        <v>7.9033598970237817E-2</v>
      </c>
      <c r="N101" s="20"/>
    </row>
    <row r="102" spans="1:14" x14ac:dyDescent="0.35">
      <c r="A102" s="19" t="str">
        <f>B95&amp;C95&amp;D102</f>
        <v>CONSUMO PER CAPITA (kg ó litros por individuo).T.Alimentos TOTAL INGCanal Conveniencia/24h</v>
      </c>
      <c r="B102" s="19">
        <v>0</v>
      </c>
      <c r="C102" s="19">
        <v>0</v>
      </c>
      <c r="D102" s="20" t="s">
        <v>212</v>
      </c>
      <c r="E102" s="20">
        <v>0.55499420577969727</v>
      </c>
      <c r="F102" s="20">
        <v>0.53623842112786635</v>
      </c>
      <c r="G102" s="20">
        <v>0.72959466649270532</v>
      </c>
      <c r="H102" s="20">
        <v>0.50905076338600475</v>
      </c>
      <c r="I102" s="20">
        <v>0.5684114920355432</v>
      </c>
      <c r="J102" s="20">
        <v>0.49501687359097252</v>
      </c>
      <c r="K102" s="20">
        <v>0.59104517854255112</v>
      </c>
      <c r="L102" s="20">
        <v>0.52913814099323286</v>
      </c>
      <c r="M102" s="55">
        <v>0.52830766963377385</v>
      </c>
      <c r="N102" s="20"/>
    </row>
    <row r="103" spans="1:14" x14ac:dyDescent="0.35">
      <c r="A103" s="19" t="str">
        <f>B95&amp;C95&amp;D103</f>
        <v>CONSUMO PER CAPITA (kg ó litros por individuo).T.Alimentos TOTAL INGHoteles</v>
      </c>
      <c r="B103" s="19">
        <v>0</v>
      </c>
      <c r="C103" s="19">
        <v>0</v>
      </c>
      <c r="D103" s="20" t="s">
        <v>29</v>
      </c>
      <c r="E103" s="20">
        <v>5.2852769218012581E-2</v>
      </c>
      <c r="F103" s="20">
        <v>3.8972641030160383E-2</v>
      </c>
      <c r="G103" s="20">
        <v>6.2137147648483125E-2</v>
      </c>
      <c r="H103" s="20">
        <v>3.6814385904366941E-2</v>
      </c>
      <c r="I103" s="20">
        <v>3.4215809972139515E-2</v>
      </c>
      <c r="J103" s="20">
        <v>2.153482777553805E-2</v>
      </c>
      <c r="K103" s="20">
        <v>0.11538280844120773</v>
      </c>
      <c r="L103" s="20">
        <v>3.1127218952831232E-2</v>
      </c>
      <c r="M103" s="55">
        <v>2.2001757099104721E-2</v>
      </c>
      <c r="N103" s="20"/>
    </row>
    <row r="104" spans="1:14" x14ac:dyDescent="0.35">
      <c r="A104" s="19" t="str">
        <f>B95&amp;C95&amp;D104</f>
        <v>CONSUMO PER CAPITA (kg ó litros por individuo).T.Alimentos TOTAL INGEstaciones de servicio</v>
      </c>
      <c r="B104" s="19">
        <v>0</v>
      </c>
      <c r="C104" s="19">
        <v>0</v>
      </c>
      <c r="D104" s="20" t="s">
        <v>30</v>
      </c>
      <c r="E104" s="20">
        <v>9.1449178096140449E-2</v>
      </c>
      <c r="F104" s="20">
        <v>8.7639229255490642E-2</v>
      </c>
      <c r="G104" s="20">
        <v>0.1263860594422343</v>
      </c>
      <c r="H104" s="20">
        <v>7.5994000881217369E-2</v>
      </c>
      <c r="I104" s="20">
        <v>6.9325487942104885E-2</v>
      </c>
      <c r="J104" s="20">
        <v>8.3951790604019597E-2</v>
      </c>
      <c r="K104" s="20">
        <v>0.14703772936435783</v>
      </c>
      <c r="L104" s="20">
        <v>9.0331157551157004E-2</v>
      </c>
      <c r="M104" s="55">
        <v>7.9960880330432818E-2</v>
      </c>
      <c r="N104" s="20"/>
    </row>
    <row r="105" spans="1:14" x14ac:dyDescent="0.35">
      <c r="A105" s="19" t="str">
        <f>B95&amp;C95&amp;D105</f>
        <v>CONSUMO PER CAPITA (kg ó litros por individuo).T.Alimentos TOTAL INGMaquinas dispensadoras</v>
      </c>
      <c r="B105" s="19">
        <v>0</v>
      </c>
      <c r="C105" s="19">
        <v>0</v>
      </c>
      <c r="D105" s="20" t="s">
        <v>31</v>
      </c>
      <c r="E105" s="20">
        <v>1.6483974499206498E-2</v>
      </c>
      <c r="F105" s="20">
        <v>1.4022411909478696E-2</v>
      </c>
      <c r="G105" s="20">
        <v>1.9164249110464639E-2</v>
      </c>
      <c r="H105" s="20">
        <v>1.7416404391834398E-2</v>
      </c>
      <c r="I105" s="20">
        <v>1.7425452459699266E-2</v>
      </c>
      <c r="J105" s="20">
        <v>1.5642438832776964E-2</v>
      </c>
      <c r="K105" s="20">
        <v>1.7445382103339603E-2</v>
      </c>
      <c r="L105" s="20">
        <v>1.4641421760566525E-2</v>
      </c>
      <c r="M105" s="55">
        <v>1.4658005985613518E-2</v>
      </c>
      <c r="N105" s="20"/>
    </row>
    <row r="106" spans="1:14" x14ac:dyDescent="0.35">
      <c r="A106" s="19" t="str">
        <f>B95&amp;C95&amp;D106</f>
        <v>CONSUMO PER CAPITA (kg ó litros por individuo).T.Alimentos TOTAL INGServicio en la empresa</v>
      </c>
      <c r="B106" s="19">
        <v>0</v>
      </c>
      <c r="C106" s="19">
        <v>0</v>
      </c>
      <c r="D106" s="20" t="s">
        <v>32</v>
      </c>
      <c r="E106" s="20">
        <v>5.5940710148260138E-2</v>
      </c>
      <c r="F106" s="20">
        <v>6.2516500396215341E-2</v>
      </c>
      <c r="G106" s="20">
        <v>8.3604005923601885E-2</v>
      </c>
      <c r="H106" s="20">
        <v>5.0073584701477068E-2</v>
      </c>
      <c r="I106" s="20">
        <v>6.4496553942727616E-2</v>
      </c>
      <c r="J106" s="20">
        <v>7.2668993466711143E-2</v>
      </c>
      <c r="K106" s="20">
        <v>0.11667459632451121</v>
      </c>
      <c r="L106" s="20">
        <v>7.7653853940872347E-2</v>
      </c>
      <c r="M106" s="55">
        <v>7.0655413743034232E-2</v>
      </c>
      <c r="N106" s="20"/>
    </row>
    <row r="107" spans="1:14" x14ac:dyDescent="0.35">
      <c r="A107" s="19" t="str">
        <f>B95&amp;C95&amp;D107</f>
        <v>CONSUMO PER CAPITA (kg ó litros por individuo).T.Alimentos TOTAL INGResto de canales</v>
      </c>
      <c r="B107" s="19">
        <v>0</v>
      </c>
      <c r="C107" s="19">
        <v>0</v>
      </c>
      <c r="D107" s="20" t="s">
        <v>33</v>
      </c>
      <c r="E107" s="20">
        <v>0.24101727963188249</v>
      </c>
      <c r="F107" s="20">
        <v>0.4385728189868589</v>
      </c>
      <c r="G107" s="20">
        <v>0.78179808803421957</v>
      </c>
      <c r="H107" s="20">
        <v>0.27255837251534237</v>
      </c>
      <c r="I107" s="20">
        <v>0.29789977240705312</v>
      </c>
      <c r="J107" s="20">
        <v>0.35858752614870759</v>
      </c>
      <c r="K107" s="20">
        <v>0.79960728416813387</v>
      </c>
      <c r="L107" s="20">
        <v>0.28895268216989489</v>
      </c>
      <c r="M107" s="55">
        <v>0.26222406396599318</v>
      </c>
      <c r="N107" s="20"/>
    </row>
    <row r="108" spans="1:14" x14ac:dyDescent="0.35">
      <c r="A108" s="19" t="str">
        <f>B95&amp;C95&amp;D108</f>
        <v>CONSUMO PER CAPITA (kg ó litros por individuo).T.Alimentos TOTAL INGEN LA CALLE</v>
      </c>
      <c r="B108" s="19">
        <v>0</v>
      </c>
      <c r="C108" s="19">
        <v>0</v>
      </c>
      <c r="D108" s="20" t="s">
        <v>213</v>
      </c>
      <c r="E108" s="20">
        <v>0.20926561366475174</v>
      </c>
      <c r="F108" s="20">
        <v>0.27281431369619169</v>
      </c>
      <c r="G108" s="20">
        <v>0.48617427993910423</v>
      </c>
      <c r="H108" s="20">
        <v>0.22425951805158201</v>
      </c>
      <c r="I108" s="20">
        <v>0.20587118416550929</v>
      </c>
      <c r="J108" s="20">
        <v>0.24119233772891305</v>
      </c>
      <c r="K108" s="20">
        <v>0.46461002013556008</v>
      </c>
      <c r="L108" s="20">
        <v>0.22099560415935859</v>
      </c>
      <c r="M108" s="55">
        <v>0.18560174767827695</v>
      </c>
      <c r="N108" s="20"/>
    </row>
    <row r="109" spans="1:14" x14ac:dyDescent="0.35">
      <c r="A109" s="19" t="str">
        <f>B95&amp;C95&amp;D109</f>
        <v>CONSUMO PER CAPITA (kg ó litros por individuo).T.Alimentos TOTAL INGEN CASA DE OTROS</v>
      </c>
      <c r="B109" s="19">
        <v>0</v>
      </c>
      <c r="C109" s="19">
        <v>0</v>
      </c>
      <c r="D109" s="20" t="s">
        <v>214</v>
      </c>
      <c r="E109" s="20">
        <v>0.61928296481778211</v>
      </c>
      <c r="F109" s="20">
        <v>0.44242176036246494</v>
      </c>
      <c r="G109" s="20">
        <v>0.62525957986157066</v>
      </c>
      <c r="H109" s="20">
        <v>0.53067639815994427</v>
      </c>
      <c r="I109" s="20">
        <v>0.60717535975692549</v>
      </c>
      <c r="J109" s="20">
        <v>0.50756358924196388</v>
      </c>
      <c r="K109" s="20">
        <v>0.65863948993178112</v>
      </c>
      <c r="L109" s="20">
        <v>0.50104038823921104</v>
      </c>
      <c r="M109" s="55">
        <v>0.60153669301282331</v>
      </c>
      <c r="N109" s="20"/>
    </row>
    <row r="110" spans="1:14" x14ac:dyDescent="0.35">
      <c r="A110" s="19" t="str">
        <f>B95&amp;C95&amp;D110</f>
        <v>CONSUMO PER CAPITA (kg ó litros por individuo).T.Alimentos TOTAL INGEN EL ESTABLECIMIENTO</v>
      </c>
      <c r="B110" s="19">
        <v>0</v>
      </c>
      <c r="C110" s="19">
        <v>0</v>
      </c>
      <c r="D110" s="20" t="s">
        <v>215</v>
      </c>
      <c r="E110" s="20">
        <v>6.1609661480610898</v>
      </c>
      <c r="F110" s="20">
        <v>6.6925246865038766</v>
      </c>
      <c r="G110" s="20">
        <v>9.8492458215068019</v>
      </c>
      <c r="H110" s="20">
        <v>6.6553247009861298</v>
      </c>
      <c r="I110" s="20">
        <v>6.4619713859615002</v>
      </c>
      <c r="J110" s="20">
        <v>6.9797014179454955</v>
      </c>
      <c r="K110" s="20">
        <v>10.269112663413942</v>
      </c>
      <c r="L110" s="20">
        <v>6.793509893973444</v>
      </c>
      <c r="M110" s="55">
        <v>6.4700887626743073</v>
      </c>
      <c r="N110" s="20"/>
    </row>
    <row r="111" spans="1:14" x14ac:dyDescent="0.35">
      <c r="A111" s="19" t="str">
        <f>B95&amp;C95&amp;D111</f>
        <v>CONSUMO PER CAPITA (kg ó litros por individuo).T.Alimentos TOTAL INGEN EL TRABAJO</v>
      </c>
      <c r="B111" s="19">
        <v>0</v>
      </c>
      <c r="C111" s="19">
        <v>0</v>
      </c>
      <c r="D111" s="20" t="s">
        <v>216</v>
      </c>
      <c r="E111" s="20">
        <v>0.27713818411013186</v>
      </c>
      <c r="F111" s="20">
        <v>0.27107451650993886</v>
      </c>
      <c r="G111" s="20">
        <v>0.31603225966704174</v>
      </c>
      <c r="H111" s="20">
        <v>0.24749495613696942</v>
      </c>
      <c r="I111" s="20">
        <v>0.30802091670517179</v>
      </c>
      <c r="J111" s="20">
        <v>0.33433258300374008</v>
      </c>
      <c r="K111" s="20">
        <v>0.3519990211377001</v>
      </c>
      <c r="L111" s="20">
        <v>0.28634711955255521</v>
      </c>
      <c r="M111" s="55">
        <v>0.270158323241531</v>
      </c>
      <c r="N111" s="20"/>
    </row>
    <row r="112" spans="1:14" x14ac:dyDescent="0.35">
      <c r="A112" s="19" t="str">
        <f>B95&amp;C95&amp;D112</f>
        <v>CONSUMO PER CAPITA (kg ó litros por individuo).T.Alimentos TOTAL INGEN COLEGIO/INSTITUTO/UNIV.</v>
      </c>
      <c r="B112" s="19">
        <v>0</v>
      </c>
      <c r="C112" s="19">
        <v>0</v>
      </c>
      <c r="D112" s="20" t="s">
        <v>217</v>
      </c>
      <c r="E112" s="20">
        <v>2.1189575567480211E-2</v>
      </c>
      <c r="F112" s="20">
        <v>1.4265385027506294E-2</v>
      </c>
      <c r="G112" s="20">
        <v>2.6730003919941292E-2</v>
      </c>
      <c r="H112" s="20">
        <v>2.0230750817429272E-2</v>
      </c>
      <c r="I112" s="20">
        <v>1.2846078692031689E-2</v>
      </c>
      <c r="J112" s="20">
        <v>1.4168508958607653E-2</v>
      </c>
      <c r="K112" s="20">
        <v>9.4546132150106991E-3</v>
      </c>
      <c r="L112" s="20">
        <v>2.4158941161102742E-2</v>
      </c>
      <c r="M112" s="55">
        <v>1.4196186472432037E-2</v>
      </c>
      <c r="N112" s="20"/>
    </row>
    <row r="113" spans="1:14" x14ac:dyDescent="0.35">
      <c r="A113" s="19" t="str">
        <f>B95&amp;C95&amp;D113</f>
        <v>CONSUMO PER CAPITA (kg ó litros por individuo).T.Alimentos TOTAL INGEN MI CASA</v>
      </c>
      <c r="B113" s="19">
        <v>0</v>
      </c>
      <c r="C113" s="19">
        <v>0</v>
      </c>
      <c r="D113" s="20" t="s">
        <v>218</v>
      </c>
      <c r="E113" s="20">
        <v>2.3869280584921904</v>
      </c>
      <c r="F113" s="20">
        <v>2.3386208990941753</v>
      </c>
      <c r="G113" s="20">
        <v>2.944503355705884</v>
      </c>
      <c r="H113" s="20">
        <v>2.2514573383448626</v>
      </c>
      <c r="I113" s="20">
        <v>2.3084926820952059</v>
      </c>
      <c r="J113" s="20">
        <v>2.2331126762913884</v>
      </c>
      <c r="K113" s="20">
        <v>2.9003714193871706</v>
      </c>
      <c r="L113" s="20">
        <v>2.1415971119775037</v>
      </c>
      <c r="M113" s="55">
        <v>2.3351320473126003</v>
      </c>
      <c r="N113" s="20"/>
    </row>
    <row r="114" spans="1:14" x14ac:dyDescent="0.35">
      <c r="A114" s="19" t="str">
        <f>B95&amp;C95&amp;D114</f>
        <v>CONSUMO PER CAPITA (kg ó litros por individuo).T.Alimentos TOTAL INGEN M.TRANSP.(AVION,TREN,AUTOC,E</v>
      </c>
      <c r="B114" s="19">
        <v>0</v>
      </c>
      <c r="C114" s="19">
        <v>0</v>
      </c>
      <c r="D114" s="20" t="s">
        <v>219</v>
      </c>
      <c r="E114" s="20">
        <v>1.5586406807023728E-2</v>
      </c>
      <c r="F114" s="20">
        <v>6.0376600799164825E-3</v>
      </c>
      <c r="G114" s="20">
        <v>1.3513789016808985E-2</v>
      </c>
      <c r="H114" s="20">
        <v>7.0131309327340664E-3</v>
      </c>
      <c r="I114" s="20">
        <v>6.9752649311493045E-3</v>
      </c>
      <c r="J114" s="20">
        <v>4.326348927716139E-3</v>
      </c>
      <c r="K114" s="20">
        <v>1.9222392911506406E-2</v>
      </c>
      <c r="L114" s="20">
        <v>5.9696802333762001E-3</v>
      </c>
      <c r="M114" s="55">
        <v>9.3055866008514843E-3</v>
      </c>
      <c r="N114" s="20"/>
    </row>
    <row r="115" spans="1:14" x14ac:dyDescent="0.35">
      <c r="A115" s="19" t="str">
        <f>B95&amp;C95&amp;D115</f>
        <v>CONSUMO PER CAPITA (kg ó litros por individuo).T.Alimentos TOTAL INGEN OTRO LUGAR</v>
      </c>
      <c r="B115" s="19">
        <v>0</v>
      </c>
      <c r="C115" s="19">
        <v>0</v>
      </c>
      <c r="D115" s="20" t="s">
        <v>220</v>
      </c>
      <c r="E115" s="20">
        <v>0.17473588617537283</v>
      </c>
      <c r="F115" s="20">
        <v>0.21265382159262469</v>
      </c>
      <c r="G115" s="20">
        <v>0.28954275764044302</v>
      </c>
      <c r="H115" s="20">
        <v>0.18073011035500078</v>
      </c>
      <c r="I115" s="20">
        <v>0.18521008244272946</v>
      </c>
      <c r="J115" s="20">
        <v>0.19281995572241017</v>
      </c>
      <c r="K115" s="20">
        <v>0.34031886650026461</v>
      </c>
      <c r="L115" s="20">
        <v>0.1833276523025561</v>
      </c>
      <c r="M115" s="55">
        <v>0.22034553035485674</v>
      </c>
      <c r="N115" s="20"/>
    </row>
    <row r="116" spans="1:14" x14ac:dyDescent="0.35">
      <c r="A116" s="19" t="str">
        <f>B95&amp;C95&amp;D116</f>
        <v>CONSUMO PER CAPITA (kg ó litros por individuo).T.Alimentos TOTAL INGDESAYUNO</v>
      </c>
      <c r="B116" s="19">
        <v>0</v>
      </c>
      <c r="C116" s="19">
        <v>0</v>
      </c>
      <c r="D116" s="20" t="s">
        <v>221</v>
      </c>
      <c r="E116" s="20">
        <v>0.85191254352216927</v>
      </c>
      <c r="F116" s="20">
        <v>0.83339029726880742</v>
      </c>
      <c r="G116" s="20">
        <v>1.1026944581635847</v>
      </c>
      <c r="H116" s="20">
        <v>0.79406854200538657</v>
      </c>
      <c r="I116" s="20">
        <v>0.91388454075071479</v>
      </c>
      <c r="J116" s="20">
        <v>0.87388010005235117</v>
      </c>
      <c r="K116" s="20">
        <v>1.1750317192370632</v>
      </c>
      <c r="L116" s="20">
        <v>0.86019672043867701</v>
      </c>
      <c r="M116" s="55">
        <v>0.84032803355065855</v>
      </c>
      <c r="N116" s="20"/>
    </row>
    <row r="117" spans="1:14" x14ac:dyDescent="0.35">
      <c r="A117" s="19" t="str">
        <f>B95&amp;C95&amp;D117</f>
        <v>CONSUMO PER CAPITA (kg ó litros por individuo).T.Alimentos TOTAL INGAPERITIVO/ANTES DE COMER</v>
      </c>
      <c r="B117" s="19">
        <v>0</v>
      </c>
      <c r="C117" s="19">
        <v>0</v>
      </c>
      <c r="D117" s="20" t="s">
        <v>222</v>
      </c>
      <c r="E117" s="20">
        <v>0.3061823299041378</v>
      </c>
      <c r="F117" s="20">
        <v>0.33874203088317673</v>
      </c>
      <c r="G117" s="20">
        <v>0.41577247712978427</v>
      </c>
      <c r="H117" s="20">
        <v>0.31124304684387544</v>
      </c>
      <c r="I117" s="20">
        <v>0.28238565097529739</v>
      </c>
      <c r="J117" s="20">
        <v>0.29715603068275814</v>
      </c>
      <c r="K117" s="20">
        <v>0.38651212293431847</v>
      </c>
      <c r="L117" s="20">
        <v>0.30171819346955275</v>
      </c>
      <c r="M117" s="55">
        <v>0.30144437177018341</v>
      </c>
      <c r="N117" s="20"/>
    </row>
    <row r="118" spans="1:14" x14ac:dyDescent="0.35">
      <c r="A118" s="19" t="str">
        <f>B95&amp;C95&amp;D118</f>
        <v>CONSUMO PER CAPITA (kg ó litros por individuo).T.Alimentos TOTAL INGCOMIDA</v>
      </c>
      <c r="B118" s="19">
        <v>0</v>
      </c>
      <c r="C118" s="19">
        <v>0</v>
      </c>
      <c r="D118" s="20" t="s">
        <v>223</v>
      </c>
      <c r="E118" s="20">
        <v>5.0677674289238031</v>
      </c>
      <c r="F118" s="20">
        <v>5.2683111503180511</v>
      </c>
      <c r="G118" s="20">
        <v>6.9536779853723836</v>
      </c>
      <c r="H118" s="20">
        <v>5.3579548350621709</v>
      </c>
      <c r="I118" s="20">
        <v>5.243131462497769</v>
      </c>
      <c r="J118" s="20">
        <v>5.4535851333272065</v>
      </c>
      <c r="K118" s="20">
        <v>7.4098920736054463</v>
      </c>
      <c r="L118" s="20">
        <v>5.4182477261875119</v>
      </c>
      <c r="M118" s="55">
        <v>5.4407102734775545</v>
      </c>
      <c r="N118" s="20"/>
    </row>
    <row r="119" spans="1:14" x14ac:dyDescent="0.35">
      <c r="A119" s="19" t="str">
        <f>B95&amp;C95&amp;D119</f>
        <v>CONSUMO PER CAPITA (kg ó litros por individuo).T.Alimentos TOTAL INGTARDE/MERIENDA</v>
      </c>
      <c r="B119" s="19">
        <v>0</v>
      </c>
      <c r="C119" s="19">
        <v>0</v>
      </c>
      <c r="D119" s="20" t="s">
        <v>224</v>
      </c>
      <c r="E119" s="20">
        <v>0.48036333169553103</v>
      </c>
      <c r="F119" s="20">
        <v>0.46301227357726116</v>
      </c>
      <c r="G119" s="20">
        <v>0.66655455275076714</v>
      </c>
      <c r="H119" s="20">
        <v>0.41150332072092022</v>
      </c>
      <c r="I119" s="20">
        <v>0.43448952684011943</v>
      </c>
      <c r="J119" s="20">
        <v>0.51502646585429945</v>
      </c>
      <c r="K119" s="20">
        <v>0.6660371311687231</v>
      </c>
      <c r="L119" s="20">
        <v>0.40854024385132587</v>
      </c>
      <c r="M119" s="55">
        <v>0.38628502487857891</v>
      </c>
      <c r="N119" s="20"/>
    </row>
    <row r="120" spans="1:14" x14ac:dyDescent="0.35">
      <c r="A120" s="19" t="str">
        <f>B95&amp;C95&amp;D120</f>
        <v>CONSUMO PER CAPITA (kg ó litros por individuo).T.Alimentos TOTAL INGANTES DE CENAR</v>
      </c>
      <c r="B120" s="19">
        <v>0</v>
      </c>
      <c r="C120" s="19">
        <v>0</v>
      </c>
      <c r="D120" s="20" t="s">
        <v>225</v>
      </c>
      <c r="E120" s="20">
        <v>0.14480109146846881</v>
      </c>
      <c r="F120" s="20">
        <v>0.11601000720359868</v>
      </c>
      <c r="G120" s="20">
        <v>0.19794595209272986</v>
      </c>
      <c r="H120" s="20">
        <v>0.13142727200170473</v>
      </c>
      <c r="I120" s="20">
        <v>0.13200879105872734</v>
      </c>
      <c r="J120" s="20">
        <v>0.13941304883044423</v>
      </c>
      <c r="K120" s="20">
        <v>0.18426716558886275</v>
      </c>
      <c r="L120" s="20">
        <v>0.1208174140276782</v>
      </c>
      <c r="M120" s="55">
        <v>0.12665598818602239</v>
      </c>
      <c r="N120" s="20"/>
    </row>
    <row r="121" spans="1:14" x14ac:dyDescent="0.35">
      <c r="A121" s="19" t="str">
        <f>B95&amp;C95&amp;D121</f>
        <v>CONSUMO PER CAPITA (kg ó litros por individuo).T.Alimentos TOTAL INGCENA</v>
      </c>
      <c r="B121" s="19">
        <v>0</v>
      </c>
      <c r="C121" s="19">
        <v>0</v>
      </c>
      <c r="D121" s="20" t="s">
        <v>226</v>
      </c>
      <c r="E121" s="20">
        <v>2.8621552467998437</v>
      </c>
      <c r="F121" s="20">
        <v>3.0669797415799502</v>
      </c>
      <c r="G121" s="20">
        <v>4.9123308608035305</v>
      </c>
      <c r="H121" s="20">
        <v>2.9842585918352085</v>
      </c>
      <c r="I121" s="20">
        <v>2.9287491723002841</v>
      </c>
      <c r="J121" s="20">
        <v>3.0661390554249097</v>
      </c>
      <c r="K121" s="20">
        <v>4.8880381665715875</v>
      </c>
      <c r="L121" s="20">
        <v>2.9110472975220718</v>
      </c>
      <c r="M121" s="55">
        <v>2.8969470907068104</v>
      </c>
      <c r="N121" s="20"/>
    </row>
    <row r="122" spans="1:14" x14ac:dyDescent="0.35">
      <c r="A122" s="19" t="str">
        <f>B95&amp;C95&amp;D122</f>
        <v>CONSUMO PER CAPITA (kg ó litros por individuo).T.Alimentos TOTAL INGDESPUES DE LA CENA</v>
      </c>
      <c r="B122" s="19">
        <v>0</v>
      </c>
      <c r="C122" s="19">
        <v>0</v>
      </c>
      <c r="D122" s="20" t="s">
        <v>227</v>
      </c>
      <c r="E122" s="20">
        <v>5.0127246749665989E-2</v>
      </c>
      <c r="F122" s="20">
        <v>3.2836926248991434E-2</v>
      </c>
      <c r="G122" s="20">
        <v>0.12635192949623117</v>
      </c>
      <c r="H122" s="20">
        <v>3.53754424648361E-2</v>
      </c>
      <c r="I122" s="20">
        <v>3.8984991319067901E-2</v>
      </c>
      <c r="J122" s="20">
        <v>3.1909497603327869E-2</v>
      </c>
      <c r="K122" s="20">
        <v>0.13363580836074668</v>
      </c>
      <c r="L122" s="20">
        <v>5.2830923757124247E-2</v>
      </c>
      <c r="M122" s="55">
        <v>1.972356190868212E-2</v>
      </c>
      <c r="N122" s="20"/>
    </row>
    <row r="123" spans="1:14" x14ac:dyDescent="0.35">
      <c r="A123" s="19" t="str">
        <f>B95&amp;C95&amp;D123</f>
        <v>CONSUMO PER CAPITA (kg ó litros por individuo).T.Alimentos TOTAL INGDURANTE EL DIA</v>
      </c>
      <c r="B123" s="19">
        <v>0</v>
      </c>
      <c r="C123" s="19">
        <v>0</v>
      </c>
      <c r="D123" s="20" t="s">
        <v>228</v>
      </c>
      <c r="E123" s="20">
        <v>0.10178230061115476</v>
      </c>
      <c r="F123" s="20">
        <v>0.13113051723488731</v>
      </c>
      <c r="G123" s="20">
        <v>0.17567649039013872</v>
      </c>
      <c r="H123" s="20">
        <v>9.1357279443204278E-2</v>
      </c>
      <c r="I123" s="20">
        <v>0.12292752999420789</v>
      </c>
      <c r="J123" s="20">
        <v>0.13010694052770366</v>
      </c>
      <c r="K123" s="20">
        <v>0.17031541606475767</v>
      </c>
      <c r="L123" s="20">
        <v>8.3548606089400401E-2</v>
      </c>
      <c r="M123" s="55">
        <v>9.4271291132583007E-2</v>
      </c>
      <c r="N123" s="20"/>
    </row>
    <row r="124" spans="1:14" x14ac:dyDescent="0.35">
      <c r="A124" s="19" t="str">
        <f>B95&amp;C95&amp;D124</f>
        <v>CONSUMO PER CAPITA (kg ó litros por individuo).T.Alimentos TOTAL INGCON AMIGOS</v>
      </c>
      <c r="B124" s="19">
        <v>0</v>
      </c>
      <c r="C124" s="19">
        <v>0</v>
      </c>
      <c r="D124" s="20" t="s">
        <v>229</v>
      </c>
      <c r="E124" s="20">
        <v>2.0518716385655642</v>
      </c>
      <c r="F124" s="20">
        <v>2.0225353719482952</v>
      </c>
      <c r="G124" s="20">
        <v>2.7398035528644895</v>
      </c>
      <c r="H124" s="20">
        <v>2.2202474053816261</v>
      </c>
      <c r="I124" s="20">
        <v>2.0785546500471139</v>
      </c>
      <c r="J124" s="20">
        <v>1.9921037856886645</v>
      </c>
      <c r="K124" s="20">
        <v>2.9130072918591479</v>
      </c>
      <c r="L124" s="20">
        <v>2.0620939483051224</v>
      </c>
      <c r="M124" s="55">
        <v>2.1211864143048058</v>
      </c>
      <c r="N124" s="20"/>
    </row>
    <row r="125" spans="1:14" x14ac:dyDescent="0.35">
      <c r="A125" s="19" t="str">
        <f>B95&amp;C95&amp;D125</f>
        <v>CONSUMO PER CAPITA (kg ó litros por individuo).T.Alimentos TOTAL INGCON CLIENTES</v>
      </c>
      <c r="B125" s="19">
        <v>0</v>
      </c>
      <c r="C125" s="19">
        <v>0</v>
      </c>
      <c r="D125" s="20" t="s">
        <v>230</v>
      </c>
      <c r="E125" s="20">
        <v>1.472947636636074E-2</v>
      </c>
      <c r="F125" s="20">
        <v>1.7417653520136342E-2</v>
      </c>
      <c r="G125" s="20">
        <v>4.8301693012615658E-2</v>
      </c>
      <c r="H125" s="20">
        <v>5.2547717222209203E-2</v>
      </c>
      <c r="I125" s="20">
        <v>5.3801285674520784E-2</v>
      </c>
      <c r="J125" s="20">
        <v>2.46766495580161E-2</v>
      </c>
      <c r="K125" s="20">
        <v>4.8437855593408179E-2</v>
      </c>
      <c r="L125" s="20">
        <v>6.4389450789052075E-2</v>
      </c>
      <c r="M125" s="55">
        <v>7.0351277650169783E-2</v>
      </c>
      <c r="N125" s="20"/>
    </row>
    <row r="126" spans="1:14" x14ac:dyDescent="0.35">
      <c r="A126" s="19" t="str">
        <f>B95&amp;C95&amp;D126</f>
        <v>CONSUMO PER CAPITA (kg ó litros por individuo).T.Alimentos TOTAL INGCON COMPAÑEROS DE TRABAJO</v>
      </c>
      <c r="B126" s="19">
        <v>0</v>
      </c>
      <c r="C126" s="19">
        <v>0</v>
      </c>
      <c r="D126" s="20" t="s">
        <v>231</v>
      </c>
      <c r="E126" s="20">
        <v>0.36281419764453954</v>
      </c>
      <c r="F126" s="20">
        <v>0.38613478027138526</v>
      </c>
      <c r="G126" s="20">
        <v>0.4299943120532751</v>
      </c>
      <c r="H126" s="20">
        <v>0.39816924890896377</v>
      </c>
      <c r="I126" s="20">
        <v>0.50760813862857845</v>
      </c>
      <c r="J126" s="20">
        <v>0.48747848498425395</v>
      </c>
      <c r="K126" s="20">
        <v>0.4157195563876171</v>
      </c>
      <c r="L126" s="20">
        <v>0.37148094334839038</v>
      </c>
      <c r="M126" s="55">
        <v>0.36219166652525908</v>
      </c>
      <c r="N126" s="20"/>
    </row>
    <row r="127" spans="1:14" x14ac:dyDescent="0.35">
      <c r="A127" s="19" t="str">
        <f>B95&amp;C95&amp;D127</f>
        <v>CONSUMO PER CAPITA (kg ó litros por individuo).T.Alimentos TOTAL INGCON COMPAÑEROS DE CLASE</v>
      </c>
      <c r="B127" s="19">
        <v>0</v>
      </c>
      <c r="C127" s="19">
        <v>0</v>
      </c>
      <c r="D127" s="20" t="s">
        <v>232</v>
      </c>
      <c r="E127" s="20">
        <v>4.9366963357667659E-2</v>
      </c>
      <c r="F127" s="20">
        <v>3.0364369610477927E-2</v>
      </c>
      <c r="G127" s="20">
        <v>1.730803772527097E-2</v>
      </c>
      <c r="H127" s="20">
        <v>4.0469172632781283E-2</v>
      </c>
      <c r="I127" s="20">
        <v>2.4301088450679326E-2</v>
      </c>
      <c r="J127" s="20">
        <v>3.1608840922690583E-2</v>
      </c>
      <c r="K127" s="20">
        <v>2.9734961908925814E-2</v>
      </c>
      <c r="L127" s="20">
        <v>6.4424271199605601E-2</v>
      </c>
      <c r="M127" s="55">
        <v>4.1371765715699567E-2</v>
      </c>
      <c r="N127" s="20"/>
    </row>
    <row r="128" spans="1:14" x14ac:dyDescent="0.35">
      <c r="A128" s="19" t="str">
        <f>B95&amp;C95&amp;D128</f>
        <v>CONSUMO PER CAPITA (kg ó litros por individuo).T.Alimentos TOTAL INGCON FAMILIA</v>
      </c>
      <c r="B128" s="19">
        <v>0</v>
      </c>
      <c r="C128" s="19">
        <v>0</v>
      </c>
      <c r="D128" s="20" t="s">
        <v>233</v>
      </c>
      <c r="E128" s="20">
        <v>4.1147405550380585</v>
      </c>
      <c r="F128" s="20">
        <v>4.3328690907057759</v>
      </c>
      <c r="G128" s="20">
        <v>6.6613197470449226</v>
      </c>
      <c r="H128" s="20">
        <v>4.2170199798943866</v>
      </c>
      <c r="I128" s="20">
        <v>4.1726037649753076</v>
      </c>
      <c r="J128" s="20">
        <v>4.759018958297121</v>
      </c>
      <c r="K128" s="20">
        <v>6.7772695228084938</v>
      </c>
      <c r="L128" s="20">
        <v>4.248375813473805</v>
      </c>
      <c r="M128" s="55">
        <v>4.3463992653055223</v>
      </c>
      <c r="N128" s="20"/>
    </row>
    <row r="129" spans="1:14" x14ac:dyDescent="0.35">
      <c r="A129" s="19" t="str">
        <f>B95&amp;C95&amp;D129</f>
        <v>CONSUMO PER CAPITA (kg ó litros por individuo).T.Alimentos TOTAL INGCON LA PAREJA</v>
      </c>
      <c r="B129" s="19">
        <v>0</v>
      </c>
      <c r="C129" s="19">
        <v>0</v>
      </c>
      <c r="D129" s="20" t="s">
        <v>234</v>
      </c>
      <c r="E129" s="20">
        <v>2.0436931831905243</v>
      </c>
      <c r="F129" s="20">
        <v>2.16658076467884</v>
      </c>
      <c r="G129" s="20">
        <v>3.1231068858887543</v>
      </c>
      <c r="H129" s="20">
        <v>2.0500488162739803</v>
      </c>
      <c r="I129" s="20">
        <v>2.1056471147212545</v>
      </c>
      <c r="J129" s="20">
        <v>1.9963817580888399</v>
      </c>
      <c r="K129" s="20">
        <v>3.1945185128165519</v>
      </c>
      <c r="L129" s="20">
        <v>2.0189243999611808</v>
      </c>
      <c r="M129" s="55">
        <v>1.8981142964335624</v>
      </c>
      <c r="N129" s="20"/>
    </row>
    <row r="130" spans="1:14" x14ac:dyDescent="0.35">
      <c r="A130" s="19" t="str">
        <f>B95&amp;C95&amp;D130</f>
        <v>CONSUMO PER CAPITA (kg ó litros por individuo).T.Alimentos TOTAL INGESTABA SOLO/A</v>
      </c>
      <c r="B130" s="19">
        <v>0</v>
      </c>
      <c r="C130" s="19">
        <v>0</v>
      </c>
      <c r="D130" s="20" t="s">
        <v>235</v>
      </c>
      <c r="E130" s="20">
        <v>1.1584256462623941</v>
      </c>
      <c r="F130" s="20">
        <v>1.2242813324223942</v>
      </c>
      <c r="G130" s="20">
        <v>1.4630092598934765</v>
      </c>
      <c r="H130" s="20">
        <v>1.0885586859807603</v>
      </c>
      <c r="I130" s="20">
        <v>1.1108066376909427</v>
      </c>
      <c r="J130" s="20">
        <v>1.1726368720104225</v>
      </c>
      <c r="K130" s="20">
        <v>1.5750494716673737</v>
      </c>
      <c r="L130" s="20">
        <v>1.2670366172866239</v>
      </c>
      <c r="M130" s="55">
        <v>1.2025910688928492</v>
      </c>
      <c r="N130" s="20"/>
    </row>
    <row r="131" spans="1:14" x14ac:dyDescent="0.35">
      <c r="A131" s="19" t="str">
        <f>B95&amp;C95&amp;D131</f>
        <v>CONSUMO PER CAPITA (kg ó litros por individuo).T.Alimentos TOTAL INGOTROS</v>
      </c>
      <c r="B131" s="19">
        <v>0</v>
      </c>
      <c r="C131" s="19">
        <v>0</v>
      </c>
      <c r="D131" s="20" t="s">
        <v>236</v>
      </c>
      <c r="E131" s="20">
        <v>6.9449520954902283E-2</v>
      </c>
      <c r="F131" s="20">
        <v>7.022790434447633E-2</v>
      </c>
      <c r="G131" s="20">
        <v>6.8160655253282507E-2</v>
      </c>
      <c r="H131" s="20">
        <v>5.012510264341926E-2</v>
      </c>
      <c r="I131" s="20">
        <v>4.3240004735500895E-2</v>
      </c>
      <c r="J131" s="20">
        <v>4.3313339358391059E-2</v>
      </c>
      <c r="K131" s="20">
        <v>5.9992566631755583E-2</v>
      </c>
      <c r="L131" s="20">
        <v>6.0220532020572044E-2</v>
      </c>
      <c r="M131" s="55">
        <v>6.4159747062997194E-2</v>
      </c>
      <c r="N131" s="20"/>
    </row>
    <row r="132" spans="1:14" x14ac:dyDescent="0.35">
      <c r="A132" s="19" t="str">
        <f>B95&amp;C95&amp;D132</f>
        <v>CONSUMO PER CAPITA (kg ó litros por individuo).T.Alimentos TOTAL INGESTAR TRABAJANDO</v>
      </c>
      <c r="B132" s="19">
        <v>0</v>
      </c>
      <c r="C132" s="19">
        <v>0</v>
      </c>
      <c r="D132" s="20" t="s">
        <v>237</v>
      </c>
      <c r="E132" s="20">
        <v>0.68584471567371452</v>
      </c>
      <c r="F132" s="20">
        <v>0.69645160471873435</v>
      </c>
      <c r="G132" s="20">
        <v>0.79941246822555734</v>
      </c>
      <c r="H132" s="20">
        <v>0.62464653909403112</v>
      </c>
      <c r="I132" s="20">
        <v>0.7083249030845723</v>
      </c>
      <c r="J132" s="20">
        <v>0.66731117076403457</v>
      </c>
      <c r="K132" s="20">
        <v>0.89172025706453029</v>
      </c>
      <c r="L132" s="20">
        <v>0.66396629420476161</v>
      </c>
      <c r="M132" s="55">
        <v>0.71393522760552164</v>
      </c>
      <c r="N132" s="20"/>
    </row>
    <row r="133" spans="1:14" x14ac:dyDescent="0.35">
      <c r="A133" s="19" t="str">
        <f>B95&amp;C95&amp;D133</f>
        <v>CONSUMO PER CAPITA (kg ó litros por individuo).T.Alimentos TOTAL INGCOMIDA DE NEGOCIOS</v>
      </c>
      <c r="B133" s="19">
        <v>0</v>
      </c>
      <c r="C133" s="19">
        <v>0</v>
      </c>
      <c r="D133" s="20" t="s">
        <v>238</v>
      </c>
      <c r="E133" s="20">
        <v>1.8956315790989022E-2</v>
      </c>
      <c r="F133" s="20">
        <v>2.6176195398327363E-2</v>
      </c>
      <c r="G133" s="20">
        <v>4.4592829672463204E-2</v>
      </c>
      <c r="H133" s="20">
        <v>3.2605415278131718E-2</v>
      </c>
      <c r="I133" s="20">
        <v>5.6202930843836069E-2</v>
      </c>
      <c r="J133" s="20">
        <v>2.1055324094202403E-2</v>
      </c>
      <c r="K133" s="20">
        <v>5.9002963121143892E-2</v>
      </c>
      <c r="L133" s="20">
        <v>5.3659150376924987E-2</v>
      </c>
      <c r="M133" s="55">
        <v>3.4616843464621801E-2</v>
      </c>
      <c r="N133" s="20"/>
    </row>
    <row r="134" spans="1:14" x14ac:dyDescent="0.35">
      <c r="A134" s="19" t="str">
        <f>B95&amp;C95&amp;D134</f>
        <v>CONSUMO PER CAPITA (kg ó litros por individuo).T.Alimentos TOTAL INGPOR PLACER/RELAX</v>
      </c>
      <c r="B134" s="19">
        <v>0</v>
      </c>
      <c r="C134" s="19">
        <v>0</v>
      </c>
      <c r="D134" s="20" t="s">
        <v>239</v>
      </c>
      <c r="E134" s="20">
        <v>1.5334515059311775</v>
      </c>
      <c r="F134" s="20">
        <v>1.8006776486883431</v>
      </c>
      <c r="G134" s="20">
        <v>3.1138849417711412</v>
      </c>
      <c r="H134" s="20">
        <v>1.6536673938633946</v>
      </c>
      <c r="I134" s="20">
        <v>1.5771599780464796</v>
      </c>
      <c r="J134" s="20">
        <v>1.8003507925713405</v>
      </c>
      <c r="K134" s="20">
        <v>3.1548112775707686</v>
      </c>
      <c r="L134" s="20">
        <v>1.6323110341473104</v>
      </c>
      <c r="M134" s="55">
        <v>1.5734260845560832</v>
      </c>
      <c r="N134" s="20"/>
    </row>
    <row r="135" spans="1:14" x14ac:dyDescent="0.35">
      <c r="A135" s="19" t="str">
        <f>B95&amp;C95&amp;D135</f>
        <v>CONSUMO PER CAPITA (kg ó litros por individuo).T.Alimentos TOTAL INGTENER HAMBRE/SIN PLANIFICAR</v>
      </c>
      <c r="B135" s="19">
        <v>0</v>
      </c>
      <c r="C135" s="19">
        <v>0</v>
      </c>
      <c r="D135" s="19" t="s">
        <v>240</v>
      </c>
      <c r="E135" s="20">
        <v>2.7406789321069605</v>
      </c>
      <c r="F135" s="20">
        <v>2.8659289331590259</v>
      </c>
      <c r="G135" s="20">
        <v>3.8964638239026712</v>
      </c>
      <c r="H135" s="20">
        <v>2.7965903319381105</v>
      </c>
      <c r="I135" s="20">
        <v>2.7164086481352911</v>
      </c>
      <c r="J135" s="20">
        <v>2.7419650420373944</v>
      </c>
      <c r="K135" s="20">
        <v>4.056442411238268</v>
      </c>
      <c r="L135" s="20">
        <v>2.6320347160099571</v>
      </c>
      <c r="M135" s="55">
        <v>2.4505026786460973</v>
      </c>
    </row>
    <row r="136" spans="1:14" x14ac:dyDescent="0.35">
      <c r="A136" s="19" t="str">
        <f>B95&amp;C95&amp;D136</f>
        <v>CONSUMO PER CAPITA (kg ó litros por individuo).T.Alimentos TOTAL INGESTAR DE COMPRAS</v>
      </c>
      <c r="B136" s="19">
        <v>0</v>
      </c>
      <c r="C136" s="19">
        <v>0</v>
      </c>
      <c r="D136" s="19" t="s">
        <v>241</v>
      </c>
      <c r="E136" s="20">
        <v>0.45235465076471265</v>
      </c>
      <c r="F136" s="20">
        <v>0.25801450379505275</v>
      </c>
      <c r="G136" s="20">
        <v>0.47019175947846087</v>
      </c>
      <c r="H136" s="20">
        <v>0.38448995275715547</v>
      </c>
      <c r="I136" s="20">
        <v>0.41881024127168986</v>
      </c>
      <c r="J136" s="20">
        <v>0.32693423981446934</v>
      </c>
      <c r="K136" s="20">
        <v>0.52957889915582756</v>
      </c>
      <c r="L136" s="20">
        <v>0.40082579003162433</v>
      </c>
      <c r="M136" s="55">
        <v>0.35814272822872001</v>
      </c>
    </row>
    <row r="137" spans="1:14" x14ac:dyDescent="0.35">
      <c r="A137" s="19" t="str">
        <f>B95&amp;C95&amp;D137</f>
        <v>CONSUMO PER CAPITA (kg ó litros por individuo).T.Alimentos TOTAL INGNO COCINAR EN CASA</v>
      </c>
      <c r="B137" s="19">
        <v>0</v>
      </c>
      <c r="C137" s="19">
        <v>0</v>
      </c>
      <c r="D137" s="19" t="s">
        <v>242</v>
      </c>
      <c r="E137" s="20">
        <v>1.0443220447152133</v>
      </c>
      <c r="F137" s="20">
        <v>1.2239584137975428</v>
      </c>
      <c r="G137" s="20">
        <v>1.5841578242731478</v>
      </c>
      <c r="H137" s="20">
        <v>1.1903210073518191</v>
      </c>
      <c r="I137" s="20">
        <v>1.2351662876242622</v>
      </c>
      <c r="J137" s="20">
        <v>1.2291810646750083</v>
      </c>
      <c r="K137" s="20">
        <v>1.327167654237039</v>
      </c>
      <c r="L137" s="20">
        <v>1.1056113801219043</v>
      </c>
      <c r="M137" s="55">
        <v>1.0150197123795877</v>
      </c>
    </row>
    <row r="138" spans="1:14" x14ac:dyDescent="0.35">
      <c r="A138" s="19" t="str">
        <f>B95&amp;C95&amp;D138</f>
        <v>CONSUMO PER CAPITA (kg ó litros por individuo).T.Alimentos TOTAL INGCELEBRACION/FIESTA/SALIR TOMAR</v>
      </c>
      <c r="B138" s="19">
        <v>0</v>
      </c>
      <c r="C138" s="19">
        <v>0</v>
      </c>
      <c r="D138" s="19" t="s">
        <v>243</v>
      </c>
      <c r="E138" s="20">
        <v>2.6585648974498417</v>
      </c>
      <c r="F138" s="20">
        <v>2.7176551606497661</v>
      </c>
      <c r="G138" s="20">
        <v>3.8104919220829205</v>
      </c>
      <c r="H138" s="20">
        <v>2.6945594202868035</v>
      </c>
      <c r="I138" s="20">
        <v>2.6248495320934837</v>
      </c>
      <c r="J138" s="20">
        <v>2.916022140256481</v>
      </c>
      <c r="K138" s="20">
        <v>3.8847483087796251</v>
      </c>
      <c r="L138" s="20">
        <v>2.8789047005688242</v>
      </c>
      <c r="M138" s="55">
        <v>3.052040571495426</v>
      </c>
    </row>
    <row r="139" spans="1:14" x14ac:dyDescent="0.35">
      <c r="A139" s="19" t="str">
        <f>B95&amp;C95&amp;D139</f>
        <v>CONSUMO PER CAPITA (kg ó litros por individuo).T.Alimentos TOTAL INGVIENDO DEPORTES</v>
      </c>
      <c r="B139" s="19">
        <v>0</v>
      </c>
      <c r="C139" s="19">
        <v>0</v>
      </c>
      <c r="D139" s="19" t="s">
        <v>244</v>
      </c>
      <c r="E139" s="20">
        <v>0.12667448962678504</v>
      </c>
      <c r="F139" s="20">
        <v>7.9994725579425691E-2</v>
      </c>
      <c r="G139" s="20">
        <v>7.9527707818154755E-2</v>
      </c>
      <c r="H139" s="20">
        <v>0.12926829795676514</v>
      </c>
      <c r="I139" s="20">
        <v>0.12410417360894639</v>
      </c>
      <c r="J139" s="20">
        <v>0.12967937614974981</v>
      </c>
      <c r="K139" s="20">
        <v>0.1571500220081288</v>
      </c>
      <c r="L139" s="20">
        <v>0.10146877907467935</v>
      </c>
      <c r="M139" s="55">
        <v>0.17621741603640534</v>
      </c>
    </row>
    <row r="140" spans="1:14" x14ac:dyDescent="0.35">
      <c r="A140" s="19" t="str">
        <f>B95&amp;C95&amp;D140</f>
        <v>CONSUMO PER CAPITA (kg ó litros por individuo).T.Alimentos TOTAL INGOTROS MOTIVOS</v>
      </c>
      <c r="B140" s="19">
        <v>0</v>
      </c>
      <c r="C140" s="19">
        <v>0</v>
      </c>
      <c r="D140" s="19" t="s">
        <v>245</v>
      </c>
      <c r="E140" s="20">
        <v>0.60424612817040713</v>
      </c>
      <c r="F140" s="20">
        <v>0.5815540285555213</v>
      </c>
      <c r="G140" s="20">
        <v>0.75227996937711139</v>
      </c>
      <c r="H140" s="20">
        <v>0.61103813156058528</v>
      </c>
      <c r="I140" s="20">
        <v>0.63553511713998934</v>
      </c>
      <c r="J140" s="20">
        <v>0.67471838620480051</v>
      </c>
      <c r="K140" s="20">
        <v>0.95310696722504562</v>
      </c>
      <c r="L140" s="20">
        <v>0.68816416992435536</v>
      </c>
      <c r="M140" s="55">
        <v>0.73246447321522801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92D050"/>
  </sheetPr>
  <dimension ref="A1:O81"/>
  <sheetViews>
    <sheetView showGridLines="0" showRowColHeaders="0" zoomScale="60" zoomScaleNormal="60" workbookViewId="0">
      <selection activeCell="F10" sqref="F10"/>
    </sheetView>
  </sheetViews>
  <sheetFormatPr baseColWidth="10" defaultColWidth="10.90625" defaultRowHeight="14.5" x14ac:dyDescent="0.35"/>
  <cols>
    <col min="1" max="1" width="54.81640625" style="37" customWidth="1"/>
    <col min="2" max="2" width="8.453125" style="37" customWidth="1"/>
    <col min="3" max="11" width="18.54296875" style="37" customWidth="1"/>
    <col min="12" max="12" width="3.453125" style="37" customWidth="1"/>
    <col min="13" max="13" width="18.54296875" style="37" customWidth="1"/>
    <col min="14" max="14" width="1.26953125" style="37" customWidth="1"/>
    <col min="15" max="15" width="53.81640625" style="3" customWidth="1"/>
    <col min="16" max="16" width="21.7265625" style="3" bestFit="1" customWidth="1"/>
    <col min="17" max="17" width="25.7265625" style="3" customWidth="1"/>
    <col min="18" max="18" width="19.54296875" style="3" customWidth="1"/>
    <col min="19" max="16384" width="10.90625" style="3"/>
  </cols>
  <sheetData>
    <row r="1" spans="1:15" ht="48.75" customHeight="1" x14ac:dyDescent="0.35">
      <c r="A1" s="104" t="s">
        <v>248</v>
      </c>
      <c r="B1" s="104"/>
      <c r="C1" s="105"/>
      <c r="D1" s="105"/>
      <c r="E1" s="105"/>
      <c r="F1" s="105"/>
      <c r="G1" s="105"/>
      <c r="H1" s="105"/>
      <c r="I1" s="105"/>
      <c r="J1" s="105"/>
      <c r="K1" s="105"/>
      <c r="L1" s="105"/>
      <c r="M1" s="105"/>
      <c r="N1" s="105"/>
    </row>
    <row r="2" spans="1:15" x14ac:dyDescent="0.35">
      <c r="A2" s="47">
        <v>2</v>
      </c>
      <c r="B2" s="47"/>
      <c r="C2" s="48"/>
      <c r="D2" s="48"/>
      <c r="E2" s="48"/>
      <c r="F2" s="48"/>
      <c r="G2" s="48"/>
      <c r="H2" s="48"/>
      <c r="I2" s="48"/>
      <c r="J2" s="48"/>
      <c r="K2" s="48"/>
      <c r="L2" s="48"/>
      <c r="M2" s="48"/>
      <c r="N2" s="48"/>
    </row>
    <row r="3" spans="1:15" ht="21" customHeight="1" x14ac:dyDescent="0.35">
      <c r="A3" s="48"/>
      <c r="C3" s="48"/>
      <c r="D3" s="48"/>
      <c r="E3" s="48"/>
      <c r="F3" s="48"/>
      <c r="G3" s="48"/>
      <c r="H3" s="48"/>
      <c r="I3" s="48"/>
      <c r="J3" s="48"/>
      <c r="K3" s="48"/>
      <c r="L3" s="48"/>
      <c r="M3" s="48"/>
      <c r="N3" s="48"/>
      <c r="O3" s="5"/>
    </row>
    <row r="4" spans="1:15" ht="19" thickBot="1" x14ac:dyDescent="0.4">
      <c r="A4" s="49" t="s">
        <v>35</v>
      </c>
      <c r="B4" s="50"/>
      <c r="C4" s="48"/>
      <c r="D4" s="48"/>
      <c r="E4" s="48"/>
      <c r="F4" s="48"/>
      <c r="G4" s="48"/>
      <c r="H4" s="48"/>
      <c r="I4" s="48"/>
      <c r="J4" s="48"/>
      <c r="K4" s="48"/>
      <c r="L4" s="48"/>
      <c r="M4" s="48"/>
      <c r="N4" s="48"/>
      <c r="O4" s="5"/>
    </row>
    <row r="5" spans="1:15" ht="15" thickTop="1" x14ac:dyDescent="0.35">
      <c r="A5" s="60"/>
      <c r="B5" s="60"/>
      <c r="C5" s="5"/>
      <c r="D5" s="5"/>
      <c r="E5" s="5"/>
      <c r="F5" s="5"/>
      <c r="G5" s="5"/>
      <c r="H5" s="5"/>
      <c r="I5" s="5"/>
      <c r="J5" s="5"/>
      <c r="K5" s="5"/>
      <c r="L5" s="5"/>
      <c r="M5" s="5"/>
      <c r="N5" s="5"/>
      <c r="O5" s="5"/>
    </row>
    <row r="6" spans="1:15" ht="32.25" customHeight="1" x14ac:dyDescent="0.35">
      <c r="A6" s="50">
        <v>1</v>
      </c>
      <c r="B6" s="50"/>
      <c r="C6" s="61">
        <v>4</v>
      </c>
      <c r="D6" s="61">
        <v>5</v>
      </c>
      <c r="E6" s="61">
        <v>6</v>
      </c>
      <c r="F6" s="61">
        <v>7</v>
      </c>
      <c r="G6" s="61">
        <v>8</v>
      </c>
      <c r="H6" s="61">
        <v>9</v>
      </c>
      <c r="I6" s="61">
        <v>10</v>
      </c>
      <c r="J6" s="61">
        <v>11</v>
      </c>
      <c r="K6" s="61">
        <v>12</v>
      </c>
      <c r="N6" s="5"/>
      <c r="O6" s="5"/>
    </row>
    <row r="7" spans="1:15" ht="25" customHeight="1" x14ac:dyDescent="0.35">
      <c r="A7" s="62" t="str">
        <f>VLOOKUP(A6,DESPLEGABLES!C3:E13,3,0)</f>
        <v>VOLUMEN (miles Consumiciones)</v>
      </c>
      <c r="B7" s="63"/>
      <c r="C7" s="107" t="str">
        <f>KPI_DATOS!D2</f>
        <v>TRIM 1 23</v>
      </c>
      <c r="D7" s="107" t="str">
        <f>KPI_DATOS!E2</f>
        <v>TRIM 2 23</v>
      </c>
      <c r="E7" s="107" t="str">
        <f>KPI_DATOS!F2</f>
        <v>TRIM 3 23</v>
      </c>
      <c r="F7" s="107" t="str">
        <f>KPI_DATOS!G2</f>
        <v>TRIM 4 23</v>
      </c>
      <c r="G7" s="107" t="str">
        <f>KPI_DATOS!H2</f>
        <v>TRIM 1 24</v>
      </c>
      <c r="H7" s="107" t="str">
        <f>KPI_DATOS!I2</f>
        <v>TRIM 2 24</v>
      </c>
      <c r="I7" s="107" t="str">
        <f>KPI_DATOS!J2</f>
        <v>TRIM 3 24</v>
      </c>
      <c r="J7" s="107" t="str">
        <f>KPI_DATOS!K2</f>
        <v>TRIM 4 24</v>
      </c>
      <c r="K7" s="107" t="str">
        <f>KPI_DATOS!L2</f>
        <v>TRIM 1 25</v>
      </c>
      <c r="L7" s="9"/>
      <c r="M7" s="108" t="str">
        <f>"Evolucion "&amp;K7&amp;" vs "&amp;G7</f>
        <v>Evolucion TRIM 1 25 vs TRIM 1 24</v>
      </c>
      <c r="N7" s="48"/>
    </row>
    <row r="8" spans="1:15" ht="25" customHeight="1" x14ac:dyDescent="0.35">
      <c r="A8" s="64" t="s">
        <v>176</v>
      </c>
      <c r="C8" s="56">
        <f>IF($A$6&lt;4,VLOOKUP($A$7&amp;$A8,KPI_DATOS!$A:$L,C$6,0)/1000,VLOOKUP($A$7&amp;$A8,KPI_DATOS!$A:$L,C$6,0))</f>
        <v>1125.577</v>
      </c>
      <c r="D8" s="56">
        <f>IF($A$6&lt;4,VLOOKUP($A$7&amp;$A8,KPI_DATOS!$A:$L,D$6,0)/1000,VLOOKUP($A$7&amp;$A8,KPI_DATOS!$A:$L,D$6,0))</f>
        <v>1179.2650000000001</v>
      </c>
      <c r="E8" s="56">
        <f>IF($A$6&lt;4,VLOOKUP($A$7&amp;$A8,KPI_DATOS!$A:$L,E$6,0)/1000,VLOOKUP($A$7&amp;$A8,KPI_DATOS!$A:$L,E$6,0))</f>
        <v>1645.6990000000001</v>
      </c>
      <c r="F8" s="56">
        <f>IF($A$6&lt;4,VLOOKUP($A$7&amp;$A8,KPI_DATOS!$A:$L,F$6,0)/1000,VLOOKUP($A$7&amp;$A8,KPI_DATOS!$A:$L,F$6,0))</f>
        <v>1138.2539999999999</v>
      </c>
      <c r="G8" s="56">
        <f>IF($A$6&lt;4,VLOOKUP($A$7&amp;$A8,KPI_DATOS!$A:$L,G$6,0)/1000,VLOOKUP($A$7&amp;$A8,KPI_DATOS!$A:$L,G$6,0))</f>
        <v>1135.491</v>
      </c>
      <c r="H8" s="56">
        <f>IF($A$6&lt;4,VLOOKUP($A$7&amp;$A8,KPI_DATOS!$A:$L,H$6,0)/1000,VLOOKUP($A$7&amp;$A8,KPI_DATOS!$A:$L,H$6,0))</f>
        <v>1171.655</v>
      </c>
      <c r="I8" s="56">
        <f>IF($A$6&lt;4,VLOOKUP($A$7&amp;$A8,KPI_DATOS!$A:$L,I$6,0)/1000,VLOOKUP($A$7&amp;$A8,KPI_DATOS!$A:$L,I$6,0))</f>
        <v>1643.94</v>
      </c>
      <c r="J8" s="56">
        <f>IF($A$6&lt;4,VLOOKUP($A$7&amp;$A8,KPI_DATOS!$A:$L,J$6,0)/1000,VLOOKUP($A$7&amp;$A8,KPI_DATOS!$A:$L,J$6,0))</f>
        <v>1145.5350000000001</v>
      </c>
      <c r="K8" s="56">
        <f>IF($A$6&lt;4,VLOOKUP($A$7&amp;$A8,KPI_DATOS!$A:$L,K$6,0)/1000,VLOOKUP($A$7&amp;$A8,KPI_DATOS!$A:$L,K$6,0))</f>
        <v>1130.6410000000001</v>
      </c>
      <c r="L8" s="9"/>
      <c r="M8" s="44">
        <f>IFERROR(IF(A6=4,(K8-G8),((K8/G8-1)*100)),"-")</f>
        <v>-0.42712800013385843</v>
      </c>
      <c r="N8" s="48"/>
      <c r="O8" s="65"/>
    </row>
    <row r="9" spans="1:15" ht="25" customHeight="1" x14ac:dyDescent="0.35">
      <c r="A9" s="66" t="s">
        <v>126</v>
      </c>
      <c r="C9" s="56">
        <f>IF($A$6&lt;4,VLOOKUP($A$7&amp;$A9,KPI_DATOS!$A:$L,C$6,0)/1000,VLOOKUP($A$7&amp;$A9,KPI_DATOS!$A:$L,C$6,0))</f>
        <v>338.65929999999997</v>
      </c>
      <c r="D9" s="56">
        <f>IF($A$6&lt;4,VLOOKUP($A$7&amp;$A9,KPI_DATOS!$A:$L,D$6,0)/1000,VLOOKUP($A$7&amp;$A9,KPI_DATOS!$A:$L,D$6,0))</f>
        <v>342.55149999999998</v>
      </c>
      <c r="E9" s="56">
        <f>IF($A$6&lt;4,VLOOKUP($A$7&amp;$A9,KPI_DATOS!$A:$L,E$6,0)/1000,VLOOKUP($A$7&amp;$A9,KPI_DATOS!$A:$L,E$6,0))</f>
        <v>489.75170000000003</v>
      </c>
      <c r="F9" s="56">
        <f>IF($A$6&lt;4,VLOOKUP($A$7&amp;$A9,KPI_DATOS!$A:$L,F$6,0)/1000,VLOOKUP($A$7&amp;$A9,KPI_DATOS!$A:$L,F$6,0))</f>
        <v>360.59770000000003</v>
      </c>
      <c r="G9" s="56">
        <f>IF($A$6&lt;4,VLOOKUP($A$7&amp;$A9,KPI_DATOS!$A:$L,G$6,0)/1000,VLOOKUP($A$7&amp;$A9,KPI_DATOS!$A:$L,G$6,0))</f>
        <v>357.72300000000001</v>
      </c>
      <c r="H9" s="56">
        <f>IF($A$6&lt;4,VLOOKUP($A$7&amp;$A9,KPI_DATOS!$A:$L,H$6,0)/1000,VLOOKUP($A$7&amp;$A9,KPI_DATOS!$A:$L,H$6,0))</f>
        <v>373.69880000000001</v>
      </c>
      <c r="I9" s="56">
        <f>IF($A$6&lt;4,VLOOKUP($A$7&amp;$A9,KPI_DATOS!$A:$L,I$6,0)/1000,VLOOKUP($A$7&amp;$A9,KPI_DATOS!$A:$L,I$6,0))</f>
        <v>531.43380000000002</v>
      </c>
      <c r="J9" s="56">
        <f>IF($A$6&lt;4,VLOOKUP($A$7&amp;$A9,KPI_DATOS!$A:$L,J$6,0)/1000,VLOOKUP($A$7&amp;$A9,KPI_DATOS!$A:$L,J$6,0))</f>
        <v>375.40719999999999</v>
      </c>
      <c r="K9" s="56">
        <f>IF($A$6&lt;4,VLOOKUP($A$7&amp;$A9,KPI_DATOS!$A:$L,K$6,0)/1000,VLOOKUP($A$7&amp;$A9,KPI_DATOS!$A:$L,K$6,0))</f>
        <v>370.35790000000003</v>
      </c>
      <c r="L9" s="9"/>
      <c r="M9" s="44">
        <f t="shared" ref="M9:M72" si="0">IFERROR(IF(A7=4,(K9-G9),((K9/G9-1)*100)),"-")</f>
        <v>3.5320345630557748</v>
      </c>
      <c r="N9" s="48"/>
      <c r="O9" s="65"/>
    </row>
    <row r="10" spans="1:15" ht="25" customHeight="1" x14ac:dyDescent="0.35">
      <c r="A10" s="67" t="s">
        <v>127</v>
      </c>
      <c r="C10" s="56">
        <f>IF($A$6&lt;4,VLOOKUP($A$7&amp;$A10,KPI_DATOS!$A:$L,C$6,0)/1000,VLOOKUP($A$7&amp;$A10,KPI_DATOS!$A:$L,C$6,0))</f>
        <v>270.21600000000001</v>
      </c>
      <c r="D10" s="56">
        <f>IF($A$6&lt;4,VLOOKUP($A$7&amp;$A10,KPI_DATOS!$A:$L,D$6,0)/1000,VLOOKUP($A$7&amp;$A10,KPI_DATOS!$A:$L,D$6,0))</f>
        <v>273.63620000000003</v>
      </c>
      <c r="E10" s="56">
        <f>IF($A$6&lt;4,VLOOKUP($A$7&amp;$A10,KPI_DATOS!$A:$L,E$6,0)/1000,VLOOKUP($A$7&amp;$A10,KPI_DATOS!$A:$L,E$6,0))</f>
        <v>391.44579999999996</v>
      </c>
      <c r="F10" s="56">
        <f>IF($A$6&lt;4,VLOOKUP($A$7&amp;$A10,KPI_DATOS!$A:$L,F$6,0)/1000,VLOOKUP($A$7&amp;$A10,KPI_DATOS!$A:$L,F$6,0))</f>
        <v>286.96659999999997</v>
      </c>
      <c r="G10" s="56">
        <f>IF($A$6&lt;4,VLOOKUP($A$7&amp;$A10,KPI_DATOS!$A:$L,G$6,0)/1000,VLOOKUP($A$7&amp;$A10,KPI_DATOS!$A:$L,G$6,0))</f>
        <v>285.76519999999999</v>
      </c>
      <c r="H10" s="56">
        <f>IF($A$6&lt;4,VLOOKUP($A$7&amp;$A10,KPI_DATOS!$A:$L,H$6,0)/1000,VLOOKUP($A$7&amp;$A10,KPI_DATOS!$A:$L,H$6,0))</f>
        <v>298.28709999999995</v>
      </c>
      <c r="I10" s="56">
        <f>IF($A$6&lt;4,VLOOKUP($A$7&amp;$A10,KPI_DATOS!$A:$L,I$6,0)/1000,VLOOKUP($A$7&amp;$A10,KPI_DATOS!$A:$L,I$6,0))</f>
        <v>422.4896</v>
      </c>
      <c r="J10" s="56">
        <f>IF($A$6&lt;4,VLOOKUP($A$7&amp;$A10,KPI_DATOS!$A:$L,J$6,0)/1000,VLOOKUP($A$7&amp;$A10,KPI_DATOS!$A:$L,J$6,0))</f>
        <v>295.50450000000001</v>
      </c>
      <c r="K10" s="56">
        <f>IF($A$6&lt;4,VLOOKUP($A$7&amp;$A10,KPI_DATOS!$A:$L,K$6,0)/1000,VLOOKUP($A$7&amp;$A10,KPI_DATOS!$A:$L,K$6,0))</f>
        <v>294.74590000000001</v>
      </c>
      <c r="L10" s="9"/>
      <c r="M10" s="44">
        <f t="shared" si="0"/>
        <v>3.1426849735377127</v>
      </c>
      <c r="N10" s="48"/>
      <c r="O10" s="65"/>
    </row>
    <row r="11" spans="1:15" ht="25" customHeight="1" x14ac:dyDescent="0.35">
      <c r="A11" s="68" t="s">
        <v>128</v>
      </c>
      <c r="C11" s="56">
        <f>IF($A$6&lt;4,VLOOKUP($A$7&amp;$A11,KPI_DATOS!$A:$L,C$6,0)/1000,VLOOKUP($A$7&amp;$A11,KPI_DATOS!$A:$L,C$6,0))</f>
        <v>100.17869999999999</v>
      </c>
      <c r="D11" s="56">
        <f>IF($A$6&lt;4,VLOOKUP($A$7&amp;$A11,KPI_DATOS!$A:$L,D$6,0)/1000,VLOOKUP($A$7&amp;$A11,KPI_DATOS!$A:$L,D$6,0))</f>
        <v>96.059869999999989</v>
      </c>
      <c r="E11" s="56">
        <f>IF($A$6&lt;4,VLOOKUP($A$7&amp;$A11,KPI_DATOS!$A:$L,E$6,0)/1000,VLOOKUP($A$7&amp;$A11,KPI_DATOS!$A:$L,E$6,0))</f>
        <v>143.71899999999999</v>
      </c>
      <c r="F11" s="56">
        <f>IF($A$6&lt;4,VLOOKUP($A$7&amp;$A11,KPI_DATOS!$A:$L,F$6,0)/1000,VLOOKUP($A$7&amp;$A11,KPI_DATOS!$A:$L,F$6,0))</f>
        <v>105.47439999999999</v>
      </c>
      <c r="G11" s="56">
        <f>IF($A$6&lt;4,VLOOKUP($A$7&amp;$A11,KPI_DATOS!$A:$L,G$6,0)/1000,VLOOKUP($A$7&amp;$A11,KPI_DATOS!$A:$L,G$6,0))</f>
        <v>102.992</v>
      </c>
      <c r="H11" s="56">
        <f>IF($A$6&lt;4,VLOOKUP($A$7&amp;$A11,KPI_DATOS!$A:$L,H$6,0)/1000,VLOOKUP($A$7&amp;$A11,KPI_DATOS!$A:$L,H$6,0))</f>
        <v>108.58369999999999</v>
      </c>
      <c r="I11" s="56">
        <f>IF($A$6&lt;4,VLOOKUP($A$7&amp;$A11,KPI_DATOS!$A:$L,I$6,0)/1000,VLOOKUP($A$7&amp;$A11,KPI_DATOS!$A:$L,I$6,0))</f>
        <v>157.52600000000001</v>
      </c>
      <c r="J11" s="56">
        <f>IF($A$6&lt;4,VLOOKUP($A$7&amp;$A11,KPI_DATOS!$A:$L,J$6,0)/1000,VLOOKUP($A$7&amp;$A11,KPI_DATOS!$A:$L,J$6,0))</f>
        <v>108.93089999999999</v>
      </c>
      <c r="K11" s="56">
        <f>IF($A$6&lt;4,VLOOKUP($A$7&amp;$A11,KPI_DATOS!$A:$L,K$6,0)/1000,VLOOKUP($A$7&amp;$A11,KPI_DATOS!$A:$L,K$6,0))</f>
        <v>108.0946</v>
      </c>
      <c r="L11" s="9"/>
      <c r="M11" s="44">
        <f t="shared" si="0"/>
        <v>4.9543653876029214</v>
      </c>
      <c r="N11" s="48"/>
      <c r="O11" s="65"/>
    </row>
    <row r="12" spans="1:15" ht="25" customHeight="1" x14ac:dyDescent="0.35">
      <c r="A12" s="68" t="s">
        <v>129</v>
      </c>
      <c r="C12" s="56">
        <f>IF($A$6&lt;4,VLOOKUP($A$7&amp;$A12,KPI_DATOS!$A:$L,C$6,0)/1000,VLOOKUP($A$7&amp;$A12,KPI_DATOS!$A:$L,C$6,0))</f>
        <v>98.85963000000001</v>
      </c>
      <c r="D12" s="56">
        <f>IF($A$6&lt;4,VLOOKUP($A$7&amp;$A12,KPI_DATOS!$A:$L,D$6,0)/1000,VLOOKUP($A$7&amp;$A12,KPI_DATOS!$A:$L,D$6,0))</f>
        <v>103.5085</v>
      </c>
      <c r="E12" s="56">
        <f>IF($A$6&lt;4,VLOOKUP($A$7&amp;$A12,KPI_DATOS!$A:$L,E$6,0)/1000,VLOOKUP($A$7&amp;$A12,KPI_DATOS!$A:$L,E$6,0))</f>
        <v>140.7296</v>
      </c>
      <c r="F12" s="56">
        <f>IF($A$6&lt;4,VLOOKUP($A$7&amp;$A12,KPI_DATOS!$A:$L,F$6,0)/1000,VLOOKUP($A$7&amp;$A12,KPI_DATOS!$A:$L,F$6,0))</f>
        <v>98.565910000000002</v>
      </c>
      <c r="G12" s="56">
        <f>IF($A$6&lt;4,VLOOKUP($A$7&amp;$A12,KPI_DATOS!$A:$L,G$6,0)/1000,VLOOKUP($A$7&amp;$A12,KPI_DATOS!$A:$L,G$6,0))</f>
        <v>101.2633</v>
      </c>
      <c r="H12" s="56">
        <f>IF($A$6&lt;4,VLOOKUP($A$7&amp;$A12,KPI_DATOS!$A:$L,H$6,0)/1000,VLOOKUP($A$7&amp;$A12,KPI_DATOS!$A:$L,H$6,0))</f>
        <v>105.6961</v>
      </c>
      <c r="I12" s="56">
        <f>IF($A$6&lt;4,VLOOKUP($A$7&amp;$A12,KPI_DATOS!$A:$L,I$6,0)/1000,VLOOKUP($A$7&amp;$A12,KPI_DATOS!$A:$L,I$6,0))</f>
        <v>159.01839999999999</v>
      </c>
      <c r="J12" s="56">
        <f>IF($A$6&lt;4,VLOOKUP($A$7&amp;$A12,KPI_DATOS!$A:$L,J$6,0)/1000,VLOOKUP($A$7&amp;$A12,KPI_DATOS!$A:$L,J$6,0))</f>
        <v>107.5232</v>
      </c>
      <c r="K12" s="56">
        <f>IF($A$6&lt;4,VLOOKUP($A$7&amp;$A12,KPI_DATOS!$A:$L,K$6,0)/1000,VLOOKUP($A$7&amp;$A12,KPI_DATOS!$A:$L,K$6,0))</f>
        <v>108.77289999999999</v>
      </c>
      <c r="L12" s="9"/>
      <c r="M12" s="44">
        <f t="shared" si="0"/>
        <v>7.4159147489761823</v>
      </c>
      <c r="N12" s="48"/>
      <c r="O12" s="65"/>
    </row>
    <row r="13" spans="1:15" ht="25" customHeight="1" x14ac:dyDescent="0.35">
      <c r="A13" s="68" t="s">
        <v>130</v>
      </c>
      <c r="C13" s="56">
        <f>IF($A$6&lt;4,VLOOKUP($A$7&amp;$A13,KPI_DATOS!$A:$L,C$6,0)/1000,VLOOKUP($A$7&amp;$A13,KPI_DATOS!$A:$L,C$6,0))</f>
        <v>46.033699999999996</v>
      </c>
      <c r="D13" s="56">
        <f>IF($A$6&lt;4,VLOOKUP($A$7&amp;$A13,KPI_DATOS!$A:$L,D$6,0)/1000,VLOOKUP($A$7&amp;$A13,KPI_DATOS!$A:$L,D$6,0))</f>
        <v>48.780050000000003</v>
      </c>
      <c r="E13" s="56">
        <f>IF($A$6&lt;4,VLOOKUP($A$7&amp;$A13,KPI_DATOS!$A:$L,E$6,0)/1000,VLOOKUP($A$7&amp;$A13,KPI_DATOS!$A:$L,E$6,0))</f>
        <v>74.017099999999999</v>
      </c>
      <c r="F13" s="56">
        <f>IF($A$6&lt;4,VLOOKUP($A$7&amp;$A13,KPI_DATOS!$A:$L,F$6,0)/1000,VLOOKUP($A$7&amp;$A13,KPI_DATOS!$A:$L,F$6,0))</f>
        <v>53.461370000000002</v>
      </c>
      <c r="G13" s="56">
        <f>IF($A$6&lt;4,VLOOKUP($A$7&amp;$A13,KPI_DATOS!$A:$L,G$6,0)/1000,VLOOKUP($A$7&amp;$A13,KPI_DATOS!$A:$L,G$6,0))</f>
        <v>57.165900000000001</v>
      </c>
      <c r="H13" s="56">
        <f>IF($A$6&lt;4,VLOOKUP($A$7&amp;$A13,KPI_DATOS!$A:$L,H$6,0)/1000,VLOOKUP($A$7&amp;$A13,KPI_DATOS!$A:$L,H$6,0))</f>
        <v>58.460920000000002</v>
      </c>
      <c r="I13" s="56">
        <f>IF($A$6&lt;4,VLOOKUP($A$7&amp;$A13,KPI_DATOS!$A:$L,I$6,0)/1000,VLOOKUP($A$7&amp;$A13,KPI_DATOS!$A:$L,I$6,0))</f>
        <v>80.099779999999996</v>
      </c>
      <c r="J13" s="56">
        <f>IF($A$6&lt;4,VLOOKUP($A$7&amp;$A13,KPI_DATOS!$A:$L,J$6,0)/1000,VLOOKUP($A$7&amp;$A13,KPI_DATOS!$A:$L,J$6,0))</f>
        <v>57.590699999999998</v>
      </c>
      <c r="K13" s="56">
        <f>IF($A$6&lt;4,VLOOKUP($A$7&amp;$A13,KPI_DATOS!$A:$L,K$6,0)/1000,VLOOKUP($A$7&amp;$A13,KPI_DATOS!$A:$L,K$6,0))</f>
        <v>56.404720000000005</v>
      </c>
      <c r="L13" s="9"/>
      <c r="M13" s="44">
        <f t="shared" si="0"/>
        <v>-1.3315280613092728</v>
      </c>
      <c r="N13" s="48"/>
      <c r="O13" s="65"/>
    </row>
    <row r="14" spans="1:15" ht="25" customHeight="1" x14ac:dyDescent="0.35">
      <c r="A14" s="68" t="s">
        <v>131</v>
      </c>
      <c r="C14" s="56">
        <f>IF($A$6&lt;4,VLOOKUP($A$7&amp;$A14,KPI_DATOS!$A:$L,C$6,0)/1000,VLOOKUP($A$7&amp;$A14,KPI_DATOS!$A:$L,C$6,0))</f>
        <v>4.9982929999999994</v>
      </c>
      <c r="D14" s="56">
        <f>IF($A$6&lt;4,VLOOKUP($A$7&amp;$A14,KPI_DATOS!$A:$L,D$6,0)/1000,VLOOKUP($A$7&amp;$A14,KPI_DATOS!$A:$L,D$6,0))</f>
        <v>6.8319719999999995</v>
      </c>
      <c r="E14" s="56">
        <f>IF($A$6&lt;4,VLOOKUP($A$7&amp;$A14,KPI_DATOS!$A:$L,E$6,0)/1000,VLOOKUP($A$7&amp;$A14,KPI_DATOS!$A:$L,E$6,0))</f>
        <v>7.5299049999999994</v>
      </c>
      <c r="F14" s="56">
        <f>IF($A$6&lt;4,VLOOKUP($A$7&amp;$A14,KPI_DATOS!$A:$L,F$6,0)/1000,VLOOKUP($A$7&amp;$A14,KPI_DATOS!$A:$L,F$6,0))</f>
        <v>6.451524</v>
      </c>
      <c r="G14" s="56">
        <f>IF($A$6&lt;4,VLOOKUP($A$7&amp;$A14,KPI_DATOS!$A:$L,G$6,0)/1000,VLOOKUP($A$7&amp;$A14,KPI_DATOS!$A:$L,G$6,0))</f>
        <v>5.9829330000000001</v>
      </c>
      <c r="H14" s="56">
        <f>IF($A$6&lt;4,VLOOKUP($A$7&amp;$A14,KPI_DATOS!$A:$L,H$6,0)/1000,VLOOKUP($A$7&amp;$A14,KPI_DATOS!$A:$L,H$6,0))</f>
        <v>6.631939</v>
      </c>
      <c r="I14" s="56">
        <f>IF($A$6&lt;4,VLOOKUP($A$7&amp;$A14,KPI_DATOS!$A:$L,I$6,0)/1000,VLOOKUP($A$7&amp;$A14,KPI_DATOS!$A:$L,I$6,0))</f>
        <v>8.8124169999999999</v>
      </c>
      <c r="J14" s="56">
        <f>IF($A$6&lt;4,VLOOKUP($A$7&amp;$A14,KPI_DATOS!$A:$L,J$6,0)/1000,VLOOKUP($A$7&amp;$A14,KPI_DATOS!$A:$L,J$6,0))</f>
        <v>6.5636009999999994</v>
      </c>
      <c r="K14" s="56">
        <f>IF($A$6&lt;4,VLOOKUP($A$7&amp;$A14,KPI_DATOS!$A:$L,K$6,0)/1000,VLOOKUP($A$7&amp;$A14,KPI_DATOS!$A:$L,K$6,0))</f>
        <v>5.0373890000000001</v>
      </c>
      <c r="L14" s="9"/>
      <c r="M14" s="44">
        <f t="shared" si="0"/>
        <v>-15.804021204984242</v>
      </c>
      <c r="N14" s="48"/>
      <c r="O14" s="65"/>
    </row>
    <row r="15" spans="1:15" ht="25" customHeight="1" x14ac:dyDescent="0.35">
      <c r="A15" s="68" t="s">
        <v>132</v>
      </c>
      <c r="C15" s="56">
        <f>IF($A$6&lt;4,VLOOKUP($A$7&amp;$A15,KPI_DATOS!$A:$L,C$6,0)/1000,VLOOKUP($A$7&amp;$A15,KPI_DATOS!$A:$L,C$6,0))</f>
        <v>32.706270000000004</v>
      </c>
      <c r="D15" s="56">
        <f>IF($A$6&lt;4,VLOOKUP($A$7&amp;$A15,KPI_DATOS!$A:$L,D$6,0)/1000,VLOOKUP($A$7&amp;$A15,KPI_DATOS!$A:$L,D$6,0))</f>
        <v>33.251620000000003</v>
      </c>
      <c r="E15" s="56">
        <f>IF($A$6&lt;4,VLOOKUP($A$7&amp;$A15,KPI_DATOS!$A:$L,E$6,0)/1000,VLOOKUP($A$7&amp;$A15,KPI_DATOS!$A:$L,E$6,0))</f>
        <v>44.469900000000003</v>
      </c>
      <c r="F15" s="56">
        <f>IF($A$6&lt;4,VLOOKUP($A$7&amp;$A15,KPI_DATOS!$A:$L,F$6,0)/1000,VLOOKUP($A$7&amp;$A15,KPI_DATOS!$A:$L,F$6,0))</f>
        <v>36.368220000000001</v>
      </c>
      <c r="G15" s="56">
        <f>IF($A$6&lt;4,VLOOKUP($A$7&amp;$A15,KPI_DATOS!$A:$L,G$6,0)/1000,VLOOKUP($A$7&amp;$A15,KPI_DATOS!$A:$L,G$6,0))</f>
        <v>32.91874</v>
      </c>
      <c r="H15" s="56">
        <f>IF($A$6&lt;4,VLOOKUP($A$7&amp;$A15,KPI_DATOS!$A:$L,H$6,0)/1000,VLOOKUP($A$7&amp;$A15,KPI_DATOS!$A:$L,H$6,0))</f>
        <v>34.454120000000003</v>
      </c>
      <c r="I15" s="56">
        <f>IF($A$6&lt;4,VLOOKUP($A$7&amp;$A15,KPI_DATOS!$A:$L,I$6,0)/1000,VLOOKUP($A$7&amp;$A15,KPI_DATOS!$A:$L,I$6,0))</f>
        <v>45.396879999999996</v>
      </c>
      <c r="J15" s="56">
        <f>IF($A$6&lt;4,VLOOKUP($A$7&amp;$A15,KPI_DATOS!$A:$L,J$6,0)/1000,VLOOKUP($A$7&amp;$A15,KPI_DATOS!$A:$L,J$6,0))</f>
        <v>31.320610000000002</v>
      </c>
      <c r="K15" s="56">
        <f>IF($A$6&lt;4,VLOOKUP($A$7&amp;$A15,KPI_DATOS!$A:$L,K$6,0)/1000,VLOOKUP($A$7&amp;$A15,KPI_DATOS!$A:$L,K$6,0))</f>
        <v>29.8689</v>
      </c>
      <c r="L15" s="9"/>
      <c r="M15" s="44">
        <f t="shared" si="0"/>
        <v>-9.2647531466878768</v>
      </c>
      <c r="N15" s="48"/>
      <c r="O15" s="65"/>
    </row>
    <row r="16" spans="1:15" ht="25" customHeight="1" x14ac:dyDescent="0.35">
      <c r="A16" s="67" t="s">
        <v>177</v>
      </c>
      <c r="C16" s="56">
        <f>IF($A$6&lt;4,VLOOKUP($A$7&amp;$A16,KPI_DATOS!$A:$L,C$6,0)/1000,VLOOKUP($A$7&amp;$A16,KPI_DATOS!$A:$L,C$6,0))</f>
        <v>114.8415</v>
      </c>
      <c r="D16" s="56">
        <f>IF($A$6&lt;4,VLOOKUP($A$7&amp;$A16,KPI_DATOS!$A:$L,D$6,0)/1000,VLOOKUP($A$7&amp;$A16,KPI_DATOS!$A:$L,D$6,0))</f>
        <v>118.919</v>
      </c>
      <c r="E16" s="56">
        <f>IF($A$6&lt;4,VLOOKUP($A$7&amp;$A16,KPI_DATOS!$A:$L,E$6,0)/1000,VLOOKUP($A$7&amp;$A16,KPI_DATOS!$A:$L,E$6,0))</f>
        <v>169.95839999999998</v>
      </c>
      <c r="F16" s="56">
        <f>IF($A$6&lt;4,VLOOKUP($A$7&amp;$A16,KPI_DATOS!$A:$L,F$6,0)/1000,VLOOKUP($A$7&amp;$A16,KPI_DATOS!$A:$L,F$6,0))</f>
        <v>129.66470000000001</v>
      </c>
      <c r="G16" s="56">
        <f>IF($A$6&lt;4,VLOOKUP($A$7&amp;$A16,KPI_DATOS!$A:$L,G$6,0)/1000,VLOOKUP($A$7&amp;$A16,KPI_DATOS!$A:$L,G$6,0))</f>
        <v>125.48010000000001</v>
      </c>
      <c r="H16" s="56">
        <f>IF($A$6&lt;4,VLOOKUP($A$7&amp;$A16,KPI_DATOS!$A:$L,H$6,0)/1000,VLOOKUP($A$7&amp;$A16,KPI_DATOS!$A:$L,H$6,0))</f>
        <v>127.1052</v>
      </c>
      <c r="I16" s="56">
        <f>IF($A$6&lt;4,VLOOKUP($A$7&amp;$A16,KPI_DATOS!$A:$L,I$6,0)/1000,VLOOKUP($A$7&amp;$A16,KPI_DATOS!$A:$L,I$6,0))</f>
        <v>184.26</v>
      </c>
      <c r="J16" s="56">
        <f>IF($A$6&lt;4,VLOOKUP($A$7&amp;$A16,KPI_DATOS!$A:$L,J$6,0)/1000,VLOOKUP($A$7&amp;$A16,KPI_DATOS!$A:$L,J$6,0))</f>
        <v>130.7098</v>
      </c>
      <c r="K16" s="56">
        <f>IF($A$6&lt;4,VLOOKUP($A$7&amp;$A16,KPI_DATOS!$A:$L,K$6,0)/1000,VLOOKUP($A$7&amp;$A16,KPI_DATOS!$A:$L,K$6,0))</f>
        <v>118.9207</v>
      </c>
      <c r="L16" s="9"/>
      <c r="M16" s="44">
        <f t="shared" si="0"/>
        <v>-5.2274424390799883</v>
      </c>
      <c r="N16" s="48"/>
      <c r="O16" s="65"/>
    </row>
    <row r="17" spans="1:15" ht="25" customHeight="1" x14ac:dyDescent="0.35">
      <c r="A17" s="68" t="s">
        <v>133</v>
      </c>
      <c r="C17" s="56">
        <f>IF($A$6&lt;4,VLOOKUP($A$7&amp;$A17,KPI_DATOS!$A:$L,C$6,0)/1000,VLOOKUP($A$7&amp;$A17,KPI_DATOS!$A:$L,C$6,0))</f>
        <v>25.600180000000002</v>
      </c>
      <c r="D17" s="56">
        <f>IF($A$6&lt;4,VLOOKUP($A$7&amp;$A17,KPI_DATOS!$A:$L,D$6,0)/1000,VLOOKUP($A$7&amp;$A17,KPI_DATOS!$A:$L,D$6,0))</f>
        <v>26.397819999999999</v>
      </c>
      <c r="E17" s="56">
        <f>IF($A$6&lt;4,VLOOKUP($A$7&amp;$A17,KPI_DATOS!$A:$L,E$6,0)/1000,VLOOKUP($A$7&amp;$A17,KPI_DATOS!$A:$L,E$6,0))</f>
        <v>37.984120000000004</v>
      </c>
      <c r="F17" s="56">
        <f>IF($A$6&lt;4,VLOOKUP($A$7&amp;$A17,KPI_DATOS!$A:$L,F$6,0)/1000,VLOOKUP($A$7&amp;$A17,KPI_DATOS!$A:$L,F$6,0))</f>
        <v>31.23443</v>
      </c>
      <c r="G17" s="56">
        <f>IF($A$6&lt;4,VLOOKUP($A$7&amp;$A17,KPI_DATOS!$A:$L,G$6,0)/1000,VLOOKUP($A$7&amp;$A17,KPI_DATOS!$A:$L,G$6,0))</f>
        <v>27.130119999999998</v>
      </c>
      <c r="H17" s="56">
        <f>IF($A$6&lt;4,VLOOKUP($A$7&amp;$A17,KPI_DATOS!$A:$L,H$6,0)/1000,VLOOKUP($A$7&amp;$A17,KPI_DATOS!$A:$L,H$6,0))</f>
        <v>29.155339999999999</v>
      </c>
      <c r="I17" s="56">
        <f>IF($A$6&lt;4,VLOOKUP($A$7&amp;$A17,KPI_DATOS!$A:$L,I$6,0)/1000,VLOOKUP($A$7&amp;$A17,KPI_DATOS!$A:$L,I$6,0))</f>
        <v>48.534129999999998</v>
      </c>
      <c r="J17" s="56">
        <f>IF($A$6&lt;4,VLOOKUP($A$7&amp;$A17,KPI_DATOS!$A:$L,J$6,0)/1000,VLOOKUP($A$7&amp;$A17,KPI_DATOS!$A:$L,J$6,0))</f>
        <v>34.212410000000006</v>
      </c>
      <c r="K17" s="56">
        <f>IF($A$6&lt;4,VLOOKUP($A$7&amp;$A17,KPI_DATOS!$A:$L,K$6,0)/1000,VLOOKUP($A$7&amp;$A17,KPI_DATOS!$A:$L,K$6,0))</f>
        <v>27.918509999999998</v>
      </c>
      <c r="L17" s="9"/>
      <c r="M17" s="44">
        <f t="shared" si="0"/>
        <v>2.9059583960557411</v>
      </c>
      <c r="N17" s="48"/>
      <c r="O17" s="65"/>
    </row>
    <row r="18" spans="1:15" ht="25" customHeight="1" x14ac:dyDescent="0.35">
      <c r="A18" s="69" t="s">
        <v>178</v>
      </c>
      <c r="C18" s="56">
        <f>IF($A$6&lt;4,VLOOKUP($A$7&amp;$A18,KPI_DATOS!$A:$L,C$6,0)/1000,VLOOKUP($A$7&amp;$A18,KPI_DATOS!$A:$L,C$6,0))</f>
        <v>19.573910000000001</v>
      </c>
      <c r="D18" s="56">
        <f>IF($A$6&lt;4,VLOOKUP($A$7&amp;$A18,KPI_DATOS!$A:$L,D$6,0)/1000,VLOOKUP($A$7&amp;$A18,KPI_DATOS!$A:$L,D$6,0))</f>
        <v>19.609290000000001</v>
      </c>
      <c r="E18" s="56">
        <f>IF($A$6&lt;4,VLOOKUP($A$7&amp;$A18,KPI_DATOS!$A:$L,E$6,0)/1000,VLOOKUP($A$7&amp;$A18,KPI_DATOS!$A:$L,E$6,0))</f>
        <v>28.930400000000002</v>
      </c>
      <c r="F18" s="56">
        <f>IF($A$6&lt;4,VLOOKUP($A$7&amp;$A18,KPI_DATOS!$A:$L,F$6,0)/1000,VLOOKUP($A$7&amp;$A18,KPI_DATOS!$A:$L,F$6,0))</f>
        <v>24.76275</v>
      </c>
      <c r="G18" s="56">
        <f>IF($A$6&lt;4,VLOOKUP($A$7&amp;$A18,KPI_DATOS!$A:$L,G$6,0)/1000,VLOOKUP($A$7&amp;$A18,KPI_DATOS!$A:$L,G$6,0))</f>
        <v>19.327689999999997</v>
      </c>
      <c r="H18" s="56">
        <f>IF($A$6&lt;4,VLOOKUP($A$7&amp;$A18,KPI_DATOS!$A:$L,H$6,0)/1000,VLOOKUP($A$7&amp;$A18,KPI_DATOS!$A:$L,H$6,0))</f>
        <v>21.605439999999998</v>
      </c>
      <c r="I18" s="56">
        <f>IF($A$6&lt;4,VLOOKUP($A$7&amp;$A18,KPI_DATOS!$A:$L,I$6,0)/1000,VLOOKUP($A$7&amp;$A18,KPI_DATOS!$A:$L,I$6,0))</f>
        <v>35.9696</v>
      </c>
      <c r="J18" s="56">
        <f>IF($A$6&lt;4,VLOOKUP($A$7&amp;$A18,KPI_DATOS!$A:$L,J$6,0)/1000,VLOOKUP($A$7&amp;$A18,KPI_DATOS!$A:$L,J$6,0))</f>
        <v>23.804220000000001</v>
      </c>
      <c r="K18" s="56">
        <f>IF($A$6&lt;4,VLOOKUP($A$7&amp;$A18,KPI_DATOS!$A:$L,K$6,0)/1000,VLOOKUP($A$7&amp;$A18,KPI_DATOS!$A:$L,K$6,0))</f>
        <v>20.669080000000001</v>
      </c>
      <c r="L18" s="9"/>
      <c r="M18" s="44">
        <f t="shared" si="0"/>
        <v>6.9402499729662726</v>
      </c>
      <c r="N18" s="48"/>
      <c r="O18" s="65"/>
    </row>
    <row r="19" spans="1:15" ht="25" customHeight="1" x14ac:dyDescent="0.35">
      <c r="A19" s="69" t="s">
        <v>134</v>
      </c>
      <c r="C19" s="56">
        <f>IF($A$6&lt;4,VLOOKUP($A$7&amp;$A19,KPI_DATOS!$A:$L,C$6,0)/1000,VLOOKUP($A$7&amp;$A19,KPI_DATOS!$A:$L,C$6,0))</f>
        <v>5.8805399999999999</v>
      </c>
      <c r="D19" s="56">
        <f>IF($A$6&lt;4,VLOOKUP($A$7&amp;$A19,KPI_DATOS!$A:$L,D$6,0)/1000,VLOOKUP($A$7&amp;$A19,KPI_DATOS!$A:$L,D$6,0))</f>
        <v>6.6689280000000002</v>
      </c>
      <c r="E19" s="56">
        <f>IF($A$6&lt;4,VLOOKUP($A$7&amp;$A19,KPI_DATOS!$A:$L,E$6,0)/1000,VLOOKUP($A$7&amp;$A19,KPI_DATOS!$A:$L,E$6,0))</f>
        <v>8.7669010000000007</v>
      </c>
      <c r="F19" s="56">
        <f>IF($A$6&lt;4,VLOOKUP($A$7&amp;$A19,KPI_DATOS!$A:$L,F$6,0)/1000,VLOOKUP($A$7&amp;$A19,KPI_DATOS!$A:$L,F$6,0))</f>
        <v>6.262626</v>
      </c>
      <c r="G19" s="56">
        <f>IF($A$6&lt;4,VLOOKUP($A$7&amp;$A19,KPI_DATOS!$A:$L,G$6,0)/1000,VLOOKUP($A$7&amp;$A19,KPI_DATOS!$A:$L,G$6,0))</f>
        <v>7.6922889999999997</v>
      </c>
      <c r="H19" s="56">
        <f>IF($A$6&lt;4,VLOOKUP($A$7&amp;$A19,KPI_DATOS!$A:$L,H$6,0)/1000,VLOOKUP($A$7&amp;$A19,KPI_DATOS!$A:$L,H$6,0))</f>
        <v>7.4184920000000005</v>
      </c>
      <c r="I19" s="56">
        <f>IF($A$6&lt;4,VLOOKUP($A$7&amp;$A19,KPI_DATOS!$A:$L,I$6,0)/1000,VLOOKUP($A$7&amp;$A19,KPI_DATOS!$A:$L,I$6,0))</f>
        <v>12.16696</v>
      </c>
      <c r="J19" s="56">
        <f>IF($A$6&lt;4,VLOOKUP($A$7&amp;$A19,KPI_DATOS!$A:$L,J$6,0)/1000,VLOOKUP($A$7&amp;$A19,KPI_DATOS!$A:$L,J$6,0))</f>
        <v>10.228290000000001</v>
      </c>
      <c r="K19" s="56">
        <f>IF($A$6&lt;4,VLOOKUP($A$7&amp;$A19,KPI_DATOS!$A:$L,K$6,0)/1000,VLOOKUP($A$7&amp;$A19,KPI_DATOS!$A:$L,K$6,0))</f>
        <v>7.1360130000000002</v>
      </c>
      <c r="L19" s="9"/>
      <c r="M19" s="44">
        <f t="shared" si="0"/>
        <v>-7.231605572801536</v>
      </c>
      <c r="N19" s="48"/>
      <c r="O19" s="65"/>
    </row>
    <row r="20" spans="1:15" ht="25" customHeight="1" x14ac:dyDescent="0.35">
      <c r="A20" s="68" t="s">
        <v>135</v>
      </c>
      <c r="C20" s="56">
        <f>IF($A$6&lt;4,VLOOKUP($A$7&amp;$A20,KPI_DATOS!$A:$L,C$6,0)/1000,VLOOKUP($A$7&amp;$A20,KPI_DATOS!$A:$L,C$6,0))</f>
        <v>0.30921320000000002</v>
      </c>
      <c r="D20" s="56">
        <f>IF($A$6&lt;4,VLOOKUP($A$7&amp;$A20,KPI_DATOS!$A:$L,D$6,0)/1000,VLOOKUP($A$7&amp;$A20,KPI_DATOS!$A:$L,D$6,0))</f>
        <v>0.68909709999999991</v>
      </c>
      <c r="E20" s="56">
        <f>IF($A$6&lt;4,VLOOKUP($A$7&amp;$A20,KPI_DATOS!$A:$L,E$6,0)/1000,VLOOKUP($A$7&amp;$A20,KPI_DATOS!$A:$L,E$6,0))</f>
        <v>1.2181659999999999</v>
      </c>
      <c r="F20" s="56">
        <f>IF($A$6&lt;4,VLOOKUP($A$7&amp;$A20,KPI_DATOS!$A:$L,F$6,0)/1000,VLOOKUP($A$7&amp;$A20,KPI_DATOS!$A:$L,F$6,0))</f>
        <v>0.71763280000000007</v>
      </c>
      <c r="G20" s="56">
        <f>IF($A$6&lt;4,VLOOKUP($A$7&amp;$A20,KPI_DATOS!$A:$L,G$6,0)/1000,VLOOKUP($A$7&amp;$A20,KPI_DATOS!$A:$L,G$6,0))</f>
        <v>1.0718299999999998</v>
      </c>
      <c r="H20" s="56">
        <f>IF($A$6&lt;4,VLOOKUP($A$7&amp;$A20,KPI_DATOS!$A:$L,H$6,0)/1000,VLOOKUP($A$7&amp;$A20,KPI_DATOS!$A:$L,H$6,0))</f>
        <v>1.5093639999999999</v>
      </c>
      <c r="I20" s="56">
        <f>IF($A$6&lt;4,VLOOKUP($A$7&amp;$A20,KPI_DATOS!$A:$L,I$6,0)/1000,VLOOKUP($A$7&amp;$A20,KPI_DATOS!$A:$L,I$6,0))</f>
        <v>1.225177</v>
      </c>
      <c r="J20" s="56">
        <f>IF($A$6&lt;4,VLOOKUP($A$7&amp;$A20,KPI_DATOS!$A:$L,J$6,0)/1000,VLOOKUP($A$7&amp;$A20,KPI_DATOS!$A:$L,J$6,0))</f>
        <v>0.89414579999999999</v>
      </c>
      <c r="K20" s="56">
        <f>IF($A$6&lt;4,VLOOKUP($A$7&amp;$A20,KPI_DATOS!$A:$L,K$6,0)/1000,VLOOKUP($A$7&amp;$A20,KPI_DATOS!$A:$L,K$6,0))</f>
        <v>0.73954869999999995</v>
      </c>
      <c r="L20" s="9"/>
      <c r="M20" s="44">
        <f t="shared" si="0"/>
        <v>-31.001306177285571</v>
      </c>
      <c r="N20" s="48"/>
      <c r="O20" s="65"/>
    </row>
    <row r="21" spans="1:15" ht="25" customHeight="1" x14ac:dyDescent="0.35">
      <c r="A21" s="68" t="s">
        <v>136</v>
      </c>
      <c r="C21" s="56">
        <f>IF($A$6&lt;4,VLOOKUP($A$7&amp;$A21,KPI_DATOS!$A:$L,C$6,0)/1000,VLOOKUP($A$7&amp;$A21,KPI_DATOS!$A:$L,C$6,0))</f>
        <v>3.5540219999999998</v>
      </c>
      <c r="D21" s="56">
        <f>IF($A$6&lt;4,VLOOKUP($A$7&amp;$A21,KPI_DATOS!$A:$L,D$6,0)/1000,VLOOKUP($A$7&amp;$A21,KPI_DATOS!$A:$L,D$6,0))</f>
        <v>4.6984440000000003</v>
      </c>
      <c r="E21" s="56">
        <f>IF($A$6&lt;4,VLOOKUP($A$7&amp;$A21,KPI_DATOS!$A:$L,E$6,0)/1000,VLOOKUP($A$7&amp;$A21,KPI_DATOS!$A:$L,E$6,0))</f>
        <v>4.3103800000000003</v>
      </c>
      <c r="F21" s="56">
        <f>IF($A$6&lt;4,VLOOKUP($A$7&amp;$A21,KPI_DATOS!$A:$L,F$6,0)/1000,VLOOKUP($A$7&amp;$A21,KPI_DATOS!$A:$L,F$6,0))</f>
        <v>3.1638549999999999</v>
      </c>
      <c r="G21" s="56">
        <f>IF($A$6&lt;4,VLOOKUP($A$7&amp;$A21,KPI_DATOS!$A:$L,G$6,0)/1000,VLOOKUP($A$7&amp;$A21,KPI_DATOS!$A:$L,G$6,0))</f>
        <v>2.7985289999999998</v>
      </c>
      <c r="H21" s="56">
        <f>IF($A$6&lt;4,VLOOKUP($A$7&amp;$A21,KPI_DATOS!$A:$L,H$6,0)/1000,VLOOKUP($A$7&amp;$A21,KPI_DATOS!$A:$L,H$6,0))</f>
        <v>3.1032700000000002</v>
      </c>
      <c r="I21" s="56">
        <f>IF($A$6&lt;4,VLOOKUP($A$7&amp;$A21,KPI_DATOS!$A:$L,I$6,0)/1000,VLOOKUP($A$7&amp;$A21,KPI_DATOS!$A:$L,I$6,0))</f>
        <v>5.0869170000000006</v>
      </c>
      <c r="J21" s="56">
        <f>IF($A$6&lt;4,VLOOKUP($A$7&amp;$A21,KPI_DATOS!$A:$L,J$6,0)/1000,VLOOKUP($A$7&amp;$A21,KPI_DATOS!$A:$L,J$6,0))</f>
        <v>3.3676640000000004</v>
      </c>
      <c r="K21" s="56">
        <f>IF($A$6&lt;4,VLOOKUP($A$7&amp;$A21,KPI_DATOS!$A:$L,K$6,0)/1000,VLOOKUP($A$7&amp;$A21,KPI_DATOS!$A:$L,K$6,0))</f>
        <v>3.5970940000000002</v>
      </c>
      <c r="L21" s="9"/>
      <c r="M21" s="44">
        <f t="shared" si="0"/>
        <v>28.535169726667142</v>
      </c>
      <c r="N21" s="48"/>
      <c r="O21" s="65"/>
    </row>
    <row r="22" spans="1:15" ht="25" customHeight="1" x14ac:dyDescent="0.35">
      <c r="A22" s="68" t="s">
        <v>179</v>
      </c>
      <c r="C22" s="56">
        <f>IF($A$6&lt;4,VLOOKUP($A$7&amp;$A22,KPI_DATOS!$A:$L,C$6,0)/1000,VLOOKUP($A$7&amp;$A22,KPI_DATOS!$A:$L,C$6,0))</f>
        <v>0.90883219999999998</v>
      </c>
      <c r="D22" s="56">
        <f>IF($A$6&lt;4,VLOOKUP($A$7&amp;$A22,KPI_DATOS!$A:$L,D$6,0)/1000,VLOOKUP($A$7&amp;$A22,KPI_DATOS!$A:$L,D$6,0))</f>
        <v>1.252845</v>
      </c>
      <c r="E22" s="56">
        <f>IF($A$6&lt;4,VLOOKUP($A$7&amp;$A22,KPI_DATOS!$A:$L,E$6,0)/1000,VLOOKUP($A$7&amp;$A22,KPI_DATOS!$A:$L,E$6,0))</f>
        <v>1.9471379999999998</v>
      </c>
      <c r="F22" s="56">
        <f>IF($A$6&lt;4,VLOOKUP($A$7&amp;$A22,KPI_DATOS!$A:$L,F$6,0)/1000,VLOOKUP($A$7&amp;$A22,KPI_DATOS!$A:$L,F$6,0))</f>
        <v>1.1149210000000001</v>
      </c>
      <c r="G22" s="56">
        <f>IF($A$6&lt;4,VLOOKUP($A$7&amp;$A22,KPI_DATOS!$A:$L,G$6,0)/1000,VLOOKUP($A$7&amp;$A22,KPI_DATOS!$A:$L,G$6,0))</f>
        <v>1.4028450000000001</v>
      </c>
      <c r="H22" s="56">
        <f>IF($A$6&lt;4,VLOOKUP($A$7&amp;$A22,KPI_DATOS!$A:$L,H$6,0)/1000,VLOOKUP($A$7&amp;$A22,KPI_DATOS!$A:$L,H$6,0))</f>
        <v>1.2791239999999999</v>
      </c>
      <c r="I22" s="56">
        <f>IF($A$6&lt;4,VLOOKUP($A$7&amp;$A22,KPI_DATOS!$A:$L,I$6,0)/1000,VLOOKUP($A$7&amp;$A22,KPI_DATOS!$A:$L,I$6,0))</f>
        <v>1.6176649999999999</v>
      </c>
      <c r="J22" s="56">
        <f>IF($A$6&lt;4,VLOOKUP($A$7&amp;$A22,KPI_DATOS!$A:$L,J$6,0)/1000,VLOOKUP($A$7&amp;$A22,KPI_DATOS!$A:$L,J$6,0))</f>
        <v>1.432107</v>
      </c>
      <c r="K22" s="56">
        <f>IF($A$6&lt;4,VLOOKUP($A$7&amp;$A22,KPI_DATOS!$A:$L,K$6,0)/1000,VLOOKUP($A$7&amp;$A22,KPI_DATOS!$A:$L,K$6,0))</f>
        <v>0.71771099999999999</v>
      </c>
      <c r="L22" s="9"/>
      <c r="M22" s="44">
        <f t="shared" si="0"/>
        <v>-48.838895245019941</v>
      </c>
      <c r="N22" s="48"/>
      <c r="O22" s="65"/>
    </row>
    <row r="23" spans="1:15" ht="25" customHeight="1" x14ac:dyDescent="0.35">
      <c r="A23" s="68" t="s">
        <v>180</v>
      </c>
      <c r="C23" s="56">
        <f>IF($A$6&lt;4,VLOOKUP($A$7&amp;$A23,KPI_DATOS!$A:$L,C$6,0)/1000,VLOOKUP($A$7&amp;$A23,KPI_DATOS!$A:$L,C$6,0))</f>
        <v>85.435469999999995</v>
      </c>
      <c r="D23" s="56">
        <f>IF($A$6&lt;4,VLOOKUP($A$7&amp;$A23,KPI_DATOS!$A:$L,D$6,0)/1000,VLOOKUP($A$7&amp;$A23,KPI_DATOS!$A:$L,D$6,0))</f>
        <v>87.808499999999995</v>
      </c>
      <c r="E23" s="56">
        <f>IF($A$6&lt;4,VLOOKUP($A$7&amp;$A23,KPI_DATOS!$A:$L,E$6,0)/1000,VLOOKUP($A$7&amp;$A23,KPI_DATOS!$A:$L,E$6,0))</f>
        <v>126.0048</v>
      </c>
      <c r="F23" s="56">
        <f>IF($A$6&lt;4,VLOOKUP($A$7&amp;$A23,KPI_DATOS!$A:$L,F$6,0)/1000,VLOOKUP($A$7&amp;$A23,KPI_DATOS!$A:$L,F$6,0))</f>
        <v>94.499309999999994</v>
      </c>
      <c r="G23" s="56">
        <f>IF($A$6&lt;4,VLOOKUP($A$7&amp;$A23,KPI_DATOS!$A:$L,G$6,0)/1000,VLOOKUP($A$7&amp;$A23,KPI_DATOS!$A:$L,G$6,0))</f>
        <v>94.276529999999994</v>
      </c>
      <c r="H23" s="56">
        <f>IF($A$6&lt;4,VLOOKUP($A$7&amp;$A23,KPI_DATOS!$A:$L,H$6,0)/1000,VLOOKUP($A$7&amp;$A23,KPI_DATOS!$A:$L,H$6,0))</f>
        <v>93.663780000000003</v>
      </c>
      <c r="I23" s="56">
        <f>IF($A$6&lt;4,VLOOKUP($A$7&amp;$A23,KPI_DATOS!$A:$L,I$6,0)/1000,VLOOKUP($A$7&amp;$A23,KPI_DATOS!$A:$L,I$6,0))</f>
        <v>130.50450000000001</v>
      </c>
      <c r="J23" s="56">
        <f>IF($A$6&lt;4,VLOOKUP($A$7&amp;$A23,KPI_DATOS!$A:$L,J$6,0)/1000,VLOOKUP($A$7&amp;$A23,KPI_DATOS!$A:$L,J$6,0))</f>
        <v>92.105929999999987</v>
      </c>
      <c r="K23" s="56">
        <f>IF($A$6&lt;4,VLOOKUP($A$7&amp;$A23,KPI_DATOS!$A:$L,K$6,0)/1000,VLOOKUP($A$7&amp;$A23,KPI_DATOS!$A:$L,K$6,0))</f>
        <v>87.714079999999996</v>
      </c>
      <c r="L23" s="9"/>
      <c r="M23" s="44">
        <f t="shared" si="0"/>
        <v>-6.9608522927180232</v>
      </c>
      <c r="N23" s="48"/>
      <c r="O23" s="65"/>
    </row>
    <row r="24" spans="1:15" ht="25" customHeight="1" x14ac:dyDescent="0.35">
      <c r="A24" s="66" t="s">
        <v>181</v>
      </c>
      <c r="C24" s="56">
        <f>IF($A$6&lt;4,VLOOKUP($A$7&amp;$A24,KPI_DATOS!$A:$L,C$6,0)/1000,VLOOKUP($A$7&amp;$A24,KPI_DATOS!$A:$L,C$6,0))</f>
        <v>140.42789999999999</v>
      </c>
      <c r="D24" s="56">
        <f>IF($A$6&lt;4,VLOOKUP($A$7&amp;$A24,KPI_DATOS!$A:$L,D$6,0)/1000,VLOOKUP($A$7&amp;$A24,KPI_DATOS!$A:$L,D$6,0))</f>
        <v>163.26510000000002</v>
      </c>
      <c r="E24" s="56">
        <f>IF($A$6&lt;4,VLOOKUP($A$7&amp;$A24,KPI_DATOS!$A:$L,E$6,0)/1000,VLOOKUP($A$7&amp;$A24,KPI_DATOS!$A:$L,E$6,0))</f>
        <v>244.53989999999999</v>
      </c>
      <c r="F24" s="56">
        <f>IF($A$6&lt;4,VLOOKUP($A$7&amp;$A24,KPI_DATOS!$A:$L,F$6,0)/1000,VLOOKUP($A$7&amp;$A24,KPI_DATOS!$A:$L,F$6,0))</f>
        <v>151.38070000000002</v>
      </c>
      <c r="G24" s="56">
        <f>IF($A$6&lt;4,VLOOKUP($A$7&amp;$A24,KPI_DATOS!$A:$L,G$6,0)/1000,VLOOKUP($A$7&amp;$A24,KPI_DATOS!$A:$L,G$6,0))</f>
        <v>146.99620000000002</v>
      </c>
      <c r="H24" s="56">
        <f>IF($A$6&lt;4,VLOOKUP($A$7&amp;$A24,KPI_DATOS!$A:$L,H$6,0)/1000,VLOOKUP($A$7&amp;$A24,KPI_DATOS!$A:$L,H$6,0))</f>
        <v>166.02689999999998</v>
      </c>
      <c r="I24" s="56">
        <f>IF($A$6&lt;4,VLOOKUP($A$7&amp;$A24,KPI_DATOS!$A:$L,I$6,0)/1000,VLOOKUP($A$7&amp;$A24,KPI_DATOS!$A:$L,I$6,0))</f>
        <v>248.47320000000002</v>
      </c>
      <c r="J24" s="56">
        <f>IF($A$6&lt;4,VLOOKUP($A$7&amp;$A24,KPI_DATOS!$A:$L,J$6,0)/1000,VLOOKUP($A$7&amp;$A24,KPI_DATOS!$A:$L,J$6,0))</f>
        <v>147.32689999999999</v>
      </c>
      <c r="K24" s="56">
        <f>IF($A$6&lt;4,VLOOKUP($A$7&amp;$A24,KPI_DATOS!$A:$L,K$6,0)/1000,VLOOKUP($A$7&amp;$A24,KPI_DATOS!$A:$L,K$6,0))</f>
        <v>158.83360000000002</v>
      </c>
      <c r="L24" s="9"/>
      <c r="M24" s="44">
        <f t="shared" si="0"/>
        <v>8.052861230426366</v>
      </c>
      <c r="N24" s="48"/>
      <c r="O24" s="65"/>
    </row>
    <row r="25" spans="1:15" ht="25" customHeight="1" x14ac:dyDescent="0.35">
      <c r="A25" s="67" t="s">
        <v>137</v>
      </c>
      <c r="C25" s="56">
        <f>IF($A$6&lt;4,VLOOKUP($A$7&amp;$A25,KPI_DATOS!$A:$L,C$6,0)/1000,VLOOKUP($A$7&amp;$A25,KPI_DATOS!$A:$L,C$6,0))</f>
        <v>80.163740000000004</v>
      </c>
      <c r="D25" s="56">
        <f>IF($A$6&lt;4,VLOOKUP($A$7&amp;$A25,KPI_DATOS!$A:$L,D$6,0)/1000,VLOOKUP($A$7&amp;$A25,KPI_DATOS!$A:$L,D$6,0))</f>
        <v>93.752929999999992</v>
      </c>
      <c r="E25" s="56">
        <f>IF($A$6&lt;4,VLOOKUP($A$7&amp;$A25,KPI_DATOS!$A:$L,E$6,0)/1000,VLOOKUP($A$7&amp;$A25,KPI_DATOS!$A:$L,E$6,0))</f>
        <v>135.02420000000001</v>
      </c>
      <c r="F25" s="56">
        <f>IF($A$6&lt;4,VLOOKUP($A$7&amp;$A25,KPI_DATOS!$A:$L,F$6,0)/1000,VLOOKUP($A$7&amp;$A25,KPI_DATOS!$A:$L,F$6,0))</f>
        <v>86.333479999999994</v>
      </c>
      <c r="G25" s="56">
        <f>IF($A$6&lt;4,VLOOKUP($A$7&amp;$A25,KPI_DATOS!$A:$L,G$6,0)/1000,VLOOKUP($A$7&amp;$A25,KPI_DATOS!$A:$L,G$6,0))</f>
        <v>86.593339999999998</v>
      </c>
      <c r="H25" s="56">
        <f>IF($A$6&lt;4,VLOOKUP($A$7&amp;$A25,KPI_DATOS!$A:$L,H$6,0)/1000,VLOOKUP($A$7&amp;$A25,KPI_DATOS!$A:$L,H$6,0))</f>
        <v>97.024240000000006</v>
      </c>
      <c r="I25" s="56">
        <f>IF($A$6&lt;4,VLOOKUP($A$7&amp;$A25,KPI_DATOS!$A:$L,I$6,0)/1000,VLOOKUP($A$7&amp;$A25,KPI_DATOS!$A:$L,I$6,0))</f>
        <v>135.5155</v>
      </c>
      <c r="J25" s="56">
        <f>IF($A$6&lt;4,VLOOKUP($A$7&amp;$A25,KPI_DATOS!$A:$L,J$6,0)/1000,VLOOKUP($A$7&amp;$A25,KPI_DATOS!$A:$L,J$6,0))</f>
        <v>84.071429999999992</v>
      </c>
      <c r="K25" s="56">
        <f>IF($A$6&lt;4,VLOOKUP($A$7&amp;$A25,KPI_DATOS!$A:$L,K$6,0)/1000,VLOOKUP($A$7&amp;$A25,KPI_DATOS!$A:$L,K$6,0))</f>
        <v>92.875770000000003</v>
      </c>
      <c r="L25" s="9"/>
      <c r="M25" s="44">
        <f t="shared" si="0"/>
        <v>7.2550960616601712</v>
      </c>
      <c r="N25" s="48"/>
      <c r="O25" s="65"/>
    </row>
    <row r="26" spans="1:15" ht="25" customHeight="1" x14ac:dyDescent="0.35">
      <c r="A26" s="68" t="s">
        <v>182</v>
      </c>
      <c r="C26" s="56">
        <f>IF($A$6&lt;4,VLOOKUP($A$7&amp;$A26,KPI_DATOS!$A:$L,C$6,0)/1000,VLOOKUP($A$7&amp;$A26,KPI_DATOS!$A:$L,C$6,0))</f>
        <v>2.7768079999999999</v>
      </c>
      <c r="D26" s="56">
        <f>IF($A$6&lt;4,VLOOKUP($A$7&amp;$A26,KPI_DATOS!$A:$L,D$6,0)/1000,VLOOKUP($A$7&amp;$A26,KPI_DATOS!$A:$L,D$6,0))</f>
        <v>2.8597679999999999</v>
      </c>
      <c r="E26" s="56">
        <f>IF($A$6&lt;4,VLOOKUP($A$7&amp;$A26,KPI_DATOS!$A:$L,E$6,0)/1000,VLOOKUP($A$7&amp;$A26,KPI_DATOS!$A:$L,E$6,0))</f>
        <v>4.2840739999999995</v>
      </c>
      <c r="F26" s="56">
        <f>IF($A$6&lt;4,VLOOKUP($A$7&amp;$A26,KPI_DATOS!$A:$L,F$6,0)/1000,VLOOKUP($A$7&amp;$A26,KPI_DATOS!$A:$L,F$6,0))</f>
        <v>4.595478</v>
      </c>
      <c r="G26" s="56">
        <f>IF($A$6&lt;4,VLOOKUP($A$7&amp;$A26,KPI_DATOS!$A:$L,G$6,0)/1000,VLOOKUP($A$7&amp;$A26,KPI_DATOS!$A:$L,G$6,0))</f>
        <v>3.4082269999999997</v>
      </c>
      <c r="H26" s="56">
        <f>IF($A$6&lt;4,VLOOKUP($A$7&amp;$A26,KPI_DATOS!$A:$L,H$6,0)/1000,VLOOKUP($A$7&amp;$A26,KPI_DATOS!$A:$L,H$6,0))</f>
        <v>2.8896819999999996</v>
      </c>
      <c r="I26" s="56">
        <f>IF($A$6&lt;4,VLOOKUP($A$7&amp;$A26,KPI_DATOS!$A:$L,I$6,0)/1000,VLOOKUP($A$7&amp;$A26,KPI_DATOS!$A:$L,I$6,0))</f>
        <v>3.3249200000000001</v>
      </c>
      <c r="J26" s="56">
        <f>IF($A$6&lt;4,VLOOKUP($A$7&amp;$A26,KPI_DATOS!$A:$L,J$6,0)/1000,VLOOKUP($A$7&amp;$A26,KPI_DATOS!$A:$L,J$6,0))</f>
        <v>3.2770070000000002</v>
      </c>
      <c r="K26" s="56">
        <f>IF($A$6&lt;4,VLOOKUP($A$7&amp;$A26,KPI_DATOS!$A:$L,K$6,0)/1000,VLOOKUP($A$7&amp;$A26,KPI_DATOS!$A:$L,K$6,0))</f>
        <v>3.3980199999999998</v>
      </c>
      <c r="L26" s="9"/>
      <c r="M26" s="44">
        <f t="shared" si="0"/>
        <v>-0.29948122586904713</v>
      </c>
      <c r="N26" s="48"/>
      <c r="O26" s="65"/>
    </row>
    <row r="27" spans="1:15" ht="25" customHeight="1" x14ac:dyDescent="0.35">
      <c r="A27" s="68" t="s">
        <v>138</v>
      </c>
      <c r="C27" s="56">
        <f>IF($A$6&lt;4,VLOOKUP($A$7&amp;$A27,KPI_DATOS!$A:$L,C$6,0)/1000,VLOOKUP($A$7&amp;$A27,KPI_DATOS!$A:$L,C$6,0))</f>
        <v>2.5558829999999997</v>
      </c>
      <c r="D27" s="56">
        <f>IF($A$6&lt;4,VLOOKUP($A$7&amp;$A27,KPI_DATOS!$A:$L,D$6,0)/1000,VLOOKUP($A$7&amp;$A27,KPI_DATOS!$A:$L,D$6,0))</f>
        <v>4.1351529999999999</v>
      </c>
      <c r="E27" s="56">
        <f>IF($A$6&lt;4,VLOOKUP($A$7&amp;$A27,KPI_DATOS!$A:$L,E$6,0)/1000,VLOOKUP($A$7&amp;$A27,KPI_DATOS!$A:$L,E$6,0))</f>
        <v>5.8921360000000007</v>
      </c>
      <c r="F27" s="56">
        <f>IF($A$6&lt;4,VLOOKUP($A$7&amp;$A27,KPI_DATOS!$A:$L,F$6,0)/1000,VLOOKUP($A$7&amp;$A27,KPI_DATOS!$A:$L,F$6,0))</f>
        <v>2.4720839999999997</v>
      </c>
      <c r="G27" s="56">
        <f>IF($A$6&lt;4,VLOOKUP($A$7&amp;$A27,KPI_DATOS!$A:$L,G$6,0)/1000,VLOOKUP($A$7&amp;$A27,KPI_DATOS!$A:$L,G$6,0))</f>
        <v>2.4931049999999999</v>
      </c>
      <c r="H27" s="56">
        <f>IF($A$6&lt;4,VLOOKUP($A$7&amp;$A27,KPI_DATOS!$A:$L,H$6,0)/1000,VLOOKUP($A$7&amp;$A27,KPI_DATOS!$A:$L,H$6,0))</f>
        <v>2.919206</v>
      </c>
      <c r="I27" s="56">
        <f>IF($A$6&lt;4,VLOOKUP($A$7&amp;$A27,KPI_DATOS!$A:$L,I$6,0)/1000,VLOOKUP($A$7&amp;$A27,KPI_DATOS!$A:$L,I$6,0))</f>
        <v>5.5385059999999999</v>
      </c>
      <c r="J27" s="56">
        <f>IF($A$6&lt;4,VLOOKUP($A$7&amp;$A27,KPI_DATOS!$A:$L,J$6,0)/1000,VLOOKUP($A$7&amp;$A27,KPI_DATOS!$A:$L,J$6,0))</f>
        <v>3.3851199999999997</v>
      </c>
      <c r="K27" s="56">
        <f>IF($A$6&lt;4,VLOOKUP($A$7&amp;$A27,KPI_DATOS!$A:$L,K$6,0)/1000,VLOOKUP($A$7&amp;$A27,KPI_DATOS!$A:$L,K$6,0))</f>
        <v>2.081223</v>
      </c>
      <c r="L27" s="9"/>
      <c r="M27" s="44">
        <f t="shared" si="0"/>
        <v>-16.520844489100938</v>
      </c>
      <c r="N27" s="48"/>
      <c r="O27" s="65"/>
    </row>
    <row r="28" spans="1:15" ht="25" customHeight="1" x14ac:dyDescent="0.35">
      <c r="A28" s="68" t="s">
        <v>139</v>
      </c>
      <c r="C28" s="56">
        <f>IF($A$6&lt;4,VLOOKUP($A$7&amp;$A28,KPI_DATOS!$A:$L,C$6,0)/1000,VLOOKUP($A$7&amp;$A28,KPI_DATOS!$A:$L,C$6,0))</f>
        <v>2.8208200000000003</v>
      </c>
      <c r="D28" s="56">
        <f>IF($A$6&lt;4,VLOOKUP($A$7&amp;$A28,KPI_DATOS!$A:$L,D$6,0)/1000,VLOOKUP($A$7&amp;$A28,KPI_DATOS!$A:$L,D$6,0))</f>
        <v>4.2721270000000002</v>
      </c>
      <c r="E28" s="56">
        <f>IF($A$6&lt;4,VLOOKUP($A$7&amp;$A28,KPI_DATOS!$A:$L,E$6,0)/1000,VLOOKUP($A$7&amp;$A28,KPI_DATOS!$A:$L,E$6,0))</f>
        <v>8.2582070000000005</v>
      </c>
      <c r="F28" s="56">
        <f>IF($A$6&lt;4,VLOOKUP($A$7&amp;$A28,KPI_DATOS!$A:$L,F$6,0)/1000,VLOOKUP($A$7&amp;$A28,KPI_DATOS!$A:$L,F$6,0))</f>
        <v>3.7617389999999999</v>
      </c>
      <c r="G28" s="56">
        <f>IF($A$6&lt;4,VLOOKUP($A$7&amp;$A28,KPI_DATOS!$A:$L,G$6,0)/1000,VLOOKUP($A$7&amp;$A28,KPI_DATOS!$A:$L,G$6,0))</f>
        <v>3.645429</v>
      </c>
      <c r="H28" s="56">
        <f>IF($A$6&lt;4,VLOOKUP($A$7&amp;$A28,KPI_DATOS!$A:$L,H$6,0)/1000,VLOOKUP($A$7&amp;$A28,KPI_DATOS!$A:$L,H$6,0))</f>
        <v>3.5351509999999999</v>
      </c>
      <c r="I28" s="56">
        <f>IF($A$6&lt;4,VLOOKUP($A$7&amp;$A28,KPI_DATOS!$A:$L,I$6,0)/1000,VLOOKUP($A$7&amp;$A28,KPI_DATOS!$A:$L,I$6,0))</f>
        <v>9.2062240000000006</v>
      </c>
      <c r="J28" s="56">
        <f>IF($A$6&lt;4,VLOOKUP($A$7&amp;$A28,KPI_DATOS!$A:$L,J$6,0)/1000,VLOOKUP($A$7&amp;$A28,KPI_DATOS!$A:$L,J$6,0))</f>
        <v>3.4629279999999998</v>
      </c>
      <c r="K28" s="56">
        <f>IF($A$6&lt;4,VLOOKUP($A$7&amp;$A28,KPI_DATOS!$A:$L,K$6,0)/1000,VLOOKUP($A$7&amp;$A28,KPI_DATOS!$A:$L,K$6,0))</f>
        <v>3.4480469999999999</v>
      </c>
      <c r="L28" s="9"/>
      <c r="M28" s="44">
        <f t="shared" si="0"/>
        <v>-5.4145067699851062</v>
      </c>
      <c r="N28" s="48"/>
      <c r="O28" s="65"/>
    </row>
    <row r="29" spans="1:15" ht="25" customHeight="1" x14ac:dyDescent="0.35">
      <c r="A29" s="68" t="s">
        <v>140</v>
      </c>
      <c r="C29" s="56">
        <f>IF($A$6&lt;4,VLOOKUP($A$7&amp;$A29,KPI_DATOS!$A:$L,C$6,0)/1000,VLOOKUP($A$7&amp;$A29,KPI_DATOS!$A:$L,C$6,0))</f>
        <v>1.074884</v>
      </c>
      <c r="D29" s="56">
        <f>IF($A$6&lt;4,VLOOKUP($A$7&amp;$A29,KPI_DATOS!$A:$L,D$6,0)/1000,VLOOKUP($A$7&amp;$A29,KPI_DATOS!$A:$L,D$6,0))</f>
        <v>1.0552490000000001</v>
      </c>
      <c r="E29" s="56">
        <f>IF($A$6&lt;4,VLOOKUP($A$7&amp;$A29,KPI_DATOS!$A:$L,E$6,0)/1000,VLOOKUP($A$7&amp;$A29,KPI_DATOS!$A:$L,E$6,0))</f>
        <v>1.1252880000000001</v>
      </c>
      <c r="F29" s="56">
        <f>IF($A$6&lt;4,VLOOKUP($A$7&amp;$A29,KPI_DATOS!$A:$L,F$6,0)/1000,VLOOKUP($A$7&amp;$A29,KPI_DATOS!$A:$L,F$6,0))</f>
        <v>1.4839179999999998</v>
      </c>
      <c r="G29" s="56">
        <f>IF($A$6&lt;4,VLOOKUP($A$7&amp;$A29,KPI_DATOS!$A:$L,G$6,0)/1000,VLOOKUP($A$7&amp;$A29,KPI_DATOS!$A:$L,G$6,0))</f>
        <v>1.302381</v>
      </c>
      <c r="H29" s="56">
        <f>IF($A$6&lt;4,VLOOKUP($A$7&amp;$A29,KPI_DATOS!$A:$L,H$6,0)/1000,VLOOKUP($A$7&amp;$A29,KPI_DATOS!$A:$L,H$6,0))</f>
        <v>1.5212929999999998</v>
      </c>
      <c r="I29" s="56">
        <f>IF($A$6&lt;4,VLOOKUP($A$7&amp;$A29,KPI_DATOS!$A:$L,I$6,0)/1000,VLOOKUP($A$7&amp;$A29,KPI_DATOS!$A:$L,I$6,0))</f>
        <v>0.79233799999999999</v>
      </c>
      <c r="J29" s="56">
        <f>IF($A$6&lt;4,VLOOKUP($A$7&amp;$A29,KPI_DATOS!$A:$L,J$6,0)/1000,VLOOKUP($A$7&amp;$A29,KPI_DATOS!$A:$L,J$6,0))</f>
        <v>0.7663856</v>
      </c>
      <c r="K29" s="56">
        <f>IF($A$6&lt;4,VLOOKUP($A$7&amp;$A29,KPI_DATOS!$A:$L,K$6,0)/1000,VLOOKUP($A$7&amp;$A29,KPI_DATOS!$A:$L,K$6,0))</f>
        <v>0.65471960000000007</v>
      </c>
      <c r="L29" s="9"/>
      <c r="M29" s="44">
        <f t="shared" si="0"/>
        <v>-49.729027066580358</v>
      </c>
      <c r="N29" s="48"/>
      <c r="O29" s="65"/>
    </row>
    <row r="30" spans="1:15" ht="25" customHeight="1" x14ac:dyDescent="0.35">
      <c r="A30" s="68" t="s">
        <v>141</v>
      </c>
      <c r="C30" s="56">
        <f>IF($A$6&lt;4,VLOOKUP($A$7&amp;$A30,KPI_DATOS!$A:$L,C$6,0)/1000,VLOOKUP($A$7&amp;$A30,KPI_DATOS!$A:$L,C$6,0))</f>
        <v>1.8535200000000001</v>
      </c>
      <c r="D30" s="56">
        <f>IF($A$6&lt;4,VLOOKUP($A$7&amp;$A30,KPI_DATOS!$A:$L,D$6,0)/1000,VLOOKUP($A$7&amp;$A30,KPI_DATOS!$A:$L,D$6,0))</f>
        <v>1.5493119999999998</v>
      </c>
      <c r="E30" s="56">
        <f>IF($A$6&lt;4,VLOOKUP($A$7&amp;$A30,KPI_DATOS!$A:$L,E$6,0)/1000,VLOOKUP($A$7&amp;$A30,KPI_DATOS!$A:$L,E$6,0))</f>
        <v>2.029992</v>
      </c>
      <c r="F30" s="56">
        <f>IF($A$6&lt;4,VLOOKUP($A$7&amp;$A30,KPI_DATOS!$A:$L,F$6,0)/1000,VLOOKUP($A$7&amp;$A30,KPI_DATOS!$A:$L,F$6,0))</f>
        <v>1.1346639999999999</v>
      </c>
      <c r="G30" s="56">
        <f>IF($A$6&lt;4,VLOOKUP($A$7&amp;$A30,KPI_DATOS!$A:$L,G$6,0)/1000,VLOOKUP($A$7&amp;$A30,KPI_DATOS!$A:$L,G$6,0))</f>
        <v>0.8508964</v>
      </c>
      <c r="H30" s="56">
        <f>IF($A$6&lt;4,VLOOKUP($A$7&amp;$A30,KPI_DATOS!$A:$L,H$6,0)/1000,VLOOKUP($A$7&amp;$A30,KPI_DATOS!$A:$L,H$6,0))</f>
        <v>1.2287329999999999</v>
      </c>
      <c r="I30" s="56">
        <f>IF($A$6&lt;4,VLOOKUP($A$7&amp;$A30,KPI_DATOS!$A:$L,I$6,0)/1000,VLOOKUP($A$7&amp;$A30,KPI_DATOS!$A:$L,I$6,0))</f>
        <v>1.3696539999999999</v>
      </c>
      <c r="J30" s="56">
        <f>IF($A$6&lt;4,VLOOKUP($A$7&amp;$A30,KPI_DATOS!$A:$L,J$6,0)/1000,VLOOKUP($A$7&amp;$A30,KPI_DATOS!$A:$L,J$6,0))</f>
        <v>1.945953</v>
      </c>
      <c r="K30" s="56">
        <f>IF($A$6&lt;4,VLOOKUP($A$7&amp;$A30,KPI_DATOS!$A:$L,K$6,0)/1000,VLOOKUP($A$7&amp;$A30,KPI_DATOS!$A:$L,K$6,0))</f>
        <v>1.2078820000000001</v>
      </c>
      <c r="L30" s="9"/>
      <c r="M30" s="44">
        <f t="shared" si="0"/>
        <v>41.954061622543023</v>
      </c>
      <c r="N30" s="48"/>
      <c r="O30" s="65"/>
    </row>
    <row r="31" spans="1:15" ht="25" customHeight="1" x14ac:dyDescent="0.35">
      <c r="A31" s="68" t="s">
        <v>142</v>
      </c>
      <c r="C31" s="56">
        <f>IF($A$6&lt;4,VLOOKUP($A$7&amp;$A31,KPI_DATOS!$A:$L,C$6,0)/1000,VLOOKUP($A$7&amp;$A31,KPI_DATOS!$A:$L,C$6,0))</f>
        <v>8.7067559999999986</v>
      </c>
      <c r="D31" s="56">
        <f>IF($A$6&lt;4,VLOOKUP($A$7&amp;$A31,KPI_DATOS!$A:$L,D$6,0)/1000,VLOOKUP($A$7&amp;$A31,KPI_DATOS!$A:$L,D$6,0))</f>
        <v>9.367852000000001</v>
      </c>
      <c r="E31" s="56">
        <f>IF($A$6&lt;4,VLOOKUP($A$7&amp;$A31,KPI_DATOS!$A:$L,E$6,0)/1000,VLOOKUP($A$7&amp;$A31,KPI_DATOS!$A:$L,E$6,0))</f>
        <v>11.383850000000001</v>
      </c>
      <c r="F31" s="56">
        <f>IF($A$6&lt;4,VLOOKUP($A$7&amp;$A31,KPI_DATOS!$A:$L,F$6,0)/1000,VLOOKUP($A$7&amp;$A31,KPI_DATOS!$A:$L,F$6,0))</f>
        <v>7.1812899999999997</v>
      </c>
      <c r="G31" s="56">
        <f>IF($A$6&lt;4,VLOOKUP($A$7&amp;$A31,KPI_DATOS!$A:$L,G$6,0)/1000,VLOOKUP($A$7&amp;$A31,KPI_DATOS!$A:$L,G$6,0))</f>
        <v>9.5973080000000017</v>
      </c>
      <c r="H31" s="56">
        <f>IF($A$6&lt;4,VLOOKUP($A$7&amp;$A31,KPI_DATOS!$A:$L,H$6,0)/1000,VLOOKUP($A$7&amp;$A31,KPI_DATOS!$A:$L,H$6,0))</f>
        <v>12.96378</v>
      </c>
      <c r="I31" s="56">
        <f>IF($A$6&lt;4,VLOOKUP($A$7&amp;$A31,KPI_DATOS!$A:$L,I$6,0)/1000,VLOOKUP($A$7&amp;$A31,KPI_DATOS!$A:$L,I$6,0))</f>
        <v>12.711559999999999</v>
      </c>
      <c r="J31" s="56">
        <f>IF($A$6&lt;4,VLOOKUP($A$7&amp;$A31,KPI_DATOS!$A:$L,J$6,0)/1000,VLOOKUP($A$7&amp;$A31,KPI_DATOS!$A:$L,J$6,0))</f>
        <v>10.45186</v>
      </c>
      <c r="K31" s="56">
        <f>IF($A$6&lt;4,VLOOKUP($A$7&amp;$A31,KPI_DATOS!$A:$L,K$6,0)/1000,VLOOKUP($A$7&amp;$A31,KPI_DATOS!$A:$L,K$6,0))</f>
        <v>12.02886</v>
      </c>
      <c r="L31" s="9"/>
      <c r="M31" s="44">
        <f t="shared" si="0"/>
        <v>25.335771239184957</v>
      </c>
      <c r="N31" s="48"/>
      <c r="O31" s="65"/>
    </row>
    <row r="32" spans="1:15" ht="25" customHeight="1" x14ac:dyDescent="0.35">
      <c r="A32" s="68" t="s">
        <v>143</v>
      </c>
      <c r="C32" s="56">
        <f>IF($A$6&lt;4,VLOOKUP($A$7&amp;$A32,KPI_DATOS!$A:$L,C$6,0)/1000,VLOOKUP($A$7&amp;$A32,KPI_DATOS!$A:$L,C$6,0))</f>
        <v>3.6486909999999999</v>
      </c>
      <c r="D32" s="56">
        <f>IF($A$6&lt;4,VLOOKUP($A$7&amp;$A32,KPI_DATOS!$A:$L,D$6,0)/1000,VLOOKUP($A$7&amp;$A32,KPI_DATOS!$A:$L,D$6,0))</f>
        <v>6.2990300000000001</v>
      </c>
      <c r="E32" s="56">
        <f>IF($A$6&lt;4,VLOOKUP($A$7&amp;$A32,KPI_DATOS!$A:$L,E$6,0)/1000,VLOOKUP($A$7&amp;$A32,KPI_DATOS!$A:$L,E$6,0))</f>
        <v>7.7656090000000004</v>
      </c>
      <c r="F32" s="56">
        <f>IF($A$6&lt;4,VLOOKUP($A$7&amp;$A32,KPI_DATOS!$A:$L,F$6,0)/1000,VLOOKUP($A$7&amp;$A32,KPI_DATOS!$A:$L,F$6,0))</f>
        <v>4.9630519999999994</v>
      </c>
      <c r="G32" s="56">
        <f>IF($A$6&lt;4,VLOOKUP($A$7&amp;$A32,KPI_DATOS!$A:$L,G$6,0)/1000,VLOOKUP($A$7&amp;$A32,KPI_DATOS!$A:$L,G$6,0))</f>
        <v>5.7580299999999998</v>
      </c>
      <c r="H32" s="56">
        <f>IF($A$6&lt;4,VLOOKUP($A$7&amp;$A32,KPI_DATOS!$A:$L,H$6,0)/1000,VLOOKUP($A$7&amp;$A32,KPI_DATOS!$A:$L,H$6,0))</f>
        <v>5.9776959999999999</v>
      </c>
      <c r="I32" s="56">
        <f>IF($A$6&lt;4,VLOOKUP($A$7&amp;$A32,KPI_DATOS!$A:$L,I$6,0)/1000,VLOOKUP($A$7&amp;$A32,KPI_DATOS!$A:$L,I$6,0))</f>
        <v>10.665049999999999</v>
      </c>
      <c r="J32" s="56">
        <f>IF($A$6&lt;4,VLOOKUP($A$7&amp;$A32,KPI_DATOS!$A:$L,J$6,0)/1000,VLOOKUP($A$7&amp;$A32,KPI_DATOS!$A:$L,J$6,0))</f>
        <v>4.0150790000000001</v>
      </c>
      <c r="K32" s="56">
        <f>IF($A$6&lt;4,VLOOKUP($A$7&amp;$A32,KPI_DATOS!$A:$L,K$6,0)/1000,VLOOKUP($A$7&amp;$A32,KPI_DATOS!$A:$L,K$6,0))</f>
        <v>5.5947030000000009</v>
      </c>
      <c r="L32" s="9"/>
      <c r="M32" s="44">
        <f t="shared" si="0"/>
        <v>-2.8365083196857044</v>
      </c>
      <c r="N32" s="48"/>
      <c r="O32" s="65"/>
    </row>
    <row r="33" spans="1:15" ht="25" customHeight="1" x14ac:dyDescent="0.35">
      <c r="A33" s="68" t="s">
        <v>144</v>
      </c>
      <c r="C33" s="56">
        <f>IF($A$6&lt;4,VLOOKUP($A$7&amp;$A33,KPI_DATOS!$A:$L,C$6,0)/1000,VLOOKUP($A$7&amp;$A33,KPI_DATOS!$A:$L,C$6,0))</f>
        <v>56.995170000000002</v>
      </c>
      <c r="D33" s="56">
        <f>IF($A$6&lt;4,VLOOKUP($A$7&amp;$A33,KPI_DATOS!$A:$L,D$6,0)/1000,VLOOKUP($A$7&amp;$A33,KPI_DATOS!$A:$L,D$6,0))</f>
        <v>64.625500000000002</v>
      </c>
      <c r="E33" s="56">
        <f>IF($A$6&lt;4,VLOOKUP($A$7&amp;$A33,KPI_DATOS!$A:$L,E$6,0)/1000,VLOOKUP($A$7&amp;$A33,KPI_DATOS!$A:$L,E$6,0))</f>
        <v>94.785579999999996</v>
      </c>
      <c r="F33" s="56">
        <f>IF($A$6&lt;4,VLOOKUP($A$7&amp;$A33,KPI_DATOS!$A:$L,F$6,0)/1000,VLOOKUP($A$7&amp;$A33,KPI_DATOS!$A:$L,F$6,0))</f>
        <v>61.859099999999998</v>
      </c>
      <c r="G33" s="56">
        <f>IF($A$6&lt;4,VLOOKUP($A$7&amp;$A33,KPI_DATOS!$A:$L,G$6,0)/1000,VLOOKUP($A$7&amp;$A33,KPI_DATOS!$A:$L,G$6,0))</f>
        <v>59.762080000000005</v>
      </c>
      <c r="H33" s="56">
        <f>IF($A$6&lt;4,VLOOKUP($A$7&amp;$A33,KPI_DATOS!$A:$L,H$6,0)/1000,VLOOKUP($A$7&amp;$A33,KPI_DATOS!$A:$L,H$6,0))</f>
        <v>66.493399999999994</v>
      </c>
      <c r="I33" s="56">
        <f>IF($A$6&lt;4,VLOOKUP($A$7&amp;$A33,KPI_DATOS!$A:$L,I$6,0)/1000,VLOOKUP($A$7&amp;$A33,KPI_DATOS!$A:$L,I$6,0))</f>
        <v>92.466499999999996</v>
      </c>
      <c r="J33" s="56">
        <f>IF($A$6&lt;4,VLOOKUP($A$7&amp;$A33,KPI_DATOS!$A:$L,J$6,0)/1000,VLOOKUP($A$7&amp;$A33,KPI_DATOS!$A:$L,J$6,0))</f>
        <v>56.998809999999999</v>
      </c>
      <c r="K33" s="56">
        <f>IF($A$6&lt;4,VLOOKUP($A$7&amp;$A33,KPI_DATOS!$A:$L,K$6,0)/1000,VLOOKUP($A$7&amp;$A33,KPI_DATOS!$A:$L,K$6,0))</f>
        <v>64.767579999999995</v>
      </c>
      <c r="L33" s="9"/>
      <c r="M33" s="44">
        <f t="shared" si="0"/>
        <v>8.3757124919346726</v>
      </c>
      <c r="N33" s="48"/>
      <c r="O33" s="65"/>
    </row>
    <row r="34" spans="1:15" ht="25" customHeight="1" x14ac:dyDescent="0.35">
      <c r="A34" s="67" t="s">
        <v>145</v>
      </c>
      <c r="C34" s="56">
        <f>IF($A$6&lt;4,VLOOKUP($A$7&amp;$A34,KPI_DATOS!$A:$L,C$6,0)/1000,VLOOKUP($A$7&amp;$A34,KPI_DATOS!$A:$L,C$6,0))</f>
        <v>60.735999999999997</v>
      </c>
      <c r="D34" s="56">
        <f>IF($A$6&lt;4,VLOOKUP($A$7&amp;$A34,KPI_DATOS!$A:$L,D$6,0)/1000,VLOOKUP($A$7&amp;$A34,KPI_DATOS!$A:$L,D$6,0))</f>
        <v>70.809100000000001</v>
      </c>
      <c r="E34" s="56">
        <f>IF($A$6&lt;4,VLOOKUP($A$7&amp;$A34,KPI_DATOS!$A:$L,E$6,0)/1000,VLOOKUP($A$7&amp;$A34,KPI_DATOS!$A:$L,E$6,0))</f>
        <v>110.53400000000001</v>
      </c>
      <c r="F34" s="56">
        <f>IF($A$6&lt;4,VLOOKUP($A$7&amp;$A34,KPI_DATOS!$A:$L,F$6,0)/1000,VLOOKUP($A$7&amp;$A34,KPI_DATOS!$A:$L,F$6,0))</f>
        <v>65.528360000000006</v>
      </c>
      <c r="G34" s="56">
        <f>IF($A$6&lt;4,VLOOKUP($A$7&amp;$A34,KPI_DATOS!$A:$L,G$6,0)/1000,VLOOKUP($A$7&amp;$A34,KPI_DATOS!$A:$L,G$6,0))</f>
        <v>60.79213</v>
      </c>
      <c r="H34" s="56">
        <f>IF($A$6&lt;4,VLOOKUP($A$7&amp;$A34,KPI_DATOS!$A:$L,H$6,0)/1000,VLOOKUP($A$7&amp;$A34,KPI_DATOS!$A:$L,H$6,0))</f>
        <v>69.786280000000005</v>
      </c>
      <c r="I34" s="56">
        <f>IF($A$6&lt;4,VLOOKUP($A$7&amp;$A34,KPI_DATOS!$A:$L,I$6,0)/1000,VLOOKUP($A$7&amp;$A34,KPI_DATOS!$A:$L,I$6,0))</f>
        <v>113.98219999999999</v>
      </c>
      <c r="J34" s="56">
        <f>IF($A$6&lt;4,VLOOKUP($A$7&amp;$A34,KPI_DATOS!$A:$L,J$6,0)/1000,VLOOKUP($A$7&amp;$A34,KPI_DATOS!$A:$L,J$6,0))</f>
        <v>63.712440000000001</v>
      </c>
      <c r="K34" s="56">
        <f>IF($A$6&lt;4,VLOOKUP($A$7&amp;$A34,KPI_DATOS!$A:$L,K$6,0)/1000,VLOOKUP($A$7&amp;$A34,KPI_DATOS!$A:$L,K$6,0))</f>
        <v>66.306309999999996</v>
      </c>
      <c r="L34" s="9"/>
      <c r="M34" s="44">
        <f t="shared" si="0"/>
        <v>9.0705490990363291</v>
      </c>
      <c r="N34" s="48"/>
      <c r="O34" s="65"/>
    </row>
    <row r="35" spans="1:15" ht="25" customHeight="1" x14ac:dyDescent="0.35">
      <c r="A35" s="68" t="s">
        <v>146</v>
      </c>
      <c r="C35" s="56">
        <f>IF($A$6&lt;4,VLOOKUP($A$7&amp;$A35,KPI_DATOS!$A:$L,C$6,0)/1000,VLOOKUP($A$7&amp;$A35,KPI_DATOS!$A:$L,C$6,0))</f>
        <v>25.80443</v>
      </c>
      <c r="D35" s="56">
        <f>IF($A$6&lt;4,VLOOKUP($A$7&amp;$A35,KPI_DATOS!$A:$L,D$6,0)/1000,VLOOKUP($A$7&amp;$A35,KPI_DATOS!$A:$L,D$6,0))</f>
        <v>29.514749999999999</v>
      </c>
      <c r="E35" s="56">
        <f>IF($A$6&lt;4,VLOOKUP($A$7&amp;$A35,KPI_DATOS!$A:$L,E$6,0)/1000,VLOOKUP($A$7&amp;$A35,KPI_DATOS!$A:$L,E$6,0))</f>
        <v>43.523660000000007</v>
      </c>
      <c r="F35" s="56">
        <f>IF($A$6&lt;4,VLOOKUP($A$7&amp;$A35,KPI_DATOS!$A:$L,F$6,0)/1000,VLOOKUP($A$7&amp;$A35,KPI_DATOS!$A:$L,F$6,0))</f>
        <v>25.127500000000001</v>
      </c>
      <c r="G35" s="56">
        <f>IF($A$6&lt;4,VLOOKUP($A$7&amp;$A35,KPI_DATOS!$A:$L,G$6,0)/1000,VLOOKUP($A$7&amp;$A35,KPI_DATOS!$A:$L,G$6,0))</f>
        <v>25.172540000000001</v>
      </c>
      <c r="H35" s="56">
        <f>IF($A$6&lt;4,VLOOKUP($A$7&amp;$A35,KPI_DATOS!$A:$L,H$6,0)/1000,VLOOKUP($A$7&amp;$A35,KPI_DATOS!$A:$L,H$6,0))</f>
        <v>26.994599999999998</v>
      </c>
      <c r="I35" s="56">
        <f>IF($A$6&lt;4,VLOOKUP($A$7&amp;$A35,KPI_DATOS!$A:$L,I$6,0)/1000,VLOOKUP($A$7&amp;$A35,KPI_DATOS!$A:$L,I$6,0))</f>
        <v>46.116959999999999</v>
      </c>
      <c r="J35" s="56">
        <f>IF($A$6&lt;4,VLOOKUP($A$7&amp;$A35,KPI_DATOS!$A:$L,J$6,0)/1000,VLOOKUP($A$7&amp;$A35,KPI_DATOS!$A:$L,J$6,0))</f>
        <v>25.27713</v>
      </c>
      <c r="K35" s="56">
        <f>IF($A$6&lt;4,VLOOKUP($A$7&amp;$A35,KPI_DATOS!$A:$L,K$6,0)/1000,VLOOKUP($A$7&amp;$A35,KPI_DATOS!$A:$L,K$6,0))</f>
        <v>29.257439999999999</v>
      </c>
      <c r="L35" s="9"/>
      <c r="M35" s="44">
        <f t="shared" si="0"/>
        <v>16.22760357119304</v>
      </c>
      <c r="N35" s="48"/>
      <c r="O35" s="65"/>
    </row>
    <row r="36" spans="1:15" ht="25" customHeight="1" x14ac:dyDescent="0.35">
      <c r="A36" s="68" t="s">
        <v>147</v>
      </c>
      <c r="C36" s="56">
        <f>IF($A$6&lt;4,VLOOKUP($A$7&amp;$A36,KPI_DATOS!$A:$L,C$6,0)/1000,VLOOKUP($A$7&amp;$A36,KPI_DATOS!$A:$L,C$6,0))</f>
        <v>21.136380000000003</v>
      </c>
      <c r="D36" s="56">
        <f>IF($A$6&lt;4,VLOOKUP($A$7&amp;$A36,KPI_DATOS!$A:$L,D$6,0)/1000,VLOOKUP($A$7&amp;$A36,KPI_DATOS!$A:$L,D$6,0))</f>
        <v>24.22776</v>
      </c>
      <c r="E36" s="56">
        <f>IF($A$6&lt;4,VLOOKUP($A$7&amp;$A36,KPI_DATOS!$A:$L,E$6,0)/1000,VLOOKUP($A$7&amp;$A36,KPI_DATOS!$A:$L,E$6,0))</f>
        <v>33.054199999999994</v>
      </c>
      <c r="F36" s="56">
        <f>IF($A$6&lt;4,VLOOKUP($A$7&amp;$A36,KPI_DATOS!$A:$L,F$6,0)/1000,VLOOKUP($A$7&amp;$A36,KPI_DATOS!$A:$L,F$6,0))</f>
        <v>18.03445</v>
      </c>
      <c r="G36" s="56">
        <f>IF($A$6&lt;4,VLOOKUP($A$7&amp;$A36,KPI_DATOS!$A:$L,G$6,0)/1000,VLOOKUP($A$7&amp;$A36,KPI_DATOS!$A:$L,G$6,0))</f>
        <v>18.636340000000001</v>
      </c>
      <c r="H36" s="56">
        <f>IF($A$6&lt;4,VLOOKUP($A$7&amp;$A36,KPI_DATOS!$A:$L,H$6,0)/1000,VLOOKUP($A$7&amp;$A36,KPI_DATOS!$A:$L,H$6,0))</f>
        <v>20.068110000000001</v>
      </c>
      <c r="I36" s="56">
        <f>IF($A$6&lt;4,VLOOKUP($A$7&amp;$A36,KPI_DATOS!$A:$L,I$6,0)/1000,VLOOKUP($A$7&amp;$A36,KPI_DATOS!$A:$L,I$6,0))</f>
        <v>32.104639999999996</v>
      </c>
      <c r="J36" s="56">
        <f>IF($A$6&lt;4,VLOOKUP($A$7&amp;$A36,KPI_DATOS!$A:$L,J$6,0)/1000,VLOOKUP($A$7&amp;$A36,KPI_DATOS!$A:$L,J$6,0))</f>
        <v>16.69388</v>
      </c>
      <c r="K36" s="56">
        <f>IF($A$6&lt;4,VLOOKUP($A$7&amp;$A36,KPI_DATOS!$A:$L,K$6,0)/1000,VLOOKUP($A$7&amp;$A36,KPI_DATOS!$A:$L,K$6,0))</f>
        <v>19.81279</v>
      </c>
      <c r="L36" s="9"/>
      <c r="M36" s="44">
        <f t="shared" si="0"/>
        <v>6.312666542894152</v>
      </c>
      <c r="N36" s="48"/>
      <c r="O36" s="65"/>
    </row>
    <row r="37" spans="1:15" ht="25" customHeight="1" x14ac:dyDescent="0.35">
      <c r="A37" s="68" t="s">
        <v>183</v>
      </c>
      <c r="C37" s="56">
        <f>IF($A$6&lt;4,VLOOKUP($A$7&amp;$A37,KPI_DATOS!$A:$L,C$6,0)/1000,VLOOKUP($A$7&amp;$A37,KPI_DATOS!$A:$L,C$6,0))</f>
        <v>23.980090000000001</v>
      </c>
      <c r="D37" s="56">
        <f>IF($A$6&lt;4,VLOOKUP($A$7&amp;$A37,KPI_DATOS!$A:$L,D$6,0)/1000,VLOOKUP($A$7&amp;$A37,KPI_DATOS!$A:$L,D$6,0))</f>
        <v>27.4892</v>
      </c>
      <c r="E37" s="56">
        <f>IF($A$6&lt;4,VLOOKUP($A$7&amp;$A37,KPI_DATOS!$A:$L,E$6,0)/1000,VLOOKUP($A$7&amp;$A37,KPI_DATOS!$A:$L,E$6,0))</f>
        <v>42.226959999999998</v>
      </c>
      <c r="F37" s="56">
        <f>IF($A$6&lt;4,VLOOKUP($A$7&amp;$A37,KPI_DATOS!$A:$L,F$6,0)/1000,VLOOKUP($A$7&amp;$A37,KPI_DATOS!$A:$L,F$6,0))</f>
        <v>24.497589999999999</v>
      </c>
      <c r="G37" s="56">
        <f>IF($A$6&lt;4,VLOOKUP($A$7&amp;$A37,KPI_DATOS!$A:$L,G$6,0)/1000,VLOOKUP($A$7&amp;$A37,KPI_DATOS!$A:$L,G$6,0))</f>
        <v>25.848759999999999</v>
      </c>
      <c r="H37" s="56">
        <f>IF($A$6&lt;4,VLOOKUP($A$7&amp;$A37,KPI_DATOS!$A:$L,H$6,0)/1000,VLOOKUP($A$7&amp;$A37,KPI_DATOS!$A:$L,H$6,0))</f>
        <v>28.538180000000001</v>
      </c>
      <c r="I37" s="56">
        <f>IF($A$6&lt;4,VLOOKUP($A$7&amp;$A37,KPI_DATOS!$A:$L,I$6,0)/1000,VLOOKUP($A$7&amp;$A37,KPI_DATOS!$A:$L,I$6,0))</f>
        <v>42.834559999999996</v>
      </c>
      <c r="J37" s="56">
        <f>IF($A$6&lt;4,VLOOKUP($A$7&amp;$A37,KPI_DATOS!$A:$L,J$6,0)/1000,VLOOKUP($A$7&amp;$A37,KPI_DATOS!$A:$L,J$6,0))</f>
        <v>25.905830000000002</v>
      </c>
      <c r="K37" s="56">
        <f>IF($A$6&lt;4,VLOOKUP($A$7&amp;$A37,KPI_DATOS!$A:$L,K$6,0)/1000,VLOOKUP($A$7&amp;$A37,KPI_DATOS!$A:$L,K$6,0))</f>
        <v>25.90889</v>
      </c>
      <c r="L37" s="9"/>
      <c r="M37" s="44">
        <f t="shared" si="0"/>
        <v>0.23262237724364088</v>
      </c>
      <c r="N37" s="48"/>
      <c r="O37" s="65"/>
    </row>
    <row r="38" spans="1:15" ht="25" customHeight="1" x14ac:dyDescent="0.35">
      <c r="A38" s="68" t="s">
        <v>148</v>
      </c>
      <c r="C38" s="56">
        <f>IF($A$6&lt;4,VLOOKUP($A$7&amp;$A38,KPI_DATOS!$A:$L,C$6,0)/1000,VLOOKUP($A$7&amp;$A38,KPI_DATOS!$A:$L,C$6,0))</f>
        <v>30.970130000000001</v>
      </c>
      <c r="D38" s="56">
        <f>IF($A$6&lt;4,VLOOKUP($A$7&amp;$A38,KPI_DATOS!$A:$L,D$6,0)/1000,VLOOKUP($A$7&amp;$A38,KPI_DATOS!$A:$L,D$6,0))</f>
        <v>32.406169999999996</v>
      </c>
      <c r="E38" s="56">
        <f>IF($A$6&lt;4,VLOOKUP($A$7&amp;$A38,KPI_DATOS!$A:$L,E$6,0)/1000,VLOOKUP($A$7&amp;$A38,KPI_DATOS!$A:$L,E$6,0))</f>
        <v>50.893620000000006</v>
      </c>
      <c r="F38" s="56">
        <f>IF($A$6&lt;4,VLOOKUP($A$7&amp;$A38,KPI_DATOS!$A:$L,F$6,0)/1000,VLOOKUP($A$7&amp;$A38,KPI_DATOS!$A:$L,F$6,0))</f>
        <v>27.26379</v>
      </c>
      <c r="G38" s="56">
        <f>IF($A$6&lt;4,VLOOKUP($A$7&amp;$A38,KPI_DATOS!$A:$L,G$6,0)/1000,VLOOKUP($A$7&amp;$A38,KPI_DATOS!$A:$L,G$6,0))</f>
        <v>27.630590000000002</v>
      </c>
      <c r="H38" s="56">
        <f>IF($A$6&lt;4,VLOOKUP($A$7&amp;$A38,KPI_DATOS!$A:$L,H$6,0)/1000,VLOOKUP($A$7&amp;$A38,KPI_DATOS!$A:$L,H$6,0))</f>
        <v>30.543029999999998</v>
      </c>
      <c r="I38" s="56">
        <f>IF($A$6&lt;4,VLOOKUP($A$7&amp;$A38,KPI_DATOS!$A:$L,I$6,0)/1000,VLOOKUP($A$7&amp;$A38,KPI_DATOS!$A:$L,I$6,0))</f>
        <v>49.894839999999995</v>
      </c>
      <c r="J38" s="56">
        <f>IF($A$6&lt;4,VLOOKUP($A$7&amp;$A38,KPI_DATOS!$A:$L,J$6,0)/1000,VLOOKUP($A$7&amp;$A38,KPI_DATOS!$A:$L,J$6,0))</f>
        <v>26.382400000000001</v>
      </c>
      <c r="K38" s="56">
        <f>IF($A$6&lt;4,VLOOKUP($A$7&amp;$A38,KPI_DATOS!$A:$L,K$6,0)/1000,VLOOKUP($A$7&amp;$A38,KPI_DATOS!$A:$L,K$6,0))</f>
        <v>28.884229999999999</v>
      </c>
      <c r="L38" s="9"/>
      <c r="M38" s="44">
        <f t="shared" si="0"/>
        <v>4.5371452437316551</v>
      </c>
      <c r="N38" s="48"/>
      <c r="O38" s="65"/>
    </row>
    <row r="39" spans="1:15" ht="25" customHeight="1" x14ac:dyDescent="0.35">
      <c r="A39" s="66" t="s">
        <v>184</v>
      </c>
      <c r="C39" s="56">
        <f>IF($A$6&lt;4,VLOOKUP($A$7&amp;$A39,KPI_DATOS!$A:$L,C$6,0)/1000,VLOOKUP($A$7&amp;$A39,KPI_DATOS!$A:$L,C$6,0))</f>
        <v>225.7893</v>
      </c>
      <c r="D39" s="56">
        <f>IF($A$6&lt;4,VLOOKUP($A$7&amp;$A39,KPI_DATOS!$A:$L,D$6,0)/1000,VLOOKUP($A$7&amp;$A39,KPI_DATOS!$A:$L,D$6,0))</f>
        <v>213.5754</v>
      </c>
      <c r="E39" s="56">
        <f>IF($A$6&lt;4,VLOOKUP($A$7&amp;$A39,KPI_DATOS!$A:$L,E$6,0)/1000,VLOOKUP($A$7&amp;$A39,KPI_DATOS!$A:$L,E$6,0))</f>
        <v>305.94059999999996</v>
      </c>
      <c r="F39" s="56">
        <f>IF($A$6&lt;4,VLOOKUP($A$7&amp;$A39,KPI_DATOS!$A:$L,F$6,0)/1000,VLOOKUP($A$7&amp;$A39,KPI_DATOS!$A:$L,F$6,0))</f>
        <v>226.60389999999998</v>
      </c>
      <c r="G39" s="56">
        <f>IF($A$6&lt;4,VLOOKUP($A$7&amp;$A39,KPI_DATOS!$A:$L,G$6,0)/1000,VLOOKUP($A$7&amp;$A39,KPI_DATOS!$A:$L,G$6,0))</f>
        <v>228.18600000000001</v>
      </c>
      <c r="H39" s="56">
        <f>IF($A$6&lt;4,VLOOKUP($A$7&amp;$A39,KPI_DATOS!$A:$L,H$6,0)/1000,VLOOKUP($A$7&amp;$A39,KPI_DATOS!$A:$L,H$6,0))</f>
        <v>229.131</v>
      </c>
      <c r="I39" s="56">
        <f>IF($A$6&lt;4,VLOOKUP($A$7&amp;$A39,KPI_DATOS!$A:$L,I$6,0)/1000,VLOOKUP($A$7&amp;$A39,KPI_DATOS!$A:$L,I$6,0))</f>
        <v>323.92590000000001</v>
      </c>
      <c r="J39" s="56">
        <f>IF($A$6&lt;4,VLOOKUP($A$7&amp;$A39,KPI_DATOS!$A:$L,J$6,0)/1000,VLOOKUP($A$7&amp;$A39,KPI_DATOS!$A:$L,J$6,0))</f>
        <v>233.8364</v>
      </c>
      <c r="K39" s="56">
        <f>IF($A$6&lt;4,VLOOKUP($A$7&amp;$A39,KPI_DATOS!$A:$L,K$6,0)/1000,VLOOKUP($A$7&amp;$A39,KPI_DATOS!$A:$L,K$6,0))</f>
        <v>231.14750000000001</v>
      </c>
      <c r="L39" s="9"/>
      <c r="M39" s="44">
        <f t="shared" si="0"/>
        <v>1.2978447406939875</v>
      </c>
      <c r="N39" s="48"/>
      <c r="O39" s="65"/>
    </row>
    <row r="40" spans="1:15" ht="25" customHeight="1" x14ac:dyDescent="0.35">
      <c r="A40" s="70" t="s">
        <v>149</v>
      </c>
      <c r="C40" s="56">
        <f>IF($A$6&lt;4,VLOOKUP($A$7&amp;$A40,KPI_DATOS!$A:$L,C$6,0)/1000,VLOOKUP($A$7&amp;$A40,KPI_DATOS!$A:$L,C$6,0))</f>
        <v>10.85684</v>
      </c>
      <c r="D40" s="56">
        <f>IF($A$6&lt;4,VLOOKUP($A$7&amp;$A40,KPI_DATOS!$A:$L,D$6,0)/1000,VLOOKUP($A$7&amp;$A40,KPI_DATOS!$A:$L,D$6,0))</f>
        <v>9.200367</v>
      </c>
      <c r="E40" s="56">
        <f>IF($A$6&lt;4,VLOOKUP($A$7&amp;$A40,KPI_DATOS!$A:$L,E$6,0)/1000,VLOOKUP($A$7&amp;$A40,KPI_DATOS!$A:$L,E$6,0))</f>
        <v>12.629709999999999</v>
      </c>
      <c r="F40" s="56">
        <f>IF($A$6&lt;4,VLOOKUP($A$7&amp;$A40,KPI_DATOS!$A:$L,F$6,0)/1000,VLOOKUP($A$7&amp;$A40,KPI_DATOS!$A:$L,F$6,0))</f>
        <v>9.2716510000000003</v>
      </c>
      <c r="G40" s="56">
        <f>IF($A$6&lt;4,VLOOKUP($A$7&amp;$A40,KPI_DATOS!$A:$L,G$6,0)/1000,VLOOKUP($A$7&amp;$A40,KPI_DATOS!$A:$L,G$6,0))</f>
        <v>12.828850000000001</v>
      </c>
      <c r="H40" s="56">
        <f>IF($A$6&lt;4,VLOOKUP($A$7&amp;$A40,KPI_DATOS!$A:$L,H$6,0)/1000,VLOOKUP($A$7&amp;$A40,KPI_DATOS!$A:$L,H$6,0))</f>
        <v>8.9797700000000003</v>
      </c>
      <c r="I40" s="56">
        <f>IF($A$6&lt;4,VLOOKUP($A$7&amp;$A40,KPI_DATOS!$A:$L,I$6,0)/1000,VLOOKUP($A$7&amp;$A40,KPI_DATOS!$A:$L,I$6,0))</f>
        <v>12.37561</v>
      </c>
      <c r="J40" s="56">
        <f>IF($A$6&lt;4,VLOOKUP($A$7&amp;$A40,KPI_DATOS!$A:$L,J$6,0)/1000,VLOOKUP($A$7&amp;$A40,KPI_DATOS!$A:$L,J$6,0))</f>
        <v>10.828799999999999</v>
      </c>
      <c r="K40" s="56">
        <f>IF($A$6&lt;4,VLOOKUP($A$7&amp;$A40,KPI_DATOS!$A:$L,K$6,0)/1000,VLOOKUP($A$7&amp;$A40,KPI_DATOS!$A:$L,K$6,0))</f>
        <v>8.8039240000000003</v>
      </c>
      <c r="L40" s="9"/>
      <c r="M40" s="44">
        <f t="shared" si="0"/>
        <v>-31.374020274615422</v>
      </c>
      <c r="N40" s="48"/>
      <c r="O40" s="65"/>
    </row>
    <row r="41" spans="1:15" ht="25" customHeight="1" x14ac:dyDescent="0.35">
      <c r="A41" s="70" t="s">
        <v>150</v>
      </c>
      <c r="C41" s="56">
        <f>IF($A$6&lt;4,VLOOKUP($A$7&amp;$A41,KPI_DATOS!$A:$L,C$6,0)/1000,VLOOKUP($A$7&amp;$A41,KPI_DATOS!$A:$L,C$6,0))</f>
        <v>62.093160000000005</v>
      </c>
      <c r="D41" s="56">
        <f>IF($A$6&lt;4,VLOOKUP($A$7&amp;$A41,KPI_DATOS!$A:$L,D$6,0)/1000,VLOOKUP($A$7&amp;$A41,KPI_DATOS!$A:$L,D$6,0))</f>
        <v>52.88344</v>
      </c>
      <c r="E41" s="56">
        <f>IF($A$6&lt;4,VLOOKUP($A$7&amp;$A41,KPI_DATOS!$A:$L,E$6,0)/1000,VLOOKUP($A$7&amp;$A41,KPI_DATOS!$A:$L,E$6,0))</f>
        <v>75.194419999999994</v>
      </c>
      <c r="F41" s="56">
        <f>IF($A$6&lt;4,VLOOKUP($A$7&amp;$A41,KPI_DATOS!$A:$L,F$6,0)/1000,VLOOKUP($A$7&amp;$A41,KPI_DATOS!$A:$L,F$6,0))</f>
        <v>63.146940000000001</v>
      </c>
      <c r="G41" s="56">
        <f>IF($A$6&lt;4,VLOOKUP($A$7&amp;$A41,KPI_DATOS!$A:$L,G$6,0)/1000,VLOOKUP($A$7&amp;$A41,KPI_DATOS!$A:$L,G$6,0))</f>
        <v>59.877459999999999</v>
      </c>
      <c r="H41" s="56">
        <f>IF($A$6&lt;4,VLOOKUP($A$7&amp;$A41,KPI_DATOS!$A:$L,H$6,0)/1000,VLOOKUP($A$7&amp;$A41,KPI_DATOS!$A:$L,H$6,0))</f>
        <v>56.392240000000001</v>
      </c>
      <c r="I41" s="56">
        <f>IF($A$6&lt;4,VLOOKUP($A$7&amp;$A41,KPI_DATOS!$A:$L,I$6,0)/1000,VLOOKUP($A$7&amp;$A41,KPI_DATOS!$A:$L,I$6,0))</f>
        <v>76.410989999999998</v>
      </c>
      <c r="J41" s="56">
        <f>IF($A$6&lt;4,VLOOKUP($A$7&amp;$A41,KPI_DATOS!$A:$L,J$6,0)/1000,VLOOKUP($A$7&amp;$A41,KPI_DATOS!$A:$L,J$6,0))</f>
        <v>64.285839999999993</v>
      </c>
      <c r="K41" s="56">
        <f>IF($A$6&lt;4,VLOOKUP($A$7&amp;$A41,KPI_DATOS!$A:$L,K$6,0)/1000,VLOOKUP($A$7&amp;$A41,KPI_DATOS!$A:$L,K$6,0))</f>
        <v>66.887320000000003</v>
      </c>
      <c r="L41" s="9"/>
      <c r="M41" s="44">
        <f t="shared" si="0"/>
        <v>11.707009615972353</v>
      </c>
      <c r="N41" s="48"/>
      <c r="O41" s="65"/>
    </row>
    <row r="42" spans="1:15" ht="25" customHeight="1" x14ac:dyDescent="0.35">
      <c r="A42" s="70" t="s">
        <v>185</v>
      </c>
      <c r="C42" s="56">
        <f>IF($A$6&lt;4,VLOOKUP($A$7&amp;$A42,KPI_DATOS!$A:$L,C$6,0)/1000,VLOOKUP($A$7&amp;$A42,KPI_DATOS!$A:$L,C$6,0))</f>
        <v>9.2778099999999988</v>
      </c>
      <c r="D42" s="56">
        <f>IF($A$6&lt;4,VLOOKUP($A$7&amp;$A42,KPI_DATOS!$A:$L,D$6,0)/1000,VLOOKUP($A$7&amp;$A42,KPI_DATOS!$A:$L,D$6,0))</f>
        <v>9.6244730000000001</v>
      </c>
      <c r="E42" s="56">
        <f>IF($A$6&lt;4,VLOOKUP($A$7&amp;$A42,KPI_DATOS!$A:$L,E$6,0)/1000,VLOOKUP($A$7&amp;$A42,KPI_DATOS!$A:$L,E$6,0))</f>
        <v>11.047889999999999</v>
      </c>
      <c r="F42" s="56">
        <f>IF($A$6&lt;4,VLOOKUP($A$7&amp;$A42,KPI_DATOS!$A:$L,F$6,0)/1000,VLOOKUP($A$7&amp;$A42,KPI_DATOS!$A:$L,F$6,0))</f>
        <v>8.1517610000000005</v>
      </c>
      <c r="G42" s="56">
        <f>IF($A$6&lt;4,VLOOKUP($A$7&amp;$A42,KPI_DATOS!$A:$L,G$6,0)/1000,VLOOKUP($A$7&amp;$A42,KPI_DATOS!$A:$L,G$6,0))</f>
        <v>8.5403549999999999</v>
      </c>
      <c r="H42" s="56">
        <f>IF($A$6&lt;4,VLOOKUP($A$7&amp;$A42,KPI_DATOS!$A:$L,H$6,0)/1000,VLOOKUP($A$7&amp;$A42,KPI_DATOS!$A:$L,H$6,0))</f>
        <v>8.6248250000000013</v>
      </c>
      <c r="I42" s="56">
        <f>IF($A$6&lt;4,VLOOKUP($A$7&amp;$A42,KPI_DATOS!$A:$L,I$6,0)/1000,VLOOKUP($A$7&amp;$A42,KPI_DATOS!$A:$L,I$6,0))</f>
        <v>12.617610000000001</v>
      </c>
      <c r="J42" s="56">
        <f>IF($A$6&lt;4,VLOOKUP($A$7&amp;$A42,KPI_DATOS!$A:$L,J$6,0)/1000,VLOOKUP($A$7&amp;$A42,KPI_DATOS!$A:$L,J$6,0))</f>
        <v>10.043209999999998</v>
      </c>
      <c r="K42" s="56">
        <f>IF($A$6&lt;4,VLOOKUP($A$7&amp;$A42,KPI_DATOS!$A:$L,K$6,0)/1000,VLOOKUP($A$7&amp;$A42,KPI_DATOS!$A:$L,K$6,0))</f>
        <v>9.7202900000000003</v>
      </c>
      <c r="L42" s="9"/>
      <c r="M42" s="44">
        <f t="shared" si="0"/>
        <v>13.815994768367368</v>
      </c>
      <c r="N42" s="48"/>
      <c r="O42" s="65"/>
    </row>
    <row r="43" spans="1:15" ht="25" customHeight="1" x14ac:dyDescent="0.35">
      <c r="A43" s="70" t="s">
        <v>151</v>
      </c>
      <c r="C43" s="56">
        <f>IF($A$6&lt;4,VLOOKUP($A$7&amp;$A43,KPI_DATOS!$A:$L,C$6,0)/1000,VLOOKUP($A$7&amp;$A43,KPI_DATOS!$A:$L,C$6,0))</f>
        <v>146.00399999999999</v>
      </c>
      <c r="D43" s="56">
        <f>IF($A$6&lt;4,VLOOKUP($A$7&amp;$A43,KPI_DATOS!$A:$L,D$6,0)/1000,VLOOKUP($A$7&amp;$A43,KPI_DATOS!$A:$L,D$6,0))</f>
        <v>142.99020000000002</v>
      </c>
      <c r="E43" s="56">
        <f>IF($A$6&lt;4,VLOOKUP($A$7&amp;$A43,KPI_DATOS!$A:$L,E$6,0)/1000,VLOOKUP($A$7&amp;$A43,KPI_DATOS!$A:$L,E$6,0))</f>
        <v>208.87100000000001</v>
      </c>
      <c r="F43" s="56">
        <f>IF($A$6&lt;4,VLOOKUP($A$7&amp;$A43,KPI_DATOS!$A:$L,F$6,0)/1000,VLOOKUP($A$7&amp;$A43,KPI_DATOS!$A:$L,F$6,0))</f>
        <v>146.88639999999998</v>
      </c>
      <c r="G43" s="56">
        <f>IF($A$6&lt;4,VLOOKUP($A$7&amp;$A43,KPI_DATOS!$A:$L,G$6,0)/1000,VLOOKUP($A$7&amp;$A43,KPI_DATOS!$A:$L,G$6,0))</f>
        <v>147.03570000000002</v>
      </c>
      <c r="H43" s="56">
        <f>IF($A$6&lt;4,VLOOKUP($A$7&amp;$A43,KPI_DATOS!$A:$L,H$6,0)/1000,VLOOKUP($A$7&amp;$A43,KPI_DATOS!$A:$L,H$6,0))</f>
        <v>155.1035</v>
      </c>
      <c r="I43" s="56">
        <f>IF($A$6&lt;4,VLOOKUP($A$7&amp;$A43,KPI_DATOS!$A:$L,I$6,0)/1000,VLOOKUP($A$7&amp;$A43,KPI_DATOS!$A:$L,I$6,0))</f>
        <v>222.7895</v>
      </c>
      <c r="J43" s="56">
        <f>IF($A$6&lt;4,VLOOKUP($A$7&amp;$A43,KPI_DATOS!$A:$L,J$6,0)/1000,VLOOKUP($A$7&amp;$A43,KPI_DATOS!$A:$L,J$6,0))</f>
        <v>149.64699999999999</v>
      </c>
      <c r="K43" s="56">
        <f>IF($A$6&lt;4,VLOOKUP($A$7&amp;$A43,KPI_DATOS!$A:$L,K$6,0)/1000,VLOOKUP($A$7&amp;$A43,KPI_DATOS!$A:$L,K$6,0))</f>
        <v>146.36020000000002</v>
      </c>
      <c r="L43" s="9"/>
      <c r="M43" s="44">
        <f t="shared" si="0"/>
        <v>-0.45941223798029451</v>
      </c>
      <c r="N43" s="48"/>
      <c r="O43" s="65"/>
    </row>
    <row r="44" spans="1:15" ht="25" customHeight="1" x14ac:dyDescent="0.35">
      <c r="A44" s="66" t="s">
        <v>152</v>
      </c>
      <c r="C44" s="56">
        <f>IF($A$6&lt;4,VLOOKUP($A$7&amp;$A44,KPI_DATOS!$A:$L,C$6,0)/1000,VLOOKUP($A$7&amp;$A44,KPI_DATOS!$A:$L,C$6,0))</f>
        <v>26.344519999999999</v>
      </c>
      <c r="D44" s="56">
        <f>IF($A$6&lt;4,VLOOKUP($A$7&amp;$A44,KPI_DATOS!$A:$L,D$6,0)/1000,VLOOKUP($A$7&amp;$A44,KPI_DATOS!$A:$L,D$6,0))</f>
        <v>23.666889999999999</v>
      </c>
      <c r="E44" s="56">
        <f>IF($A$6&lt;4,VLOOKUP($A$7&amp;$A44,KPI_DATOS!$A:$L,E$6,0)/1000,VLOOKUP($A$7&amp;$A44,KPI_DATOS!$A:$L,E$6,0))</f>
        <v>35.41225</v>
      </c>
      <c r="F44" s="56">
        <f>IF($A$6&lt;4,VLOOKUP($A$7&amp;$A44,KPI_DATOS!$A:$L,F$6,0)/1000,VLOOKUP($A$7&amp;$A44,KPI_DATOS!$A:$L,F$6,0))</f>
        <v>24.013159999999999</v>
      </c>
      <c r="G44" s="56">
        <f>IF($A$6&lt;4,VLOOKUP($A$7&amp;$A44,KPI_DATOS!$A:$L,G$6,0)/1000,VLOOKUP($A$7&amp;$A44,KPI_DATOS!$A:$L,G$6,0))</f>
        <v>32.780070000000002</v>
      </c>
      <c r="H44" s="56">
        <f>IF($A$6&lt;4,VLOOKUP($A$7&amp;$A44,KPI_DATOS!$A:$L,H$6,0)/1000,VLOOKUP($A$7&amp;$A44,KPI_DATOS!$A:$L,H$6,0))</f>
        <v>29.22138</v>
      </c>
      <c r="I44" s="56">
        <f>IF($A$6&lt;4,VLOOKUP($A$7&amp;$A44,KPI_DATOS!$A:$L,I$6,0)/1000,VLOOKUP($A$7&amp;$A44,KPI_DATOS!$A:$L,I$6,0))</f>
        <v>49.316369999999999</v>
      </c>
      <c r="J44" s="56">
        <f>IF($A$6&lt;4,VLOOKUP($A$7&amp;$A44,KPI_DATOS!$A:$L,J$6,0)/1000,VLOOKUP($A$7&amp;$A44,KPI_DATOS!$A:$L,J$6,0))</f>
        <v>32.410419999999995</v>
      </c>
      <c r="K44" s="56">
        <f>IF($A$6&lt;4,VLOOKUP($A$7&amp;$A44,KPI_DATOS!$A:$L,K$6,0)/1000,VLOOKUP($A$7&amp;$A44,KPI_DATOS!$A:$L,K$6,0))</f>
        <v>27.49165</v>
      </c>
      <c r="L44" s="9"/>
      <c r="M44" s="44">
        <f t="shared" si="0"/>
        <v>-16.133034493214936</v>
      </c>
      <c r="N44" s="48"/>
      <c r="O44" s="65"/>
    </row>
    <row r="45" spans="1:15" ht="25" customHeight="1" x14ac:dyDescent="0.35">
      <c r="A45" s="67" t="s">
        <v>153</v>
      </c>
      <c r="C45" s="56">
        <f>IF($A$6&lt;4,VLOOKUP($A$7&amp;$A45,KPI_DATOS!$A:$L,C$6,0)/1000,VLOOKUP($A$7&amp;$A45,KPI_DATOS!$A:$L,C$6,0))</f>
        <v>17.870810000000002</v>
      </c>
      <c r="D45" s="56">
        <f>IF($A$6&lt;4,VLOOKUP($A$7&amp;$A45,KPI_DATOS!$A:$L,D$6,0)/1000,VLOOKUP($A$7&amp;$A45,KPI_DATOS!$A:$L,D$6,0))</f>
        <v>16.8935</v>
      </c>
      <c r="E45" s="56">
        <f>IF($A$6&lt;4,VLOOKUP($A$7&amp;$A45,KPI_DATOS!$A:$L,E$6,0)/1000,VLOOKUP($A$7&amp;$A45,KPI_DATOS!$A:$L,E$6,0))</f>
        <v>25.48189</v>
      </c>
      <c r="F45" s="56">
        <f>IF($A$6&lt;4,VLOOKUP($A$7&amp;$A45,KPI_DATOS!$A:$L,F$6,0)/1000,VLOOKUP($A$7&amp;$A45,KPI_DATOS!$A:$L,F$6,0))</f>
        <v>17.15963</v>
      </c>
      <c r="G45" s="56">
        <f>IF($A$6&lt;4,VLOOKUP($A$7&amp;$A45,KPI_DATOS!$A:$L,G$6,0)/1000,VLOOKUP($A$7&amp;$A45,KPI_DATOS!$A:$L,G$6,0))</f>
        <v>23.51671</v>
      </c>
      <c r="H45" s="56">
        <f>IF($A$6&lt;4,VLOOKUP($A$7&amp;$A45,KPI_DATOS!$A:$L,H$6,0)/1000,VLOOKUP($A$7&amp;$A45,KPI_DATOS!$A:$L,H$6,0))</f>
        <v>22.65381</v>
      </c>
      <c r="I45" s="56">
        <f>IF($A$6&lt;4,VLOOKUP($A$7&amp;$A45,KPI_DATOS!$A:$L,I$6,0)/1000,VLOOKUP($A$7&amp;$A45,KPI_DATOS!$A:$L,I$6,0))</f>
        <v>40.107030000000002</v>
      </c>
      <c r="J45" s="56">
        <f>IF($A$6&lt;4,VLOOKUP($A$7&amp;$A45,KPI_DATOS!$A:$L,J$6,0)/1000,VLOOKUP($A$7&amp;$A45,KPI_DATOS!$A:$L,J$6,0))</f>
        <v>24.119349999999997</v>
      </c>
      <c r="K45" s="56">
        <f>IF($A$6&lt;4,VLOOKUP($A$7&amp;$A45,KPI_DATOS!$A:$L,K$6,0)/1000,VLOOKUP($A$7&amp;$A45,KPI_DATOS!$A:$L,K$6,0))</f>
        <v>20.566009999999999</v>
      </c>
      <c r="L45" s="57"/>
      <c r="M45" s="44">
        <f t="shared" si="0"/>
        <v>-12.547248318323446</v>
      </c>
      <c r="N45" s="48"/>
      <c r="O45" s="65"/>
    </row>
    <row r="46" spans="1:15" ht="25" customHeight="1" x14ac:dyDescent="0.35">
      <c r="A46" s="68" t="s">
        <v>154</v>
      </c>
      <c r="C46" s="56">
        <f>IF($A$6&lt;4,VLOOKUP($A$7&amp;$A46,KPI_DATOS!$A:$L,C$6,0)/1000,VLOOKUP($A$7&amp;$A46,KPI_DATOS!$A:$L,C$6,0))</f>
        <v>1.2537850000000001</v>
      </c>
      <c r="D46" s="56">
        <f>IF($A$6&lt;4,VLOOKUP($A$7&amp;$A46,KPI_DATOS!$A:$L,D$6,0)/1000,VLOOKUP($A$7&amp;$A46,KPI_DATOS!$A:$L,D$6,0))</f>
        <v>1.7784709999999999</v>
      </c>
      <c r="E46" s="56">
        <f>IF($A$6&lt;4,VLOOKUP($A$7&amp;$A46,KPI_DATOS!$A:$L,E$6,0)/1000,VLOOKUP($A$7&amp;$A46,KPI_DATOS!$A:$L,E$6,0))</f>
        <v>2.3126340000000001</v>
      </c>
      <c r="F46" s="56">
        <f>IF($A$6&lt;4,VLOOKUP($A$7&amp;$A46,KPI_DATOS!$A:$L,F$6,0)/1000,VLOOKUP($A$7&amp;$A46,KPI_DATOS!$A:$L,F$6,0))</f>
        <v>2.1965149999999998</v>
      </c>
      <c r="G46" s="56">
        <f>IF($A$6&lt;4,VLOOKUP($A$7&amp;$A46,KPI_DATOS!$A:$L,G$6,0)/1000,VLOOKUP($A$7&amp;$A46,KPI_DATOS!$A:$L,G$6,0))</f>
        <v>3.2354789999999998</v>
      </c>
      <c r="H46" s="56">
        <f>IF($A$6&lt;4,VLOOKUP($A$7&amp;$A46,KPI_DATOS!$A:$L,H$6,0)/1000,VLOOKUP($A$7&amp;$A46,KPI_DATOS!$A:$L,H$6,0))</f>
        <v>3.6507589999999999</v>
      </c>
      <c r="I46" s="56">
        <f>IF($A$6&lt;4,VLOOKUP($A$7&amp;$A46,KPI_DATOS!$A:$L,I$6,0)/1000,VLOOKUP($A$7&amp;$A46,KPI_DATOS!$A:$L,I$6,0))</f>
        <v>4.7267030000000005</v>
      </c>
      <c r="J46" s="56">
        <f>IF($A$6&lt;4,VLOOKUP($A$7&amp;$A46,KPI_DATOS!$A:$L,J$6,0)/1000,VLOOKUP($A$7&amp;$A46,KPI_DATOS!$A:$L,J$6,0))</f>
        <v>3.6263879999999999</v>
      </c>
      <c r="K46" s="56">
        <f>IF($A$6&lt;4,VLOOKUP($A$7&amp;$A46,KPI_DATOS!$A:$L,K$6,0)/1000,VLOOKUP($A$7&amp;$A46,KPI_DATOS!$A:$L,K$6,0))</f>
        <v>2.1593229999999997</v>
      </c>
      <c r="L46" s="57"/>
      <c r="M46" s="44">
        <f t="shared" si="0"/>
        <v>-33.261102915518848</v>
      </c>
      <c r="N46" s="48"/>
      <c r="O46" s="65"/>
    </row>
    <row r="47" spans="1:15" ht="25" customHeight="1" x14ac:dyDescent="0.35">
      <c r="A47" s="68" t="s">
        <v>155</v>
      </c>
      <c r="C47" s="56">
        <f>IF($A$6&lt;4,VLOOKUP($A$7&amp;$A47,KPI_DATOS!$A:$L,C$6,0)/1000,VLOOKUP($A$7&amp;$A47,KPI_DATOS!$A:$L,C$6,0))</f>
        <v>2.5000329999999997</v>
      </c>
      <c r="D47" s="56">
        <f>IF($A$6&lt;4,VLOOKUP($A$7&amp;$A47,KPI_DATOS!$A:$L,D$6,0)/1000,VLOOKUP($A$7&amp;$A47,KPI_DATOS!$A:$L,D$6,0))</f>
        <v>1.42927</v>
      </c>
      <c r="E47" s="56">
        <f>IF($A$6&lt;4,VLOOKUP($A$7&amp;$A47,KPI_DATOS!$A:$L,E$6,0)/1000,VLOOKUP($A$7&amp;$A47,KPI_DATOS!$A:$L,E$6,0))</f>
        <v>2.5390140000000003</v>
      </c>
      <c r="F47" s="56">
        <f>IF($A$6&lt;4,VLOOKUP($A$7&amp;$A47,KPI_DATOS!$A:$L,F$6,0)/1000,VLOOKUP($A$7&amp;$A47,KPI_DATOS!$A:$L,F$6,0))</f>
        <v>2.6132579999999996</v>
      </c>
      <c r="G47" s="56">
        <f>IF($A$6&lt;4,VLOOKUP($A$7&amp;$A47,KPI_DATOS!$A:$L,G$6,0)/1000,VLOOKUP($A$7&amp;$A47,KPI_DATOS!$A:$L,G$6,0))</f>
        <v>4.8315669999999997</v>
      </c>
      <c r="H47" s="56">
        <f>IF($A$6&lt;4,VLOOKUP($A$7&amp;$A47,KPI_DATOS!$A:$L,H$6,0)/1000,VLOOKUP($A$7&amp;$A47,KPI_DATOS!$A:$L,H$6,0))</f>
        <v>4.4478100000000005</v>
      </c>
      <c r="I47" s="56">
        <f>IF($A$6&lt;4,VLOOKUP($A$7&amp;$A47,KPI_DATOS!$A:$L,I$6,0)/1000,VLOOKUP($A$7&amp;$A47,KPI_DATOS!$A:$L,I$6,0))</f>
        <v>6.7650649999999999</v>
      </c>
      <c r="J47" s="56">
        <f>IF($A$6&lt;4,VLOOKUP($A$7&amp;$A47,KPI_DATOS!$A:$L,J$6,0)/1000,VLOOKUP($A$7&amp;$A47,KPI_DATOS!$A:$L,J$6,0))</f>
        <v>4.300319</v>
      </c>
      <c r="K47" s="56">
        <f>IF($A$6&lt;4,VLOOKUP($A$7&amp;$A47,KPI_DATOS!$A:$L,K$6,0)/1000,VLOOKUP($A$7&amp;$A47,KPI_DATOS!$A:$L,K$6,0))</f>
        <v>3.559609</v>
      </c>
      <c r="L47" s="57"/>
      <c r="M47" s="44">
        <f t="shared" si="0"/>
        <v>-26.325993202619358</v>
      </c>
      <c r="N47" s="48"/>
      <c r="O47" s="65"/>
    </row>
    <row r="48" spans="1:15" ht="25" customHeight="1" x14ac:dyDescent="0.35">
      <c r="A48" s="68" t="s">
        <v>186</v>
      </c>
      <c r="C48" s="56">
        <f>IF($A$6&lt;4,VLOOKUP($A$7&amp;$A48,KPI_DATOS!$A:$L,C$6,0)/1000,VLOOKUP($A$7&amp;$A48,KPI_DATOS!$A:$L,C$6,0))</f>
        <v>4.2793280000000005</v>
      </c>
      <c r="D48" s="56">
        <f>IF($A$6&lt;4,VLOOKUP($A$7&amp;$A48,KPI_DATOS!$A:$L,D$6,0)/1000,VLOOKUP($A$7&amp;$A48,KPI_DATOS!$A:$L,D$6,0))</f>
        <v>2.2894899999999998</v>
      </c>
      <c r="E48" s="56">
        <f>IF($A$6&lt;4,VLOOKUP($A$7&amp;$A48,KPI_DATOS!$A:$L,E$6,0)/1000,VLOOKUP($A$7&amp;$A48,KPI_DATOS!$A:$L,E$6,0))</f>
        <v>1.019523</v>
      </c>
      <c r="F48" s="56">
        <f>IF($A$6&lt;4,VLOOKUP($A$7&amp;$A48,KPI_DATOS!$A:$L,F$6,0)/1000,VLOOKUP($A$7&amp;$A48,KPI_DATOS!$A:$L,F$6,0))</f>
        <v>3.4972240000000001</v>
      </c>
      <c r="G48" s="56">
        <f>IF($A$6&lt;4,VLOOKUP($A$7&amp;$A48,KPI_DATOS!$A:$L,G$6,0)/1000,VLOOKUP($A$7&amp;$A48,KPI_DATOS!$A:$L,G$6,0))</f>
        <v>5.3544239999999999</v>
      </c>
      <c r="H48" s="56">
        <f>IF($A$6&lt;4,VLOOKUP($A$7&amp;$A48,KPI_DATOS!$A:$L,H$6,0)/1000,VLOOKUP($A$7&amp;$A48,KPI_DATOS!$A:$L,H$6,0))</f>
        <v>2.05145</v>
      </c>
      <c r="I48" s="56">
        <f>IF($A$6&lt;4,VLOOKUP($A$7&amp;$A48,KPI_DATOS!$A:$L,I$6,0)/1000,VLOOKUP($A$7&amp;$A48,KPI_DATOS!$A:$L,I$6,0))</f>
        <v>1.6392090000000001</v>
      </c>
      <c r="J48" s="56">
        <f>IF($A$6&lt;4,VLOOKUP($A$7&amp;$A48,KPI_DATOS!$A:$L,J$6,0)/1000,VLOOKUP($A$7&amp;$A48,KPI_DATOS!$A:$L,J$6,0))</f>
        <v>4.2363299999999997</v>
      </c>
      <c r="K48" s="56">
        <f>IF($A$6&lt;4,VLOOKUP($A$7&amp;$A48,KPI_DATOS!$A:$L,K$6,0)/1000,VLOOKUP($A$7&amp;$A48,KPI_DATOS!$A:$L,K$6,0))</f>
        <v>4.6114819999999996</v>
      </c>
      <c r="L48" s="57"/>
      <c r="M48" s="44">
        <f t="shared" si="0"/>
        <v>-13.875292655195038</v>
      </c>
      <c r="N48" s="48"/>
      <c r="O48" s="65"/>
    </row>
    <row r="49" spans="1:15" ht="25" customHeight="1" x14ac:dyDescent="0.35">
      <c r="A49" s="68" t="s">
        <v>156</v>
      </c>
      <c r="C49" s="56">
        <f>IF($A$6&lt;4,VLOOKUP($A$7&amp;$A49,KPI_DATOS!$A:$L,C$6,0)/1000,VLOOKUP($A$7&amp;$A49,KPI_DATOS!$A:$L,C$6,0))</f>
        <v>0.48906040000000001</v>
      </c>
      <c r="D49" s="56">
        <f>IF($A$6&lt;4,VLOOKUP($A$7&amp;$A49,KPI_DATOS!$A:$L,D$6,0)/1000,VLOOKUP($A$7&amp;$A49,KPI_DATOS!$A:$L,D$6,0))</f>
        <v>2.1893310000000001</v>
      </c>
      <c r="E49" s="56">
        <f>IF($A$6&lt;4,VLOOKUP($A$7&amp;$A49,KPI_DATOS!$A:$L,E$6,0)/1000,VLOOKUP($A$7&amp;$A49,KPI_DATOS!$A:$L,E$6,0))</f>
        <v>5.8658919999999997</v>
      </c>
      <c r="F49" s="56">
        <f>IF($A$6&lt;4,VLOOKUP($A$7&amp;$A49,KPI_DATOS!$A:$L,F$6,0)/1000,VLOOKUP($A$7&amp;$A49,KPI_DATOS!$A:$L,F$6,0))</f>
        <v>1.6745300000000001</v>
      </c>
      <c r="G49" s="56">
        <f>IF($A$6&lt;4,VLOOKUP($A$7&amp;$A49,KPI_DATOS!$A:$L,G$6,0)/1000,VLOOKUP($A$7&amp;$A49,KPI_DATOS!$A:$L,G$6,0))</f>
        <v>0.371757</v>
      </c>
      <c r="H49" s="56">
        <f>IF($A$6&lt;4,VLOOKUP($A$7&amp;$A49,KPI_DATOS!$A:$L,H$6,0)/1000,VLOOKUP($A$7&amp;$A49,KPI_DATOS!$A:$L,H$6,0))</f>
        <v>2.2149929999999998</v>
      </c>
      <c r="I49" s="56">
        <f>IF($A$6&lt;4,VLOOKUP($A$7&amp;$A49,KPI_DATOS!$A:$L,I$6,0)/1000,VLOOKUP($A$7&amp;$A49,KPI_DATOS!$A:$L,I$6,0))</f>
        <v>7.5444019999999998</v>
      </c>
      <c r="J49" s="56">
        <f>IF($A$6&lt;4,VLOOKUP($A$7&amp;$A49,KPI_DATOS!$A:$L,J$6,0)/1000,VLOOKUP($A$7&amp;$A49,KPI_DATOS!$A:$L,J$6,0))</f>
        <v>2.271048</v>
      </c>
      <c r="K49" s="56">
        <f>IF($A$6&lt;4,VLOOKUP($A$7&amp;$A49,KPI_DATOS!$A:$L,K$6,0)/1000,VLOOKUP($A$7&amp;$A49,KPI_DATOS!$A:$L,K$6,0))</f>
        <v>1.9103599999999998</v>
      </c>
      <c r="L49" s="57"/>
      <c r="M49" s="44">
        <f t="shared" si="0"/>
        <v>413.87330971575517</v>
      </c>
      <c r="N49" s="48"/>
      <c r="O49" s="65"/>
    </row>
    <row r="50" spans="1:15" ht="25" customHeight="1" x14ac:dyDescent="0.35">
      <c r="A50" s="68" t="s">
        <v>157</v>
      </c>
      <c r="C50" s="56">
        <f>IF($A$6&lt;4,VLOOKUP($A$7&amp;$A50,KPI_DATOS!$A:$L,C$6,0)/1000,VLOOKUP($A$7&amp;$A50,KPI_DATOS!$A:$L,C$6,0))</f>
        <v>1.6889609999999999</v>
      </c>
      <c r="D50" s="56">
        <f>IF($A$6&lt;4,VLOOKUP($A$7&amp;$A50,KPI_DATOS!$A:$L,D$6,0)/1000,VLOOKUP($A$7&amp;$A50,KPI_DATOS!$A:$L,D$6,0))</f>
        <v>2.7217500000000001</v>
      </c>
      <c r="E50" s="56">
        <f>IF($A$6&lt;4,VLOOKUP($A$7&amp;$A50,KPI_DATOS!$A:$L,E$6,0)/1000,VLOOKUP($A$7&amp;$A50,KPI_DATOS!$A:$L,E$6,0))</f>
        <v>1.0367339999999998</v>
      </c>
      <c r="F50" s="56">
        <f>IF($A$6&lt;4,VLOOKUP($A$7&amp;$A50,KPI_DATOS!$A:$L,F$6,0)/1000,VLOOKUP($A$7&amp;$A50,KPI_DATOS!$A:$L,F$6,0))</f>
        <v>0.28224640000000006</v>
      </c>
      <c r="G50" s="56">
        <f>IF($A$6&lt;4,VLOOKUP($A$7&amp;$A50,KPI_DATOS!$A:$L,G$6,0)/1000,VLOOKUP($A$7&amp;$A50,KPI_DATOS!$A:$L,G$6,0))</f>
        <v>3.2680219999999998</v>
      </c>
      <c r="H50" s="56">
        <f>IF($A$6&lt;4,VLOOKUP($A$7&amp;$A50,KPI_DATOS!$A:$L,H$6,0)/1000,VLOOKUP($A$7&amp;$A50,KPI_DATOS!$A:$L,H$6,0))</f>
        <v>2.9884879999999998</v>
      </c>
      <c r="I50" s="56">
        <f>IF($A$6&lt;4,VLOOKUP($A$7&amp;$A50,KPI_DATOS!$A:$L,I$6,0)/1000,VLOOKUP($A$7&amp;$A50,KPI_DATOS!$A:$L,I$6,0))</f>
        <v>0.80269010000000007</v>
      </c>
      <c r="J50" s="56">
        <f>IF($A$6&lt;4,VLOOKUP($A$7&amp;$A50,KPI_DATOS!$A:$L,J$6,0)/1000,VLOOKUP($A$7&amp;$A50,KPI_DATOS!$A:$L,J$6,0))</f>
        <v>3.9593549999999998E-2</v>
      </c>
      <c r="K50" s="56">
        <f>IF($A$6&lt;4,VLOOKUP($A$7&amp;$A50,KPI_DATOS!$A:$L,K$6,0)/1000,VLOOKUP($A$7&amp;$A50,KPI_DATOS!$A:$L,K$6,0))</f>
        <v>3.5542940000000001</v>
      </c>
      <c r="L50" s="57"/>
      <c r="M50" s="44">
        <f t="shared" si="0"/>
        <v>8.7597941507125743</v>
      </c>
      <c r="N50" s="48"/>
      <c r="O50" s="65"/>
    </row>
    <row r="51" spans="1:15" ht="25" customHeight="1" x14ac:dyDescent="0.35">
      <c r="A51" s="68" t="s">
        <v>187</v>
      </c>
      <c r="C51" s="56">
        <f>IF($A$6&lt;4,VLOOKUP($A$7&amp;$A51,KPI_DATOS!$A:$L,C$6,0)/1000,VLOOKUP($A$7&amp;$A51,KPI_DATOS!$A:$L,C$6,0))</f>
        <v>3.29243</v>
      </c>
      <c r="D51" s="56">
        <f>IF($A$6&lt;4,VLOOKUP($A$7&amp;$A51,KPI_DATOS!$A:$L,D$6,0)/1000,VLOOKUP($A$7&amp;$A51,KPI_DATOS!$A:$L,D$6,0))</f>
        <v>2.9342220000000001</v>
      </c>
      <c r="E51" s="56">
        <f>IF($A$6&lt;4,VLOOKUP($A$7&amp;$A51,KPI_DATOS!$A:$L,E$6,0)/1000,VLOOKUP($A$7&amp;$A51,KPI_DATOS!$A:$L,E$6,0))</f>
        <v>4.45641</v>
      </c>
      <c r="F51" s="56">
        <f>IF($A$6&lt;4,VLOOKUP($A$7&amp;$A51,KPI_DATOS!$A:$L,F$6,0)/1000,VLOOKUP($A$7&amp;$A51,KPI_DATOS!$A:$L,F$6,0))</f>
        <v>3.377062</v>
      </c>
      <c r="G51" s="56">
        <f>IF($A$6&lt;4,VLOOKUP($A$7&amp;$A51,KPI_DATOS!$A:$L,G$6,0)/1000,VLOOKUP($A$7&amp;$A51,KPI_DATOS!$A:$L,G$6,0))</f>
        <v>2.9399440000000001</v>
      </c>
      <c r="H51" s="56">
        <f>IF($A$6&lt;4,VLOOKUP($A$7&amp;$A51,KPI_DATOS!$A:$L,H$6,0)/1000,VLOOKUP($A$7&amp;$A51,KPI_DATOS!$A:$L,H$6,0))</f>
        <v>2.4872310000000004</v>
      </c>
      <c r="I51" s="56">
        <f>IF($A$6&lt;4,VLOOKUP($A$7&amp;$A51,KPI_DATOS!$A:$L,I$6,0)/1000,VLOOKUP($A$7&amp;$A51,KPI_DATOS!$A:$L,I$6,0))</f>
        <v>3.0561439999999997</v>
      </c>
      <c r="J51" s="56">
        <f>IF($A$6&lt;4,VLOOKUP($A$7&amp;$A51,KPI_DATOS!$A:$L,J$6,0)/1000,VLOOKUP($A$7&amp;$A51,KPI_DATOS!$A:$L,J$6,0))</f>
        <v>3.5229509999999999</v>
      </c>
      <c r="K51" s="56">
        <f>IF($A$6&lt;4,VLOOKUP($A$7&amp;$A51,KPI_DATOS!$A:$L,K$6,0)/1000,VLOOKUP($A$7&amp;$A51,KPI_DATOS!$A:$L,K$6,0))</f>
        <v>2.8198429999999997</v>
      </c>
      <c r="L51" s="57"/>
      <c r="M51" s="44">
        <f t="shared" si="0"/>
        <v>-4.085145839512605</v>
      </c>
      <c r="N51" s="48"/>
      <c r="O51" s="65"/>
    </row>
    <row r="52" spans="1:15" ht="25" customHeight="1" x14ac:dyDescent="0.35">
      <c r="A52" s="68" t="s">
        <v>158</v>
      </c>
      <c r="C52" s="56">
        <f>IF($A$6&lt;4,VLOOKUP($A$7&amp;$A52,KPI_DATOS!$A:$L,C$6,0)/1000,VLOOKUP($A$7&amp;$A52,KPI_DATOS!$A:$L,C$6,0))</f>
        <v>4.5257779999999999</v>
      </c>
      <c r="D52" s="56">
        <f>IF($A$6&lt;4,VLOOKUP($A$7&amp;$A52,KPI_DATOS!$A:$L,D$6,0)/1000,VLOOKUP($A$7&amp;$A52,KPI_DATOS!$A:$L,D$6,0))</f>
        <v>3.6148850000000001</v>
      </c>
      <c r="E52" s="56">
        <f>IF($A$6&lt;4,VLOOKUP($A$7&amp;$A52,KPI_DATOS!$A:$L,E$6,0)/1000,VLOOKUP($A$7&amp;$A52,KPI_DATOS!$A:$L,E$6,0))</f>
        <v>8.2516839999999991</v>
      </c>
      <c r="F52" s="56">
        <f>IF($A$6&lt;4,VLOOKUP($A$7&amp;$A52,KPI_DATOS!$A:$L,F$6,0)/1000,VLOOKUP($A$7&amp;$A52,KPI_DATOS!$A:$L,F$6,0))</f>
        <v>3.538141</v>
      </c>
      <c r="G52" s="56">
        <f>IF($A$6&lt;4,VLOOKUP($A$7&amp;$A52,KPI_DATOS!$A:$L,G$6,0)/1000,VLOOKUP($A$7&amp;$A52,KPI_DATOS!$A:$L,G$6,0))</f>
        <v>4.3173089999999998</v>
      </c>
      <c r="H52" s="56">
        <f>IF($A$6&lt;4,VLOOKUP($A$7&amp;$A52,KPI_DATOS!$A:$L,H$6,0)/1000,VLOOKUP($A$7&amp;$A52,KPI_DATOS!$A:$L,H$6,0))</f>
        <v>4.9721440000000001</v>
      </c>
      <c r="I52" s="56">
        <f>IF($A$6&lt;4,VLOOKUP($A$7&amp;$A52,KPI_DATOS!$A:$L,I$6,0)/1000,VLOOKUP($A$7&amp;$A52,KPI_DATOS!$A:$L,I$6,0))</f>
        <v>15.58975</v>
      </c>
      <c r="J52" s="56">
        <f>IF($A$6&lt;4,VLOOKUP($A$7&amp;$A52,KPI_DATOS!$A:$L,J$6,0)/1000,VLOOKUP($A$7&amp;$A52,KPI_DATOS!$A:$L,J$6,0))</f>
        <v>6.1227200000000002</v>
      </c>
      <c r="K52" s="56">
        <f>IF($A$6&lt;4,VLOOKUP($A$7&amp;$A52,KPI_DATOS!$A:$L,K$6,0)/1000,VLOOKUP($A$7&amp;$A52,KPI_DATOS!$A:$L,K$6,0))</f>
        <v>2.9156550000000001</v>
      </c>
      <c r="L52" s="57"/>
      <c r="M52" s="44">
        <f t="shared" si="0"/>
        <v>-32.465918005868929</v>
      </c>
      <c r="N52" s="48"/>
      <c r="O52" s="65"/>
    </row>
    <row r="53" spans="1:15" ht="25" customHeight="1" x14ac:dyDescent="0.35">
      <c r="A53" s="67" t="s">
        <v>188</v>
      </c>
      <c r="C53" s="56">
        <f>IF($A$6&lt;4,VLOOKUP($A$7&amp;$A53,KPI_DATOS!$A:$L,C$6,0)/1000,VLOOKUP($A$7&amp;$A53,KPI_DATOS!$A:$L,C$6,0))</f>
        <v>8.4737090000000013</v>
      </c>
      <c r="D53" s="56">
        <f>IF($A$6&lt;4,VLOOKUP($A$7&amp;$A53,KPI_DATOS!$A:$L,D$6,0)/1000,VLOOKUP($A$7&amp;$A53,KPI_DATOS!$A:$L,D$6,0))</f>
        <v>6.7733909999999993</v>
      </c>
      <c r="E53" s="56">
        <f>IF($A$6&lt;4,VLOOKUP($A$7&amp;$A53,KPI_DATOS!$A:$L,E$6,0)/1000,VLOOKUP($A$7&amp;$A53,KPI_DATOS!$A:$L,E$6,0))</f>
        <v>9.9303619999999988</v>
      </c>
      <c r="F53" s="56">
        <f>IF($A$6&lt;4,VLOOKUP($A$7&amp;$A53,KPI_DATOS!$A:$L,F$6,0)/1000,VLOOKUP($A$7&amp;$A53,KPI_DATOS!$A:$L,F$6,0))</f>
        <v>6.8535349999999999</v>
      </c>
      <c r="G53" s="56">
        <f>IF($A$6&lt;4,VLOOKUP($A$7&amp;$A53,KPI_DATOS!$A:$L,G$6,0)/1000,VLOOKUP($A$7&amp;$A53,KPI_DATOS!$A:$L,G$6,0))</f>
        <v>9.2633659999999995</v>
      </c>
      <c r="H53" s="56">
        <f>IF($A$6&lt;4,VLOOKUP($A$7&amp;$A53,KPI_DATOS!$A:$L,H$6,0)/1000,VLOOKUP($A$7&amp;$A53,KPI_DATOS!$A:$L,H$6,0))</f>
        <v>6.5675680000000005</v>
      </c>
      <c r="I53" s="56">
        <f>IF($A$6&lt;4,VLOOKUP($A$7&amp;$A53,KPI_DATOS!$A:$L,I$6,0)/1000,VLOOKUP($A$7&amp;$A53,KPI_DATOS!$A:$L,I$6,0))</f>
        <v>9.2093439999999998</v>
      </c>
      <c r="J53" s="56">
        <f>IF($A$6&lt;4,VLOOKUP($A$7&amp;$A53,KPI_DATOS!$A:$L,J$6,0)/1000,VLOOKUP($A$7&amp;$A53,KPI_DATOS!$A:$L,J$6,0))</f>
        <v>8.2910740000000001</v>
      </c>
      <c r="K53" s="56">
        <f>IF($A$6&lt;4,VLOOKUP($A$7&amp;$A53,KPI_DATOS!$A:$L,K$6,0)/1000,VLOOKUP($A$7&amp;$A53,KPI_DATOS!$A:$L,K$6,0))</f>
        <v>6.9256400000000005</v>
      </c>
      <c r="L53" s="58"/>
      <c r="M53" s="44">
        <f t="shared" si="0"/>
        <v>-25.236247817477995</v>
      </c>
      <c r="O53" s="65"/>
    </row>
    <row r="54" spans="1:15" ht="25" customHeight="1" x14ac:dyDescent="0.35">
      <c r="A54" s="66" t="s">
        <v>189</v>
      </c>
      <c r="C54" s="56">
        <f>IF($A$6&lt;4,VLOOKUP($A$7&amp;$A54,KPI_DATOS!$A:$L,C$6,0)/1000,VLOOKUP($A$7&amp;$A54,KPI_DATOS!$A:$L,C$6,0))</f>
        <v>339.1678</v>
      </c>
      <c r="D54" s="56">
        <f>IF($A$6&lt;4,VLOOKUP($A$7&amp;$A54,KPI_DATOS!$A:$L,D$6,0)/1000,VLOOKUP($A$7&amp;$A54,KPI_DATOS!$A:$L,D$6,0))</f>
        <v>353.9633</v>
      </c>
      <c r="E54" s="56">
        <f>IF($A$6&lt;4,VLOOKUP($A$7&amp;$A54,KPI_DATOS!$A:$L,E$6,0)/1000,VLOOKUP($A$7&amp;$A54,KPI_DATOS!$A:$L,E$6,0))</f>
        <v>503.45499999999998</v>
      </c>
      <c r="F54" s="56">
        <f>IF($A$6&lt;4,VLOOKUP($A$7&amp;$A54,KPI_DATOS!$A:$L,F$6,0)/1000,VLOOKUP($A$7&amp;$A54,KPI_DATOS!$A:$L,F$6,0))</f>
        <v>353.5181</v>
      </c>
      <c r="G54" s="56">
        <f>IF($A$6&lt;4,VLOOKUP($A$7&amp;$A54,KPI_DATOS!$A:$L,G$6,0)/1000,VLOOKUP($A$7&amp;$A54,KPI_DATOS!$A:$L,G$6,0))</f>
        <v>355.60230000000001</v>
      </c>
      <c r="H54" s="56">
        <f>IF($A$6&lt;4,VLOOKUP($A$7&amp;$A54,KPI_DATOS!$A:$L,H$6,0)/1000,VLOOKUP($A$7&amp;$A54,KPI_DATOS!$A:$L,H$6,0))</f>
        <v>368.77070000000003</v>
      </c>
      <c r="I54" s="56">
        <f>IF($A$6&lt;4,VLOOKUP($A$7&amp;$A54,KPI_DATOS!$A:$L,I$6,0)/1000,VLOOKUP($A$7&amp;$A54,KPI_DATOS!$A:$L,I$6,0))</f>
        <v>532.60930000000008</v>
      </c>
      <c r="J54" s="56">
        <f>IF($A$6&lt;4,VLOOKUP($A$7&amp;$A54,KPI_DATOS!$A:$L,J$6,0)/1000,VLOOKUP($A$7&amp;$A54,KPI_DATOS!$A:$L,J$6,0))</f>
        <v>364.29480000000001</v>
      </c>
      <c r="K54" s="56">
        <f>IF($A$6&lt;4,VLOOKUP($A$7&amp;$A54,KPI_DATOS!$A:$L,K$6,0)/1000,VLOOKUP($A$7&amp;$A54,KPI_DATOS!$A:$L,K$6,0))</f>
        <v>360.84750000000003</v>
      </c>
      <c r="L54" s="59"/>
      <c r="M54" s="44">
        <f t="shared" si="0"/>
        <v>1.4750185811509109</v>
      </c>
      <c r="O54" s="65"/>
    </row>
    <row r="55" spans="1:15" ht="25" customHeight="1" x14ac:dyDescent="0.35">
      <c r="A55" s="70" t="s">
        <v>159</v>
      </c>
      <c r="C55" s="56">
        <f>IF($A$6&lt;4,VLOOKUP($A$7&amp;$A55,KPI_DATOS!$A:$L,C$6,0)/1000,VLOOKUP($A$7&amp;$A55,KPI_DATOS!$A:$L,C$6,0))</f>
        <v>77.634110000000007</v>
      </c>
      <c r="D55" s="56">
        <f>IF($A$6&lt;4,VLOOKUP($A$7&amp;$A55,KPI_DATOS!$A:$L,D$6,0)/1000,VLOOKUP($A$7&amp;$A55,KPI_DATOS!$A:$L,D$6,0))</f>
        <v>80.143479999999997</v>
      </c>
      <c r="E55" s="56">
        <f>IF($A$6&lt;4,VLOOKUP($A$7&amp;$A55,KPI_DATOS!$A:$L,E$6,0)/1000,VLOOKUP($A$7&amp;$A55,KPI_DATOS!$A:$L,E$6,0))</f>
        <v>128.05530000000002</v>
      </c>
      <c r="F55" s="56">
        <f>IF($A$6&lt;4,VLOOKUP($A$7&amp;$A55,KPI_DATOS!$A:$L,F$6,0)/1000,VLOOKUP($A$7&amp;$A55,KPI_DATOS!$A:$L,F$6,0))</f>
        <v>79.853549999999998</v>
      </c>
      <c r="G55" s="56">
        <f>IF($A$6&lt;4,VLOOKUP($A$7&amp;$A55,KPI_DATOS!$A:$L,G$6,0)/1000,VLOOKUP($A$7&amp;$A55,KPI_DATOS!$A:$L,G$6,0))</f>
        <v>84.465899999999991</v>
      </c>
      <c r="H55" s="56">
        <f>IF($A$6&lt;4,VLOOKUP($A$7&amp;$A55,KPI_DATOS!$A:$L,H$6,0)/1000,VLOOKUP($A$7&amp;$A55,KPI_DATOS!$A:$L,H$6,0))</f>
        <v>97.742609999999999</v>
      </c>
      <c r="I55" s="56">
        <f>IF($A$6&lt;4,VLOOKUP($A$7&amp;$A55,KPI_DATOS!$A:$L,I$6,0)/1000,VLOOKUP($A$7&amp;$A55,KPI_DATOS!$A:$L,I$6,0))</f>
        <v>132.82679999999999</v>
      </c>
      <c r="J55" s="56">
        <f>IF($A$6&lt;4,VLOOKUP($A$7&amp;$A55,KPI_DATOS!$A:$L,J$6,0)/1000,VLOOKUP($A$7&amp;$A55,KPI_DATOS!$A:$L,J$6,0))</f>
        <v>85.248020000000011</v>
      </c>
      <c r="K55" s="56">
        <f>IF($A$6&lt;4,VLOOKUP($A$7&amp;$A55,KPI_DATOS!$A:$L,K$6,0)/1000,VLOOKUP($A$7&amp;$A55,KPI_DATOS!$A:$L,K$6,0))</f>
        <v>78.182839999999999</v>
      </c>
      <c r="L55" s="59"/>
      <c r="M55" s="44">
        <f t="shared" si="0"/>
        <v>-7.4385758039634879</v>
      </c>
      <c r="O55" s="65"/>
    </row>
    <row r="56" spans="1:15" ht="25" customHeight="1" x14ac:dyDescent="0.35">
      <c r="A56" s="70" t="s">
        <v>190</v>
      </c>
      <c r="C56" s="56">
        <f>IF($A$6&lt;4,VLOOKUP($A$7&amp;$A56,KPI_DATOS!$A:$L,C$6,0)/1000,VLOOKUP($A$7&amp;$A56,KPI_DATOS!$A:$L,C$6,0))</f>
        <v>2.1324689999999999</v>
      </c>
      <c r="D56" s="56">
        <f>IF($A$6&lt;4,VLOOKUP($A$7&amp;$A56,KPI_DATOS!$A:$L,D$6,0)/1000,VLOOKUP($A$7&amp;$A56,KPI_DATOS!$A:$L,D$6,0))</f>
        <v>2.2400729999999998</v>
      </c>
      <c r="E56" s="56">
        <f>IF($A$6&lt;4,VLOOKUP($A$7&amp;$A56,KPI_DATOS!$A:$L,E$6,0)/1000,VLOOKUP($A$7&amp;$A56,KPI_DATOS!$A:$L,E$6,0))</f>
        <v>4.147805</v>
      </c>
      <c r="F56" s="56">
        <f>IF($A$6&lt;4,VLOOKUP($A$7&amp;$A56,KPI_DATOS!$A:$L,F$6,0)/1000,VLOOKUP($A$7&amp;$A56,KPI_DATOS!$A:$L,F$6,0))</f>
        <v>2.78565</v>
      </c>
      <c r="G56" s="56">
        <f>IF($A$6&lt;4,VLOOKUP($A$7&amp;$A56,KPI_DATOS!$A:$L,G$6,0)/1000,VLOOKUP($A$7&amp;$A56,KPI_DATOS!$A:$L,G$6,0))</f>
        <v>2.7639360000000002</v>
      </c>
      <c r="H56" s="56">
        <f>IF($A$6&lt;4,VLOOKUP($A$7&amp;$A56,KPI_DATOS!$A:$L,H$6,0)/1000,VLOOKUP($A$7&amp;$A56,KPI_DATOS!$A:$L,H$6,0))</f>
        <v>3.386511</v>
      </c>
      <c r="I56" s="56">
        <f>IF($A$6&lt;4,VLOOKUP($A$7&amp;$A56,KPI_DATOS!$A:$L,I$6,0)/1000,VLOOKUP($A$7&amp;$A56,KPI_DATOS!$A:$L,I$6,0))</f>
        <v>6.1969650000000005</v>
      </c>
      <c r="J56" s="56">
        <f>IF($A$6&lt;4,VLOOKUP($A$7&amp;$A56,KPI_DATOS!$A:$L,J$6,0)/1000,VLOOKUP($A$7&amp;$A56,KPI_DATOS!$A:$L,J$6,0))</f>
        <v>4.0473340000000002</v>
      </c>
      <c r="K56" s="56">
        <f>IF($A$6&lt;4,VLOOKUP($A$7&amp;$A56,KPI_DATOS!$A:$L,K$6,0)/1000,VLOOKUP($A$7&amp;$A56,KPI_DATOS!$A:$L,K$6,0))</f>
        <v>3.0660240000000001</v>
      </c>
      <c r="L56" s="59"/>
      <c r="M56" s="44">
        <f t="shared" si="0"/>
        <v>10.929630787398835</v>
      </c>
      <c r="O56" s="65"/>
    </row>
    <row r="57" spans="1:15" ht="25" customHeight="1" x14ac:dyDescent="0.35">
      <c r="A57" s="70" t="s">
        <v>160</v>
      </c>
      <c r="C57" s="56">
        <f>IF($A$6&lt;4,VLOOKUP($A$7&amp;$A57,KPI_DATOS!$A:$L,C$6,0)/1000,VLOOKUP($A$7&amp;$A57,KPI_DATOS!$A:$L,C$6,0))</f>
        <v>176.3717</v>
      </c>
      <c r="D57" s="56">
        <f>IF($A$6&lt;4,VLOOKUP($A$7&amp;$A57,KPI_DATOS!$A:$L,D$6,0)/1000,VLOOKUP($A$7&amp;$A57,KPI_DATOS!$A:$L,D$6,0))</f>
        <v>187.11870000000002</v>
      </c>
      <c r="E57" s="56">
        <f>IF($A$6&lt;4,VLOOKUP($A$7&amp;$A57,KPI_DATOS!$A:$L,E$6,0)/1000,VLOOKUP($A$7&amp;$A57,KPI_DATOS!$A:$L,E$6,0))</f>
        <v>258.63850000000002</v>
      </c>
      <c r="F57" s="56">
        <f>IF($A$6&lt;4,VLOOKUP($A$7&amp;$A57,KPI_DATOS!$A:$L,F$6,0)/1000,VLOOKUP($A$7&amp;$A57,KPI_DATOS!$A:$L,F$6,0))</f>
        <v>186.0386</v>
      </c>
      <c r="G57" s="56">
        <f>IF($A$6&lt;4,VLOOKUP($A$7&amp;$A57,KPI_DATOS!$A:$L,G$6,0)/1000,VLOOKUP($A$7&amp;$A57,KPI_DATOS!$A:$L,G$6,0))</f>
        <v>186.863</v>
      </c>
      <c r="H57" s="56">
        <f>IF($A$6&lt;4,VLOOKUP($A$7&amp;$A57,KPI_DATOS!$A:$L,H$6,0)/1000,VLOOKUP($A$7&amp;$A57,KPI_DATOS!$A:$L,H$6,0))</f>
        <v>187.91120000000001</v>
      </c>
      <c r="I57" s="56">
        <f>IF($A$6&lt;4,VLOOKUP($A$7&amp;$A57,KPI_DATOS!$A:$L,I$6,0)/1000,VLOOKUP($A$7&amp;$A57,KPI_DATOS!$A:$L,I$6,0))</f>
        <v>273.43200000000002</v>
      </c>
      <c r="J57" s="56">
        <f>IF($A$6&lt;4,VLOOKUP($A$7&amp;$A57,KPI_DATOS!$A:$L,J$6,0)/1000,VLOOKUP($A$7&amp;$A57,KPI_DATOS!$A:$L,J$6,0))</f>
        <v>191.81870000000001</v>
      </c>
      <c r="K57" s="56">
        <f>IF($A$6&lt;4,VLOOKUP($A$7&amp;$A57,KPI_DATOS!$A:$L,K$6,0)/1000,VLOOKUP($A$7&amp;$A57,KPI_DATOS!$A:$L,K$6,0))</f>
        <v>190.53440000000001</v>
      </c>
      <c r="L57" s="59"/>
      <c r="M57" s="44">
        <f t="shared" si="0"/>
        <v>1.9647549274067089</v>
      </c>
      <c r="O57" s="65"/>
    </row>
    <row r="58" spans="1:15" ht="25" customHeight="1" x14ac:dyDescent="0.35">
      <c r="A58" s="70" t="s">
        <v>161</v>
      </c>
      <c r="C58" s="56">
        <f>IF($A$6&lt;4,VLOOKUP($A$7&amp;$A58,KPI_DATOS!$A:$L,C$6,0)/1000,VLOOKUP($A$7&amp;$A58,KPI_DATOS!$A:$L,C$6,0))</f>
        <v>82.712100000000007</v>
      </c>
      <c r="D58" s="56">
        <f>IF($A$6&lt;4,VLOOKUP($A$7&amp;$A58,KPI_DATOS!$A:$L,D$6,0)/1000,VLOOKUP($A$7&amp;$A58,KPI_DATOS!$A:$L,D$6,0))</f>
        <v>86.031669999999991</v>
      </c>
      <c r="E58" s="56">
        <f>IF($A$6&lt;4,VLOOKUP($A$7&amp;$A58,KPI_DATOS!$A:$L,E$6,0)/1000,VLOOKUP($A$7&amp;$A58,KPI_DATOS!$A:$L,E$6,0))</f>
        <v>117.4782</v>
      </c>
      <c r="F58" s="56">
        <f>IF($A$6&lt;4,VLOOKUP($A$7&amp;$A58,KPI_DATOS!$A:$L,F$6,0)/1000,VLOOKUP($A$7&amp;$A58,KPI_DATOS!$A:$L,F$6,0))</f>
        <v>86.339860000000002</v>
      </c>
      <c r="G58" s="56">
        <f>IF($A$6&lt;4,VLOOKUP($A$7&amp;$A58,KPI_DATOS!$A:$L,G$6,0)/1000,VLOOKUP($A$7&amp;$A58,KPI_DATOS!$A:$L,G$6,0))</f>
        <v>88.595230000000001</v>
      </c>
      <c r="H58" s="56">
        <f>IF($A$6&lt;4,VLOOKUP($A$7&amp;$A58,KPI_DATOS!$A:$L,H$6,0)/1000,VLOOKUP($A$7&amp;$A58,KPI_DATOS!$A:$L,H$6,0))</f>
        <v>89.32987</v>
      </c>
      <c r="I58" s="56">
        <f>IF($A$6&lt;4,VLOOKUP($A$7&amp;$A58,KPI_DATOS!$A:$L,I$6,0)/1000,VLOOKUP($A$7&amp;$A58,KPI_DATOS!$A:$L,I$6,0))</f>
        <v>131.13509999999999</v>
      </c>
      <c r="J58" s="56">
        <f>IF($A$6&lt;4,VLOOKUP($A$7&amp;$A58,KPI_DATOS!$A:$L,J$6,0)/1000,VLOOKUP($A$7&amp;$A58,KPI_DATOS!$A:$L,J$6,0))</f>
        <v>83.139660000000006</v>
      </c>
      <c r="K58" s="56">
        <f>IF($A$6&lt;4,VLOOKUP($A$7&amp;$A58,KPI_DATOS!$A:$L,K$6,0)/1000,VLOOKUP($A$7&amp;$A58,KPI_DATOS!$A:$L,K$6,0))</f>
        <v>83.521320000000003</v>
      </c>
      <c r="L58" s="59"/>
      <c r="M58" s="44">
        <f t="shared" si="0"/>
        <v>-5.7270690532661872</v>
      </c>
      <c r="O58" s="65"/>
    </row>
    <row r="59" spans="1:15" ht="25" customHeight="1" x14ac:dyDescent="0.35">
      <c r="A59" s="70" t="s">
        <v>162</v>
      </c>
      <c r="C59" s="56">
        <f>IF($A$6&lt;4,VLOOKUP($A$7&amp;$A59,KPI_DATOS!$A:$L,C$6,0)/1000,VLOOKUP($A$7&amp;$A59,KPI_DATOS!$A:$L,C$6,0))</f>
        <v>30.202159999999999</v>
      </c>
      <c r="D59" s="56">
        <f>IF($A$6&lt;4,VLOOKUP($A$7&amp;$A59,KPI_DATOS!$A:$L,D$6,0)/1000,VLOOKUP($A$7&amp;$A59,KPI_DATOS!$A:$L,D$6,0))</f>
        <v>36.642499999999998</v>
      </c>
      <c r="E59" s="56">
        <f>IF($A$6&lt;4,VLOOKUP($A$7&amp;$A59,KPI_DATOS!$A:$L,E$6,0)/1000,VLOOKUP($A$7&amp;$A59,KPI_DATOS!$A:$L,E$6,0))</f>
        <v>49.911410000000004</v>
      </c>
      <c r="F59" s="56">
        <f>IF($A$6&lt;4,VLOOKUP($A$7&amp;$A59,KPI_DATOS!$A:$L,F$6,0)/1000,VLOOKUP($A$7&amp;$A59,KPI_DATOS!$A:$L,F$6,0))</f>
        <v>30.801279999999998</v>
      </c>
      <c r="G59" s="56">
        <f>IF($A$6&lt;4,VLOOKUP($A$7&amp;$A59,KPI_DATOS!$A:$L,G$6,0)/1000,VLOOKUP($A$7&amp;$A59,KPI_DATOS!$A:$L,G$6,0))</f>
        <v>31.916080000000001</v>
      </c>
      <c r="H59" s="56">
        <f>IF($A$6&lt;4,VLOOKUP($A$7&amp;$A59,KPI_DATOS!$A:$L,H$6,0)/1000,VLOOKUP($A$7&amp;$A59,KPI_DATOS!$A:$L,H$6,0))</f>
        <v>34.584029999999998</v>
      </c>
      <c r="I59" s="56">
        <f>IF($A$6&lt;4,VLOOKUP($A$7&amp;$A59,KPI_DATOS!$A:$L,I$6,0)/1000,VLOOKUP($A$7&amp;$A59,KPI_DATOS!$A:$L,I$6,0))</f>
        <v>50.823790000000002</v>
      </c>
      <c r="J59" s="56">
        <f>IF($A$6&lt;4,VLOOKUP($A$7&amp;$A59,KPI_DATOS!$A:$L,J$6,0)/1000,VLOOKUP($A$7&amp;$A59,KPI_DATOS!$A:$L,J$6,0))</f>
        <v>30.314299999999999</v>
      </c>
      <c r="K59" s="56">
        <f>IF($A$6&lt;4,VLOOKUP($A$7&amp;$A59,KPI_DATOS!$A:$L,K$6,0)/1000,VLOOKUP($A$7&amp;$A59,KPI_DATOS!$A:$L,K$6,0))</f>
        <v>37.121610000000004</v>
      </c>
      <c r="L59" s="59"/>
      <c r="M59" s="44">
        <f t="shared" si="0"/>
        <v>16.310054367578974</v>
      </c>
      <c r="O59" s="65"/>
    </row>
    <row r="60" spans="1:15" ht="25" customHeight="1" x14ac:dyDescent="0.35">
      <c r="A60" s="70" t="s">
        <v>163</v>
      </c>
      <c r="C60" s="56">
        <f>IF($A$6&lt;4,VLOOKUP($A$7&amp;$A60,KPI_DATOS!$A:$L,C$6,0)/1000,VLOOKUP($A$7&amp;$A60,KPI_DATOS!$A:$L,C$6,0))</f>
        <v>74.240160000000003</v>
      </c>
      <c r="D60" s="56">
        <f>IF($A$6&lt;4,VLOOKUP($A$7&amp;$A60,KPI_DATOS!$A:$L,D$6,0)/1000,VLOOKUP($A$7&amp;$A60,KPI_DATOS!$A:$L,D$6,0))</f>
        <v>80.141159999999999</v>
      </c>
      <c r="E60" s="56">
        <f>IF($A$6&lt;4,VLOOKUP($A$7&amp;$A60,KPI_DATOS!$A:$L,E$6,0)/1000,VLOOKUP($A$7&amp;$A60,KPI_DATOS!$A:$L,E$6,0))</f>
        <v>116.3613</v>
      </c>
      <c r="F60" s="56">
        <f>IF($A$6&lt;4,VLOOKUP($A$7&amp;$A60,KPI_DATOS!$A:$L,F$6,0)/1000,VLOOKUP($A$7&amp;$A60,KPI_DATOS!$A:$L,F$6,0))</f>
        <v>78.127499999999998</v>
      </c>
      <c r="G60" s="56">
        <f>IF($A$6&lt;4,VLOOKUP($A$7&amp;$A60,KPI_DATOS!$A:$L,G$6,0)/1000,VLOOKUP($A$7&amp;$A60,KPI_DATOS!$A:$L,G$6,0))</f>
        <v>78.072500000000005</v>
      </c>
      <c r="H60" s="56">
        <f>IF($A$6&lt;4,VLOOKUP($A$7&amp;$A60,KPI_DATOS!$A:$L,H$6,0)/1000,VLOOKUP($A$7&amp;$A60,KPI_DATOS!$A:$L,H$6,0))</f>
        <v>82.66292</v>
      </c>
      <c r="I60" s="56">
        <f>IF($A$6&lt;4,VLOOKUP($A$7&amp;$A60,KPI_DATOS!$A:$L,I$6,0)/1000,VLOOKUP($A$7&amp;$A60,KPI_DATOS!$A:$L,I$6,0))</f>
        <v>118.19930000000001</v>
      </c>
      <c r="J60" s="56">
        <f>IF($A$6&lt;4,VLOOKUP($A$7&amp;$A60,KPI_DATOS!$A:$L,J$6,0)/1000,VLOOKUP($A$7&amp;$A60,KPI_DATOS!$A:$L,J$6,0))</f>
        <v>77.09366</v>
      </c>
      <c r="K60" s="56">
        <f>IF($A$6&lt;4,VLOOKUP($A$7&amp;$A60,KPI_DATOS!$A:$L,K$6,0)/1000,VLOOKUP($A$7&amp;$A60,KPI_DATOS!$A:$L,K$6,0))</f>
        <v>67.594889999999992</v>
      </c>
      <c r="L60" s="59"/>
      <c r="M60" s="44">
        <f t="shared" si="0"/>
        <v>-13.420359281437143</v>
      </c>
      <c r="O60" s="65"/>
    </row>
    <row r="61" spans="1:15" ht="25" customHeight="1" x14ac:dyDescent="0.35">
      <c r="A61" s="70" t="s">
        <v>164</v>
      </c>
      <c r="C61" s="56">
        <f>IF($A$6&lt;4,VLOOKUP($A$7&amp;$A61,KPI_DATOS!$A:$L,C$6,0)/1000,VLOOKUP($A$7&amp;$A61,KPI_DATOS!$A:$L,C$6,0))</f>
        <v>21.857299999999999</v>
      </c>
      <c r="D61" s="56">
        <f>IF($A$6&lt;4,VLOOKUP($A$7&amp;$A61,KPI_DATOS!$A:$L,D$6,0)/1000,VLOOKUP($A$7&amp;$A61,KPI_DATOS!$A:$L,D$6,0))</f>
        <v>18.369730000000001</v>
      </c>
      <c r="E61" s="56">
        <f>IF($A$6&lt;4,VLOOKUP($A$7&amp;$A61,KPI_DATOS!$A:$L,E$6,0)/1000,VLOOKUP($A$7&amp;$A61,KPI_DATOS!$A:$L,E$6,0))</f>
        <v>28.064520000000002</v>
      </c>
      <c r="F61" s="56">
        <f>IF($A$6&lt;4,VLOOKUP($A$7&amp;$A61,KPI_DATOS!$A:$L,F$6,0)/1000,VLOOKUP($A$7&amp;$A61,KPI_DATOS!$A:$L,F$6,0))</f>
        <v>20.595290000000002</v>
      </c>
      <c r="G61" s="56">
        <f>IF($A$6&lt;4,VLOOKUP($A$7&amp;$A61,KPI_DATOS!$A:$L,G$6,0)/1000,VLOOKUP($A$7&amp;$A61,KPI_DATOS!$A:$L,G$6,0))</f>
        <v>21.103930000000002</v>
      </c>
      <c r="H61" s="56">
        <f>IF($A$6&lt;4,VLOOKUP($A$7&amp;$A61,KPI_DATOS!$A:$L,H$6,0)/1000,VLOOKUP($A$7&amp;$A61,KPI_DATOS!$A:$L,H$6,0))</f>
        <v>19.65335</v>
      </c>
      <c r="I61" s="56">
        <f>IF($A$6&lt;4,VLOOKUP($A$7&amp;$A61,KPI_DATOS!$A:$L,I$6,0)/1000,VLOOKUP($A$7&amp;$A61,KPI_DATOS!$A:$L,I$6,0))</f>
        <v>25.001720000000002</v>
      </c>
      <c r="J61" s="56">
        <f>IF($A$6&lt;4,VLOOKUP($A$7&amp;$A61,KPI_DATOS!$A:$L,J$6,0)/1000,VLOOKUP($A$7&amp;$A61,KPI_DATOS!$A:$L,J$6,0))</f>
        <v>20.936900000000001</v>
      </c>
      <c r="K61" s="56">
        <f>IF($A$6&lt;4,VLOOKUP($A$7&amp;$A61,KPI_DATOS!$A:$L,K$6,0)/1000,VLOOKUP($A$7&amp;$A61,KPI_DATOS!$A:$L,K$6,0))</f>
        <v>22.323880000000003</v>
      </c>
      <c r="L61" s="59"/>
      <c r="M61" s="44">
        <f t="shared" si="0"/>
        <v>5.7806768691897714</v>
      </c>
      <c r="O61" s="65"/>
    </row>
    <row r="62" spans="1:15" ht="25" customHeight="1" x14ac:dyDescent="0.35">
      <c r="A62" s="70" t="s">
        <v>165</v>
      </c>
      <c r="C62" s="56">
        <f>IF($A$6&lt;4,VLOOKUP($A$7&amp;$A62,KPI_DATOS!$A:$L,C$6,0)/1000,VLOOKUP($A$7&amp;$A62,KPI_DATOS!$A:$L,C$6,0))</f>
        <v>2.4866779999999999</v>
      </c>
      <c r="D62" s="56">
        <f>IF($A$6&lt;4,VLOOKUP($A$7&amp;$A62,KPI_DATOS!$A:$L,D$6,0)/1000,VLOOKUP($A$7&amp;$A62,KPI_DATOS!$A:$L,D$6,0))</f>
        <v>3.6444229999999997</v>
      </c>
      <c r="E62" s="56">
        <f>IF($A$6&lt;4,VLOOKUP($A$7&amp;$A62,KPI_DATOS!$A:$L,E$6,0)/1000,VLOOKUP($A$7&amp;$A62,KPI_DATOS!$A:$L,E$6,0))</f>
        <v>4.6645669999999999</v>
      </c>
      <c r="F62" s="56">
        <f>IF($A$6&lt;4,VLOOKUP($A$7&amp;$A62,KPI_DATOS!$A:$L,F$6,0)/1000,VLOOKUP($A$7&amp;$A62,KPI_DATOS!$A:$L,F$6,0))</f>
        <v>2.0967159999999998</v>
      </c>
      <c r="G62" s="56">
        <f>IF($A$6&lt;4,VLOOKUP($A$7&amp;$A62,KPI_DATOS!$A:$L,G$6,0)/1000,VLOOKUP($A$7&amp;$A62,KPI_DATOS!$A:$L,G$6,0))</f>
        <v>3.533817</v>
      </c>
      <c r="H62" s="56">
        <f>IF($A$6&lt;4,VLOOKUP($A$7&amp;$A62,KPI_DATOS!$A:$L,H$6,0)/1000,VLOOKUP($A$7&amp;$A62,KPI_DATOS!$A:$L,H$6,0))</f>
        <v>2.5417800000000002</v>
      </c>
      <c r="I62" s="56">
        <f>IF($A$6&lt;4,VLOOKUP($A$7&amp;$A62,KPI_DATOS!$A:$L,I$6,0)/1000,VLOOKUP($A$7&amp;$A62,KPI_DATOS!$A:$L,I$6,0))</f>
        <v>4.1408170000000002</v>
      </c>
      <c r="J62" s="56">
        <f>IF($A$6&lt;4,VLOOKUP($A$7&amp;$A62,KPI_DATOS!$A:$L,J$6,0)/1000,VLOOKUP($A$7&amp;$A62,KPI_DATOS!$A:$L,J$6,0))</f>
        <v>2.4468009999999998</v>
      </c>
      <c r="K62" s="56">
        <f>IF($A$6&lt;4,VLOOKUP($A$7&amp;$A62,KPI_DATOS!$A:$L,K$6,0)/1000,VLOOKUP($A$7&amp;$A62,KPI_DATOS!$A:$L,K$6,0))</f>
        <v>3.102671</v>
      </c>
      <c r="L62" s="59"/>
      <c r="M62" s="44">
        <f t="shared" si="0"/>
        <v>-12.200575185415662</v>
      </c>
      <c r="O62" s="65"/>
    </row>
    <row r="63" spans="1:15" ht="25" customHeight="1" x14ac:dyDescent="0.35">
      <c r="A63" s="70" t="s">
        <v>166</v>
      </c>
      <c r="C63" s="56">
        <f>IF($A$6&lt;4,VLOOKUP($A$7&amp;$A63,KPI_DATOS!$A:$L,C$6,0)/1000,VLOOKUP($A$7&amp;$A63,KPI_DATOS!$A:$L,C$6,0))</f>
        <v>60.5488</v>
      </c>
      <c r="D63" s="56">
        <f>IF($A$6&lt;4,VLOOKUP($A$7&amp;$A63,KPI_DATOS!$A:$L,D$6,0)/1000,VLOOKUP($A$7&amp;$A63,KPI_DATOS!$A:$L,D$6,0))</f>
        <v>62.771560000000001</v>
      </c>
      <c r="E63" s="56">
        <f>IF($A$6&lt;4,VLOOKUP($A$7&amp;$A63,KPI_DATOS!$A:$L,E$6,0)/1000,VLOOKUP($A$7&amp;$A63,KPI_DATOS!$A:$L,E$6,0))</f>
        <v>90.489609999999999</v>
      </c>
      <c r="F63" s="56">
        <f>IF($A$6&lt;4,VLOOKUP($A$7&amp;$A63,KPI_DATOS!$A:$L,F$6,0)/1000,VLOOKUP($A$7&amp;$A63,KPI_DATOS!$A:$L,F$6,0))</f>
        <v>62.191069999999996</v>
      </c>
      <c r="G63" s="56">
        <f>IF($A$6&lt;4,VLOOKUP($A$7&amp;$A63,KPI_DATOS!$A:$L,G$6,0)/1000,VLOOKUP($A$7&amp;$A63,KPI_DATOS!$A:$L,G$6,0))</f>
        <v>66.917740000000009</v>
      </c>
      <c r="H63" s="56">
        <f>IF($A$6&lt;4,VLOOKUP($A$7&amp;$A63,KPI_DATOS!$A:$L,H$6,0)/1000,VLOOKUP($A$7&amp;$A63,KPI_DATOS!$A:$L,H$6,0))</f>
        <v>67.570399999999992</v>
      </c>
      <c r="I63" s="56">
        <f>IF($A$6&lt;4,VLOOKUP($A$7&amp;$A63,KPI_DATOS!$A:$L,I$6,0)/1000,VLOOKUP($A$7&amp;$A63,KPI_DATOS!$A:$L,I$6,0))</f>
        <v>93.274619999999999</v>
      </c>
      <c r="J63" s="56">
        <f>IF($A$6&lt;4,VLOOKUP($A$7&amp;$A63,KPI_DATOS!$A:$L,J$6,0)/1000,VLOOKUP($A$7&amp;$A63,KPI_DATOS!$A:$L,J$6,0))</f>
        <v>64.155959999999993</v>
      </c>
      <c r="K63" s="56">
        <f>IF($A$6&lt;4,VLOOKUP($A$7&amp;$A63,KPI_DATOS!$A:$L,K$6,0)/1000,VLOOKUP($A$7&amp;$A63,KPI_DATOS!$A:$L,K$6,0))</f>
        <v>70.238559999999993</v>
      </c>
      <c r="L63" s="59"/>
      <c r="M63" s="44">
        <f t="shared" si="0"/>
        <v>4.9625405759369468</v>
      </c>
      <c r="O63" s="65"/>
    </row>
    <row r="64" spans="1:15" ht="25" customHeight="1" x14ac:dyDescent="0.35">
      <c r="A64" s="66" t="s">
        <v>191</v>
      </c>
      <c r="C64" s="56">
        <f>IF($A$6&lt;4,VLOOKUP($A$7&amp;$A64,KPI_DATOS!$A:$L,C$6,0)/1000,VLOOKUP($A$7&amp;$A64,KPI_DATOS!$A:$L,C$6,0))</f>
        <v>40.275120000000001</v>
      </c>
      <c r="D64" s="56">
        <f>IF($A$6&lt;4,VLOOKUP($A$7&amp;$A64,KPI_DATOS!$A:$L,D$6,0)/1000,VLOOKUP($A$7&amp;$A64,KPI_DATOS!$A:$L,D$6,0))</f>
        <v>42.142220000000002</v>
      </c>
      <c r="E64" s="56">
        <f>IF($A$6&lt;4,VLOOKUP($A$7&amp;$A64,KPI_DATOS!$A:$L,E$6,0)/1000,VLOOKUP($A$7&amp;$A64,KPI_DATOS!$A:$L,E$6,0))</f>
        <v>68.170630000000003</v>
      </c>
      <c r="F64" s="56">
        <f>IF($A$6&lt;4,VLOOKUP($A$7&amp;$A64,KPI_DATOS!$A:$L,F$6,0)/1000,VLOOKUP($A$7&amp;$A64,KPI_DATOS!$A:$L,F$6,0))</f>
        <v>39.729939999999999</v>
      </c>
      <c r="G64" s="56">
        <f>IF($A$6&lt;4,VLOOKUP($A$7&amp;$A64,KPI_DATOS!$A:$L,G$6,0)/1000,VLOOKUP($A$7&amp;$A64,KPI_DATOS!$A:$L,G$6,0))</f>
        <v>46.820869999999999</v>
      </c>
      <c r="H64" s="56">
        <f>IF($A$6&lt;4,VLOOKUP($A$7&amp;$A64,KPI_DATOS!$A:$L,H$6,0)/1000,VLOOKUP($A$7&amp;$A64,KPI_DATOS!$A:$L,H$6,0))</f>
        <v>48.83522</v>
      </c>
      <c r="I64" s="56">
        <f>IF($A$6&lt;4,VLOOKUP($A$7&amp;$A64,KPI_DATOS!$A:$L,I$6,0)/1000,VLOOKUP($A$7&amp;$A64,KPI_DATOS!$A:$L,I$6,0))</f>
        <v>69.481580000000008</v>
      </c>
      <c r="J64" s="56">
        <f>IF($A$6&lt;4,VLOOKUP($A$7&amp;$A64,KPI_DATOS!$A:$L,J$6,0)/1000,VLOOKUP($A$7&amp;$A64,KPI_DATOS!$A:$L,J$6,0))</f>
        <v>44.915769999999995</v>
      </c>
      <c r="K64" s="56">
        <f>IF($A$6&lt;4,VLOOKUP($A$7&amp;$A64,KPI_DATOS!$A:$L,K$6,0)/1000,VLOOKUP($A$7&amp;$A64,KPI_DATOS!$A:$L,K$6,0))</f>
        <v>41.208469999999998</v>
      </c>
      <c r="L64" s="59"/>
      <c r="M64" s="44">
        <f t="shared" si="0"/>
        <v>-11.986962224324326</v>
      </c>
      <c r="O64" s="65"/>
    </row>
    <row r="65" spans="1:15" ht="25" customHeight="1" x14ac:dyDescent="0.35">
      <c r="A65" s="66" t="s">
        <v>167</v>
      </c>
      <c r="C65" s="56">
        <f>IF($A$6&lt;4,VLOOKUP($A$7&amp;$A65,KPI_DATOS!$A:$L,C$6,0)/1000,VLOOKUP($A$7&amp;$A65,KPI_DATOS!$A:$L,C$6,0))</f>
        <v>424.58409999999998</v>
      </c>
      <c r="D65" s="56">
        <f>IF($A$6&lt;4,VLOOKUP($A$7&amp;$A65,KPI_DATOS!$A:$L,D$6,0)/1000,VLOOKUP($A$7&amp;$A65,KPI_DATOS!$A:$L,D$6,0))</f>
        <v>414.4545</v>
      </c>
      <c r="E65" s="56">
        <f>IF($A$6&lt;4,VLOOKUP($A$7&amp;$A65,KPI_DATOS!$A:$L,E$6,0)/1000,VLOOKUP($A$7&amp;$A65,KPI_DATOS!$A:$L,E$6,0))</f>
        <v>582.03549999999996</v>
      </c>
      <c r="F65" s="56">
        <f>IF($A$6&lt;4,VLOOKUP($A$7&amp;$A65,KPI_DATOS!$A:$L,F$6,0)/1000,VLOOKUP($A$7&amp;$A65,KPI_DATOS!$A:$L,F$6,0))</f>
        <v>429.75130000000001</v>
      </c>
      <c r="G65" s="56">
        <f>IF($A$6&lt;4,VLOOKUP($A$7&amp;$A65,KPI_DATOS!$A:$L,G$6,0)/1000,VLOOKUP($A$7&amp;$A65,KPI_DATOS!$A:$L,G$6,0))</f>
        <v>430.39109999999999</v>
      </c>
      <c r="H65" s="56">
        <f>IF($A$6&lt;4,VLOOKUP($A$7&amp;$A65,KPI_DATOS!$A:$L,H$6,0)/1000,VLOOKUP($A$7&amp;$A65,KPI_DATOS!$A:$L,H$6,0))</f>
        <v>423.01100000000002</v>
      </c>
      <c r="I65" s="56">
        <f>IF($A$6&lt;4,VLOOKUP($A$7&amp;$A65,KPI_DATOS!$A:$L,I$6,0)/1000,VLOOKUP($A$7&amp;$A65,KPI_DATOS!$A:$L,I$6,0))</f>
        <v>600.89559999999994</v>
      </c>
      <c r="J65" s="56">
        <f>IF($A$6&lt;4,VLOOKUP($A$7&amp;$A65,KPI_DATOS!$A:$L,J$6,0)/1000,VLOOKUP($A$7&amp;$A65,KPI_DATOS!$A:$L,J$6,0))</f>
        <v>441.25970000000001</v>
      </c>
      <c r="K65" s="56">
        <f>IF($A$6&lt;4,VLOOKUP($A$7&amp;$A65,KPI_DATOS!$A:$L,K$6,0)/1000,VLOOKUP($A$7&amp;$A65,KPI_DATOS!$A:$L,K$6,0))</f>
        <v>411.53490000000005</v>
      </c>
      <c r="L65" s="59"/>
      <c r="M65" s="44">
        <f t="shared" si="0"/>
        <v>-4.381177956514426</v>
      </c>
      <c r="O65" s="65"/>
    </row>
    <row r="66" spans="1:15" ht="25" customHeight="1" x14ac:dyDescent="0.35">
      <c r="A66" s="66" t="s">
        <v>168</v>
      </c>
      <c r="C66" s="56">
        <f>IF($A$6&lt;4,VLOOKUP($A$7&amp;$A66,KPI_DATOS!$A:$L,C$6,0)/1000,VLOOKUP($A$7&amp;$A66,KPI_DATOS!$A:$L,C$6,0))</f>
        <v>23.312650000000001</v>
      </c>
      <c r="D66" s="56">
        <f>IF($A$6&lt;4,VLOOKUP($A$7&amp;$A66,KPI_DATOS!$A:$L,D$6,0)/1000,VLOOKUP($A$7&amp;$A66,KPI_DATOS!$A:$L,D$6,0))</f>
        <v>22.964970000000001</v>
      </c>
      <c r="E66" s="56">
        <f>IF($A$6&lt;4,VLOOKUP($A$7&amp;$A66,KPI_DATOS!$A:$L,E$6,0)/1000,VLOOKUP($A$7&amp;$A66,KPI_DATOS!$A:$L,E$6,0))</f>
        <v>29.134060000000002</v>
      </c>
      <c r="F66" s="56">
        <f>IF($A$6&lt;4,VLOOKUP($A$7&amp;$A66,KPI_DATOS!$A:$L,F$6,0)/1000,VLOOKUP($A$7&amp;$A66,KPI_DATOS!$A:$L,F$6,0))</f>
        <v>21.183990000000001</v>
      </c>
      <c r="G66" s="56">
        <f>IF($A$6&lt;4,VLOOKUP($A$7&amp;$A66,KPI_DATOS!$A:$L,G$6,0)/1000,VLOOKUP($A$7&amp;$A66,KPI_DATOS!$A:$L,G$6,0))</f>
        <v>21.45543</v>
      </c>
      <c r="H66" s="56">
        <f>IF($A$6&lt;4,VLOOKUP($A$7&amp;$A66,KPI_DATOS!$A:$L,H$6,0)/1000,VLOOKUP($A$7&amp;$A66,KPI_DATOS!$A:$L,H$6,0))</f>
        <v>21.300519999999999</v>
      </c>
      <c r="I66" s="56">
        <f>IF($A$6&lt;4,VLOOKUP($A$7&amp;$A66,KPI_DATOS!$A:$L,I$6,0)/1000,VLOOKUP($A$7&amp;$A66,KPI_DATOS!$A:$L,I$6,0))</f>
        <v>31.39029</v>
      </c>
      <c r="J66" s="56">
        <f>IF($A$6&lt;4,VLOOKUP($A$7&amp;$A66,KPI_DATOS!$A:$L,J$6,0)/1000,VLOOKUP($A$7&amp;$A66,KPI_DATOS!$A:$L,J$6,0))</f>
        <v>22.112509999999997</v>
      </c>
      <c r="K66" s="56">
        <f>IF($A$6&lt;4,VLOOKUP($A$7&amp;$A66,KPI_DATOS!$A:$L,K$6,0)/1000,VLOOKUP($A$7&amp;$A66,KPI_DATOS!$A:$L,K$6,0))</f>
        <v>23.554089999999999</v>
      </c>
      <c r="L66" s="59"/>
      <c r="M66" s="44">
        <f t="shared" si="0"/>
        <v>9.781486551423102</v>
      </c>
      <c r="O66" s="65"/>
    </row>
    <row r="67" spans="1:15" ht="25" customHeight="1" x14ac:dyDescent="0.35">
      <c r="A67" s="66" t="s">
        <v>169</v>
      </c>
      <c r="C67" s="56">
        <f>IF($A$6&lt;4,VLOOKUP($A$7&amp;$A67,KPI_DATOS!$A:$L,C$6,0)/1000,VLOOKUP($A$7&amp;$A67,KPI_DATOS!$A:$L,C$6,0))</f>
        <v>46.265099999999997</v>
      </c>
      <c r="D67" s="56">
        <f>IF($A$6&lt;4,VLOOKUP($A$7&amp;$A67,KPI_DATOS!$A:$L,D$6,0)/1000,VLOOKUP($A$7&amp;$A67,KPI_DATOS!$A:$L,D$6,0))</f>
        <v>52.325870000000002</v>
      </c>
      <c r="E67" s="56">
        <f>IF($A$6&lt;4,VLOOKUP($A$7&amp;$A67,KPI_DATOS!$A:$L,E$6,0)/1000,VLOOKUP($A$7&amp;$A67,KPI_DATOS!$A:$L,E$6,0))</f>
        <v>65.76052</v>
      </c>
      <c r="F67" s="56">
        <f>IF($A$6&lt;4,VLOOKUP($A$7&amp;$A67,KPI_DATOS!$A:$L,F$6,0)/1000,VLOOKUP($A$7&amp;$A67,KPI_DATOS!$A:$L,F$6,0))</f>
        <v>44.217239999999997</v>
      </c>
      <c r="G67" s="56">
        <f>IF($A$6&lt;4,VLOOKUP($A$7&amp;$A67,KPI_DATOS!$A:$L,G$6,0)/1000,VLOOKUP($A$7&amp;$A67,KPI_DATOS!$A:$L,G$6,0))</f>
        <v>53.587220000000002</v>
      </c>
      <c r="H67" s="56">
        <f>IF($A$6&lt;4,VLOOKUP($A$7&amp;$A67,KPI_DATOS!$A:$L,H$6,0)/1000,VLOOKUP($A$7&amp;$A67,KPI_DATOS!$A:$L,H$6,0))</f>
        <v>59.285339999999998</v>
      </c>
      <c r="I67" s="56">
        <f>IF($A$6&lt;4,VLOOKUP($A$7&amp;$A67,KPI_DATOS!$A:$L,I$6,0)/1000,VLOOKUP($A$7&amp;$A67,KPI_DATOS!$A:$L,I$6,0))</f>
        <v>79.30722999999999</v>
      </c>
      <c r="J67" s="56">
        <f>IF($A$6&lt;4,VLOOKUP($A$7&amp;$A67,KPI_DATOS!$A:$L,J$6,0)/1000,VLOOKUP($A$7&amp;$A67,KPI_DATOS!$A:$L,J$6,0))</f>
        <v>53.789679999999997</v>
      </c>
      <c r="K67" s="56">
        <f>IF($A$6&lt;4,VLOOKUP($A$7&amp;$A67,KPI_DATOS!$A:$L,K$6,0)/1000,VLOOKUP($A$7&amp;$A67,KPI_DATOS!$A:$L,K$6,0))</f>
        <v>61.811779999999999</v>
      </c>
      <c r="L67" s="59"/>
      <c r="M67" s="44">
        <f t="shared" si="0"/>
        <v>15.3479878224696</v>
      </c>
      <c r="O67" s="65"/>
    </row>
    <row r="68" spans="1:15" ht="25" customHeight="1" x14ac:dyDescent="0.35">
      <c r="A68" s="66" t="s">
        <v>170</v>
      </c>
      <c r="C68" s="56">
        <f>IF($A$6&lt;4,VLOOKUP($A$7&amp;$A68,KPI_DATOS!$A:$L,C$6,0)/1000,VLOOKUP($A$7&amp;$A68,KPI_DATOS!$A:$L,C$6,0))</f>
        <v>13.12501</v>
      </c>
      <c r="D68" s="56">
        <f>IF($A$6&lt;4,VLOOKUP($A$7&amp;$A68,KPI_DATOS!$A:$L,D$6,0)/1000,VLOOKUP($A$7&amp;$A68,KPI_DATOS!$A:$L,D$6,0))</f>
        <v>10.2979</v>
      </c>
      <c r="E68" s="56">
        <f>IF($A$6&lt;4,VLOOKUP($A$7&amp;$A68,KPI_DATOS!$A:$L,E$6,0)/1000,VLOOKUP($A$7&amp;$A68,KPI_DATOS!$A:$L,E$6,0))</f>
        <v>9.5118559999999999</v>
      </c>
      <c r="F68" s="56">
        <f>IF($A$6&lt;4,VLOOKUP($A$7&amp;$A68,KPI_DATOS!$A:$L,F$6,0)/1000,VLOOKUP($A$7&amp;$A68,KPI_DATOS!$A:$L,F$6,0))</f>
        <v>15.74081</v>
      </c>
      <c r="G68" s="56">
        <f>IF($A$6&lt;4,VLOOKUP($A$7&amp;$A68,KPI_DATOS!$A:$L,G$6,0)/1000,VLOOKUP($A$7&amp;$A68,KPI_DATOS!$A:$L,G$6,0))</f>
        <v>15.61496</v>
      </c>
      <c r="H68" s="56">
        <f>IF($A$6&lt;4,VLOOKUP($A$7&amp;$A68,KPI_DATOS!$A:$L,H$6,0)/1000,VLOOKUP($A$7&amp;$A68,KPI_DATOS!$A:$L,H$6,0))</f>
        <v>11.125200000000001</v>
      </c>
      <c r="I68" s="56">
        <f>IF($A$6&lt;4,VLOOKUP($A$7&amp;$A68,KPI_DATOS!$A:$L,I$6,0)/1000,VLOOKUP($A$7&amp;$A68,KPI_DATOS!$A:$L,I$6,0))</f>
        <v>11.7437</v>
      </c>
      <c r="J68" s="56">
        <f>IF($A$6&lt;4,VLOOKUP($A$7&amp;$A68,KPI_DATOS!$A:$L,J$6,0)/1000,VLOOKUP($A$7&amp;$A68,KPI_DATOS!$A:$L,J$6,0))</f>
        <v>16.813929999999999</v>
      </c>
      <c r="K68" s="56">
        <f>IF($A$6&lt;4,VLOOKUP($A$7&amp;$A68,KPI_DATOS!$A:$L,K$6,0)/1000,VLOOKUP($A$7&amp;$A68,KPI_DATOS!$A:$L,K$6,0))</f>
        <v>17.87472</v>
      </c>
      <c r="L68" s="59"/>
      <c r="M68" s="44">
        <f t="shared" si="0"/>
        <v>14.471762976017866</v>
      </c>
      <c r="O68" s="65"/>
    </row>
    <row r="69" spans="1:15" ht="25" customHeight="1" x14ac:dyDescent="0.35">
      <c r="A69" s="71" t="s">
        <v>171</v>
      </c>
      <c r="C69" s="56">
        <f>IF($A$6&lt;4,VLOOKUP($A$7&amp;$A69,KPI_DATOS!$A:$L,C$6,0)/1000,VLOOKUP($A$7&amp;$A69,KPI_DATOS!$A:$L,C$6,0))</f>
        <v>6.0946319999999998</v>
      </c>
      <c r="D69" s="56">
        <f>IF($A$6&lt;4,VLOOKUP($A$7&amp;$A69,KPI_DATOS!$A:$L,D$6,0)/1000,VLOOKUP($A$7&amp;$A69,KPI_DATOS!$A:$L,D$6,0))</f>
        <v>6.219176</v>
      </c>
      <c r="E69" s="56">
        <f>IF($A$6&lt;4,VLOOKUP($A$7&amp;$A69,KPI_DATOS!$A:$L,E$6,0)/1000,VLOOKUP($A$7&amp;$A69,KPI_DATOS!$A:$L,E$6,0))</f>
        <v>10.983780000000001</v>
      </c>
      <c r="F69" s="56">
        <f>IF($A$6&lt;4,VLOOKUP($A$7&amp;$A69,KPI_DATOS!$A:$L,F$6,0)/1000,VLOOKUP($A$7&amp;$A69,KPI_DATOS!$A:$L,F$6,0))</f>
        <v>5.2168680000000007</v>
      </c>
      <c r="G69" s="56">
        <f>IF($A$6&lt;4,VLOOKUP($A$7&amp;$A69,KPI_DATOS!$A:$L,G$6,0)/1000,VLOOKUP($A$7&amp;$A69,KPI_DATOS!$A:$L,G$6,0))</f>
        <v>6.1193419999999996</v>
      </c>
      <c r="H69" s="56">
        <f>IF($A$6&lt;4,VLOOKUP($A$7&amp;$A69,KPI_DATOS!$A:$L,H$6,0)/1000,VLOOKUP($A$7&amp;$A69,KPI_DATOS!$A:$L,H$6,0))</f>
        <v>7.6745079999999994</v>
      </c>
      <c r="I69" s="56">
        <f>IF($A$6&lt;4,VLOOKUP($A$7&amp;$A69,KPI_DATOS!$A:$L,I$6,0)/1000,VLOOKUP($A$7&amp;$A69,KPI_DATOS!$A:$L,I$6,0))</f>
        <v>10.420719999999999</v>
      </c>
      <c r="J69" s="56">
        <f>IF($A$6&lt;4,VLOOKUP($A$7&amp;$A69,KPI_DATOS!$A:$L,J$6,0)/1000,VLOOKUP($A$7&amp;$A69,KPI_DATOS!$A:$L,J$6,0))</f>
        <v>5.8481649999999998</v>
      </c>
      <c r="K69" s="56">
        <f>IF($A$6&lt;4,VLOOKUP($A$7&amp;$A69,KPI_DATOS!$A:$L,K$6,0)/1000,VLOOKUP($A$7&amp;$A69,KPI_DATOS!$A:$L,K$6,0))</f>
        <v>6.3345010000000004</v>
      </c>
      <c r="L69" s="59"/>
      <c r="M69" s="44">
        <f t="shared" si="0"/>
        <v>3.516047967248781</v>
      </c>
      <c r="O69" s="65"/>
    </row>
    <row r="70" spans="1:15" ht="25" customHeight="1" x14ac:dyDescent="0.35">
      <c r="A70" s="71" t="s">
        <v>195</v>
      </c>
      <c r="C70" s="56">
        <f>IF($A$6&lt;4,VLOOKUP($A$7&amp;$A70,KPI_DATOS!$A:$L,C$6,0)/1000,VLOOKUP($A$7&amp;$A70,KPI_DATOS!$A:$L,C$6,0))</f>
        <v>25.260459999999998</v>
      </c>
      <c r="D70" s="56">
        <f>IF($A$6&lt;4,VLOOKUP($A$7&amp;$A70,KPI_DATOS!$A:$L,D$6,0)/1000,VLOOKUP($A$7&amp;$A70,KPI_DATOS!$A:$L,D$6,0))</f>
        <v>66.126360000000005</v>
      </c>
      <c r="E70" s="56">
        <f>IF($A$6&lt;4,VLOOKUP($A$7&amp;$A70,KPI_DATOS!$A:$L,E$6,0)/1000,VLOOKUP($A$7&amp;$A70,KPI_DATOS!$A:$L,E$6,0))</f>
        <v>144.13229999999999</v>
      </c>
      <c r="F70" s="56">
        <f>IF($A$6&lt;4,VLOOKUP($A$7&amp;$A70,KPI_DATOS!$A:$L,F$6,0)/1000,VLOOKUP($A$7&amp;$A70,KPI_DATOS!$A:$L,F$6,0))</f>
        <v>29.5487</v>
      </c>
      <c r="G70" s="56">
        <f>IF($A$6&lt;4,VLOOKUP($A$7&amp;$A70,KPI_DATOS!$A:$L,G$6,0)/1000,VLOOKUP($A$7&amp;$A70,KPI_DATOS!$A:$L,G$6,0))</f>
        <v>26.730360000000001</v>
      </c>
      <c r="H70" s="56">
        <f>IF($A$6&lt;4,VLOOKUP($A$7&amp;$A70,KPI_DATOS!$A:$L,H$6,0)/1000,VLOOKUP($A$7&amp;$A70,KPI_DATOS!$A:$L,H$6,0))</f>
        <v>58.924709999999997</v>
      </c>
      <c r="I70" s="56">
        <f>IF($A$6&lt;4,VLOOKUP($A$7&amp;$A70,KPI_DATOS!$A:$L,I$6,0)/1000,VLOOKUP($A$7&amp;$A70,KPI_DATOS!$A:$L,I$6,0))</f>
        <v>133.16499999999999</v>
      </c>
      <c r="J70" s="56">
        <f>IF($A$6&lt;4,VLOOKUP($A$7&amp;$A70,KPI_DATOS!$A:$L,J$6,0)/1000,VLOOKUP($A$7&amp;$A70,KPI_DATOS!$A:$L,J$6,0))</f>
        <v>28.549669999999999</v>
      </c>
      <c r="K70" s="56">
        <f>IF($A$6&lt;4,VLOOKUP($A$7&amp;$A70,KPI_DATOS!$A:$L,K$6,0)/1000,VLOOKUP($A$7&amp;$A70,KPI_DATOS!$A:$L,K$6,0))</f>
        <v>26.978819999999999</v>
      </c>
      <c r="L70" s="59"/>
      <c r="M70" s="44">
        <f t="shared" si="0"/>
        <v>0.92950487759984046</v>
      </c>
      <c r="O70" s="65"/>
    </row>
    <row r="71" spans="1:15" ht="25" customHeight="1" x14ac:dyDescent="0.35">
      <c r="A71" s="71" t="s">
        <v>172</v>
      </c>
      <c r="C71" s="56">
        <f>IF($A$6&lt;4,VLOOKUP($A$7&amp;$A71,KPI_DATOS!$A:$L,C$6,0)/1000,VLOOKUP($A$7&amp;$A71,KPI_DATOS!$A:$L,C$6,0))</f>
        <v>8.5255810000000007</v>
      </c>
      <c r="D71" s="56">
        <f>IF($A$6&lt;4,VLOOKUP($A$7&amp;$A71,KPI_DATOS!$A:$L,D$6,0)/1000,VLOOKUP($A$7&amp;$A71,KPI_DATOS!$A:$L,D$6,0))</f>
        <v>10.139010000000001</v>
      </c>
      <c r="E71" s="56">
        <f>IF($A$6&lt;4,VLOOKUP($A$7&amp;$A71,KPI_DATOS!$A:$L,E$6,0)/1000,VLOOKUP($A$7&amp;$A71,KPI_DATOS!$A:$L,E$6,0))</f>
        <v>10.84521</v>
      </c>
      <c r="F71" s="56">
        <f>IF($A$6&lt;4,VLOOKUP($A$7&amp;$A71,KPI_DATOS!$A:$L,F$6,0)/1000,VLOOKUP($A$7&amp;$A71,KPI_DATOS!$A:$L,F$6,0))</f>
        <v>9.3771730000000009</v>
      </c>
      <c r="G71" s="56">
        <f>IF($A$6&lt;4,VLOOKUP($A$7&amp;$A71,KPI_DATOS!$A:$L,G$6,0)/1000,VLOOKUP($A$7&amp;$A71,KPI_DATOS!$A:$L,G$6,0))</f>
        <v>12.27843</v>
      </c>
      <c r="H71" s="56">
        <f>IF($A$6&lt;4,VLOOKUP($A$7&amp;$A71,KPI_DATOS!$A:$L,H$6,0)/1000,VLOOKUP($A$7&amp;$A71,KPI_DATOS!$A:$L,H$6,0))</f>
        <v>10.09698</v>
      </c>
      <c r="I71" s="56">
        <f>IF($A$6&lt;4,VLOOKUP($A$7&amp;$A71,KPI_DATOS!$A:$L,I$6,0)/1000,VLOOKUP($A$7&amp;$A71,KPI_DATOS!$A:$L,I$6,0))</f>
        <v>11.400840000000001</v>
      </c>
      <c r="J71" s="56">
        <f>IF($A$6&lt;4,VLOOKUP($A$7&amp;$A71,KPI_DATOS!$A:$L,J$6,0)/1000,VLOOKUP($A$7&amp;$A71,KPI_DATOS!$A:$L,J$6,0))</f>
        <v>8.8828950000000013</v>
      </c>
      <c r="K71" s="56">
        <f>IF($A$6&lt;4,VLOOKUP($A$7&amp;$A71,KPI_DATOS!$A:$L,K$6,0)/1000,VLOOKUP($A$7&amp;$A71,KPI_DATOS!$A:$L,K$6,0))</f>
        <v>10.504</v>
      </c>
      <c r="L71" s="59"/>
      <c r="M71" s="44">
        <f t="shared" si="0"/>
        <v>-14.451603340166464</v>
      </c>
      <c r="O71" s="65"/>
    </row>
    <row r="72" spans="1:15" ht="25" customHeight="1" x14ac:dyDescent="0.35">
      <c r="A72" s="71" t="s">
        <v>196</v>
      </c>
      <c r="C72" s="56">
        <f>IF($A$6&lt;4,VLOOKUP($A$7&amp;$A72,KPI_DATOS!$A:$L,C$6,0)/1000,VLOOKUP($A$7&amp;$A72,KPI_DATOS!$A:$L,C$6,0))</f>
        <v>143.92310000000001</v>
      </c>
      <c r="D72" s="56">
        <f>IF($A$6&lt;4,VLOOKUP($A$7&amp;$A72,KPI_DATOS!$A:$L,D$6,0)/1000,VLOOKUP($A$7&amp;$A72,KPI_DATOS!$A:$L,D$6,0))</f>
        <v>131.2167</v>
      </c>
      <c r="E72" s="56">
        <f>IF($A$6&lt;4,VLOOKUP($A$7&amp;$A72,KPI_DATOS!$A:$L,E$6,0)/1000,VLOOKUP($A$7&amp;$A72,KPI_DATOS!$A:$L,E$6,0))</f>
        <v>156.5393</v>
      </c>
      <c r="F72" s="56">
        <f>IF($A$6&lt;4,VLOOKUP($A$7&amp;$A72,KPI_DATOS!$A:$L,F$6,0)/1000,VLOOKUP($A$7&amp;$A72,KPI_DATOS!$A:$L,F$6,0))</f>
        <v>126.4482</v>
      </c>
      <c r="G72" s="56">
        <f>IF($A$6&lt;4,VLOOKUP($A$7&amp;$A72,KPI_DATOS!$A:$L,G$6,0)/1000,VLOOKUP($A$7&amp;$A72,KPI_DATOS!$A:$L,G$6,0))</f>
        <v>137.31739999999999</v>
      </c>
      <c r="H72" s="56">
        <f>IF($A$6&lt;4,VLOOKUP($A$7&amp;$A72,KPI_DATOS!$A:$L,H$6,0)/1000,VLOOKUP($A$7&amp;$A72,KPI_DATOS!$A:$L,H$6,0))</f>
        <v>128.44499999999999</v>
      </c>
      <c r="I72" s="56">
        <f>IF($A$6&lt;4,VLOOKUP($A$7&amp;$A72,KPI_DATOS!$A:$L,I$6,0)/1000,VLOOKUP($A$7&amp;$A72,KPI_DATOS!$A:$L,I$6,0))</f>
        <v>145.8974</v>
      </c>
      <c r="J72" s="56">
        <f>IF($A$6&lt;4,VLOOKUP($A$7&amp;$A72,KPI_DATOS!$A:$L,J$6,0)/1000,VLOOKUP($A$7&amp;$A72,KPI_DATOS!$A:$L,J$6,0))</f>
        <v>125.98519999999999</v>
      </c>
      <c r="K72" s="56">
        <f>IF($A$6&lt;4,VLOOKUP($A$7&amp;$A72,KPI_DATOS!$A:$L,K$6,0)/1000,VLOOKUP($A$7&amp;$A72,KPI_DATOS!$A:$L,K$6,0))</f>
        <v>132.9539</v>
      </c>
      <c r="L72" s="59"/>
      <c r="M72" s="44">
        <f t="shared" si="0"/>
        <v>-3.1776744971867998</v>
      </c>
      <c r="O72" s="65"/>
    </row>
    <row r="73" spans="1:15" ht="25" customHeight="1" x14ac:dyDescent="0.35">
      <c r="A73" s="72" t="s">
        <v>249</v>
      </c>
      <c r="C73" s="56">
        <f>IF($A$6&lt;4,VLOOKUP($A$7&amp;$A73,KPI_DATOS!$A:$L,C$6,0)/1000,VLOOKUP($A$7&amp;$A73,KPI_DATOS!$A:$L,C$6,0))</f>
        <v>139.15039999999999</v>
      </c>
      <c r="D73" s="56">
        <f>IF($A$6&lt;4,VLOOKUP($A$7&amp;$A73,KPI_DATOS!$A:$L,D$6,0)/1000,VLOOKUP($A$7&amp;$A73,KPI_DATOS!$A:$L,D$6,0))</f>
        <v>124.2393</v>
      </c>
      <c r="E73" s="56">
        <f>IF($A$6&lt;4,VLOOKUP($A$7&amp;$A73,KPI_DATOS!$A:$L,E$6,0)/1000,VLOOKUP($A$7&amp;$A73,KPI_DATOS!$A:$L,E$6,0))</f>
        <v>150.38820000000001</v>
      </c>
      <c r="F73" s="56">
        <f>IF($A$6&lt;4,VLOOKUP($A$7&amp;$A73,KPI_DATOS!$A:$L,F$6,0)/1000,VLOOKUP($A$7&amp;$A73,KPI_DATOS!$A:$L,F$6,0))</f>
        <v>121.1935</v>
      </c>
      <c r="G73" s="56">
        <f>IF($A$6&lt;4,VLOOKUP($A$7&amp;$A73,KPI_DATOS!$A:$L,G$6,0)/1000,VLOOKUP($A$7&amp;$A73,KPI_DATOS!$A:$L,G$6,0))</f>
        <v>132.23160000000001</v>
      </c>
      <c r="H73" s="56">
        <f>IF($A$6&lt;4,VLOOKUP($A$7&amp;$A73,KPI_DATOS!$A:$L,H$6,0)/1000,VLOOKUP($A$7&amp;$A73,KPI_DATOS!$A:$L,H$6,0))</f>
        <v>123.3657</v>
      </c>
      <c r="I73" s="56">
        <f>IF($A$6&lt;4,VLOOKUP($A$7&amp;$A73,KPI_DATOS!$A:$L,I$6,0)/1000,VLOOKUP($A$7&amp;$A73,KPI_DATOS!$A:$L,I$6,0))</f>
        <v>140.99270000000001</v>
      </c>
      <c r="J73" s="56">
        <f>IF($A$6&lt;4,VLOOKUP($A$7&amp;$A73,KPI_DATOS!$A:$L,J$6,0)/1000,VLOOKUP($A$7&amp;$A73,KPI_DATOS!$A:$L,J$6,0))</f>
        <v>121.84710000000001</v>
      </c>
      <c r="K73" s="56">
        <f>IF($A$6&lt;4,VLOOKUP($A$7&amp;$A73,KPI_DATOS!$A:$L,K$6,0)/1000,VLOOKUP($A$7&amp;$A73,KPI_DATOS!$A:$L,K$6,0))</f>
        <v>127.089</v>
      </c>
      <c r="L73" s="59"/>
      <c r="M73" s="44">
        <f t="shared" ref="M73:M79" si="1">IFERROR(IF(A71=4,(K73-G73),((K73/G73-1)*100)),"-")</f>
        <v>-3.8890855135988778</v>
      </c>
      <c r="O73" s="65"/>
    </row>
    <row r="74" spans="1:15" ht="25" customHeight="1" x14ac:dyDescent="0.35">
      <c r="A74" s="72" t="s">
        <v>250</v>
      </c>
      <c r="C74" s="56">
        <f>IF($A$6&lt;4,VLOOKUP($A$7&amp;$A74,KPI_DATOS!$A:$L,C$6,0)/1000,VLOOKUP($A$7&amp;$A74,KPI_DATOS!$A:$L,C$6,0))</f>
        <v>4.7726800000000003</v>
      </c>
      <c r="D74" s="56">
        <f>IF($A$6&lt;4,VLOOKUP($A$7&amp;$A74,KPI_DATOS!$A:$L,D$6,0)/1000,VLOOKUP($A$7&amp;$A74,KPI_DATOS!$A:$L,D$6,0))</f>
        <v>6.9774269999999996</v>
      </c>
      <c r="E74" s="56">
        <f>IF($A$6&lt;4,VLOOKUP($A$7&amp;$A74,KPI_DATOS!$A:$L,E$6,0)/1000,VLOOKUP($A$7&amp;$A74,KPI_DATOS!$A:$L,E$6,0))</f>
        <v>6.1510899999999999</v>
      </c>
      <c r="F74" s="56">
        <f>IF($A$6&lt;4,VLOOKUP($A$7&amp;$A74,KPI_DATOS!$A:$L,F$6,0)/1000,VLOOKUP($A$7&amp;$A74,KPI_DATOS!$A:$L,F$6,0))</f>
        <v>5.2547470000000001</v>
      </c>
      <c r="G74" s="56">
        <f>IF($A$6&lt;4,VLOOKUP($A$7&amp;$A74,KPI_DATOS!$A:$L,G$6,0)/1000,VLOOKUP($A$7&amp;$A74,KPI_DATOS!$A:$L,G$6,0))</f>
        <v>5.0857590000000004</v>
      </c>
      <c r="H74" s="56">
        <f>IF($A$6&lt;4,VLOOKUP($A$7&amp;$A74,KPI_DATOS!$A:$L,H$6,0)/1000,VLOOKUP($A$7&amp;$A74,KPI_DATOS!$A:$L,H$6,0))</f>
        <v>5.0793459999999993</v>
      </c>
      <c r="I74" s="56">
        <f>IF($A$6&lt;4,VLOOKUP($A$7&amp;$A74,KPI_DATOS!$A:$L,I$6,0)/1000,VLOOKUP($A$7&amp;$A74,KPI_DATOS!$A:$L,I$6,0))</f>
        <v>4.9046949999999994</v>
      </c>
      <c r="J74" s="56">
        <f>IF($A$6&lt;4,VLOOKUP($A$7&amp;$A74,KPI_DATOS!$A:$L,J$6,0)/1000,VLOOKUP($A$7&amp;$A74,KPI_DATOS!$A:$L,J$6,0))</f>
        <v>4.1380929999999996</v>
      </c>
      <c r="K74" s="56">
        <f>IF($A$6&lt;4,VLOOKUP($A$7&amp;$A74,KPI_DATOS!$A:$L,K$6,0)/1000,VLOOKUP($A$7&amp;$A74,KPI_DATOS!$A:$L,K$6,0))</f>
        <v>5.8649230000000001</v>
      </c>
      <c r="L74" s="59"/>
      <c r="M74" s="44">
        <f t="shared" si="1"/>
        <v>15.320505749485957</v>
      </c>
      <c r="O74" s="65"/>
    </row>
    <row r="75" spans="1:15" ht="25" customHeight="1" x14ac:dyDescent="0.35">
      <c r="A75" s="71" t="s">
        <v>197</v>
      </c>
      <c r="C75" s="56">
        <f>IF($A$6&lt;4,VLOOKUP($A$7&amp;$A75,KPI_DATOS!$A:$L,C$6,0)/1000,VLOOKUP($A$7&amp;$A75,KPI_DATOS!$A:$L,C$6,0))</f>
        <v>3.505579</v>
      </c>
      <c r="D75" s="56">
        <f>IF($A$6&lt;4,VLOOKUP($A$7&amp;$A75,KPI_DATOS!$A:$L,D$6,0)/1000,VLOOKUP($A$7&amp;$A75,KPI_DATOS!$A:$L,D$6,0))</f>
        <v>3.7521260000000001</v>
      </c>
      <c r="E75" s="56">
        <f>IF($A$6&lt;4,VLOOKUP($A$7&amp;$A75,KPI_DATOS!$A:$L,E$6,0)/1000,VLOOKUP($A$7&amp;$A75,KPI_DATOS!$A:$L,E$6,0))</f>
        <v>4.4843419999999998</v>
      </c>
      <c r="F75" s="56">
        <f>IF($A$6&lt;4,VLOOKUP($A$7&amp;$A75,KPI_DATOS!$A:$L,F$6,0)/1000,VLOOKUP($A$7&amp;$A75,KPI_DATOS!$A:$L,F$6,0))</f>
        <v>3.542046</v>
      </c>
      <c r="G75" s="56">
        <f>IF($A$6&lt;4,VLOOKUP($A$7&amp;$A75,KPI_DATOS!$A:$L,G$6,0)/1000,VLOOKUP($A$7&amp;$A75,KPI_DATOS!$A:$L,G$6,0))</f>
        <v>4.0688399999999998</v>
      </c>
      <c r="H75" s="56">
        <f>IF($A$6&lt;4,VLOOKUP($A$7&amp;$A75,KPI_DATOS!$A:$L,H$6,0)/1000,VLOOKUP($A$7&amp;$A75,KPI_DATOS!$A:$L,H$6,0))</f>
        <v>4.0079820000000002</v>
      </c>
      <c r="I75" s="56">
        <f>IF($A$6&lt;4,VLOOKUP($A$7&amp;$A75,KPI_DATOS!$A:$L,I$6,0)/1000,VLOOKUP($A$7&amp;$A75,KPI_DATOS!$A:$L,I$6,0))</f>
        <v>4.9173739999999997</v>
      </c>
      <c r="J75" s="56">
        <f>IF($A$6&lt;4,VLOOKUP($A$7&amp;$A75,KPI_DATOS!$A:$L,J$6,0)/1000,VLOOKUP($A$7&amp;$A75,KPI_DATOS!$A:$L,J$6,0))</f>
        <v>3.4059009999999996</v>
      </c>
      <c r="K75" s="56">
        <f>IF($A$6&lt;4,VLOOKUP($A$7&amp;$A75,KPI_DATOS!$A:$L,K$6,0)/1000,VLOOKUP($A$7&amp;$A75,KPI_DATOS!$A:$L,K$6,0))</f>
        <v>3.2420010000000001</v>
      </c>
      <c r="L75" s="59"/>
      <c r="M75" s="44">
        <f t="shared" si="1"/>
        <v>-20.321246350311139</v>
      </c>
      <c r="O75" s="65"/>
    </row>
    <row r="76" spans="1:15" ht="25" customHeight="1" x14ac:dyDescent="0.35">
      <c r="A76" s="70" t="s">
        <v>251</v>
      </c>
      <c r="C76" s="56">
        <f>IF($A$6&lt;4,VLOOKUP($A$7&amp;$A76,KPI_DATOS!$A:$L,C$6,0)/1000,VLOOKUP($A$7&amp;$A76,KPI_DATOS!$A:$L,C$6,0))</f>
        <v>1.940572</v>
      </c>
      <c r="D76" s="56">
        <f>IF($A$6&lt;4,VLOOKUP($A$7&amp;$A76,KPI_DATOS!$A:$L,D$6,0)/1000,VLOOKUP($A$7&amp;$A76,KPI_DATOS!$A:$L,D$6,0))</f>
        <v>2.1363279999999998</v>
      </c>
      <c r="E76" s="56">
        <f>IF($A$6&lt;4,VLOOKUP($A$7&amp;$A76,KPI_DATOS!$A:$L,E$6,0)/1000,VLOOKUP($A$7&amp;$A76,KPI_DATOS!$A:$L,E$6,0))</f>
        <v>2.4402689999999998</v>
      </c>
      <c r="F76" s="56">
        <f>IF($A$6&lt;4,VLOOKUP($A$7&amp;$A76,KPI_DATOS!$A:$L,F$6,0)/1000,VLOOKUP($A$7&amp;$A76,KPI_DATOS!$A:$L,F$6,0))</f>
        <v>1.7326159999999999</v>
      </c>
      <c r="G76" s="56">
        <f>IF($A$6&lt;4,VLOOKUP($A$7&amp;$A76,KPI_DATOS!$A:$L,G$6,0)/1000,VLOOKUP($A$7&amp;$A76,KPI_DATOS!$A:$L,G$6,0))</f>
        <v>2.3383799999999999</v>
      </c>
      <c r="H76" s="56">
        <f>IF($A$6&lt;4,VLOOKUP($A$7&amp;$A76,KPI_DATOS!$A:$L,H$6,0)/1000,VLOOKUP($A$7&amp;$A76,KPI_DATOS!$A:$L,H$6,0))</f>
        <v>2.3781629999999998</v>
      </c>
      <c r="I76" s="56">
        <f>IF($A$6&lt;4,VLOOKUP($A$7&amp;$A76,KPI_DATOS!$A:$L,I$6,0)/1000,VLOOKUP($A$7&amp;$A76,KPI_DATOS!$A:$L,I$6,0))</f>
        <v>2.8969899999999997</v>
      </c>
      <c r="J76" s="56">
        <f>IF($A$6&lt;4,VLOOKUP($A$7&amp;$A76,KPI_DATOS!$A:$L,J$6,0)/1000,VLOOKUP($A$7&amp;$A76,KPI_DATOS!$A:$L,J$6,0))</f>
        <v>1.626579</v>
      </c>
      <c r="K76" s="56">
        <f>IF($A$6&lt;4,VLOOKUP($A$7&amp;$A76,KPI_DATOS!$A:$L,K$6,0)/1000,VLOOKUP($A$7&amp;$A76,KPI_DATOS!$A:$L,K$6,0))</f>
        <v>1.6374369999999998</v>
      </c>
      <c r="L76" s="59"/>
      <c r="M76" s="44">
        <f t="shared" si="1"/>
        <v>-29.975581385403572</v>
      </c>
      <c r="O76" s="65"/>
    </row>
    <row r="77" spans="1:15" ht="25" customHeight="1" x14ac:dyDescent="0.35">
      <c r="A77" s="70" t="s">
        <v>173</v>
      </c>
      <c r="C77" s="56">
        <f>IF($A$6&lt;4,VLOOKUP($A$7&amp;$A77,KPI_DATOS!$A:$L,C$6,0)/1000,VLOOKUP($A$7&amp;$A77,KPI_DATOS!$A:$L,C$6,0))</f>
        <v>0.88797190000000004</v>
      </c>
      <c r="D77" s="56">
        <f>IF($A$6&lt;4,VLOOKUP($A$7&amp;$A77,KPI_DATOS!$A:$L,D$6,0)/1000,VLOOKUP($A$7&amp;$A77,KPI_DATOS!$A:$L,D$6,0))</f>
        <v>0.97863710000000004</v>
      </c>
      <c r="E77" s="56">
        <f>IF($A$6&lt;4,VLOOKUP($A$7&amp;$A77,KPI_DATOS!$A:$L,E$6,0)/1000,VLOOKUP($A$7&amp;$A77,KPI_DATOS!$A:$L,E$6,0))</f>
        <v>0.81326430000000005</v>
      </c>
      <c r="F77" s="56">
        <f>IF($A$6&lt;4,VLOOKUP($A$7&amp;$A77,KPI_DATOS!$A:$L,F$6,0)/1000,VLOOKUP($A$7&amp;$A77,KPI_DATOS!$A:$L,F$6,0))</f>
        <v>0.86052090000000003</v>
      </c>
      <c r="G77" s="56">
        <f>IF($A$6&lt;4,VLOOKUP($A$7&amp;$A77,KPI_DATOS!$A:$L,G$6,0)/1000,VLOOKUP($A$7&amp;$A77,KPI_DATOS!$A:$L,G$6,0))</f>
        <v>0.83734169999999997</v>
      </c>
      <c r="H77" s="56">
        <f>IF($A$6&lt;4,VLOOKUP($A$7&amp;$A77,KPI_DATOS!$A:$L,H$6,0)/1000,VLOOKUP($A$7&amp;$A77,KPI_DATOS!$A:$L,H$6,0))</f>
        <v>0.67025849999999998</v>
      </c>
      <c r="I77" s="56">
        <f>IF($A$6&lt;4,VLOOKUP($A$7&amp;$A77,KPI_DATOS!$A:$L,I$6,0)/1000,VLOOKUP($A$7&amp;$A77,KPI_DATOS!$A:$L,I$6,0))</f>
        <v>1.2170260000000002</v>
      </c>
      <c r="J77" s="56">
        <f>IF($A$6&lt;4,VLOOKUP($A$7&amp;$A77,KPI_DATOS!$A:$L,J$6,0)/1000,VLOOKUP($A$7&amp;$A77,KPI_DATOS!$A:$L,J$6,0))</f>
        <v>0.70339930000000006</v>
      </c>
      <c r="K77" s="56">
        <f>IF($A$6&lt;4,VLOOKUP($A$7&amp;$A77,KPI_DATOS!$A:$L,K$6,0)/1000,VLOOKUP($A$7&amp;$A77,KPI_DATOS!$A:$L,K$6,0))</f>
        <v>0.89965890000000004</v>
      </c>
      <c r="L77" s="58"/>
      <c r="M77" s="44">
        <f t="shared" si="1"/>
        <v>7.4422664009209161</v>
      </c>
      <c r="O77" s="65"/>
    </row>
    <row r="78" spans="1:15" ht="25" customHeight="1" x14ac:dyDescent="0.35">
      <c r="A78" s="70" t="s">
        <v>174</v>
      </c>
      <c r="C78" s="56">
        <f>IF($A$6&lt;4,VLOOKUP($A$7&amp;$A78,KPI_DATOS!$A:$L,C$6,0)/1000,VLOOKUP($A$7&amp;$A78,KPI_DATOS!$A:$L,C$6,0))</f>
        <v>0.6770349</v>
      </c>
      <c r="D78" s="56">
        <f>IF($A$6&lt;4,VLOOKUP($A$7&amp;$A78,KPI_DATOS!$A:$L,D$6,0)/1000,VLOOKUP($A$7&amp;$A78,KPI_DATOS!$A:$L,D$6,0))</f>
        <v>0.63716159999999999</v>
      </c>
      <c r="E78" s="56">
        <f>IF($A$6&lt;4,VLOOKUP($A$7&amp;$A78,KPI_DATOS!$A:$L,E$6,0)/1000,VLOOKUP($A$7&amp;$A78,KPI_DATOS!$A:$L,E$6,0))</f>
        <v>1.2308079999999999</v>
      </c>
      <c r="F78" s="56">
        <f>IF($A$6&lt;4,VLOOKUP($A$7&amp;$A78,KPI_DATOS!$A:$L,F$6,0)/1000,VLOOKUP($A$7&amp;$A78,KPI_DATOS!$A:$L,F$6,0))</f>
        <v>0.94890940000000001</v>
      </c>
      <c r="G78" s="56">
        <f>IF($A$6&lt;4,VLOOKUP($A$7&amp;$A78,KPI_DATOS!$A:$L,G$6,0)/1000,VLOOKUP($A$7&amp;$A78,KPI_DATOS!$A:$L,G$6,0))</f>
        <v>0.89311810000000003</v>
      </c>
      <c r="H78" s="56">
        <f>IF($A$6&lt;4,VLOOKUP($A$7&amp;$A78,KPI_DATOS!$A:$L,H$6,0)/1000,VLOOKUP($A$7&amp;$A78,KPI_DATOS!$A:$L,H$6,0))</f>
        <v>0.95956019999999997</v>
      </c>
      <c r="I78" s="56">
        <f>IF($A$6&lt;4,VLOOKUP($A$7&amp;$A78,KPI_DATOS!$A:$L,I$6,0)/1000,VLOOKUP($A$7&amp;$A78,KPI_DATOS!$A:$L,I$6,0))</f>
        <v>0.80335860000000003</v>
      </c>
      <c r="J78" s="56">
        <f>IF($A$6&lt;4,VLOOKUP($A$7&amp;$A78,KPI_DATOS!$A:$L,J$6,0)/1000,VLOOKUP($A$7&amp;$A78,KPI_DATOS!$A:$L,J$6,0))</f>
        <v>1.075923</v>
      </c>
      <c r="K78" s="56">
        <f>IF($A$6&lt;4,VLOOKUP($A$7&amp;$A78,KPI_DATOS!$A:$L,K$6,0)/1000,VLOOKUP($A$7&amp;$A78,KPI_DATOS!$A:$L,K$6,0))</f>
        <v>0.7049048</v>
      </c>
      <c r="L78" s="59"/>
      <c r="M78" s="44">
        <f t="shared" si="1"/>
        <v>-21.07373033868646</v>
      </c>
      <c r="O78" s="65"/>
    </row>
    <row r="79" spans="1:15" ht="25" customHeight="1" x14ac:dyDescent="0.35">
      <c r="A79" s="66" t="s">
        <v>175</v>
      </c>
      <c r="C79" s="56">
        <f>IF($A$6&lt;4,VLOOKUP($A$7&amp;$A79,KPI_DATOS!$A:$L,C$6,0)/1000,VLOOKUP($A$7&amp;$A79,KPI_DATOS!$A:$L,C$6,0))</f>
        <v>319.88140000000004</v>
      </c>
      <c r="D79" s="56">
        <f>IF($A$6&lt;4,VLOOKUP($A$7&amp;$A79,KPI_DATOS!$A:$L,D$6,0)/1000,VLOOKUP($A$7&amp;$A79,KPI_DATOS!$A:$L,D$6,0))</f>
        <v>326.40050000000002</v>
      </c>
      <c r="E79" s="56">
        <f>IF($A$6&lt;4,VLOOKUP($A$7&amp;$A79,KPI_DATOS!$A:$L,E$6,0)/1000,VLOOKUP($A$7&amp;$A79,KPI_DATOS!$A:$L,E$6,0))</f>
        <v>443.34550000000002</v>
      </c>
      <c r="F79" s="56">
        <f>IF($A$6&lt;4,VLOOKUP($A$7&amp;$A79,KPI_DATOS!$A:$L,F$6,0)/1000,VLOOKUP($A$7&amp;$A79,KPI_DATOS!$A:$L,F$6,0))</f>
        <v>331.26650000000001</v>
      </c>
      <c r="G79" s="56">
        <f>IF($A$6&lt;4,VLOOKUP($A$7&amp;$A79,KPI_DATOS!$A:$L,G$6,0)/1000,VLOOKUP($A$7&amp;$A79,KPI_DATOS!$A:$L,G$6,0))</f>
        <v>323.80930000000001</v>
      </c>
      <c r="H79" s="56">
        <f>IF($A$6&lt;4,VLOOKUP($A$7&amp;$A79,KPI_DATOS!$A:$L,H$6,0)/1000,VLOOKUP($A$7&amp;$A79,KPI_DATOS!$A:$L,H$6,0))</f>
        <v>341.92840000000001</v>
      </c>
      <c r="I79" s="56">
        <f>IF($A$6&lt;4,VLOOKUP($A$7&amp;$A79,KPI_DATOS!$A:$L,I$6,0)/1000,VLOOKUP($A$7&amp;$A79,KPI_DATOS!$A:$L,I$6,0))</f>
        <v>463.49540000000002</v>
      </c>
      <c r="J79" s="56">
        <f>IF($A$6&lt;4,VLOOKUP($A$7&amp;$A79,KPI_DATOS!$A:$L,J$6,0)/1000,VLOOKUP($A$7&amp;$A79,KPI_DATOS!$A:$L,J$6,0))</f>
        <v>327.25640000000004</v>
      </c>
      <c r="K79" s="56">
        <f>IF($A$6&lt;4,VLOOKUP($A$7&amp;$A79,KPI_DATOS!$A:$L,K$6,0)/1000,VLOOKUP($A$7&amp;$A79,KPI_DATOS!$A:$L,K$6,0))</f>
        <v>340.80670000000003</v>
      </c>
      <c r="L79" s="59"/>
      <c r="M79" s="44">
        <f t="shared" si="1"/>
        <v>5.2492006869475416</v>
      </c>
      <c r="O79" s="65"/>
    </row>
    <row r="80" spans="1:15" ht="25" customHeight="1" x14ac:dyDescent="0.35">
      <c r="A80" s="66" t="s">
        <v>254</v>
      </c>
      <c r="C80" s="56">
        <f>IF($A$6&lt;4,VLOOKUP($A$7&amp;$A80,KPI_DATOS!$A:$L,C$6,0)/1000,VLOOKUP($A$7&amp;$A80,KPI_DATOS!$A:$L,C$6,0))</f>
        <v>95.5077</v>
      </c>
      <c r="D80" s="56">
        <f>IF($A$6&lt;4,VLOOKUP($A$7&amp;$A80,KPI_DATOS!$A:$L,D$6,0)/1000,VLOOKUP($A$7&amp;$A80,KPI_DATOS!$A:$L,D$6,0))</f>
        <v>97.692509999999999</v>
      </c>
      <c r="E80" s="56">
        <f>IF($A$6&lt;4,VLOOKUP($A$7&amp;$A80,KPI_DATOS!$A:$L,E$6,0)/1000,VLOOKUP($A$7&amp;$A80,KPI_DATOS!$A:$L,E$6,0))</f>
        <v>126.9084</v>
      </c>
      <c r="F80" s="56">
        <f>IF($A$6&lt;4,VLOOKUP($A$7&amp;$A80,KPI_DATOS!$A:$L,F$6,0)/1000,VLOOKUP($A$7&amp;$A80,KPI_DATOS!$A:$L,F$6,0))</f>
        <v>102.5245</v>
      </c>
      <c r="G80" s="56">
        <f>IF($A$6&lt;4,VLOOKUP($A$7&amp;$A80,KPI_DATOS!$A:$L,G$6,0)/1000,VLOOKUP($A$7&amp;$A80,KPI_DATOS!$A:$L,G$6,0))</f>
        <v>95.000079999999997</v>
      </c>
      <c r="H80" s="56">
        <f>IF($A$6&lt;4,VLOOKUP($A$7&amp;$A80,KPI_DATOS!$A:$L,H$6,0)/1000,VLOOKUP($A$7&amp;$A80,KPI_DATOS!$A:$L,H$6,0))</f>
        <v>100.11630000000001</v>
      </c>
      <c r="I80" s="56">
        <f>IF($A$6&lt;4,VLOOKUP($A$7&amp;$A80,KPI_DATOS!$A:$L,I$6,0)/1000,VLOOKUP($A$7&amp;$A80,KPI_DATOS!$A:$L,I$6,0))</f>
        <v>135.09059999999999</v>
      </c>
      <c r="J80" s="56">
        <f>IF($A$6&lt;4,VLOOKUP($A$7&amp;$A80,KPI_DATOS!$A:$L,J$6,0)/1000,VLOOKUP($A$7&amp;$A80,KPI_DATOS!$A:$L,J$6,0))</f>
        <v>93.667169999999999</v>
      </c>
      <c r="K80" s="56">
        <f>IF($A$6&lt;4,VLOOKUP($A$7&amp;$A80,KPI_DATOS!$A:$L,K$6,0)/1000,VLOOKUP($A$7&amp;$A80,KPI_DATOS!$A:$L,K$6,0))</f>
        <v>93.477899999999991</v>
      </c>
      <c r="L80" s="59"/>
      <c r="M80" s="44">
        <f t="shared" ref="M80" si="2">IFERROR(IF(A78=4,(K80-G80),((K80/G80-1)*100)),"-")</f>
        <v>-1.6022933875424195</v>
      </c>
      <c r="O80" s="65"/>
    </row>
    <row r="81" ht="25" customHeight="1" x14ac:dyDescent="0.35"/>
  </sheetData>
  <sheetProtection sheet="1" objects="1" scenarios="1"/>
  <mergeCells count="1">
    <mergeCell ref="A1:N1"/>
  </mergeCells>
  <conditionalFormatting sqref="C9:K80">
    <cfRule type="containsErrors" dxfId="1" priority="3">
      <formula>ISERROR(C9)</formula>
    </cfRule>
  </conditionalFormatting>
  <conditionalFormatting sqref="M8:M80">
    <cfRule type="containsErrors" dxfId="0" priority="2">
      <formula>ISERROR(M8)</formula>
    </cfRule>
  </conditionalFormatting>
  <conditionalFormatting sqref="O9:O80">
    <cfRule type="colorScale" priority="1">
      <colorScale>
        <cfvo type="min"/>
        <cfvo type="percentile" val="50"/>
        <cfvo type="max"/>
        <color rgb="FFF8696B"/>
        <color rgb="FFFFEB84"/>
        <color rgb="FF63BE7B"/>
      </colorScale>
    </cfRule>
  </conditionalFormatting>
  <pageMargins left="0.70866141732283472" right="0.70866141732283472" top="0.74803149606299213" bottom="0.74803149606299213" header="0.31496062992125984" footer="0.31496062992125984"/>
  <pageSetup paperSize="9" scale="73" orientation="landscape" r:id="rId1"/>
  <ignoredErrors>
    <ignoredError sqref="C9:K64 C65:K79"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69850</xdr:colOff>
                    <xdr:row>5</xdr:row>
                    <xdr:rowOff>203200</xdr:rowOff>
                  </from>
                  <to>
                    <xdr:col>1</xdr:col>
                    <xdr:colOff>298450</xdr:colOff>
                    <xdr:row>7</xdr:row>
                    <xdr:rowOff>12700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C793C49-D8EF-4D13-8250-A356328CE1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37A962A-AFBE-47CC-B80E-94CB0BA54188}">
  <ds:schemaRefs>
    <ds:schemaRef ds:uri="http://schemas.microsoft.com/sharepoint/v3/contenttype/forms"/>
  </ds:schemaRefs>
</ds:datastoreItem>
</file>

<file path=customXml/itemProps3.xml><?xml version="1.0" encoding="utf-8"?>
<ds:datastoreItem xmlns:ds="http://schemas.openxmlformats.org/officeDocument/2006/customXml" ds:itemID="{37DBF30F-5DE5-44B1-B37E-B58D8B11F444}">
  <ds:schemaRefs>
    <ds:schemaRef ds:uri="http://schemas.microsoft.com/office/2006/documentManagement/types"/>
    <ds:schemaRef ds:uri="http://schemas.microsoft.com/office/2006/metadata/properties"/>
    <ds:schemaRef ds:uri="http://purl.org/dc/elements/1.1/"/>
    <ds:schemaRef ds:uri="http://purl.org/dc/terms/"/>
    <ds:schemaRef ds:uri="http://schemas.openxmlformats.org/package/2006/metadata/core-properties"/>
    <ds:schemaRef ds:uri="http://purl.org/dc/dcmitype/"/>
    <ds:schemaRef ds:uri="http://schemas.microsoft.com/office/infopath/2007/PartnerControls"/>
    <ds:schemaRef ds:uri="724c4985-e433-4d2c-9697-e180992b402a"/>
    <ds:schemaRef ds:uri="8be3414b-2ef9-485f-84d6-269f1d6f703b"/>
    <ds:schemaRef ds:uri="http://www.w3.org/XML/1998/namespace"/>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VARIABLES</vt:lpstr>
      <vt:lpstr>Conclusiones</vt:lpstr>
      <vt:lpstr>METODOLOGÍA</vt:lpstr>
      <vt:lpstr>DESPLEGABLES</vt:lpstr>
      <vt:lpstr>KPI_DATOS</vt:lpstr>
      <vt:lpstr>PERFIL_DATOS</vt:lpstr>
      <vt:lpstr>MOTIVOS_DATOS</vt:lpstr>
      <vt:lpstr>KPI</vt:lpstr>
      <vt:lpstr>PERFIL</vt:lpstr>
      <vt:lpstr>MOTIVOS</vt:lpstr>
      <vt:lpstr>KPI!Área_de_impresión</vt:lpstr>
      <vt:lpstr>METODOLOGÍA!Área_de_impresión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Fernando (KWSTC)</dc:creator>
  <cp:lastModifiedBy>Belén Núñez</cp:lastModifiedBy>
  <dcterms:created xsi:type="dcterms:W3CDTF">2019-04-04T11:02:49Z</dcterms:created>
  <dcterms:modified xsi:type="dcterms:W3CDTF">2025-05-13T07:41:58Z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2023-02-13T16:18:46Z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5612e768-41dd-4721-9892-0e5110902370</vt:lpwstr>
  </property>
  <property fmtid="{D5CDD505-2E9C-101B-9397-08002B2CF9AE}" pid="10" name="MSIP_Label_3741da7a-79c1-417c-b408-16c0bfe99fca_ContentBits">
    <vt:lpwstr>0</vt:lpwstr>
  </property>
</Properties>
</file>