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4_Noviembre\ACTUALIZADO\1.3. CAPTURAS\"/>
    </mc:Choice>
  </mc:AlternateContent>
  <bookViews>
    <workbookView xWindow="-12" yWindow="-12" windowWidth="19236" windowHeight="6468"/>
  </bookViews>
  <sheets>
    <sheet name="Indice" sheetId="9" r:id="rId1"/>
    <sheet name="2023" sheetId="23" r:id="rId2"/>
    <sheet name="2022" sheetId="22" r:id="rId3"/>
    <sheet name="2021" sheetId="21" r:id="rId4"/>
    <sheet name="2020" sheetId="20" r:id="rId5"/>
    <sheet name="2019" sheetId="19" r:id="rId6"/>
    <sheet name="2018" sheetId="18" r:id="rId7"/>
    <sheet name="2017" sheetId="17" r:id="rId8"/>
    <sheet name="2016" sheetId="16" r:id="rId9"/>
    <sheet name="2015" sheetId="15" r:id="rId10"/>
    <sheet name="2014" sheetId="14" r:id="rId11"/>
    <sheet name="2013" sheetId="13" r:id="rId12"/>
    <sheet name="2012" sheetId="12" r:id="rId13"/>
    <sheet name="2011" sheetId="10" r:id="rId14"/>
    <sheet name="2010" sheetId="2" r:id="rId15"/>
    <sheet name="2009" sheetId="3" r:id="rId16"/>
    <sheet name="2008" sheetId="4" r:id="rId17"/>
    <sheet name="2007" sheetId="5" r:id="rId18"/>
    <sheet name="2006" sheetId="6" r:id="rId19"/>
    <sheet name="2005" sheetId="7" r:id="rId20"/>
    <sheet name="2004" sheetId="8" r:id="rId21"/>
  </sheets>
  <externalReferences>
    <externalReference r:id="rId22"/>
  </externalReferences>
  <definedNames>
    <definedName name="_xlnm.Print_Area" localSheetId="20">'2004'!$A$1:$R$44</definedName>
    <definedName name="_xlnm.Print_Area" localSheetId="19">'2005'!$A$1:$R$43</definedName>
    <definedName name="_xlnm.Print_Area" localSheetId="18">'2006'!$A$1:$Q$42</definedName>
    <definedName name="_xlnm.Print_Area" localSheetId="17">'2007'!$A$1:$R$44</definedName>
    <definedName name="_xlnm.Print_Area" localSheetId="16">'2008'!$A$1:$R$42</definedName>
    <definedName name="PIE_PCD_RESULTADOS_AGRUP" localSheetId="5">#REF!</definedName>
    <definedName name="PIE_PCD_RESULTADOS_AGRUP" localSheetId="4">#REF!</definedName>
    <definedName name="PIE_PCD_RESULTADOS_AGRUP" localSheetId="2">#REF!</definedName>
    <definedName name="PIE_PCD_RESULTADOS_AGRUP" localSheetId="1">#REF!</definedName>
    <definedName name="PIE_PCD_RESULTADOS_AGRUP">#REF!</definedName>
    <definedName name="Print_Area" localSheetId="20">'2004'!$A$1:$R$44</definedName>
    <definedName name="Print_Area" localSheetId="19">'2005'!$A$1:$R$43</definedName>
    <definedName name="Print_Area" localSheetId="18">'2006'!$A$1:$Q$42</definedName>
    <definedName name="Print_Area" localSheetId="17">'2007'!$A$1:$R$44</definedName>
    <definedName name="Print_Area" localSheetId="16">'2008'!$A$1:$R$42</definedName>
  </definedNames>
  <calcPr calcId="162913"/>
</workbook>
</file>

<file path=xl/calcChain.xml><?xml version="1.0" encoding="utf-8"?>
<calcChain xmlns="http://schemas.openxmlformats.org/spreadsheetml/2006/main">
  <c r="R6" i="8" l="1"/>
  <c r="R7" i="8"/>
  <c r="R19" i="8" s="1"/>
  <c r="R8" i="8"/>
  <c r="R9" i="8"/>
  <c r="R10" i="8"/>
  <c r="R11" i="8"/>
  <c r="R12" i="8"/>
  <c r="R13" i="8"/>
  <c r="R14" i="8"/>
  <c r="R15" i="8"/>
  <c r="R16" i="8"/>
  <c r="R17" i="8"/>
  <c r="R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20" i="8"/>
  <c r="R21" i="8"/>
  <c r="R22" i="8"/>
  <c r="R23" i="8"/>
  <c r="R24" i="8"/>
  <c r="C25" i="8"/>
  <c r="D25" i="8"/>
  <c r="E25" i="8"/>
  <c r="F25" i="8"/>
  <c r="R25" i="8" s="1"/>
  <c r="G25" i="8"/>
  <c r="H25" i="8"/>
  <c r="I25" i="8"/>
  <c r="J25" i="8"/>
  <c r="K25" i="8"/>
  <c r="L25" i="8"/>
  <c r="M25" i="8"/>
  <c r="N25" i="8"/>
  <c r="O25" i="8"/>
  <c r="P25" i="8"/>
  <c r="Q25" i="8"/>
  <c r="R26" i="8"/>
  <c r="R27" i="8"/>
  <c r="R28" i="8"/>
  <c r="R29" i="8"/>
  <c r="R30" i="8"/>
  <c r="R31" i="8"/>
  <c r="R32" i="8"/>
  <c r="D33" i="8"/>
  <c r="E33" i="8"/>
  <c r="R33" i="8" s="1"/>
  <c r="F33" i="8"/>
  <c r="G33" i="8"/>
  <c r="H33" i="8"/>
  <c r="I33" i="8"/>
  <c r="J33" i="8"/>
  <c r="K33" i="8"/>
  <c r="L33" i="8"/>
  <c r="M33" i="8"/>
  <c r="N33" i="8"/>
  <c r="O33" i="8"/>
  <c r="P33" i="8"/>
  <c r="Q33" i="8"/>
  <c r="R35" i="8"/>
  <c r="R36" i="8"/>
  <c r="R37" i="8"/>
  <c r="R38" i="8"/>
  <c r="R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C24" i="6"/>
  <c r="C39" i="6" s="1"/>
  <c r="D24" i="6"/>
  <c r="E24" i="6"/>
  <c r="F24" i="6"/>
  <c r="G24" i="6"/>
  <c r="G39" i="6" s="1"/>
  <c r="H24" i="6"/>
  <c r="I24" i="6"/>
  <c r="J24" i="6"/>
  <c r="K24" i="6"/>
  <c r="K39" i="6" s="1"/>
  <c r="L24" i="6"/>
  <c r="M24" i="6"/>
  <c r="N24" i="6"/>
  <c r="O24" i="6"/>
  <c r="O39" i="6" s="1"/>
  <c r="P24" i="6"/>
  <c r="Q24" i="6"/>
  <c r="C32" i="6"/>
  <c r="D32" i="6"/>
  <c r="D39" i="6" s="1"/>
  <c r="E32" i="6"/>
  <c r="F32" i="6"/>
  <c r="G32" i="6"/>
  <c r="H32" i="6"/>
  <c r="H39" i="6" s="1"/>
  <c r="I32" i="6"/>
  <c r="J32" i="6"/>
  <c r="K32" i="6"/>
  <c r="L32" i="6"/>
  <c r="L39" i="6" s="1"/>
  <c r="M32" i="6"/>
  <c r="N32" i="6"/>
  <c r="O32" i="6"/>
  <c r="P32" i="6"/>
  <c r="P39" i="6" s="1"/>
  <c r="Q32" i="6"/>
  <c r="C38" i="6"/>
  <c r="D38" i="6"/>
  <c r="E38" i="6"/>
  <c r="E39" i="6" s="1"/>
  <c r="F38" i="6"/>
  <c r="G38" i="6"/>
  <c r="H38" i="6"/>
  <c r="I38" i="6"/>
  <c r="I39" i="6" s="1"/>
  <c r="J38" i="6"/>
  <c r="K38" i="6"/>
  <c r="L38" i="6"/>
  <c r="M38" i="6"/>
  <c r="M39" i="6" s="1"/>
  <c r="N38" i="6"/>
  <c r="O38" i="6"/>
  <c r="P38" i="6"/>
  <c r="Q38" i="6"/>
  <c r="Q39" i="6" s="1"/>
  <c r="F39" i="6"/>
  <c r="J39" i="6"/>
  <c r="N39" i="6"/>
  <c r="R6" i="5"/>
  <c r="R20" i="5" s="1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C20" i="5"/>
  <c r="D20" i="5"/>
  <c r="E20" i="5"/>
  <c r="E41" i="5" s="1"/>
  <c r="F20" i="5"/>
  <c r="G20" i="5"/>
  <c r="H20" i="5"/>
  <c r="I20" i="5"/>
  <c r="J20" i="5"/>
  <c r="K20" i="5"/>
  <c r="L20" i="5"/>
  <c r="M20" i="5"/>
  <c r="M41" i="5" s="1"/>
  <c r="N20" i="5"/>
  <c r="O20" i="5"/>
  <c r="P20" i="5"/>
  <c r="Q20" i="5"/>
  <c r="Q41" i="5" s="1"/>
  <c r="R21" i="5"/>
  <c r="R22" i="5"/>
  <c r="R23" i="5"/>
  <c r="R24" i="5"/>
  <c r="R25" i="5"/>
  <c r="C26" i="5"/>
  <c r="D26" i="5"/>
  <c r="F26" i="5"/>
  <c r="G26" i="5"/>
  <c r="H26" i="5"/>
  <c r="I26" i="5"/>
  <c r="I41" i="5" s="1"/>
  <c r="K26" i="5"/>
  <c r="R27" i="5"/>
  <c r="R28" i="5"/>
  <c r="R29" i="5"/>
  <c r="R34" i="5" s="1"/>
  <c r="R30" i="5"/>
  <c r="R31" i="5"/>
  <c r="R32" i="5"/>
  <c r="R33" i="5"/>
  <c r="D34" i="5"/>
  <c r="F34" i="5"/>
  <c r="G34" i="5"/>
  <c r="H34" i="5"/>
  <c r="I34" i="5"/>
  <c r="R35" i="5"/>
  <c r="R36" i="5"/>
  <c r="R37" i="5"/>
  <c r="R38" i="5"/>
  <c r="R39" i="5"/>
  <c r="D40" i="5"/>
  <c r="F40" i="5"/>
  <c r="G40" i="5"/>
  <c r="C41" i="5"/>
  <c r="D41" i="5"/>
  <c r="F41" i="5"/>
  <c r="G41" i="5"/>
  <c r="H41" i="5"/>
  <c r="J41" i="5"/>
  <c r="K41" i="5"/>
  <c r="L41" i="5"/>
  <c r="N41" i="5"/>
  <c r="O41" i="5"/>
  <c r="P41" i="5"/>
  <c r="R41" i="8" l="1"/>
  <c r="R40" i="8"/>
  <c r="R40" i="5"/>
  <c r="R26" i="5"/>
  <c r="R41" i="5" l="1"/>
</calcChain>
</file>

<file path=xl/sharedStrings.xml><?xml version="1.0" encoding="utf-8"?>
<sst xmlns="http://schemas.openxmlformats.org/spreadsheetml/2006/main" count="1786" uniqueCount="154">
  <si>
    <t>Grupo CEIUAPA</t>
  </si>
  <si>
    <t>Zona de Captura FAO</t>
  </si>
  <si>
    <t>27</t>
  </si>
  <si>
    <t>31</t>
  </si>
  <si>
    <t>34</t>
  </si>
  <si>
    <t>37</t>
  </si>
  <si>
    <t>41</t>
  </si>
  <si>
    <t>47</t>
  </si>
  <si>
    <t>51</t>
  </si>
  <si>
    <t>57</t>
  </si>
  <si>
    <t>77</t>
  </si>
  <si>
    <t>81</t>
  </si>
  <si>
    <t>87</t>
  </si>
  <si>
    <t>88</t>
  </si>
  <si>
    <t>Atl.NW</t>
  </si>
  <si>
    <t>Atl.NE</t>
  </si>
  <si>
    <t>Atl.CW</t>
  </si>
  <si>
    <t>Atl.CE</t>
  </si>
  <si>
    <t>Med.</t>
  </si>
  <si>
    <t>Atl.SW</t>
  </si>
  <si>
    <t>Atl.SE</t>
  </si>
  <si>
    <t>Ind.W</t>
  </si>
  <si>
    <t>Ind.E</t>
  </si>
  <si>
    <t>Pac.CE</t>
  </si>
  <si>
    <t>Pac.SW</t>
  </si>
  <si>
    <t>Pac.SE</t>
  </si>
  <si>
    <t>Anguilas</t>
  </si>
  <si>
    <t>Salmones, truchas, eperlanos</t>
  </si>
  <si>
    <t>Sábalos</t>
  </si>
  <si>
    <t>Platijas, halibuts, lenguados</t>
  </si>
  <si>
    <t>Bacalaos, merluzas, eglefinos</t>
  </si>
  <si>
    <t>Peces costeros diversos</t>
  </si>
  <si>
    <t>Peces demersales diversos</t>
  </si>
  <si>
    <t>Arenques, sardinas, anchoas</t>
  </si>
  <si>
    <t>Atunes, bonitos, agujas</t>
  </si>
  <si>
    <t>Peces pelágicos diversos</t>
  </si>
  <si>
    <t>Tiburones, rayas, quimeras</t>
  </si>
  <si>
    <t>Peces marinos no identificados</t>
  </si>
  <si>
    <t>Total peces</t>
  </si>
  <si>
    <t>Cangrejos, centollas</t>
  </si>
  <si>
    <t>Bogavantes, langostas</t>
  </si>
  <si>
    <t>Cangrejos reales, galateidos</t>
  </si>
  <si>
    <t>Gambas, camarones</t>
  </si>
  <si>
    <t>Crustáceos marinos diversos</t>
  </si>
  <si>
    <t>Total crustáceos</t>
  </si>
  <si>
    <t>Orejas de mar, bígaros, estrombos</t>
  </si>
  <si>
    <t>Ostras</t>
  </si>
  <si>
    <t>Mejillones</t>
  </si>
  <si>
    <t>Almejas, berberechos, arcas</t>
  </si>
  <si>
    <t>Calamares, jibias, pulpos</t>
  </si>
  <si>
    <t>Moluscos marinos diversos</t>
  </si>
  <si>
    <t>Total moluscos</t>
  </si>
  <si>
    <t>Erizos de mar y otros equinodermos</t>
  </si>
  <si>
    <t>Invertebrados acuáticos diversos</t>
  </si>
  <si>
    <t>Total otros</t>
  </si>
  <si>
    <t>Total general</t>
  </si>
  <si>
    <t>CEIUAPA: Clasificación Estadística Internacional Uniforme de los Animales y Plantas Acuáticos.</t>
  </si>
  <si>
    <t>FUENTE: Subdirección General de Estadística del MARM</t>
  </si>
  <si>
    <t>Atl.Ant.</t>
  </si>
  <si>
    <t>Vieiras</t>
  </si>
  <si>
    <t>Diversas plantas acuáticas</t>
  </si>
  <si>
    <t>Esturiones, sollos</t>
  </si>
  <si>
    <t>Peces diádromos diversos</t>
  </si>
  <si>
    <t>Ascidias y otros tunicados</t>
  </si>
  <si>
    <t>Total Valor
(miles €)</t>
  </si>
  <si>
    <t>Pac.CW</t>
  </si>
  <si>
    <t>Pac.Ant.</t>
  </si>
  <si>
    <t>Algas rojas</t>
  </si>
  <si>
    <t>Ind.Ant.</t>
  </si>
  <si>
    <t>Pac.CEW</t>
  </si>
  <si>
    <t>Ant.C</t>
  </si>
  <si>
    <t>Corales</t>
  </si>
  <si>
    <t>Total Valor (miles €)</t>
  </si>
  <si>
    <t>58</t>
  </si>
  <si>
    <t>Peces de agua dulce diversos</t>
  </si>
  <si>
    <t>Total Valor                   (miles €)</t>
  </si>
  <si>
    <t>Atl.Ant</t>
  </si>
  <si>
    <t>FUENTE: Subdirección General de Estadísticas Agroalimentarias del MAPA</t>
  </si>
  <si>
    <t>Pac.NW</t>
  </si>
  <si>
    <t>71</t>
  </si>
  <si>
    <t>Estadísticas pesqueras</t>
  </si>
  <si>
    <t xml:space="preserve">Tabla 1. </t>
  </si>
  <si>
    <t xml:space="preserve">Tabla 2. </t>
  </si>
  <si>
    <t>Tabla 3.</t>
  </si>
  <si>
    <t>Tabla 4.</t>
  </si>
  <si>
    <t>Tabla 5.</t>
  </si>
  <si>
    <t>Tabla 6.</t>
  </si>
  <si>
    <t>Tabla 7.</t>
  </si>
  <si>
    <t>Capturas de pesca marítima</t>
  </si>
  <si>
    <t>Capturas de buques españoles. Valor, por zona de captura y grupo de la CEIUAPA</t>
  </si>
  <si>
    <t>Año 2009. Capturas de buques españoles. Valor, por zona de captura y grupo de la CEIUAPA</t>
  </si>
  <si>
    <t>Año 2010. Capturas de buques españoles. Valor, por zona de captura y grupo de la CEIUAPA</t>
  </si>
  <si>
    <t>Año 2008. Capturas de buques españoles. Valor, por zona de captura y grupo de la CEIUAPA</t>
  </si>
  <si>
    <t>Año 2007. Capturas de buques españoles. Valor, por zona de captura y grupo de la CEIUAPA</t>
  </si>
  <si>
    <t>Año 2006. Capturas de buques españoles. Valor, por zona de captura y grupo de la CEIUAPA</t>
  </si>
  <si>
    <t>Año 2005. Capturas de buques españoles. Valor, por zona de captura y grupo de la CEIUAPA</t>
  </si>
  <si>
    <t>Año 2004. Capturas de buques españoles. Valor, por zona de captura y grupo de la CEIUAPA</t>
  </si>
  <si>
    <t>CAPTURAS DE BUQUES ESPAÑOLES. VALOR (en miles de euros), POR ZONA DE CAPTURA Y GRUPO DE LA CEIUAPA. Año 2010</t>
  </si>
  <si>
    <t>CAPTURAS DE BUQUES ESPAÑOLES. VALOR (en miles de euros), POR ZONA DE CAPTURA Y GRUPO DE LA CEIUAPA. Año 2009</t>
  </si>
  <si>
    <t>CAPTURAS DE BUQUES ESPAÑOLES. VALOR (en miles de euros), POR ZONA DE CAPTURA Y GRUPO DE LA CEIUAPA. Año 2008</t>
  </si>
  <si>
    <t>CAPTURAS DE BUQUES ESPAÑOLES. VALOR (en miles de euros), POR ZONA DE CAPTURA Y GRUPO DE LA CEIUAPA. Año 2007</t>
  </si>
  <si>
    <t>CAPTURAS DE BUQUES ESPAÑOLES. VALOR (en miles de euros), POR ZONA DE CAPTURA Y GRUPO DE LA CEIUAPA. Año 2006</t>
  </si>
  <si>
    <t>CAPTURAS DE BUQUES ESPAÑOLES. VALOR (en miles de euros), POR ZONA DE CAPTURA Y GRUPO DE LA CEIUAPA. Año 2005</t>
  </si>
  <si>
    <t>CAPTURAS DE BUQUES ESPAÑOLES. VALOR (en miles de euros), POR ZONA DE CAPTURA Y GRUPO DE LA CEIUAPA. Año 2004</t>
  </si>
  <si>
    <t>Tabla 8.</t>
  </si>
  <si>
    <t>Año 2011. Capturas de buques españoles. Valor, por zona de captura y grupo de la CEIUAPA</t>
  </si>
  <si>
    <t>CAPTURAS DE BUQUES ESPAÑOLES. VALOR (en miles de euros), POR ZONA DE CAPTURA Y GRUPO DE LA CEIUAPA. Año 2011</t>
  </si>
  <si>
    <t>FUENTE: Estadísticas de Pesca Marítima</t>
  </si>
  <si>
    <t>CAPTURAS DE BUQUES ESPAÑOLES. VALOR (en miles de euros), POR ZONA DE CAPTURA Y GRUPO DE LA CEIUAPA. Año 2012</t>
  </si>
  <si>
    <t>Tabla 9.</t>
  </si>
  <si>
    <t>Año 2012. Capturas de buques españoles. Valor, por zona de captura y grupo de la CEIUAPA</t>
  </si>
  <si>
    <t>CAPTURAS DE BUQUES ESPAÑOLES. VALOR (en miles de euros), POR ZONA DE CAPTURA Y GRUPO DE LA CEIUAPA. Año 2013</t>
  </si>
  <si>
    <t>Crustáceos de agua dulce</t>
  </si>
  <si>
    <t>Pac.NE</t>
  </si>
  <si>
    <t/>
  </si>
  <si>
    <t>Tabla 10.</t>
  </si>
  <si>
    <t>Año 2013. Capturas de buques españoles. Valor, por zona de captura y grupo de la CEIUAPA</t>
  </si>
  <si>
    <t>CAPTURAS DE BUQUES ESPAÑOLES. VALOR (en miles de euros), POR ZONA DE CAPTURA Y GRUPO DE LA CEIUAPA. Año 2014</t>
  </si>
  <si>
    <t>Tabla 11.</t>
  </si>
  <si>
    <t>Año 2014. Capturas de buques españoles. Valor, por zona de captura y grupo de la CEIUAPA</t>
  </si>
  <si>
    <t>Algas pardas</t>
  </si>
  <si>
    <t>Algas verdes</t>
  </si>
  <si>
    <t>CAPTURAS DE BUQUES ESPAÑOLES. VALOR (en miles de euros), POR ZONA DE CAPTURA Y GRUPO DE LA CEIUAPA. Año 2015</t>
  </si>
  <si>
    <t>Tabla 12.</t>
  </si>
  <si>
    <t>Año 2015. Capturas de buques españoles. Valor, por zona de captura y grupo de la CEIUAPA</t>
  </si>
  <si>
    <t>CAPTURAS DE BUQUES ESPAÑOLES. VALOR (en miles de euros), POR ZONA DE CAPTURA Y GRUPO DE LA CEIUAPA. Año 2016</t>
  </si>
  <si>
    <t>Esponjas</t>
  </si>
  <si>
    <t>Tabla 13.</t>
  </si>
  <si>
    <t>Año 2016. Capturas de buques españoles. Valor, por zona de captura y grupo de la CEIUAPA</t>
  </si>
  <si>
    <t>CAPTURAS DE BUQUES ESPAÑOLES. VALOR (en miles de euros), POR ZONA DE CAPTURA Y GRUPO DE LA CEIUAPA. Año 2017</t>
  </si>
  <si>
    <t>Total Valor (Miles €)</t>
  </si>
  <si>
    <t>Tabla 14.</t>
  </si>
  <si>
    <t>Año 2017. Capturas de buques españoles. Valor, por zona de captura y grupo de la CEIUAPA</t>
  </si>
  <si>
    <t>CAPTURAS DE BUQUES ESPAÑOLES. VALOR (en miles de euros), POR ZONA DE CAPTURA Y GRUPO DE LA CEIUAPA. Año 2018</t>
  </si>
  <si>
    <t>Tabla 15.</t>
  </si>
  <si>
    <t>Año 2018. Capturas de buques españoles. Valor, por zona de captura y grupo de la CEIUAPA</t>
  </si>
  <si>
    <t>CAPTURAS DE BUQUES ESPAÑOLES. VALOR (en miles de euros), POR ZONA DE CAPTURA Y GRUPO DE LA CEIUAPA. Año 2019</t>
  </si>
  <si>
    <t>Tabla 16.</t>
  </si>
  <si>
    <t>Año 2019. Capturas de buques españoles. Valor, por zona de captura y grupo de la CEIUAPA</t>
  </si>
  <si>
    <t>CAPTURAS DE BUQUES ESPAÑOLES. VALOR (en miles de euros), POR ZONA DE CAPTURA Y GRUPO DE LA CEIUAPA. Año 2020</t>
  </si>
  <si>
    <t>Krill, Crustáceos planctónicos</t>
  </si>
  <si>
    <t>Tabla 17.</t>
  </si>
  <si>
    <t>Año 2020. Capturas de buques españoles. Valor, por zona de captura y grupo de la CEIUAPA</t>
  </si>
  <si>
    <t>CAPTURAS DE BUQUES ESPAÑOLES. VALOR (en miles de euros), POR ZONA DE CAPTURA Y GRUPO DE LA CEIUAPA. Año 2021</t>
  </si>
  <si>
    <t>Perlas, Madreperlas, Cconchas</t>
  </si>
  <si>
    <t>Tabla 18.</t>
  </si>
  <si>
    <t>Año 2021. Capturas de buques españoles. Valor, por zona de captura y grupo de la CEIUAPA</t>
  </si>
  <si>
    <t>CAPTURAS DE BUQUES ESPAÑOLES. VALOR (en miles de euros), POR ZONA DE CAPTURA Y GRUPO DE LA CEIUAPA. Año 2022</t>
  </si>
  <si>
    <t>Krill, crustáceos planctónicos</t>
  </si>
  <si>
    <t>Tabla 19.</t>
  </si>
  <si>
    <t>Año 2022. Capturas de buques españoles. Valor, por zona de captura y grupo de la CEIUAPA</t>
  </si>
  <si>
    <t>CAPTURAS DE BUQUES ESPAÑOLES. VALOR (en miles de euros), POR ZONA DE CAPTURA Y GRUPO DE LA CEIUAPA. Año 2023</t>
  </si>
  <si>
    <t>Tabla 20.</t>
  </si>
  <si>
    <t>Año 2023. Capturas de buques españoles. Valor, por zona de captura y grupo de la CEIUAPA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</si>
</sst>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sz val="11"/>
      <name val="Calibri"/>
      <family val="2"/>
      <scheme val="minor"/>
    </font>
    <font>
      <sz val="10"/>
      <color indexed="34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</fills>
  <borders count="15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8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8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77">
    <xf numFmtId="0" fontId="0" fillId="0" borderId="0" xfId="0"/>
    <xf numFmtId="0" fontId="0" fillId="0" borderId="0" xfId="0" applyAlignment="1">
      <alignment horizontal="center" vertical="center" wrapText="1"/>
    </xf>
    <xf numFmtId="0" fontId="8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/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0" fillId="0" borderId="1" xfId="0" applyFill="1" applyBorder="1"/>
    <xf numFmtId="0" fontId="0" fillId="0" borderId="0" xfId="0" applyFill="1" applyAlignment="1"/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6" fillId="0" borderId="2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6" fillId="0" borderId="3" xfId="3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22" xfId="0" applyNumberFormat="1" applyFont="1" applyFill="1" applyBorder="1" applyAlignment="1">
      <alignment horizontal="center" vertical="center" wrapText="1"/>
    </xf>
    <xf numFmtId="0" fontId="10" fillId="2" borderId="23" xfId="0" applyNumberFormat="1" applyFon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0" fillId="0" borderId="38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left" vertical="center"/>
    </xf>
    <xf numFmtId="0" fontId="0" fillId="0" borderId="42" xfId="0" applyFill="1" applyBorder="1" applyAlignment="1">
      <alignment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0" fontId="0" fillId="0" borderId="44" xfId="0" applyFill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10" fillId="0" borderId="46" xfId="0" applyFont="1" applyFill="1" applyBorder="1" applyAlignment="1">
      <alignment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left" vertical="center"/>
    </xf>
    <xf numFmtId="0" fontId="0" fillId="0" borderId="48" xfId="0" applyFill="1" applyBorder="1" applyAlignment="1">
      <alignment vertical="center"/>
    </xf>
    <xf numFmtId="0" fontId="10" fillId="0" borderId="52" xfId="0" applyFont="1" applyFill="1" applyBorder="1" applyAlignment="1">
      <alignment horizontal="left" vertical="center"/>
    </xf>
    <xf numFmtId="0" fontId="10" fillId="0" borderId="53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vertical="center"/>
    </xf>
    <xf numFmtId="0" fontId="10" fillId="0" borderId="54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41" xfId="0" applyFont="1" applyFill="1" applyBorder="1" applyAlignment="1">
      <alignment vertical="center"/>
    </xf>
    <xf numFmtId="0" fontId="10" fillId="0" borderId="55" xfId="0" applyFont="1" applyFill="1" applyBorder="1" applyAlignment="1">
      <alignment vertical="center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 wrapText="1"/>
    </xf>
    <xf numFmtId="4" fontId="0" fillId="0" borderId="58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9" fillId="5" borderId="59" xfId="0" applyNumberFormat="1" applyFont="1" applyFill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0" fillId="0" borderId="60" xfId="0" applyNumberFormat="1" applyBorder="1" applyAlignment="1">
      <alignment horizontal="right" vertical="center"/>
    </xf>
    <xf numFmtId="4" fontId="0" fillId="0" borderId="61" xfId="0" applyNumberFormat="1" applyBorder="1" applyAlignment="1">
      <alignment horizontal="right" vertical="center"/>
    </xf>
    <xf numFmtId="4" fontId="9" fillId="5" borderId="62" xfId="0" applyNumberFormat="1" applyFont="1" applyFill="1" applyBorder="1" applyAlignment="1">
      <alignment horizontal="right" vertical="center"/>
    </xf>
    <xf numFmtId="4" fontId="0" fillId="0" borderId="53" xfId="0" applyNumberFormat="1" applyBorder="1" applyAlignment="1">
      <alignment horizontal="right" vertical="center"/>
    </xf>
    <xf numFmtId="4" fontId="0" fillId="0" borderId="63" xfId="0" applyNumberFormat="1" applyBorder="1" applyAlignment="1">
      <alignment horizontal="right" vertical="center"/>
    </xf>
    <xf numFmtId="4" fontId="9" fillId="6" borderId="64" xfId="0" applyNumberFormat="1" applyFont="1" applyFill="1" applyBorder="1" applyAlignment="1">
      <alignment horizontal="right" vertical="center"/>
    </xf>
    <xf numFmtId="4" fontId="9" fillId="6" borderId="65" xfId="0" applyNumberFormat="1" applyFont="1" applyFill="1" applyBorder="1" applyAlignment="1">
      <alignment horizontal="right" vertical="center"/>
    </xf>
    <xf numFmtId="4" fontId="9" fillId="6" borderId="66" xfId="0" applyNumberFormat="1" applyFont="1" applyFill="1" applyBorder="1" applyAlignment="1">
      <alignment horizontal="right" vertical="center"/>
    </xf>
    <xf numFmtId="4" fontId="9" fillId="6" borderId="67" xfId="0" applyNumberFormat="1" applyFont="1" applyFill="1" applyBorder="1" applyAlignment="1">
      <alignment horizontal="right" vertical="center"/>
    </xf>
    <xf numFmtId="4" fontId="0" fillId="0" borderId="68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9" fillId="6" borderId="69" xfId="0" applyNumberFormat="1" applyFont="1" applyFill="1" applyBorder="1" applyAlignment="1">
      <alignment horizontal="right" vertical="center"/>
    </xf>
    <xf numFmtId="4" fontId="9" fillId="6" borderId="68" xfId="0" applyNumberFormat="1" applyFont="1" applyFill="1" applyBorder="1" applyAlignment="1">
      <alignment horizontal="right" vertical="center"/>
    </xf>
    <xf numFmtId="4" fontId="9" fillId="6" borderId="26" xfId="0" applyNumberFormat="1" applyFont="1" applyFill="1" applyBorder="1" applyAlignment="1">
      <alignment horizontal="right" vertical="center"/>
    </xf>
    <xf numFmtId="4" fontId="9" fillId="6" borderId="70" xfId="0" applyNumberFormat="1" applyFont="1" applyFill="1" applyBorder="1" applyAlignment="1">
      <alignment horizontal="right" vertical="center"/>
    </xf>
    <xf numFmtId="4" fontId="9" fillId="4" borderId="71" xfId="0" applyNumberFormat="1" applyFont="1" applyFill="1" applyBorder="1" applyAlignment="1">
      <alignment horizontal="right" vertical="center" wrapText="1"/>
    </xf>
    <xf numFmtId="4" fontId="9" fillId="4" borderId="72" xfId="0" applyNumberFormat="1" applyFont="1" applyFill="1" applyBorder="1" applyAlignment="1">
      <alignment horizontal="right" vertical="center" wrapText="1"/>
    </xf>
    <xf numFmtId="4" fontId="9" fillId="4" borderId="73" xfId="0" applyNumberFormat="1" applyFont="1" applyFill="1" applyBorder="1" applyAlignment="1">
      <alignment horizontal="right" vertical="center" wrapText="1"/>
    </xf>
    <xf numFmtId="4" fontId="9" fillId="4" borderId="74" xfId="0" applyNumberFormat="1" applyFont="1" applyFill="1" applyBorder="1" applyAlignment="1">
      <alignment horizontal="right" vertical="center" wrapText="1"/>
    </xf>
    <xf numFmtId="4" fontId="0" fillId="0" borderId="75" xfId="0" applyNumberFormat="1" applyBorder="1" applyAlignment="1">
      <alignment horizontal="right" vertical="center"/>
    </xf>
    <xf numFmtId="4" fontId="0" fillId="0" borderId="76" xfId="0" applyNumberFormat="1" applyBorder="1" applyAlignment="1">
      <alignment horizontal="right" vertical="center"/>
    </xf>
    <xf numFmtId="4" fontId="0" fillId="0" borderId="77" xfId="0" applyNumberFormat="1" applyBorder="1" applyAlignment="1">
      <alignment horizontal="right" vertical="center"/>
    </xf>
    <xf numFmtId="4" fontId="0" fillId="0" borderId="78" xfId="0" applyNumberFormat="1" applyBorder="1" applyAlignment="1">
      <alignment horizontal="right" vertical="center"/>
    </xf>
    <xf numFmtId="4" fontId="0" fillId="0" borderId="79" xfId="0" applyNumberFormat="1" applyBorder="1" applyAlignment="1">
      <alignment horizontal="right" vertical="center"/>
    </xf>
    <xf numFmtId="4" fontId="0" fillId="0" borderId="80" xfId="0" applyNumberFormat="1" applyBorder="1" applyAlignment="1">
      <alignment horizontal="right" vertical="center"/>
    </xf>
    <xf numFmtId="4" fontId="0" fillId="0" borderId="81" xfId="0" applyNumberFormat="1" applyBorder="1" applyAlignment="1">
      <alignment horizontal="right" vertical="center"/>
    </xf>
    <xf numFmtId="4" fontId="0" fillId="0" borderId="82" xfId="0" applyNumberFormat="1" applyBorder="1" applyAlignment="1">
      <alignment horizontal="right" vertical="center"/>
    </xf>
    <xf numFmtId="4" fontId="9" fillId="2" borderId="83" xfId="0" applyNumberFormat="1" applyFont="1" applyFill="1" applyBorder="1" applyAlignment="1">
      <alignment horizontal="right" vertical="center"/>
    </xf>
    <xf numFmtId="4" fontId="0" fillId="0" borderId="84" xfId="0" applyNumberFormat="1" applyBorder="1" applyAlignment="1">
      <alignment horizontal="right" vertical="center"/>
    </xf>
    <xf numFmtId="4" fontId="0" fillId="0" borderId="85" xfId="0" applyNumberFormat="1" applyBorder="1" applyAlignment="1">
      <alignment horizontal="right" vertical="center"/>
    </xf>
    <xf numFmtId="4" fontId="0" fillId="0" borderId="86" xfId="0" applyNumberFormat="1" applyBorder="1" applyAlignment="1">
      <alignment horizontal="right" vertical="center"/>
    </xf>
    <xf numFmtId="4" fontId="9" fillId="3" borderId="87" xfId="0" applyNumberFormat="1" applyFont="1" applyFill="1" applyBorder="1" applyAlignment="1">
      <alignment horizontal="right" vertical="center"/>
    </xf>
    <xf numFmtId="4" fontId="9" fillId="4" borderId="88" xfId="0" applyNumberFormat="1" applyFont="1" applyFill="1" applyBorder="1" applyAlignment="1">
      <alignment horizontal="right" vertical="center" wrapText="1"/>
    </xf>
    <xf numFmtId="4" fontId="9" fillId="4" borderId="89" xfId="0" applyNumberFormat="1" applyFont="1" applyFill="1" applyBorder="1" applyAlignment="1">
      <alignment horizontal="right" vertical="center" wrapText="1"/>
    </xf>
    <xf numFmtId="4" fontId="9" fillId="4" borderId="90" xfId="0" applyNumberFormat="1" applyFont="1" applyFill="1" applyBorder="1" applyAlignment="1">
      <alignment horizontal="right" vertical="center" wrapText="1"/>
    </xf>
    <xf numFmtId="4" fontId="0" fillId="0" borderId="75" xfId="0" applyNumberFormat="1" applyFill="1" applyBorder="1" applyAlignment="1">
      <alignment horizontal="right" vertical="center" wrapText="1"/>
    </xf>
    <xf numFmtId="4" fontId="0" fillId="0" borderId="91" xfId="0" applyNumberFormat="1" applyBorder="1" applyAlignment="1">
      <alignment horizontal="right" vertical="center"/>
    </xf>
    <xf numFmtId="4" fontId="0" fillId="0" borderId="76" xfId="0" applyNumberFormat="1" applyFill="1" applyBorder="1" applyAlignment="1">
      <alignment horizontal="right" vertical="center" wrapText="1"/>
    </xf>
    <xf numFmtId="4" fontId="0" fillId="0" borderId="92" xfId="0" applyNumberFormat="1" applyFill="1" applyBorder="1" applyAlignment="1">
      <alignment horizontal="right" vertical="center" wrapText="1"/>
    </xf>
    <xf numFmtId="4" fontId="0" fillId="0" borderId="77" xfId="0" applyNumberFormat="1" applyFill="1" applyBorder="1" applyAlignment="1">
      <alignment horizontal="right" vertical="center" wrapText="1"/>
    </xf>
    <xf numFmtId="4" fontId="0" fillId="0" borderId="93" xfId="0" applyNumberFormat="1" applyBorder="1" applyAlignment="1">
      <alignment horizontal="right" vertical="center"/>
    </xf>
    <xf numFmtId="4" fontId="0" fillId="0" borderId="94" xfId="0" applyNumberFormat="1" applyBorder="1" applyAlignment="1">
      <alignment horizontal="right" vertical="center"/>
    </xf>
    <xf numFmtId="4" fontId="0" fillId="0" borderId="95" xfId="0" applyNumberFormat="1" applyBorder="1" applyAlignment="1">
      <alignment horizontal="right" vertical="center"/>
    </xf>
    <xf numFmtId="4" fontId="0" fillId="0" borderId="96" xfId="0" applyNumberFormat="1" applyBorder="1" applyAlignment="1">
      <alignment horizontal="right" vertical="center"/>
    </xf>
    <xf numFmtId="4" fontId="0" fillId="0" borderId="97" xfId="0" applyNumberFormat="1" applyBorder="1" applyAlignment="1">
      <alignment horizontal="right" vertical="center"/>
    </xf>
    <xf numFmtId="4" fontId="0" fillId="0" borderId="98" xfId="0" applyNumberFormat="1" applyBorder="1" applyAlignment="1">
      <alignment horizontal="right" vertical="center"/>
    </xf>
    <xf numFmtId="4" fontId="0" fillId="0" borderId="99" xfId="0" applyNumberFormat="1" applyBorder="1" applyAlignment="1">
      <alignment horizontal="right" vertical="center"/>
    </xf>
    <xf numFmtId="4" fontId="0" fillId="0" borderId="100" xfId="0" applyNumberFormat="1" applyBorder="1" applyAlignment="1">
      <alignment horizontal="right" vertical="center"/>
    </xf>
    <xf numFmtId="4" fontId="9" fillId="3" borderId="61" xfId="0" applyNumberFormat="1" applyFont="1" applyFill="1" applyBorder="1" applyAlignment="1">
      <alignment horizontal="right" vertical="center"/>
    </xf>
    <xf numFmtId="4" fontId="0" fillId="0" borderId="101" xfId="0" applyNumberFormat="1" applyBorder="1" applyAlignment="1">
      <alignment horizontal="right" vertical="center"/>
    </xf>
    <xf numFmtId="4" fontId="9" fillId="3" borderId="102" xfId="0" applyNumberFormat="1" applyFont="1" applyFill="1" applyBorder="1" applyAlignment="1">
      <alignment horizontal="right" vertical="center"/>
    </xf>
    <xf numFmtId="4" fontId="0" fillId="0" borderId="33" xfId="0" applyNumberFormat="1" applyBorder="1" applyAlignment="1">
      <alignment horizontal="right" vertical="center"/>
    </xf>
    <xf numFmtId="4" fontId="0" fillId="0" borderId="50" xfId="0" applyNumberFormat="1" applyBorder="1" applyAlignment="1">
      <alignment horizontal="right" vertical="center"/>
    </xf>
    <xf numFmtId="4" fontId="9" fillId="2" borderId="103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/>
    </xf>
    <xf numFmtId="4" fontId="9" fillId="2" borderId="104" xfId="0" applyNumberFormat="1" applyFont="1" applyFill="1" applyBorder="1" applyAlignment="1">
      <alignment horizontal="right" vertical="center"/>
    </xf>
    <xf numFmtId="4" fontId="9" fillId="2" borderId="105" xfId="0" applyNumberFormat="1" applyFont="1" applyFill="1" applyBorder="1" applyAlignment="1">
      <alignment horizontal="right" vertical="center"/>
    </xf>
    <xf numFmtId="4" fontId="9" fillId="3" borderId="106" xfId="0" applyNumberFormat="1" applyFont="1" applyFill="1" applyBorder="1" applyAlignment="1">
      <alignment horizontal="right" vertical="center" wrapText="1"/>
    </xf>
    <xf numFmtId="4" fontId="9" fillId="3" borderId="61" xfId="0" applyNumberFormat="1" applyFont="1" applyFill="1" applyBorder="1" applyAlignment="1">
      <alignment horizontal="right" vertical="center" wrapText="1"/>
    </xf>
    <xf numFmtId="4" fontId="9" fillId="3" borderId="94" xfId="0" applyNumberFormat="1" applyFont="1" applyFill="1" applyBorder="1" applyAlignment="1">
      <alignment horizontal="right" vertical="center" wrapText="1"/>
    </xf>
    <xf numFmtId="4" fontId="0" fillId="0" borderId="107" xfId="0" applyNumberFormat="1" applyBorder="1" applyAlignment="1">
      <alignment horizontal="right" vertical="center"/>
    </xf>
    <xf numFmtId="4" fontId="0" fillId="0" borderId="108" xfId="0" applyNumberFormat="1" applyBorder="1" applyAlignment="1">
      <alignment horizontal="right" vertical="center"/>
    </xf>
    <xf numFmtId="4" fontId="0" fillId="0" borderId="109" xfId="0" applyNumberFormat="1" applyBorder="1" applyAlignment="1">
      <alignment horizontal="right" vertical="center"/>
    </xf>
    <xf numFmtId="4" fontId="9" fillId="3" borderId="100" xfId="0" applyNumberFormat="1" applyFont="1" applyFill="1" applyBorder="1" applyAlignment="1">
      <alignment horizontal="right" vertical="center" wrapText="1"/>
    </xf>
    <xf numFmtId="4" fontId="9" fillId="2" borderId="83" xfId="0" applyNumberFormat="1" applyFont="1" applyFill="1" applyBorder="1" applyAlignment="1">
      <alignment horizontal="right" vertical="center" wrapText="1"/>
    </xf>
    <xf numFmtId="4" fontId="9" fillId="2" borderId="65" xfId="0" applyNumberFormat="1" applyFont="1" applyFill="1" applyBorder="1" applyAlignment="1">
      <alignment horizontal="right" vertical="center" wrapText="1"/>
    </xf>
    <xf numFmtId="4" fontId="9" fillId="2" borderId="110" xfId="0" applyNumberFormat="1" applyFont="1" applyFill="1" applyBorder="1" applyAlignment="1">
      <alignment horizontal="right" vertical="center" wrapText="1"/>
    </xf>
    <xf numFmtId="4" fontId="9" fillId="2" borderId="111" xfId="0" applyNumberFormat="1" applyFont="1" applyFill="1" applyBorder="1" applyAlignment="1">
      <alignment horizontal="right" vertical="center" wrapText="1"/>
    </xf>
    <xf numFmtId="4" fontId="9" fillId="3" borderId="101" xfId="0" applyNumberFormat="1" applyFont="1" applyFill="1" applyBorder="1" applyAlignment="1">
      <alignment horizontal="right" vertical="center" wrapText="1"/>
    </xf>
    <xf numFmtId="4" fontId="0" fillId="0" borderId="112" xfId="0" applyNumberFormat="1" applyBorder="1" applyAlignment="1">
      <alignment horizontal="right" vertical="center"/>
    </xf>
    <xf numFmtId="4" fontId="9" fillId="3" borderId="113" xfId="0" applyNumberFormat="1" applyFont="1" applyFill="1" applyBorder="1" applyAlignment="1">
      <alignment horizontal="right" vertical="center" wrapText="1"/>
    </xf>
    <xf numFmtId="4" fontId="9" fillId="2" borderId="103" xfId="0" applyNumberFormat="1" applyFont="1" applyFill="1" applyBorder="1" applyAlignment="1">
      <alignment horizontal="right"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9" fillId="2" borderId="114" xfId="0" applyNumberFormat="1" applyFont="1" applyFill="1" applyBorder="1" applyAlignment="1">
      <alignment horizontal="right" vertical="center" wrapText="1"/>
    </xf>
    <xf numFmtId="4" fontId="9" fillId="2" borderId="115" xfId="0" applyNumberFormat="1" applyFont="1" applyFill="1" applyBorder="1" applyAlignment="1">
      <alignment horizontal="right" vertical="center" wrapText="1"/>
    </xf>
    <xf numFmtId="4" fontId="9" fillId="4" borderId="116" xfId="0" applyNumberFormat="1" applyFont="1" applyFill="1" applyBorder="1" applyAlignment="1">
      <alignment horizontal="right" vertical="center" wrapText="1"/>
    </xf>
    <xf numFmtId="4" fontId="9" fillId="4" borderId="117" xfId="0" applyNumberFormat="1" applyFont="1" applyFill="1" applyBorder="1" applyAlignment="1">
      <alignment horizontal="right" vertical="center" wrapText="1"/>
    </xf>
    <xf numFmtId="4" fontId="9" fillId="4" borderId="4" xfId="0" applyNumberFormat="1" applyFont="1" applyFill="1" applyBorder="1" applyAlignment="1">
      <alignment horizontal="right" vertical="center" wrapText="1"/>
    </xf>
    <xf numFmtId="4" fontId="9" fillId="4" borderId="118" xfId="0" applyNumberFormat="1" applyFont="1" applyFill="1" applyBorder="1" applyAlignment="1">
      <alignment horizontal="right" vertical="center" wrapText="1"/>
    </xf>
    <xf numFmtId="4" fontId="9" fillId="4" borderId="119" xfId="0" applyNumberFormat="1" applyFont="1" applyFill="1" applyBorder="1" applyAlignment="1">
      <alignment horizontal="right" vertical="center" wrapText="1"/>
    </xf>
    <xf numFmtId="4" fontId="9" fillId="3" borderId="120" xfId="0" applyNumberFormat="1" applyFont="1" applyFill="1" applyBorder="1" applyAlignment="1">
      <alignment horizontal="right" vertical="center"/>
    </xf>
    <xf numFmtId="4" fontId="9" fillId="2" borderId="67" xfId="0" applyNumberFormat="1" applyFont="1" applyFill="1" applyBorder="1" applyAlignment="1">
      <alignment horizontal="right" vertical="center" wrapText="1"/>
    </xf>
    <xf numFmtId="4" fontId="0" fillId="0" borderId="121" xfId="0" applyNumberFormat="1" applyBorder="1" applyAlignment="1">
      <alignment horizontal="right" vertical="center"/>
    </xf>
    <xf numFmtId="4" fontId="9" fillId="3" borderId="122" xfId="0" applyNumberFormat="1" applyFont="1" applyFill="1" applyBorder="1" applyAlignment="1">
      <alignment horizontal="right" vertical="center"/>
    </xf>
    <xf numFmtId="4" fontId="9" fillId="2" borderId="123" xfId="0" applyNumberFormat="1" applyFont="1" applyFill="1" applyBorder="1" applyAlignment="1">
      <alignment horizontal="right" vertical="center" wrapText="1"/>
    </xf>
    <xf numFmtId="4" fontId="9" fillId="2" borderId="26" xfId="0" applyNumberFormat="1" applyFont="1" applyFill="1" applyBorder="1" applyAlignment="1">
      <alignment horizontal="right" vertical="center" wrapText="1"/>
    </xf>
    <xf numFmtId="4" fontId="9" fillId="2" borderId="105" xfId="0" applyNumberFormat="1" applyFont="1" applyFill="1" applyBorder="1" applyAlignment="1">
      <alignment horizontal="right" vertical="center" wrapText="1"/>
    </xf>
    <xf numFmtId="4" fontId="9" fillId="4" borderId="124" xfId="0" applyNumberFormat="1" applyFont="1" applyFill="1" applyBorder="1" applyAlignment="1">
      <alignment horizontal="right" vertical="center" wrapText="1"/>
    </xf>
    <xf numFmtId="4" fontId="9" fillId="4" borderId="125" xfId="0" applyNumberFormat="1" applyFont="1" applyFill="1" applyBorder="1" applyAlignment="1">
      <alignment horizontal="right" vertical="center" wrapText="1"/>
    </xf>
    <xf numFmtId="4" fontId="0" fillId="0" borderId="75" xfId="0" applyNumberFormat="1" applyBorder="1" applyAlignment="1">
      <alignment horizontal="right" vertical="center" wrapText="1"/>
    </xf>
    <xf numFmtId="4" fontId="0" fillId="0" borderId="76" xfId="0" applyNumberFormat="1" applyBorder="1" applyAlignment="1">
      <alignment horizontal="right" vertical="center" wrapText="1"/>
    </xf>
    <xf numFmtId="4" fontId="0" fillId="0" borderId="77" xfId="0" applyNumberFormat="1" applyBorder="1" applyAlignment="1">
      <alignment horizontal="right" vertical="center" wrapText="1"/>
    </xf>
    <xf numFmtId="4" fontId="9" fillId="3" borderId="59" xfId="0" applyNumberFormat="1" applyFont="1" applyFill="1" applyBorder="1" applyAlignment="1">
      <alignment horizontal="right" vertical="center" wrapText="1"/>
    </xf>
    <xf numFmtId="4" fontId="0" fillId="0" borderId="78" xfId="0" applyNumberFormat="1" applyBorder="1" applyAlignment="1">
      <alignment horizontal="right" vertical="center" wrapText="1"/>
    </xf>
    <xf numFmtId="4" fontId="0" fillId="0" borderId="60" xfId="0" applyNumberFormat="1" applyBorder="1" applyAlignment="1">
      <alignment horizontal="right" vertical="center" wrapText="1"/>
    </xf>
    <xf numFmtId="4" fontId="0" fillId="0" borderId="79" xfId="0" applyNumberFormat="1" applyBorder="1" applyAlignment="1">
      <alignment horizontal="right" vertical="center" wrapText="1"/>
    </xf>
    <xf numFmtId="4" fontId="9" fillId="3" borderId="62" xfId="0" applyNumberFormat="1" applyFont="1" applyFill="1" applyBorder="1" applyAlignment="1">
      <alignment horizontal="right" vertical="center" wrapText="1"/>
    </xf>
    <xf numFmtId="4" fontId="0" fillId="0" borderId="80" xfId="0" applyNumberFormat="1" applyBorder="1" applyAlignment="1">
      <alignment horizontal="right" vertical="center" wrapText="1"/>
    </xf>
    <xf numFmtId="4" fontId="0" fillId="0" borderId="81" xfId="0" applyNumberFormat="1" applyBorder="1" applyAlignment="1">
      <alignment horizontal="right" vertical="center" wrapText="1"/>
    </xf>
    <xf numFmtId="4" fontId="0" fillId="0" borderId="82" xfId="0" applyNumberFormat="1" applyBorder="1" applyAlignment="1">
      <alignment horizontal="right" vertical="center" wrapText="1"/>
    </xf>
    <xf numFmtId="4" fontId="9" fillId="3" borderId="87" xfId="0" applyNumberFormat="1" applyFont="1" applyFill="1" applyBorder="1" applyAlignment="1">
      <alignment horizontal="right" vertical="center" wrapText="1"/>
    </xf>
    <xf numFmtId="4" fontId="9" fillId="2" borderId="126" xfId="0" applyNumberFormat="1" applyFont="1" applyFill="1" applyBorder="1" applyAlignment="1">
      <alignment horizontal="right" vertical="center" wrapText="1"/>
    </xf>
    <xf numFmtId="4" fontId="0" fillId="0" borderId="84" xfId="0" applyNumberFormat="1" applyBorder="1" applyAlignment="1">
      <alignment horizontal="right" vertical="center" wrapText="1"/>
    </xf>
    <xf numFmtId="4" fontId="0" fillId="0" borderId="85" xfId="0" applyNumberFormat="1" applyBorder="1" applyAlignment="1">
      <alignment horizontal="right" vertical="center" wrapText="1"/>
    </xf>
    <xf numFmtId="4" fontId="0" fillId="0" borderId="86" xfId="0" applyNumberFormat="1" applyBorder="1" applyAlignment="1">
      <alignment horizontal="right" vertical="center" wrapText="1"/>
    </xf>
    <xf numFmtId="4" fontId="9" fillId="3" borderId="102" xfId="0" applyNumberFormat="1" applyFont="1" applyFill="1" applyBorder="1" applyAlignment="1">
      <alignment horizontal="right" vertical="center" wrapText="1"/>
    </xf>
    <xf numFmtId="4" fontId="0" fillId="0" borderId="97" xfId="0" applyNumberFormat="1" applyBorder="1" applyAlignment="1">
      <alignment horizontal="right" vertical="center" wrapText="1"/>
    </xf>
    <xf numFmtId="4" fontId="0" fillId="0" borderId="98" xfId="0" applyNumberFormat="1" applyBorder="1" applyAlignment="1">
      <alignment horizontal="right" vertical="center" wrapText="1"/>
    </xf>
    <xf numFmtId="4" fontId="0" fillId="0" borderId="121" xfId="0" applyNumberFormat="1" applyBorder="1" applyAlignment="1">
      <alignment horizontal="right" vertical="center" wrapText="1"/>
    </xf>
    <xf numFmtId="4" fontId="9" fillId="3" borderId="127" xfId="0" applyNumberFormat="1" applyFont="1" applyFill="1" applyBorder="1" applyAlignment="1">
      <alignment horizontal="right" vertical="center" wrapText="1"/>
    </xf>
    <xf numFmtId="4" fontId="9" fillId="2" borderId="128" xfId="0" applyNumberFormat="1" applyFont="1" applyFill="1" applyBorder="1" applyAlignment="1">
      <alignment horizontal="right" vertical="center" wrapText="1"/>
    </xf>
    <xf numFmtId="4" fontId="0" fillId="0" borderId="93" xfId="0" applyNumberFormat="1" applyBorder="1" applyAlignment="1">
      <alignment horizontal="right" vertical="center" wrapText="1"/>
    </xf>
    <xf numFmtId="4" fontId="0" fillId="0" borderId="91" xfId="0" applyNumberFormat="1" applyBorder="1" applyAlignment="1">
      <alignment horizontal="right" vertical="center" wrapText="1"/>
    </xf>
    <xf numFmtId="4" fontId="0" fillId="0" borderId="112" xfId="0" applyNumberFormat="1" applyBorder="1" applyAlignment="1">
      <alignment horizontal="right" vertical="center" wrapText="1"/>
    </xf>
    <xf numFmtId="4" fontId="9" fillId="3" borderId="129" xfId="0" applyNumberFormat="1" applyFont="1" applyFill="1" applyBorder="1" applyAlignment="1">
      <alignment horizontal="right" vertical="center" wrapText="1"/>
    </xf>
    <xf numFmtId="4" fontId="9" fillId="2" borderId="130" xfId="0" applyNumberFormat="1" applyFont="1" applyFill="1" applyBorder="1" applyAlignment="1">
      <alignment horizontal="right" vertical="center" wrapText="1"/>
    </xf>
    <xf numFmtId="4" fontId="9" fillId="6" borderId="83" xfId="0" applyNumberFormat="1" applyFont="1" applyFill="1" applyBorder="1" applyAlignment="1">
      <alignment horizontal="right" vertical="center"/>
    </xf>
    <xf numFmtId="4" fontId="9" fillId="7" borderId="71" xfId="0" applyNumberFormat="1" applyFont="1" applyFill="1" applyBorder="1" applyAlignment="1">
      <alignment horizontal="right" vertical="center" wrapText="1"/>
    </xf>
    <xf numFmtId="4" fontId="9" fillId="7" borderId="72" xfId="0" applyNumberFormat="1" applyFont="1" applyFill="1" applyBorder="1" applyAlignment="1">
      <alignment horizontal="right" vertical="center" wrapText="1"/>
    </xf>
    <xf numFmtId="4" fontId="9" fillId="7" borderId="73" xfId="0" applyNumberFormat="1" applyFont="1" applyFill="1" applyBorder="1" applyAlignment="1">
      <alignment horizontal="right" vertical="center" wrapText="1"/>
    </xf>
    <xf numFmtId="4" fontId="9" fillId="7" borderId="74" xfId="0" applyNumberFormat="1" applyFont="1" applyFill="1" applyBorder="1" applyAlignment="1">
      <alignment horizontal="right" vertical="center" wrapText="1"/>
    </xf>
    <xf numFmtId="0" fontId="0" fillId="0" borderId="131" xfId="0" applyFill="1" applyBorder="1" applyAlignment="1">
      <alignment horizontal="center" vertical="center" wrapText="1"/>
    </xf>
    <xf numFmtId="0" fontId="0" fillId="0" borderId="132" xfId="0" applyFill="1" applyBorder="1" applyAlignment="1">
      <alignment horizontal="left" vertical="center"/>
    </xf>
    <xf numFmtId="4" fontId="9" fillId="5" borderId="122" xfId="0" applyNumberFormat="1" applyFont="1" applyFill="1" applyBorder="1" applyAlignment="1">
      <alignment horizontal="right" vertical="center"/>
    </xf>
    <xf numFmtId="0" fontId="10" fillId="0" borderId="0" xfId="2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4" xfId="2" applyFont="1" applyFill="1" applyBorder="1" applyAlignment="1">
      <alignment vertical="center" wrapText="1"/>
    </xf>
    <xf numFmtId="0" fontId="10" fillId="0" borderId="0" xfId="2" applyFill="1" applyAlignment="1">
      <alignment horizontal="center" vertical="center" wrapText="1"/>
    </xf>
    <xf numFmtId="0" fontId="10" fillId="0" borderId="0" xfId="2" applyAlignment="1">
      <alignment horizontal="center" vertical="center" wrapText="1"/>
    </xf>
    <xf numFmtId="0" fontId="10" fillId="0" borderId="20" xfId="2" applyFill="1" applyBorder="1" applyAlignment="1">
      <alignment horizontal="center" wrapText="1"/>
    </xf>
    <xf numFmtId="0" fontId="10" fillId="0" borderId="54" xfId="2" applyFont="1" applyFill="1" applyBorder="1" applyAlignment="1">
      <alignment horizontal="left"/>
    </xf>
    <xf numFmtId="4" fontId="10" fillId="0" borderId="0" xfId="2" applyNumberFormat="1" applyAlignment="1">
      <alignment horizontal="right" vertical="center"/>
    </xf>
    <xf numFmtId="4" fontId="10" fillId="0" borderId="6" xfId="2" applyNumberFormat="1" applyBorder="1" applyAlignment="1">
      <alignment horizontal="right" vertical="center"/>
    </xf>
    <xf numFmtId="0" fontId="10" fillId="0" borderId="0" xfId="2"/>
    <xf numFmtId="0" fontId="10" fillId="0" borderId="13" xfId="2" applyFill="1" applyBorder="1" applyAlignment="1">
      <alignment horizontal="center" wrapText="1"/>
    </xf>
    <xf numFmtId="0" fontId="10" fillId="0" borderId="38" xfId="2" applyFill="1" applyBorder="1" applyAlignment="1"/>
    <xf numFmtId="4" fontId="10" fillId="0" borderId="17" xfId="2" applyNumberFormat="1" applyBorder="1" applyAlignment="1">
      <alignment horizontal="right" vertical="center"/>
    </xf>
    <xf numFmtId="4" fontId="10" fillId="0" borderId="60" xfId="2" applyNumberFormat="1" applyBorder="1" applyAlignment="1">
      <alignment horizontal="right" vertical="center"/>
    </xf>
    <xf numFmtId="4" fontId="10" fillId="0" borderId="61" xfId="2" applyNumberFormat="1" applyBorder="1" applyAlignment="1">
      <alignment horizontal="right" vertical="center"/>
    </xf>
    <xf numFmtId="0" fontId="10" fillId="0" borderId="38" xfId="2" applyFont="1" applyFill="1" applyBorder="1" applyAlignment="1"/>
    <xf numFmtId="0" fontId="10" fillId="0" borderId="14" xfId="2" applyFill="1" applyBorder="1" applyAlignment="1">
      <alignment horizontal="center" wrapText="1"/>
    </xf>
    <xf numFmtId="0" fontId="10" fillId="0" borderId="39" xfId="2" applyFont="1" applyFill="1" applyBorder="1" applyAlignment="1"/>
    <xf numFmtId="0" fontId="10" fillId="0" borderId="39" xfId="2" applyFont="1" applyFill="1" applyBorder="1" applyAlignment="1">
      <alignment horizontal="left"/>
    </xf>
    <xf numFmtId="4" fontId="10" fillId="0" borderId="108" xfId="2" applyNumberFormat="1" applyBorder="1" applyAlignment="1">
      <alignment horizontal="right" vertical="center"/>
    </xf>
    <xf numFmtId="0" fontId="10" fillId="0" borderId="0" xfId="2" applyFill="1"/>
    <xf numFmtId="4" fontId="10" fillId="0" borderId="33" xfId="2" applyNumberFormat="1" applyBorder="1" applyAlignment="1">
      <alignment horizontal="right" vertical="center"/>
    </xf>
    <xf numFmtId="0" fontId="10" fillId="0" borderId="34" xfId="2" applyFill="1" applyBorder="1" applyAlignment="1">
      <alignment horizontal="center" wrapText="1"/>
    </xf>
    <xf numFmtId="0" fontId="10" fillId="0" borderId="41" xfId="2" applyFill="1" applyBorder="1" applyAlignment="1"/>
    <xf numFmtId="4" fontId="10" fillId="0" borderId="0" xfId="2" applyNumberFormat="1" applyBorder="1" applyAlignment="1">
      <alignment horizontal="right" vertical="center"/>
    </xf>
    <xf numFmtId="4" fontId="10" fillId="0" borderId="63" xfId="2" applyNumberFormat="1" applyBorder="1" applyAlignment="1">
      <alignment horizontal="right" vertical="center"/>
    </xf>
    <xf numFmtId="4" fontId="9" fillId="7" borderId="71" xfId="2" applyNumberFormat="1" applyFont="1" applyFill="1" applyBorder="1" applyAlignment="1">
      <alignment horizontal="right" vertical="center" wrapText="1"/>
    </xf>
    <xf numFmtId="4" fontId="9" fillId="7" borderId="72" xfId="2" applyNumberFormat="1" applyFont="1" applyFill="1" applyBorder="1" applyAlignment="1">
      <alignment horizontal="right" vertical="center" wrapText="1"/>
    </xf>
    <xf numFmtId="4" fontId="9" fillId="7" borderId="146" xfId="2" applyNumberFormat="1" applyFont="1" applyFill="1" applyBorder="1" applyAlignment="1">
      <alignment horizontal="right" vertical="center" wrapText="1"/>
    </xf>
    <xf numFmtId="4" fontId="9" fillId="7" borderId="74" xfId="2" applyNumberFormat="1" applyFont="1" applyFill="1" applyBorder="1" applyAlignment="1">
      <alignment horizontal="right" vertical="center" wrapText="1"/>
    </xf>
    <xf numFmtId="4" fontId="10" fillId="0" borderId="0" xfId="2" applyNumberFormat="1" applyFill="1"/>
    <xf numFmtId="0" fontId="8" fillId="0" borderId="0" xfId="2" applyFont="1" applyFill="1"/>
    <xf numFmtId="3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58" xfId="0" applyNumberFormat="1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3" fontId="10" fillId="0" borderId="0" xfId="2" applyNumberFormat="1"/>
    <xf numFmtId="0" fontId="5" fillId="6" borderId="5" xfId="6" applyFill="1" applyBorder="1" applyAlignment="1">
      <alignment horizontal="center" vertical="center" wrapText="1"/>
    </xf>
    <xf numFmtId="0" fontId="5" fillId="6" borderId="6" xfId="6" applyFill="1" applyBorder="1" applyAlignment="1">
      <alignment horizontal="center" vertical="center" wrapText="1"/>
    </xf>
    <xf numFmtId="0" fontId="5" fillId="6" borderId="7" xfId="6" applyFill="1" applyBorder="1" applyAlignment="1">
      <alignment horizontal="center" vertical="center" wrapText="1"/>
    </xf>
    <xf numFmtId="0" fontId="5" fillId="6" borderId="9" xfId="6" applyFill="1" applyBorder="1" applyAlignment="1">
      <alignment horizontal="center" vertical="center" wrapText="1"/>
    </xf>
    <xf numFmtId="0" fontId="5" fillId="6" borderId="10" xfId="6" applyFill="1" applyBorder="1" applyAlignment="1">
      <alignment horizontal="center" vertical="center" wrapText="1"/>
    </xf>
    <xf numFmtId="0" fontId="5" fillId="6" borderId="11" xfId="6" applyFill="1" applyBorder="1" applyAlignment="1">
      <alignment horizontal="center" vertical="center" wrapText="1"/>
    </xf>
    <xf numFmtId="0" fontId="10" fillId="0" borderId="147" xfId="2" applyFill="1" applyBorder="1" applyAlignment="1">
      <alignment horizontal="center" wrapText="1"/>
    </xf>
    <xf numFmtId="0" fontId="10" fillId="0" borderId="148" xfId="2" applyFont="1" applyFill="1" applyBorder="1" applyAlignment="1">
      <alignment horizontal="left"/>
    </xf>
    <xf numFmtId="4" fontId="5" fillId="0" borderId="58" xfId="6" applyNumberFormat="1" applyBorder="1" applyAlignment="1">
      <alignment horizontal="right" vertical="center"/>
    </xf>
    <xf numFmtId="4" fontId="5" fillId="0" borderId="6" xfId="6" applyNumberFormat="1" applyBorder="1" applyAlignment="1">
      <alignment horizontal="right" vertical="center"/>
    </xf>
    <xf numFmtId="4" fontId="9" fillId="5" borderId="59" xfId="6" applyNumberFormat="1" applyFont="1" applyFill="1" applyBorder="1" applyAlignment="1">
      <alignment horizontal="right" vertical="center"/>
    </xf>
    <xf numFmtId="4" fontId="5" fillId="0" borderId="33" xfId="6" applyNumberFormat="1" applyBorder="1" applyAlignment="1">
      <alignment horizontal="right" vertical="center"/>
    </xf>
    <xf numFmtId="4" fontId="5" fillId="0" borderId="60" xfId="6" applyNumberFormat="1" applyBorder="1" applyAlignment="1">
      <alignment horizontal="right" vertical="center"/>
    </xf>
    <xf numFmtId="4" fontId="5" fillId="0" borderId="61" xfId="6" applyNumberFormat="1" applyBorder="1" applyAlignment="1">
      <alignment horizontal="right" vertical="center"/>
    </xf>
    <xf numFmtId="4" fontId="5" fillId="0" borderId="17" xfId="6" applyNumberFormat="1" applyBorder="1" applyAlignment="1">
      <alignment horizontal="right" vertical="center"/>
    </xf>
    <xf numFmtId="4" fontId="9" fillId="5" borderId="62" xfId="6" applyNumberFormat="1" applyFont="1" applyFill="1" applyBorder="1" applyAlignment="1">
      <alignment horizontal="right" vertical="center"/>
    </xf>
    <xf numFmtId="4" fontId="5" fillId="0" borderId="53" xfId="6" applyNumberFormat="1" applyBorder="1" applyAlignment="1">
      <alignment horizontal="right" vertical="center"/>
    </xf>
    <xf numFmtId="4" fontId="5" fillId="0" borderId="63" xfId="6" applyNumberFormat="1" applyBorder="1" applyAlignment="1">
      <alignment horizontal="right" vertical="center"/>
    </xf>
    <xf numFmtId="4" fontId="5" fillId="0" borderId="68" xfId="6" applyNumberFormat="1" applyBorder="1" applyAlignment="1">
      <alignment horizontal="right" vertical="center"/>
    </xf>
    <xf numFmtId="4" fontId="5" fillId="0" borderId="26" xfId="6" applyNumberFormat="1" applyBorder="1" applyAlignment="1">
      <alignment horizontal="right" vertical="center"/>
    </xf>
    <xf numFmtId="164" fontId="5" fillId="0" borderId="60" xfId="6" applyNumberFormat="1" applyBorder="1" applyAlignment="1">
      <alignment horizontal="right" vertical="center"/>
    </xf>
    <xf numFmtId="4" fontId="5" fillId="0" borderId="0" xfId="6" applyNumberFormat="1" applyBorder="1" applyAlignment="1">
      <alignment horizontal="right" vertical="center"/>
    </xf>
    <xf numFmtId="4" fontId="5" fillId="0" borderId="108" xfId="6" applyNumberFormat="1" applyBorder="1" applyAlignment="1">
      <alignment horizontal="right" vertical="center"/>
    </xf>
    <xf numFmtId="4" fontId="9" fillId="7" borderId="71" xfId="6" applyNumberFormat="1" applyFont="1" applyFill="1" applyBorder="1" applyAlignment="1">
      <alignment horizontal="right" vertical="center" wrapText="1"/>
    </xf>
    <xf numFmtId="4" fontId="9" fillId="7" borderId="72" xfId="6" applyNumberFormat="1" applyFont="1" applyFill="1" applyBorder="1" applyAlignment="1">
      <alignment horizontal="right" vertical="center" wrapText="1"/>
    </xf>
    <xf numFmtId="4" fontId="9" fillId="7" borderId="73" xfId="6" applyNumberFormat="1" applyFont="1" applyFill="1" applyBorder="1" applyAlignment="1">
      <alignment horizontal="right" vertical="center" wrapText="1"/>
    </xf>
    <xf numFmtId="4" fontId="9" fillId="7" borderId="74" xfId="6" applyNumberFormat="1" applyFont="1" applyFill="1" applyBorder="1" applyAlignment="1">
      <alignment horizontal="right" vertical="center" wrapText="1"/>
    </xf>
    <xf numFmtId="0" fontId="8" fillId="0" borderId="0" xfId="2" applyFont="1" applyFill="1" applyBorder="1"/>
    <xf numFmtId="0" fontId="10" fillId="0" borderId="0" xfId="2" applyFill="1" applyBorder="1"/>
    <xf numFmtId="4" fontId="10" fillId="0" borderId="0" xfId="2" applyNumberFormat="1"/>
    <xf numFmtId="0" fontId="10" fillId="8" borderId="6" xfId="2" applyFill="1" applyBorder="1" applyAlignment="1">
      <alignment horizontal="center" vertical="center" wrapText="1"/>
    </xf>
    <xf numFmtId="0" fontId="10" fillId="8" borderId="7" xfId="2" applyFill="1" applyBorder="1" applyAlignment="1">
      <alignment horizontal="center" vertical="center" wrapText="1"/>
    </xf>
    <xf numFmtId="0" fontId="10" fillId="8" borderId="9" xfId="2" applyFill="1" applyBorder="1" applyAlignment="1">
      <alignment horizontal="center" vertical="center" wrapText="1"/>
    </xf>
    <xf numFmtId="0" fontId="10" fillId="8" borderId="10" xfId="2" applyFill="1" applyBorder="1" applyAlignment="1">
      <alignment horizontal="center" vertical="center" wrapText="1"/>
    </xf>
    <xf numFmtId="0" fontId="10" fillId="8" borderId="11" xfId="2" applyFill="1" applyBorder="1" applyAlignment="1">
      <alignment horizontal="center" vertical="center" wrapText="1"/>
    </xf>
    <xf numFmtId="4" fontId="9" fillId="9" borderId="59" xfId="2" applyNumberFormat="1" applyFont="1" applyFill="1" applyBorder="1" applyAlignment="1">
      <alignment horizontal="right" vertical="center"/>
    </xf>
    <xf numFmtId="4" fontId="9" fillId="9" borderId="62" xfId="2" applyNumberFormat="1" applyFont="1" applyFill="1" applyBorder="1" applyAlignment="1">
      <alignment horizontal="right" vertical="center"/>
    </xf>
    <xf numFmtId="4" fontId="9" fillId="9" borderId="122" xfId="2" applyNumberFormat="1" applyFont="1" applyFill="1" applyBorder="1" applyAlignment="1">
      <alignment horizontal="right" vertical="center"/>
    </xf>
    <xf numFmtId="4" fontId="9" fillId="10" borderId="64" xfId="2" applyNumberFormat="1" applyFont="1" applyFill="1" applyBorder="1" applyAlignment="1">
      <alignment horizontal="right" vertical="center"/>
    </xf>
    <xf numFmtId="4" fontId="9" fillId="10" borderId="65" xfId="2" applyNumberFormat="1" applyFont="1" applyFill="1" applyBorder="1" applyAlignment="1">
      <alignment horizontal="right" vertical="center"/>
    </xf>
    <xf numFmtId="4" fontId="9" fillId="10" borderId="66" xfId="2" applyNumberFormat="1" applyFont="1" applyFill="1" applyBorder="1" applyAlignment="1">
      <alignment horizontal="right" vertical="center"/>
    </xf>
    <xf numFmtId="4" fontId="9" fillId="10" borderId="67" xfId="2" applyNumberFormat="1" applyFont="1" applyFill="1" applyBorder="1" applyAlignment="1">
      <alignment horizontal="right" vertical="center"/>
    </xf>
    <xf numFmtId="4" fontId="9" fillId="10" borderId="69" xfId="2" applyNumberFormat="1" applyFont="1" applyFill="1" applyBorder="1" applyAlignment="1">
      <alignment horizontal="right" vertical="center"/>
    </xf>
    <xf numFmtId="4" fontId="9" fillId="10" borderId="83" xfId="2" applyNumberFormat="1" applyFont="1" applyFill="1" applyBorder="1" applyAlignment="1">
      <alignment horizontal="right" vertical="center"/>
    </xf>
    <xf numFmtId="4" fontId="9" fillId="10" borderId="64" xfId="6" applyNumberFormat="1" applyFont="1" applyFill="1" applyBorder="1" applyAlignment="1">
      <alignment horizontal="right" vertical="center"/>
    </xf>
    <xf numFmtId="4" fontId="9" fillId="10" borderId="65" xfId="6" applyNumberFormat="1" applyFont="1" applyFill="1" applyBorder="1" applyAlignment="1">
      <alignment horizontal="right" vertical="center"/>
    </xf>
    <xf numFmtId="4" fontId="9" fillId="10" borderId="66" xfId="6" applyNumberFormat="1" applyFont="1" applyFill="1" applyBorder="1" applyAlignment="1">
      <alignment horizontal="right" vertical="center"/>
    </xf>
    <xf numFmtId="4" fontId="9" fillId="10" borderId="67" xfId="6" applyNumberFormat="1" applyFont="1" applyFill="1" applyBorder="1" applyAlignment="1">
      <alignment horizontal="right" vertical="center"/>
    </xf>
    <xf numFmtId="4" fontId="9" fillId="10" borderId="69" xfId="6" applyNumberFormat="1" applyFont="1" applyFill="1" applyBorder="1" applyAlignment="1">
      <alignment horizontal="right" vertical="center"/>
    </xf>
    <xf numFmtId="4" fontId="9" fillId="10" borderId="83" xfId="6" applyNumberFormat="1" applyFont="1" applyFill="1" applyBorder="1" applyAlignment="1">
      <alignment horizontal="right" vertical="center"/>
    </xf>
    <xf numFmtId="4" fontId="9" fillId="10" borderId="68" xfId="6" applyNumberFormat="1" applyFont="1" applyFill="1" applyBorder="1" applyAlignment="1">
      <alignment horizontal="right" vertical="center"/>
    </xf>
    <xf numFmtId="4" fontId="9" fillId="10" borderId="26" xfId="6" applyNumberFormat="1" applyFont="1" applyFill="1" applyBorder="1" applyAlignment="1">
      <alignment horizontal="right" vertical="center"/>
    </xf>
    <xf numFmtId="4" fontId="9" fillId="10" borderId="70" xfId="6" applyNumberFormat="1" applyFont="1" applyFill="1" applyBorder="1" applyAlignment="1">
      <alignment horizontal="right" vertical="center"/>
    </xf>
    <xf numFmtId="0" fontId="4" fillId="6" borderId="5" xfId="7" applyFill="1" applyBorder="1" applyAlignment="1">
      <alignment horizontal="center" vertical="center" wrapText="1"/>
    </xf>
    <xf numFmtId="0" fontId="4" fillId="6" borderId="6" xfId="7" applyFill="1" applyBorder="1" applyAlignment="1">
      <alignment horizontal="center" vertical="center" wrapText="1"/>
    </xf>
    <xf numFmtId="0" fontId="4" fillId="6" borderId="7" xfId="7" applyFill="1" applyBorder="1" applyAlignment="1">
      <alignment horizontal="center" vertical="center" wrapText="1"/>
    </xf>
    <xf numFmtId="0" fontId="4" fillId="6" borderId="9" xfId="7" applyFill="1" applyBorder="1" applyAlignment="1">
      <alignment horizontal="center" vertical="center" wrapText="1"/>
    </xf>
    <xf numFmtId="0" fontId="4" fillId="6" borderId="10" xfId="7" applyFill="1" applyBorder="1" applyAlignment="1">
      <alignment horizontal="center" vertical="center" wrapText="1"/>
    </xf>
    <xf numFmtId="0" fontId="4" fillId="6" borderId="11" xfId="7" applyFill="1" applyBorder="1" applyAlignment="1">
      <alignment horizontal="center" vertical="center" wrapText="1"/>
    </xf>
    <xf numFmtId="4" fontId="4" fillId="0" borderId="33" xfId="7" applyNumberFormat="1" applyBorder="1" applyAlignment="1">
      <alignment horizontal="right" vertical="center"/>
    </xf>
    <xf numFmtId="4" fontId="4" fillId="0" borderId="60" xfId="7" applyNumberFormat="1" applyBorder="1" applyAlignment="1">
      <alignment horizontal="right" vertical="center"/>
    </xf>
    <xf numFmtId="4" fontId="4" fillId="0" borderId="61" xfId="7" applyNumberFormat="1" applyBorder="1" applyAlignment="1">
      <alignment horizontal="right" vertical="center"/>
    </xf>
    <xf numFmtId="4" fontId="9" fillId="5" borderId="59" xfId="7" applyNumberFormat="1" applyFont="1" applyFill="1" applyBorder="1" applyAlignment="1">
      <alignment horizontal="right" vertical="center"/>
    </xf>
    <xf numFmtId="4" fontId="4" fillId="0" borderId="17" xfId="7" applyNumberFormat="1" applyBorder="1" applyAlignment="1">
      <alignment horizontal="right" vertical="center"/>
    </xf>
    <xf numFmtId="4" fontId="9" fillId="5" borderId="62" xfId="7" applyNumberFormat="1" applyFont="1" applyFill="1" applyBorder="1" applyAlignment="1">
      <alignment horizontal="right" vertical="center"/>
    </xf>
    <xf numFmtId="4" fontId="4" fillId="0" borderId="53" xfId="7" applyNumberFormat="1" applyBorder="1" applyAlignment="1">
      <alignment horizontal="right" vertical="center"/>
    </xf>
    <xf numFmtId="4" fontId="4" fillId="0" borderId="63" xfId="7" applyNumberFormat="1" applyBorder="1" applyAlignment="1">
      <alignment horizontal="right" vertical="center"/>
    </xf>
    <xf numFmtId="4" fontId="9" fillId="6" borderId="64" xfId="7" applyNumberFormat="1" applyFont="1" applyFill="1" applyBorder="1" applyAlignment="1">
      <alignment horizontal="right" vertical="center"/>
    </xf>
    <xf numFmtId="4" fontId="9" fillId="6" borderId="65" xfId="7" applyNumberFormat="1" applyFont="1" applyFill="1" applyBorder="1" applyAlignment="1">
      <alignment horizontal="right" vertical="center"/>
    </xf>
    <xf numFmtId="4" fontId="9" fillId="6" borderId="66" xfId="7" applyNumberFormat="1" applyFont="1" applyFill="1" applyBorder="1" applyAlignment="1">
      <alignment horizontal="right" vertical="center"/>
    </xf>
    <xf numFmtId="4" fontId="9" fillId="6" borderId="67" xfId="7" applyNumberFormat="1" applyFont="1" applyFill="1" applyBorder="1" applyAlignment="1">
      <alignment horizontal="right" vertical="center"/>
    </xf>
    <xf numFmtId="4" fontId="9" fillId="6" borderId="69" xfId="7" applyNumberFormat="1" applyFont="1" applyFill="1" applyBorder="1" applyAlignment="1">
      <alignment horizontal="right" vertical="center"/>
    </xf>
    <xf numFmtId="4" fontId="4" fillId="0" borderId="68" xfId="7" applyNumberFormat="1" applyBorder="1" applyAlignment="1">
      <alignment horizontal="right" vertical="center"/>
    </xf>
    <xf numFmtId="4" fontId="4" fillId="0" borderId="26" xfId="7" applyNumberFormat="1" applyBorder="1" applyAlignment="1">
      <alignment horizontal="right" vertical="center"/>
    </xf>
    <xf numFmtId="4" fontId="9" fillId="6" borderId="83" xfId="7" applyNumberFormat="1" applyFont="1" applyFill="1" applyBorder="1" applyAlignment="1">
      <alignment horizontal="right" vertical="center"/>
    </xf>
    <xf numFmtId="4" fontId="4" fillId="0" borderId="0" xfId="7" applyNumberFormat="1" applyBorder="1" applyAlignment="1">
      <alignment horizontal="right" vertical="center"/>
    </xf>
    <xf numFmtId="4" fontId="4" fillId="0" borderId="108" xfId="7" applyNumberFormat="1" applyBorder="1" applyAlignment="1">
      <alignment horizontal="right" vertical="center"/>
    </xf>
    <xf numFmtId="4" fontId="9" fillId="6" borderId="68" xfId="7" applyNumberFormat="1" applyFont="1" applyFill="1" applyBorder="1" applyAlignment="1">
      <alignment horizontal="right" vertical="center"/>
    </xf>
    <xf numFmtId="4" fontId="9" fillId="6" borderId="26" xfId="7" applyNumberFormat="1" applyFont="1" applyFill="1" applyBorder="1" applyAlignment="1">
      <alignment horizontal="right" vertical="center"/>
    </xf>
    <xf numFmtId="4" fontId="9" fillId="6" borderId="70" xfId="7" applyNumberFormat="1" applyFont="1" applyFill="1" applyBorder="1" applyAlignment="1">
      <alignment horizontal="right" vertical="center"/>
    </xf>
    <xf numFmtId="4" fontId="9" fillId="7" borderId="71" xfId="7" applyNumberFormat="1" applyFont="1" applyFill="1" applyBorder="1" applyAlignment="1">
      <alignment horizontal="right" vertical="center" wrapText="1"/>
    </xf>
    <xf numFmtId="4" fontId="9" fillId="7" borderId="72" xfId="7" applyNumberFormat="1" applyFont="1" applyFill="1" applyBorder="1" applyAlignment="1">
      <alignment horizontal="right" vertical="center" wrapText="1"/>
    </xf>
    <xf numFmtId="4" fontId="9" fillId="7" borderId="73" xfId="7" applyNumberFormat="1" applyFont="1" applyFill="1" applyBorder="1" applyAlignment="1">
      <alignment horizontal="right" vertical="center" wrapText="1"/>
    </xf>
    <xf numFmtId="4" fontId="9" fillId="7" borderId="74" xfId="7" applyNumberFormat="1" applyFont="1" applyFill="1" applyBorder="1" applyAlignment="1">
      <alignment horizontal="right" vertical="center" wrapText="1"/>
    </xf>
    <xf numFmtId="0" fontId="3" fillId="6" borderId="23" xfId="8" applyFill="1" applyBorder="1" applyAlignment="1">
      <alignment horizontal="center" vertical="center" wrapText="1"/>
    </xf>
    <xf numFmtId="0" fontId="3" fillId="6" borderId="6" xfId="8" applyFill="1" applyBorder="1" applyAlignment="1">
      <alignment horizontal="center" vertical="center" wrapText="1"/>
    </xf>
    <xf numFmtId="0" fontId="3" fillId="6" borderId="7" xfId="8" applyFill="1" applyBorder="1" applyAlignment="1">
      <alignment horizontal="center" vertical="center" wrapText="1"/>
    </xf>
    <xf numFmtId="0" fontId="3" fillId="6" borderId="9" xfId="8" applyFill="1" applyBorder="1" applyAlignment="1">
      <alignment horizontal="center" vertical="center" wrapText="1"/>
    </xf>
    <xf numFmtId="0" fontId="3" fillId="6" borderId="10" xfId="8" applyFill="1" applyBorder="1" applyAlignment="1">
      <alignment horizontal="center" vertical="center" wrapText="1"/>
    </xf>
    <xf numFmtId="0" fontId="3" fillId="6" borderId="11" xfId="8" applyFill="1" applyBorder="1" applyAlignment="1">
      <alignment horizontal="center" vertical="center" wrapText="1"/>
    </xf>
    <xf numFmtId="4" fontId="3" fillId="0" borderId="33" xfId="8" applyNumberFormat="1" applyBorder="1" applyAlignment="1">
      <alignment horizontal="right" vertical="center"/>
    </xf>
    <xf numFmtId="4" fontId="3" fillId="0" borderId="60" xfId="8" applyNumberFormat="1" applyBorder="1" applyAlignment="1">
      <alignment horizontal="right" vertical="center"/>
    </xf>
    <xf numFmtId="4" fontId="3" fillId="0" borderId="61" xfId="8" applyNumberFormat="1" applyBorder="1" applyAlignment="1">
      <alignment horizontal="right" vertical="center"/>
    </xf>
    <xf numFmtId="4" fontId="9" fillId="5" borderId="59" xfId="8" applyNumberFormat="1" applyFont="1" applyFill="1" applyBorder="1" applyAlignment="1">
      <alignment horizontal="right" vertical="center"/>
    </xf>
    <xf numFmtId="4" fontId="3" fillId="0" borderId="17" xfId="8" applyNumberFormat="1" applyBorder="1" applyAlignment="1">
      <alignment horizontal="right" vertical="center"/>
    </xf>
    <xf numFmtId="4" fontId="9" fillId="5" borderId="62" xfId="8" applyNumberFormat="1" applyFont="1" applyFill="1" applyBorder="1" applyAlignment="1">
      <alignment horizontal="right" vertical="center"/>
    </xf>
    <xf numFmtId="4" fontId="3" fillId="0" borderId="53" xfId="8" applyNumberFormat="1" applyBorder="1" applyAlignment="1">
      <alignment horizontal="right" vertical="center"/>
    </xf>
    <xf numFmtId="4" fontId="3" fillId="0" borderId="63" xfId="8" applyNumberFormat="1" applyBorder="1" applyAlignment="1">
      <alignment horizontal="right" vertical="center"/>
    </xf>
    <xf numFmtId="4" fontId="9" fillId="6" borderId="64" xfId="8" applyNumberFormat="1" applyFont="1" applyFill="1" applyBorder="1" applyAlignment="1">
      <alignment horizontal="right" vertical="center"/>
    </xf>
    <xf numFmtId="4" fontId="9" fillId="6" borderId="65" xfId="8" applyNumberFormat="1" applyFont="1" applyFill="1" applyBorder="1" applyAlignment="1">
      <alignment horizontal="right" vertical="center"/>
    </xf>
    <xf numFmtId="4" fontId="9" fillId="6" borderId="66" xfId="8" applyNumberFormat="1" applyFont="1" applyFill="1" applyBorder="1" applyAlignment="1">
      <alignment horizontal="right" vertical="center"/>
    </xf>
    <xf numFmtId="4" fontId="9" fillId="6" borderId="67" xfId="8" applyNumberFormat="1" applyFont="1" applyFill="1" applyBorder="1" applyAlignment="1">
      <alignment horizontal="right" vertical="center"/>
    </xf>
    <xf numFmtId="4" fontId="9" fillId="6" borderId="69" xfId="8" applyNumberFormat="1" applyFont="1" applyFill="1" applyBorder="1" applyAlignment="1">
      <alignment horizontal="right" vertical="center"/>
    </xf>
    <xf numFmtId="4" fontId="3" fillId="0" borderId="68" xfId="8" applyNumberFormat="1" applyBorder="1" applyAlignment="1">
      <alignment horizontal="right" vertical="center"/>
    </xf>
    <xf numFmtId="4" fontId="3" fillId="0" borderId="26" xfId="8" applyNumberFormat="1" applyBorder="1" applyAlignment="1">
      <alignment horizontal="right" vertical="center"/>
    </xf>
    <xf numFmtId="4" fontId="9" fillId="6" borderId="83" xfId="8" applyNumberFormat="1" applyFont="1" applyFill="1" applyBorder="1" applyAlignment="1">
      <alignment horizontal="right" vertical="center"/>
    </xf>
    <xf numFmtId="4" fontId="3" fillId="0" borderId="0" xfId="8" applyNumberFormat="1" applyBorder="1" applyAlignment="1">
      <alignment horizontal="right" vertical="center"/>
    </xf>
    <xf numFmtId="4" fontId="3" fillId="0" borderId="108" xfId="8" applyNumberFormat="1" applyBorder="1" applyAlignment="1">
      <alignment horizontal="right" vertical="center"/>
    </xf>
    <xf numFmtId="4" fontId="9" fillId="6" borderId="68" xfId="8" applyNumberFormat="1" applyFont="1" applyFill="1" applyBorder="1" applyAlignment="1">
      <alignment horizontal="right" vertical="center"/>
    </xf>
    <xf numFmtId="4" fontId="9" fillId="6" borderId="26" xfId="8" applyNumberFormat="1" applyFont="1" applyFill="1" applyBorder="1" applyAlignment="1">
      <alignment horizontal="right" vertical="center"/>
    </xf>
    <xf numFmtId="4" fontId="9" fillId="6" borderId="70" xfId="8" applyNumberFormat="1" applyFont="1" applyFill="1" applyBorder="1" applyAlignment="1">
      <alignment horizontal="right" vertical="center"/>
    </xf>
    <xf numFmtId="4" fontId="9" fillId="7" borderId="71" xfId="8" applyNumberFormat="1" applyFont="1" applyFill="1" applyBorder="1" applyAlignment="1">
      <alignment horizontal="right" vertical="center" wrapText="1"/>
    </xf>
    <xf numFmtId="4" fontId="9" fillId="7" borderId="72" xfId="8" applyNumberFormat="1" applyFont="1" applyFill="1" applyBorder="1" applyAlignment="1">
      <alignment horizontal="right" vertical="center" wrapText="1"/>
    </xf>
    <xf numFmtId="4" fontId="9" fillId="7" borderId="73" xfId="8" applyNumberFormat="1" applyFont="1" applyFill="1" applyBorder="1" applyAlignment="1">
      <alignment horizontal="right" vertical="center" wrapText="1"/>
    </xf>
    <xf numFmtId="4" fontId="9" fillId="7" borderId="74" xfId="8" applyNumberFormat="1" applyFont="1" applyFill="1" applyBorder="1" applyAlignment="1">
      <alignment horizontal="right" vertical="center" wrapText="1"/>
    </xf>
    <xf numFmtId="0" fontId="3" fillId="6" borderId="149" xfId="8" applyFill="1" applyBorder="1" applyAlignment="1">
      <alignment horizontal="center" vertical="center" wrapText="1"/>
    </xf>
    <xf numFmtId="0" fontId="2" fillId="6" borderId="135" xfId="9" applyFill="1" applyBorder="1" applyAlignment="1">
      <alignment horizontal="center" vertical="center" wrapText="1"/>
    </xf>
    <xf numFmtId="0" fontId="2" fillId="6" borderId="7" xfId="9" applyFill="1" applyBorder="1" applyAlignment="1">
      <alignment horizontal="center" vertical="center" wrapText="1"/>
    </xf>
    <xf numFmtId="0" fontId="2" fillId="6" borderId="6" xfId="9" applyFill="1" applyBorder="1" applyAlignment="1">
      <alignment horizontal="center" vertical="center" wrapText="1"/>
    </xf>
    <xf numFmtId="0" fontId="2" fillId="6" borderId="9" xfId="9" applyFill="1" applyBorder="1" applyAlignment="1">
      <alignment horizontal="center" vertical="center" wrapText="1"/>
    </xf>
    <xf numFmtId="0" fontId="2" fillId="6" borderId="10" xfId="9" applyFill="1" applyBorder="1" applyAlignment="1">
      <alignment horizontal="center" vertical="center" wrapText="1"/>
    </xf>
    <xf numFmtId="0" fontId="2" fillId="6" borderId="11" xfId="9" applyFill="1" applyBorder="1" applyAlignment="1">
      <alignment horizontal="center" vertical="center" wrapText="1"/>
    </xf>
    <xf numFmtId="4" fontId="2" fillId="0" borderId="33" xfId="9" applyNumberFormat="1" applyBorder="1" applyAlignment="1">
      <alignment horizontal="right" vertical="center"/>
    </xf>
    <xf numFmtId="4" fontId="2" fillId="0" borderId="60" xfId="9" applyNumberFormat="1" applyBorder="1" applyAlignment="1">
      <alignment horizontal="right" vertical="center"/>
    </xf>
    <xf numFmtId="4" fontId="2" fillId="0" borderId="61" xfId="9" applyNumberFormat="1" applyBorder="1" applyAlignment="1">
      <alignment horizontal="right" vertical="center"/>
    </xf>
    <xf numFmtId="4" fontId="9" fillId="5" borderId="59" xfId="9" applyNumberFormat="1" applyFont="1" applyFill="1" applyBorder="1" applyAlignment="1">
      <alignment horizontal="right" vertical="center"/>
    </xf>
    <xf numFmtId="4" fontId="2" fillId="0" borderId="17" xfId="9" applyNumberFormat="1" applyBorder="1" applyAlignment="1">
      <alignment horizontal="right" vertical="center"/>
    </xf>
    <xf numFmtId="4" fontId="9" fillId="5" borderId="62" xfId="9" applyNumberFormat="1" applyFont="1" applyFill="1" applyBorder="1" applyAlignment="1">
      <alignment horizontal="right" vertical="center"/>
    </xf>
    <xf numFmtId="4" fontId="2" fillId="0" borderId="53" xfId="9" applyNumberFormat="1" applyBorder="1" applyAlignment="1">
      <alignment horizontal="right" vertical="center"/>
    </xf>
    <xf numFmtId="4" fontId="2" fillId="0" borderId="63" xfId="9" applyNumberFormat="1" applyBorder="1" applyAlignment="1">
      <alignment horizontal="right" vertical="center"/>
    </xf>
    <xf numFmtId="4" fontId="9" fillId="6" borderId="64" xfId="9" applyNumberFormat="1" applyFont="1" applyFill="1" applyBorder="1" applyAlignment="1">
      <alignment horizontal="right" vertical="center"/>
    </xf>
    <xf numFmtId="4" fontId="9" fillId="6" borderId="65" xfId="9" applyNumberFormat="1" applyFont="1" applyFill="1" applyBorder="1" applyAlignment="1">
      <alignment horizontal="right" vertical="center"/>
    </xf>
    <xf numFmtId="4" fontId="9" fillId="6" borderId="66" xfId="9" applyNumberFormat="1" applyFont="1" applyFill="1" applyBorder="1" applyAlignment="1">
      <alignment horizontal="right" vertical="center"/>
    </xf>
    <xf numFmtId="4" fontId="9" fillId="6" borderId="67" xfId="9" applyNumberFormat="1" applyFont="1" applyFill="1" applyBorder="1" applyAlignment="1">
      <alignment horizontal="right" vertical="center"/>
    </xf>
    <xf numFmtId="4" fontId="9" fillId="6" borderId="69" xfId="9" applyNumberFormat="1" applyFont="1" applyFill="1" applyBorder="1" applyAlignment="1">
      <alignment horizontal="right" vertical="center"/>
    </xf>
    <xf numFmtId="4" fontId="2" fillId="0" borderId="68" xfId="9" applyNumberFormat="1" applyBorder="1" applyAlignment="1">
      <alignment horizontal="right" vertical="center"/>
    </xf>
    <xf numFmtId="4" fontId="2" fillId="0" borderId="26" xfId="9" applyNumberFormat="1" applyBorder="1" applyAlignment="1">
      <alignment horizontal="right" vertical="center"/>
    </xf>
    <xf numFmtId="4" fontId="9" fillId="6" borderId="83" xfId="9" applyNumberFormat="1" applyFont="1" applyFill="1" applyBorder="1" applyAlignment="1">
      <alignment horizontal="right" vertical="center"/>
    </xf>
    <xf numFmtId="4" fontId="2" fillId="0" borderId="0" xfId="9" applyNumberFormat="1" applyBorder="1" applyAlignment="1">
      <alignment horizontal="right" vertical="center"/>
    </xf>
    <xf numFmtId="4" fontId="2" fillId="0" borderId="108" xfId="9" applyNumberFormat="1" applyBorder="1" applyAlignment="1">
      <alignment horizontal="right" vertical="center"/>
    </xf>
    <xf numFmtId="4" fontId="9" fillId="6" borderId="68" xfId="9" applyNumberFormat="1" applyFont="1" applyFill="1" applyBorder="1" applyAlignment="1">
      <alignment horizontal="right" vertical="center"/>
    </xf>
    <xf numFmtId="4" fontId="9" fillId="6" borderId="26" xfId="9" applyNumberFormat="1" applyFont="1" applyFill="1" applyBorder="1" applyAlignment="1">
      <alignment horizontal="right" vertical="center"/>
    </xf>
    <xf numFmtId="4" fontId="9" fillId="6" borderId="70" xfId="9" applyNumberFormat="1" applyFont="1" applyFill="1" applyBorder="1" applyAlignment="1">
      <alignment horizontal="right" vertical="center"/>
    </xf>
    <xf numFmtId="4" fontId="9" fillId="7" borderId="71" xfId="9" applyNumberFormat="1" applyFont="1" applyFill="1" applyBorder="1" applyAlignment="1">
      <alignment horizontal="right" vertical="center" wrapText="1"/>
    </xf>
    <xf numFmtId="4" fontId="9" fillId="7" borderId="72" xfId="9" applyNumberFormat="1" applyFont="1" applyFill="1" applyBorder="1" applyAlignment="1">
      <alignment horizontal="right" vertical="center" wrapText="1"/>
    </xf>
    <xf numFmtId="4" fontId="9" fillId="7" borderId="73" xfId="9" applyNumberFormat="1" applyFont="1" applyFill="1" applyBorder="1" applyAlignment="1">
      <alignment horizontal="right" vertical="center" wrapText="1"/>
    </xf>
    <xf numFmtId="4" fontId="9" fillId="7" borderId="74" xfId="9" applyNumberFormat="1" applyFont="1" applyFill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0" fontId="17" fillId="6" borderId="13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4" fontId="0" fillId="0" borderId="28" xfId="0" applyNumberFormat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8" fillId="0" borderId="3" xfId="1" applyFont="1" applyBorder="1" applyAlignment="1" applyProtection="1">
      <alignment vertical="center" wrapText="1"/>
    </xf>
    <xf numFmtId="0" fontId="15" fillId="3" borderId="0" xfId="0" applyFont="1" applyFill="1" applyAlignment="1">
      <alignment vertical="center" wrapText="1"/>
    </xf>
    <xf numFmtId="0" fontId="18" fillId="0" borderId="2" xfId="1" applyFont="1" applyBorder="1" applyAlignment="1" applyProtection="1">
      <alignment vertical="center" wrapText="1"/>
    </xf>
    <xf numFmtId="0" fontId="9" fillId="5" borderId="64" xfId="2" applyFont="1" applyFill="1" applyBorder="1" applyAlignment="1">
      <alignment horizontal="center"/>
    </xf>
    <xf numFmtId="0" fontId="9" fillId="5" borderId="111" xfId="2" applyFont="1" applyFill="1" applyBorder="1" applyAlignment="1">
      <alignment horizontal="center"/>
    </xf>
    <xf numFmtId="0" fontId="9" fillId="5" borderId="144" xfId="2" applyFont="1" applyFill="1" applyBorder="1" applyAlignment="1">
      <alignment horizontal="center"/>
    </xf>
    <xf numFmtId="0" fontId="9" fillId="5" borderId="115" xfId="2" applyFont="1" applyFill="1" applyBorder="1" applyAlignment="1">
      <alignment horizontal="center"/>
    </xf>
    <xf numFmtId="0" fontId="9" fillId="7" borderId="88" xfId="2" applyFont="1" applyFill="1" applyBorder="1" applyAlignment="1">
      <alignment horizontal="center" vertical="center" wrapText="1"/>
    </xf>
    <xf numFmtId="0" fontId="9" fillId="7" borderId="134" xfId="2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10" fillId="5" borderId="135" xfId="0" applyFont="1" applyFill="1" applyBorder="1" applyAlignment="1">
      <alignment horizontal="center" vertical="center" wrapText="1"/>
    </xf>
    <xf numFmtId="0" fontId="10" fillId="5" borderId="13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37" xfId="0" applyFont="1" applyFill="1" applyBorder="1" applyAlignment="1">
      <alignment horizontal="center" vertical="center" wrapText="1"/>
    </xf>
    <xf numFmtId="0" fontId="10" fillId="5" borderId="138" xfId="0" applyFont="1" applyFill="1" applyBorder="1" applyAlignment="1">
      <alignment horizontal="center" vertical="center" wrapText="1"/>
    </xf>
    <xf numFmtId="0" fontId="10" fillId="5" borderId="139" xfId="0" applyFont="1" applyFill="1" applyBorder="1" applyAlignment="1">
      <alignment horizontal="center" vertical="center" wrapText="1"/>
    </xf>
    <xf numFmtId="0" fontId="10" fillId="7" borderId="74" xfId="0" applyFont="1" applyFill="1" applyBorder="1" applyAlignment="1">
      <alignment horizontal="center" vertical="center" wrapText="1"/>
    </xf>
    <xf numFmtId="0" fontId="10" fillId="7" borderId="140" xfId="0" applyFont="1" applyFill="1" applyBorder="1" applyAlignment="1">
      <alignment horizontal="center" vertical="center" wrapText="1"/>
    </xf>
    <xf numFmtId="0" fontId="9" fillId="5" borderId="141" xfId="0" applyFont="1" applyFill="1" applyBorder="1" applyAlignment="1">
      <alignment horizontal="center" vertical="center" wrapText="1"/>
    </xf>
    <xf numFmtId="0" fontId="9" fillId="5" borderId="142" xfId="0" applyFont="1" applyFill="1" applyBorder="1" applyAlignment="1">
      <alignment horizontal="center" vertical="center" wrapText="1"/>
    </xf>
    <xf numFmtId="0" fontId="9" fillId="5" borderId="119" xfId="0" applyFont="1" applyFill="1" applyBorder="1" applyAlignment="1">
      <alignment horizontal="center" vertical="center" wrapText="1"/>
    </xf>
    <xf numFmtId="0" fontId="9" fillId="5" borderId="0" xfId="9" applyFont="1" applyFill="1" applyBorder="1" applyAlignment="1">
      <alignment vertical="center" wrapText="1"/>
    </xf>
    <xf numFmtId="0" fontId="10" fillId="5" borderId="135" xfId="9" applyFont="1" applyFill="1" applyBorder="1" applyAlignment="1">
      <alignment horizontal="center" vertical="center" wrapText="1"/>
    </xf>
    <xf numFmtId="0" fontId="10" fillId="5" borderId="136" xfId="9" applyFont="1" applyFill="1" applyBorder="1" applyAlignment="1">
      <alignment horizontal="center" vertical="center" wrapText="1"/>
    </xf>
    <xf numFmtId="0" fontId="10" fillId="5" borderId="1" xfId="9" applyFont="1" applyFill="1" applyBorder="1" applyAlignment="1">
      <alignment horizontal="center" vertical="center" wrapText="1"/>
    </xf>
    <xf numFmtId="0" fontId="10" fillId="5" borderId="137" xfId="9" applyFont="1" applyFill="1" applyBorder="1" applyAlignment="1">
      <alignment horizontal="center" vertical="center" wrapText="1"/>
    </xf>
    <xf numFmtId="0" fontId="10" fillId="5" borderId="138" xfId="9" applyFont="1" applyFill="1" applyBorder="1" applyAlignment="1">
      <alignment horizontal="center" vertical="center" wrapText="1"/>
    </xf>
    <xf numFmtId="0" fontId="10" fillId="5" borderId="139" xfId="9" applyFont="1" applyFill="1" applyBorder="1" applyAlignment="1">
      <alignment horizontal="center" vertical="center" wrapText="1"/>
    </xf>
    <xf numFmtId="0" fontId="10" fillId="7" borderId="74" xfId="9" applyFont="1" applyFill="1" applyBorder="1" applyAlignment="1">
      <alignment horizontal="center" vertical="center" wrapText="1"/>
    </xf>
    <xf numFmtId="0" fontId="10" fillId="7" borderId="140" xfId="9" applyFont="1" applyFill="1" applyBorder="1" applyAlignment="1">
      <alignment horizontal="center" vertical="center" wrapText="1"/>
    </xf>
    <xf numFmtId="0" fontId="9" fillId="5" borderId="141" xfId="9" applyFont="1" applyFill="1" applyBorder="1" applyAlignment="1">
      <alignment horizontal="center" vertical="center" wrapText="1"/>
    </xf>
    <xf numFmtId="0" fontId="9" fillId="5" borderId="142" xfId="9" applyFont="1" applyFill="1" applyBorder="1" applyAlignment="1">
      <alignment horizontal="center" vertical="center" wrapText="1"/>
    </xf>
    <xf numFmtId="0" fontId="9" fillId="5" borderId="119" xfId="9" applyFont="1" applyFill="1" applyBorder="1" applyAlignment="1">
      <alignment horizontal="center" vertical="center" wrapText="1"/>
    </xf>
    <xf numFmtId="0" fontId="9" fillId="6" borderId="64" xfId="2" applyFont="1" applyFill="1" applyBorder="1" applyAlignment="1">
      <alignment horizontal="center"/>
    </xf>
    <xf numFmtId="0" fontId="9" fillId="6" borderId="111" xfId="2" applyFont="1" applyFill="1" applyBorder="1" applyAlignment="1">
      <alignment horizontal="center"/>
    </xf>
    <xf numFmtId="0" fontId="9" fillId="6" borderId="144" xfId="2" applyFont="1" applyFill="1" applyBorder="1" applyAlignment="1">
      <alignment horizontal="center"/>
    </xf>
    <xf numFmtId="0" fontId="9" fillId="6" borderId="115" xfId="2" applyFont="1" applyFill="1" applyBorder="1" applyAlignment="1">
      <alignment horizontal="center"/>
    </xf>
    <xf numFmtId="0" fontId="9" fillId="5" borderId="0" xfId="8" applyFont="1" applyFill="1" applyBorder="1" applyAlignment="1">
      <alignment vertical="center" wrapText="1"/>
    </xf>
    <xf numFmtId="0" fontId="10" fillId="5" borderId="135" xfId="8" applyFont="1" applyFill="1" applyBorder="1" applyAlignment="1">
      <alignment horizontal="center" vertical="center" wrapText="1"/>
    </xf>
    <xf numFmtId="0" fontId="10" fillId="5" borderId="136" xfId="8" applyFont="1" applyFill="1" applyBorder="1" applyAlignment="1">
      <alignment horizontal="center" vertical="center" wrapText="1"/>
    </xf>
    <xf numFmtId="0" fontId="10" fillId="5" borderId="1" xfId="8" applyFont="1" applyFill="1" applyBorder="1" applyAlignment="1">
      <alignment horizontal="center" vertical="center" wrapText="1"/>
    </xf>
    <xf numFmtId="0" fontId="10" fillId="5" borderId="137" xfId="8" applyFont="1" applyFill="1" applyBorder="1" applyAlignment="1">
      <alignment horizontal="center" vertical="center" wrapText="1"/>
    </xf>
    <xf numFmtId="0" fontId="10" fillId="5" borderId="138" xfId="8" applyFont="1" applyFill="1" applyBorder="1" applyAlignment="1">
      <alignment horizontal="center" vertical="center" wrapText="1"/>
    </xf>
    <xf numFmtId="0" fontId="10" fillId="5" borderId="139" xfId="8" applyFont="1" applyFill="1" applyBorder="1" applyAlignment="1">
      <alignment horizontal="center" vertical="center" wrapText="1"/>
    </xf>
    <xf numFmtId="0" fontId="10" fillId="7" borderId="74" xfId="8" applyFont="1" applyFill="1" applyBorder="1" applyAlignment="1">
      <alignment horizontal="center" vertical="center" wrapText="1"/>
    </xf>
    <xf numFmtId="0" fontId="10" fillId="7" borderId="140" xfId="8" applyFont="1" applyFill="1" applyBorder="1" applyAlignment="1">
      <alignment horizontal="center" vertical="center" wrapText="1"/>
    </xf>
    <xf numFmtId="0" fontId="9" fillId="5" borderId="141" xfId="8" applyFont="1" applyFill="1" applyBorder="1" applyAlignment="1">
      <alignment horizontal="center" vertical="center" wrapText="1"/>
    </xf>
    <xf numFmtId="0" fontId="9" fillId="5" borderId="142" xfId="8" applyFont="1" applyFill="1" applyBorder="1" applyAlignment="1">
      <alignment horizontal="center" vertical="center" wrapText="1"/>
    </xf>
    <xf numFmtId="0" fontId="9" fillId="5" borderId="119" xfId="8" applyFont="1" applyFill="1" applyBorder="1" applyAlignment="1">
      <alignment horizontal="center" vertical="center" wrapText="1"/>
    </xf>
    <xf numFmtId="0" fontId="9" fillId="5" borderId="0" xfId="7" applyFont="1" applyFill="1" applyBorder="1" applyAlignment="1">
      <alignment vertical="center" wrapText="1"/>
    </xf>
    <xf numFmtId="0" fontId="10" fillId="5" borderId="135" xfId="7" applyFont="1" applyFill="1" applyBorder="1" applyAlignment="1">
      <alignment horizontal="center" vertical="center" wrapText="1"/>
    </xf>
    <xf numFmtId="0" fontId="10" fillId="5" borderId="136" xfId="7" applyFont="1" applyFill="1" applyBorder="1" applyAlignment="1">
      <alignment horizontal="center" vertical="center" wrapText="1"/>
    </xf>
    <xf numFmtId="0" fontId="10" fillId="5" borderId="1" xfId="7" applyFont="1" applyFill="1" applyBorder="1" applyAlignment="1">
      <alignment horizontal="center" vertical="center" wrapText="1"/>
    </xf>
    <xf numFmtId="0" fontId="10" fillId="5" borderId="137" xfId="7" applyFont="1" applyFill="1" applyBorder="1" applyAlignment="1">
      <alignment horizontal="center" vertical="center" wrapText="1"/>
    </xf>
    <xf numFmtId="0" fontId="10" fillId="5" borderId="138" xfId="7" applyFont="1" applyFill="1" applyBorder="1" applyAlignment="1">
      <alignment horizontal="center" vertical="center" wrapText="1"/>
    </xf>
    <xf numFmtId="0" fontId="10" fillId="5" borderId="139" xfId="7" applyFont="1" applyFill="1" applyBorder="1" applyAlignment="1">
      <alignment horizontal="center" vertical="center" wrapText="1"/>
    </xf>
    <xf numFmtId="0" fontId="10" fillId="7" borderId="88" xfId="7" applyFont="1" applyFill="1" applyBorder="1" applyAlignment="1">
      <alignment horizontal="center" vertical="center" wrapText="1"/>
    </xf>
    <xf numFmtId="0" fontId="10" fillId="7" borderId="140" xfId="7" applyFont="1" applyFill="1" applyBorder="1" applyAlignment="1">
      <alignment horizontal="center" vertical="center" wrapText="1"/>
    </xf>
    <xf numFmtId="0" fontId="9" fillId="5" borderId="141" xfId="7" applyFont="1" applyFill="1" applyBorder="1" applyAlignment="1">
      <alignment horizontal="center" vertical="center" wrapText="1"/>
    </xf>
    <xf numFmtId="0" fontId="9" fillId="5" borderId="142" xfId="7" applyFont="1" applyFill="1" applyBorder="1" applyAlignment="1">
      <alignment horizontal="center" vertical="center" wrapText="1"/>
    </xf>
    <xf numFmtId="0" fontId="9" fillId="5" borderId="119" xfId="7" applyFont="1" applyFill="1" applyBorder="1" applyAlignment="1">
      <alignment horizontal="center" vertical="center" wrapText="1"/>
    </xf>
    <xf numFmtId="0" fontId="9" fillId="10" borderId="64" xfId="2" applyFont="1" applyFill="1" applyBorder="1" applyAlignment="1">
      <alignment horizontal="center"/>
    </xf>
    <xf numFmtId="0" fontId="9" fillId="10" borderId="111" xfId="2" applyFont="1" applyFill="1" applyBorder="1" applyAlignment="1">
      <alignment horizontal="center"/>
    </xf>
    <xf numFmtId="0" fontId="9" fillId="10" borderId="144" xfId="2" applyFont="1" applyFill="1" applyBorder="1" applyAlignment="1">
      <alignment horizontal="center"/>
    </xf>
    <xf numFmtId="0" fontId="9" fillId="10" borderId="115" xfId="2" applyFont="1" applyFill="1" applyBorder="1" applyAlignment="1">
      <alignment horizontal="center"/>
    </xf>
    <xf numFmtId="0" fontId="9" fillId="5" borderId="0" xfId="6" applyFont="1" applyFill="1" applyBorder="1" applyAlignment="1">
      <alignment horizontal="left" vertical="center" wrapText="1"/>
    </xf>
    <xf numFmtId="0" fontId="10" fillId="4" borderId="88" xfId="0" applyFont="1" applyFill="1" applyBorder="1" applyAlignment="1">
      <alignment horizontal="center" vertical="center" wrapText="1"/>
    </xf>
    <xf numFmtId="0" fontId="10" fillId="4" borderId="140" xfId="0" applyFont="1" applyFill="1" applyBorder="1" applyAlignment="1">
      <alignment horizontal="center" vertical="center" wrapText="1"/>
    </xf>
    <xf numFmtId="0" fontId="10" fillId="4" borderId="134" xfId="0" applyFont="1" applyFill="1" applyBorder="1" applyAlignment="1">
      <alignment horizontal="center" vertical="center" wrapText="1"/>
    </xf>
    <xf numFmtId="0" fontId="9" fillId="5" borderId="141" xfId="6" applyFont="1" applyFill="1" applyBorder="1" applyAlignment="1">
      <alignment horizontal="center" vertical="center" wrapText="1"/>
    </xf>
    <xf numFmtId="0" fontId="9" fillId="5" borderId="142" xfId="6" applyFont="1" applyFill="1" applyBorder="1" applyAlignment="1">
      <alignment horizontal="center" vertical="center" wrapText="1"/>
    </xf>
    <xf numFmtId="0" fontId="9" fillId="5" borderId="119" xfId="6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left" vertical="center" wrapText="1"/>
    </xf>
    <xf numFmtId="0" fontId="9" fillId="5" borderId="141" xfId="2" applyFont="1" applyFill="1" applyBorder="1" applyAlignment="1">
      <alignment horizontal="center" vertical="center" wrapText="1"/>
    </xf>
    <xf numFmtId="0" fontId="9" fillId="5" borderId="142" xfId="2" applyFont="1" applyFill="1" applyBorder="1" applyAlignment="1">
      <alignment horizontal="center" vertical="center" wrapText="1"/>
    </xf>
    <xf numFmtId="0" fontId="9" fillId="5" borderId="119" xfId="2" applyFont="1" applyFill="1" applyBorder="1" applyAlignment="1">
      <alignment horizontal="center" vertical="center" wrapText="1"/>
    </xf>
    <xf numFmtId="0" fontId="9" fillId="6" borderId="64" xfId="0" applyFont="1" applyFill="1" applyBorder="1" applyAlignment="1">
      <alignment horizontal="center" vertical="center"/>
    </xf>
    <xf numFmtId="0" fontId="9" fillId="6" borderId="66" xfId="0" applyFont="1" applyFill="1" applyBorder="1" applyAlignment="1">
      <alignment horizontal="center" vertical="center"/>
    </xf>
    <xf numFmtId="0" fontId="9" fillId="6" borderId="133" xfId="0" applyFont="1" applyFill="1" applyBorder="1" applyAlignment="1">
      <alignment horizontal="center" vertical="center"/>
    </xf>
    <xf numFmtId="0" fontId="9" fillId="6" borderId="113" xfId="0" applyFont="1" applyFill="1" applyBorder="1" applyAlignment="1">
      <alignment horizontal="center" vertical="center"/>
    </xf>
    <xf numFmtId="0" fontId="9" fillId="7" borderId="88" xfId="0" applyFont="1" applyFill="1" applyBorder="1" applyAlignment="1">
      <alignment horizontal="center" vertical="center" wrapText="1"/>
    </xf>
    <xf numFmtId="0" fontId="9" fillId="7" borderId="134" xfId="0" applyFont="1" applyFill="1" applyBorder="1" applyAlignment="1">
      <alignment horizontal="center" vertical="center" wrapText="1"/>
    </xf>
    <xf numFmtId="0" fontId="9" fillId="6" borderId="111" xfId="0" applyFont="1" applyFill="1" applyBorder="1" applyAlignment="1">
      <alignment horizontal="center" vertical="center"/>
    </xf>
    <xf numFmtId="0" fontId="9" fillId="6" borderId="143" xfId="0" applyFont="1" applyFill="1" applyBorder="1" applyAlignment="1">
      <alignment horizontal="center" vertical="center"/>
    </xf>
    <xf numFmtId="0" fontId="9" fillId="2" borderId="144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3" fontId="9" fillId="2" borderId="133" xfId="0" applyNumberFormat="1" applyFont="1" applyFill="1" applyBorder="1" applyAlignment="1">
      <alignment horizontal="center" vertical="center"/>
    </xf>
    <xf numFmtId="3" fontId="9" fillId="2" borderId="6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9" fillId="4" borderId="134" xfId="0" applyFont="1" applyFill="1" applyBorder="1" applyAlignment="1">
      <alignment horizontal="center" vertical="center"/>
    </xf>
    <xf numFmtId="0" fontId="9" fillId="3" borderId="136" xfId="0" applyFont="1" applyFill="1" applyBorder="1" applyAlignment="1">
      <alignment horizontal="center" vertical="center" wrapText="1"/>
    </xf>
    <xf numFmtId="0" fontId="9" fillId="3" borderId="137" xfId="0" applyFont="1" applyFill="1" applyBorder="1" applyAlignment="1">
      <alignment horizontal="center" vertical="center" wrapText="1"/>
    </xf>
    <xf numFmtId="0" fontId="10" fillId="3" borderId="58" xfId="0" applyFont="1" applyFill="1" applyBorder="1"/>
    <xf numFmtId="0" fontId="10" fillId="3" borderId="1" xfId="0" applyFont="1" applyFill="1" applyBorder="1"/>
    <xf numFmtId="0" fontId="10" fillId="3" borderId="0" xfId="0" applyFont="1" applyFill="1" applyBorder="1"/>
    <xf numFmtId="0" fontId="10" fillId="4" borderId="140" xfId="0" applyFont="1" applyFill="1" applyBorder="1"/>
    <xf numFmtId="0" fontId="10" fillId="4" borderId="134" xfId="0" applyFont="1" applyFill="1" applyBorder="1"/>
    <xf numFmtId="0" fontId="9" fillId="5" borderId="0" xfId="0" applyFont="1" applyFill="1" applyBorder="1" applyAlignment="1">
      <alignment horizontal="left" vertical="center" wrapText="1"/>
    </xf>
    <xf numFmtId="0" fontId="9" fillId="2" borderId="68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vertical="center"/>
    </xf>
    <xf numFmtId="0" fontId="10" fillId="3" borderId="136" xfId="0" applyFont="1" applyFill="1" applyBorder="1"/>
    <xf numFmtId="0" fontId="10" fillId="3" borderId="137" xfId="0" applyFont="1" applyFill="1" applyBorder="1"/>
    <xf numFmtId="0" fontId="10" fillId="3" borderId="138" xfId="0" applyFont="1" applyFill="1" applyBorder="1"/>
    <xf numFmtId="0" fontId="10" fillId="3" borderId="139" xfId="0" applyFont="1" applyFill="1" applyBorder="1"/>
    <xf numFmtId="0" fontId="9" fillId="4" borderId="14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3" borderId="139" xfId="0" applyFont="1" applyFill="1" applyBorder="1" applyAlignment="1">
      <alignment horizontal="center" vertical="center" wrapText="1"/>
    </xf>
    <xf numFmtId="0" fontId="9" fillId="4" borderId="13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vertical="center"/>
    </xf>
    <xf numFmtId="0" fontId="9" fillId="2" borderId="145" xfId="0" applyFont="1" applyFill="1" applyBorder="1" applyAlignment="1">
      <alignment horizontal="center" vertical="center"/>
    </xf>
    <xf numFmtId="0" fontId="9" fillId="2" borderId="133" xfId="0" applyFont="1" applyFill="1" applyBorder="1" applyAlignment="1">
      <alignment horizontal="center" vertical="center" wrapText="1"/>
    </xf>
    <xf numFmtId="0" fontId="9" fillId="2" borderId="113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2" borderId="111" xfId="0" applyFont="1" applyFill="1" applyBorder="1" applyAlignment="1">
      <alignment horizontal="center" vertical="center" wrapText="1"/>
    </xf>
    <xf numFmtId="0" fontId="9" fillId="5" borderId="0" xfId="10" applyFont="1" applyFill="1" applyBorder="1" applyAlignment="1">
      <alignment vertical="center" wrapText="1"/>
    </xf>
    <xf numFmtId="0" fontId="10" fillId="5" borderId="135" xfId="10" applyFont="1" applyFill="1" applyBorder="1" applyAlignment="1">
      <alignment horizontal="center" vertical="center" wrapText="1"/>
    </xf>
    <xf numFmtId="0" fontId="10" fillId="5" borderId="136" xfId="10" applyFont="1" applyFill="1" applyBorder="1" applyAlignment="1">
      <alignment horizontal="center" vertical="center" wrapText="1"/>
    </xf>
    <xf numFmtId="0" fontId="10" fillId="7" borderId="74" xfId="10" applyFont="1" applyFill="1" applyBorder="1" applyAlignment="1">
      <alignment horizontal="center" vertical="center" wrapText="1"/>
    </xf>
    <xf numFmtId="0" fontId="10" fillId="7" borderId="140" xfId="10" applyFont="1" applyFill="1" applyBorder="1" applyAlignment="1">
      <alignment horizontal="center" vertical="center" wrapText="1"/>
    </xf>
    <xf numFmtId="0" fontId="9" fillId="5" borderId="141" xfId="10" applyFont="1" applyFill="1" applyBorder="1" applyAlignment="1">
      <alignment horizontal="center" vertical="center" wrapText="1"/>
    </xf>
    <xf numFmtId="0" fontId="10" fillId="5" borderId="1" xfId="10" applyFont="1" applyFill="1" applyBorder="1" applyAlignment="1">
      <alignment horizontal="center" vertical="center" wrapText="1"/>
    </xf>
    <xf numFmtId="0" fontId="10" fillId="5" borderId="137" xfId="10" applyFont="1" applyFill="1" applyBorder="1" applyAlignment="1">
      <alignment horizontal="center" vertical="center" wrapText="1"/>
    </xf>
    <xf numFmtId="0" fontId="1" fillId="6" borderId="135" xfId="10" applyFill="1" applyBorder="1" applyAlignment="1">
      <alignment horizontal="center" vertical="center" wrapText="1"/>
    </xf>
    <xf numFmtId="0" fontId="1" fillId="6" borderId="7" xfId="10" applyFill="1" applyBorder="1" applyAlignment="1">
      <alignment horizontal="center" vertical="center" wrapText="1"/>
    </xf>
    <xf numFmtId="0" fontId="1" fillId="6" borderId="6" xfId="10" applyFill="1" applyBorder="1" applyAlignment="1">
      <alignment horizontal="center" vertical="center" wrapText="1"/>
    </xf>
    <xf numFmtId="0" fontId="9" fillId="5" borderId="142" xfId="10" applyFont="1" applyFill="1" applyBorder="1" applyAlignment="1">
      <alignment horizontal="center" vertical="center" wrapText="1"/>
    </xf>
    <xf numFmtId="0" fontId="10" fillId="5" borderId="138" xfId="10" applyFont="1" applyFill="1" applyBorder="1" applyAlignment="1">
      <alignment horizontal="center" vertical="center" wrapText="1"/>
    </xf>
    <xf numFmtId="0" fontId="10" fillId="5" borderId="139" xfId="10" applyFont="1" applyFill="1" applyBorder="1" applyAlignment="1">
      <alignment horizontal="center" vertical="center" wrapText="1"/>
    </xf>
    <xf numFmtId="0" fontId="1" fillId="6" borderId="9" xfId="10" applyFill="1" applyBorder="1" applyAlignment="1">
      <alignment horizontal="center" vertical="center" wrapText="1"/>
    </xf>
    <xf numFmtId="0" fontId="1" fillId="6" borderId="10" xfId="10" applyFill="1" applyBorder="1" applyAlignment="1">
      <alignment horizontal="center" vertical="center" wrapText="1"/>
    </xf>
    <xf numFmtId="0" fontId="1" fillId="6" borderId="11" xfId="10" applyFill="1" applyBorder="1" applyAlignment="1">
      <alignment horizontal="center" vertical="center" wrapText="1"/>
    </xf>
    <xf numFmtId="0" fontId="9" fillId="5" borderId="119" xfId="10" applyFont="1" applyFill="1" applyBorder="1" applyAlignment="1">
      <alignment horizontal="center" vertical="center" wrapText="1"/>
    </xf>
    <xf numFmtId="4" fontId="1" fillId="0" borderId="33" xfId="10" applyNumberFormat="1" applyBorder="1" applyAlignment="1">
      <alignment horizontal="right" vertical="center"/>
    </xf>
    <xf numFmtId="4" fontId="1" fillId="0" borderId="60" xfId="10" applyNumberFormat="1" applyBorder="1" applyAlignment="1">
      <alignment horizontal="right" vertical="center"/>
    </xf>
    <xf numFmtId="4" fontId="1" fillId="0" borderId="61" xfId="10" applyNumberFormat="1" applyBorder="1" applyAlignment="1">
      <alignment horizontal="right" vertical="center"/>
    </xf>
    <xf numFmtId="4" fontId="9" fillId="5" borderId="59" xfId="10" applyNumberFormat="1" applyFont="1" applyFill="1" applyBorder="1" applyAlignment="1">
      <alignment horizontal="right" vertical="center"/>
    </xf>
    <xf numFmtId="4" fontId="1" fillId="0" borderId="17" xfId="10" applyNumberFormat="1" applyBorder="1" applyAlignment="1">
      <alignment horizontal="right" vertical="center"/>
    </xf>
    <xf numFmtId="4" fontId="9" fillId="5" borderId="62" xfId="10" applyNumberFormat="1" applyFont="1" applyFill="1" applyBorder="1" applyAlignment="1">
      <alignment horizontal="right" vertical="center"/>
    </xf>
    <xf numFmtId="4" fontId="1" fillId="0" borderId="53" xfId="10" applyNumberFormat="1" applyBorder="1" applyAlignment="1">
      <alignment horizontal="right" vertical="center"/>
    </xf>
    <xf numFmtId="4" fontId="1" fillId="0" borderId="63" xfId="10" applyNumberFormat="1" applyBorder="1" applyAlignment="1">
      <alignment horizontal="right" vertical="center"/>
    </xf>
    <xf numFmtId="4" fontId="9" fillId="6" borderId="64" xfId="10" applyNumberFormat="1" applyFont="1" applyFill="1" applyBorder="1" applyAlignment="1">
      <alignment horizontal="right" vertical="center"/>
    </xf>
    <xf numFmtId="4" fontId="9" fillId="6" borderId="65" xfId="10" applyNumberFormat="1" applyFont="1" applyFill="1" applyBorder="1" applyAlignment="1">
      <alignment horizontal="right" vertical="center"/>
    </xf>
    <xf numFmtId="4" fontId="9" fillId="6" borderId="66" xfId="10" applyNumberFormat="1" applyFont="1" applyFill="1" applyBorder="1" applyAlignment="1">
      <alignment horizontal="right" vertical="center"/>
    </xf>
    <xf numFmtId="4" fontId="9" fillId="6" borderId="67" xfId="10" applyNumberFormat="1" applyFont="1" applyFill="1" applyBorder="1" applyAlignment="1">
      <alignment horizontal="right" vertical="center"/>
    </xf>
    <xf numFmtId="4" fontId="9" fillId="6" borderId="69" xfId="10" applyNumberFormat="1" applyFont="1" applyFill="1" applyBorder="1" applyAlignment="1">
      <alignment horizontal="right" vertical="center"/>
    </xf>
    <xf numFmtId="4" fontId="1" fillId="0" borderId="68" xfId="10" applyNumberFormat="1" applyBorder="1" applyAlignment="1">
      <alignment horizontal="right" vertical="center"/>
    </xf>
    <xf numFmtId="4" fontId="1" fillId="0" borderId="26" xfId="10" applyNumberFormat="1" applyBorder="1" applyAlignment="1">
      <alignment horizontal="right" vertical="center"/>
    </xf>
    <xf numFmtId="4" fontId="9" fillId="6" borderId="83" xfId="10" applyNumberFormat="1" applyFont="1" applyFill="1" applyBorder="1" applyAlignment="1">
      <alignment horizontal="right" vertical="center"/>
    </xf>
    <xf numFmtId="4" fontId="1" fillId="0" borderId="0" xfId="10" applyNumberFormat="1" applyBorder="1" applyAlignment="1">
      <alignment horizontal="right" vertical="center"/>
    </xf>
    <xf numFmtId="4" fontId="1" fillId="0" borderId="108" xfId="10" applyNumberFormat="1" applyBorder="1" applyAlignment="1">
      <alignment horizontal="right" vertical="center"/>
    </xf>
    <xf numFmtId="4" fontId="9" fillId="6" borderId="68" xfId="10" applyNumberFormat="1" applyFont="1" applyFill="1" applyBorder="1" applyAlignment="1">
      <alignment horizontal="right" vertical="center"/>
    </xf>
    <xf numFmtId="4" fontId="9" fillId="6" borderId="26" xfId="10" applyNumberFormat="1" applyFont="1" applyFill="1" applyBorder="1" applyAlignment="1">
      <alignment horizontal="right" vertical="center"/>
    </xf>
    <xf numFmtId="4" fontId="9" fillId="6" borderId="70" xfId="10" applyNumberFormat="1" applyFont="1" applyFill="1" applyBorder="1" applyAlignment="1">
      <alignment horizontal="right" vertical="center"/>
    </xf>
    <xf numFmtId="4" fontId="9" fillId="7" borderId="71" xfId="10" applyNumberFormat="1" applyFont="1" applyFill="1" applyBorder="1" applyAlignment="1">
      <alignment horizontal="right" vertical="center" wrapText="1"/>
    </xf>
    <xf numFmtId="4" fontId="9" fillId="7" borderId="72" xfId="10" applyNumberFormat="1" applyFont="1" applyFill="1" applyBorder="1" applyAlignment="1">
      <alignment horizontal="right" vertical="center" wrapText="1"/>
    </xf>
    <xf numFmtId="4" fontId="9" fillId="7" borderId="73" xfId="10" applyNumberFormat="1" applyFont="1" applyFill="1" applyBorder="1" applyAlignment="1">
      <alignment horizontal="right" vertical="center" wrapText="1"/>
    </xf>
    <xf numFmtId="4" fontId="9" fillId="7" borderId="74" xfId="10" applyNumberFormat="1" applyFont="1" applyFill="1" applyBorder="1" applyAlignment="1">
      <alignment horizontal="right" vertical="center" wrapText="1"/>
    </xf>
  </cellXfs>
  <cellStyles count="11">
    <cellStyle name="Hipervínculo_2.1.1. 2008-2010.Comparacion ppales macromag" xfId="1"/>
    <cellStyle name="Normal" xfId="0" builtinId="0"/>
    <cellStyle name="Normal 2" xfId="2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B8CCE4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</xdr:rowOff>
    </xdr:from>
    <xdr:to>
      <xdr:col>5</xdr:col>
      <xdr:colOff>112059</xdr:colOff>
      <xdr:row>5</xdr:row>
      <xdr:rowOff>44527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3" y="156883"/>
          <a:ext cx="2610970" cy="6720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DIFUSI&#211;N/ESTADISTICAS%20PESQUERAS%202024_11/TABLAS%20ACTUALIZADAS/1.3.%20CAPTURAS/1.3.6.2023_06_Valor_zona_CEIU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3"/>
  <sheetViews>
    <sheetView showGridLines="0" tabSelected="1" zoomScaleNormal="100" workbookViewId="0"/>
  </sheetViews>
  <sheetFormatPr baseColWidth="10" defaultRowHeight="13.2" x14ac:dyDescent="0.25"/>
  <cols>
    <col min="1" max="2" width="3.109375" customWidth="1"/>
    <col min="9" max="9" width="2.6640625" customWidth="1"/>
  </cols>
  <sheetData>
    <row r="7" spans="2:9" ht="15" x14ac:dyDescent="0.25">
      <c r="B7" s="416" t="s">
        <v>80</v>
      </c>
      <c r="C7" s="416"/>
      <c r="D7" s="416"/>
      <c r="E7" s="416"/>
      <c r="F7" s="416"/>
      <c r="G7" s="416"/>
      <c r="H7" s="416"/>
      <c r="I7" s="416"/>
    </row>
    <row r="8" spans="2:9" x14ac:dyDescent="0.25">
      <c r="B8" s="18"/>
      <c r="C8" s="18"/>
      <c r="D8" s="18"/>
      <c r="E8" s="18"/>
      <c r="F8" s="18"/>
      <c r="G8" s="18"/>
      <c r="H8" s="18"/>
    </row>
    <row r="9" spans="2:9" ht="15" x14ac:dyDescent="0.25">
      <c r="B9" s="18"/>
      <c r="C9" s="19" t="s">
        <v>88</v>
      </c>
      <c r="D9" s="18"/>
      <c r="E9" s="18"/>
      <c r="F9" s="18"/>
      <c r="G9" s="18"/>
      <c r="H9" s="18"/>
    </row>
    <row r="10" spans="2:9" x14ac:dyDescent="0.25">
      <c r="B10" s="18"/>
      <c r="C10" s="18"/>
      <c r="D10" s="18"/>
      <c r="E10" s="18"/>
      <c r="F10" s="18"/>
      <c r="G10" s="18"/>
      <c r="H10" s="18"/>
    </row>
    <row r="11" spans="2:9" ht="14.25" customHeight="1" x14ac:dyDescent="0.25">
      <c r="B11" s="18"/>
      <c r="C11" s="418" t="s">
        <v>89</v>
      </c>
      <c r="D11" s="418"/>
      <c r="E11" s="418"/>
      <c r="F11" s="418"/>
      <c r="G11" s="418"/>
      <c r="H11" s="418"/>
      <c r="I11" s="418"/>
    </row>
    <row r="12" spans="2:9" ht="16.5" customHeight="1" x14ac:dyDescent="0.25">
      <c r="B12" s="18"/>
      <c r="C12" s="418"/>
      <c r="D12" s="418"/>
      <c r="E12" s="418"/>
      <c r="F12" s="418"/>
      <c r="G12" s="418"/>
      <c r="H12" s="418"/>
      <c r="I12" s="418"/>
    </row>
    <row r="13" spans="2:9" x14ac:dyDescent="0.25">
      <c r="B13" s="18"/>
      <c r="C13" s="18"/>
      <c r="D13" s="18"/>
      <c r="E13" s="18"/>
      <c r="F13" s="18"/>
      <c r="G13" s="18"/>
      <c r="H13" s="18"/>
    </row>
    <row r="14" spans="2:9" s="22" customFormat="1" ht="35.1" customHeight="1" thickBot="1" x14ac:dyDescent="0.3">
      <c r="B14" s="20"/>
      <c r="C14" s="21" t="s">
        <v>81</v>
      </c>
      <c r="D14" s="419" t="s">
        <v>153</v>
      </c>
      <c r="E14" s="419"/>
      <c r="F14" s="419"/>
      <c r="G14" s="419"/>
      <c r="H14" s="419"/>
    </row>
    <row r="15" spans="2:9" s="22" customFormat="1" ht="35.1" customHeight="1" thickBot="1" x14ac:dyDescent="0.3">
      <c r="B15" s="20"/>
      <c r="C15" s="21" t="s">
        <v>82</v>
      </c>
      <c r="D15" s="419" t="s">
        <v>150</v>
      </c>
      <c r="E15" s="419"/>
      <c r="F15" s="419"/>
      <c r="G15" s="419"/>
      <c r="H15" s="419"/>
    </row>
    <row r="16" spans="2:9" s="22" customFormat="1" ht="35.1" customHeight="1" thickBot="1" x14ac:dyDescent="0.3">
      <c r="B16" s="20"/>
      <c r="C16" s="21" t="s">
        <v>83</v>
      </c>
      <c r="D16" s="419" t="s">
        <v>146</v>
      </c>
      <c r="E16" s="419"/>
      <c r="F16" s="419"/>
      <c r="G16" s="419"/>
      <c r="H16" s="419"/>
    </row>
    <row r="17" spans="2:8" s="22" customFormat="1" ht="35.1" customHeight="1" thickBot="1" x14ac:dyDescent="0.3">
      <c r="B17" s="20"/>
      <c r="C17" s="23" t="s">
        <v>84</v>
      </c>
      <c r="D17" s="419" t="s">
        <v>142</v>
      </c>
      <c r="E17" s="419"/>
      <c r="F17" s="419"/>
      <c r="G17" s="419"/>
      <c r="H17" s="419"/>
    </row>
    <row r="18" spans="2:8" s="22" customFormat="1" ht="35.1" customHeight="1" thickBot="1" x14ac:dyDescent="0.3">
      <c r="B18" s="20"/>
      <c r="C18" s="23" t="s">
        <v>85</v>
      </c>
      <c r="D18" s="419" t="s">
        <v>138</v>
      </c>
      <c r="E18" s="419"/>
      <c r="F18" s="419"/>
      <c r="G18" s="419"/>
      <c r="H18" s="419"/>
    </row>
    <row r="19" spans="2:8" s="22" customFormat="1" ht="35.1" customHeight="1" thickBot="1" x14ac:dyDescent="0.3">
      <c r="B19" s="20"/>
      <c r="C19" s="23" t="s">
        <v>86</v>
      </c>
      <c r="D19" s="419" t="s">
        <v>135</v>
      </c>
      <c r="E19" s="419"/>
      <c r="F19" s="419"/>
      <c r="G19" s="419"/>
      <c r="H19" s="419"/>
    </row>
    <row r="20" spans="2:8" s="22" customFormat="1" ht="35.1" customHeight="1" thickBot="1" x14ac:dyDescent="0.3">
      <c r="B20" s="20"/>
      <c r="C20" s="23" t="s">
        <v>87</v>
      </c>
      <c r="D20" s="419" t="s">
        <v>132</v>
      </c>
      <c r="E20" s="419"/>
      <c r="F20" s="419"/>
      <c r="G20" s="419"/>
      <c r="H20" s="419"/>
    </row>
    <row r="21" spans="2:8" s="22" customFormat="1" ht="35.1" customHeight="1" thickBot="1" x14ac:dyDescent="0.3">
      <c r="B21" s="20"/>
      <c r="C21" s="23" t="s">
        <v>104</v>
      </c>
      <c r="D21" s="419" t="s">
        <v>128</v>
      </c>
      <c r="E21" s="419"/>
      <c r="F21" s="419"/>
      <c r="G21" s="419"/>
      <c r="H21" s="419"/>
    </row>
    <row r="22" spans="2:8" s="22" customFormat="1" ht="35.1" customHeight="1" thickBot="1" x14ac:dyDescent="0.3">
      <c r="B22" s="20"/>
      <c r="C22" s="23" t="s">
        <v>109</v>
      </c>
      <c r="D22" s="419" t="s">
        <v>124</v>
      </c>
      <c r="E22" s="419"/>
      <c r="F22" s="419"/>
      <c r="G22" s="419"/>
      <c r="H22" s="419"/>
    </row>
    <row r="23" spans="2:8" s="22" customFormat="1" ht="35.1" customHeight="1" thickBot="1" x14ac:dyDescent="0.3">
      <c r="B23" s="20"/>
      <c r="C23" s="23" t="s">
        <v>115</v>
      </c>
      <c r="D23" s="419" t="s">
        <v>119</v>
      </c>
      <c r="E23" s="419"/>
      <c r="F23" s="419"/>
      <c r="G23" s="419"/>
      <c r="H23" s="419"/>
    </row>
    <row r="24" spans="2:8" s="22" customFormat="1" ht="35.1" customHeight="1" thickBot="1" x14ac:dyDescent="0.3">
      <c r="B24" s="20"/>
      <c r="C24" s="23" t="s">
        <v>118</v>
      </c>
      <c r="D24" s="419" t="s">
        <v>116</v>
      </c>
      <c r="E24" s="419"/>
      <c r="F24" s="419"/>
      <c r="G24" s="419"/>
      <c r="H24" s="419"/>
    </row>
    <row r="25" spans="2:8" s="22" customFormat="1" ht="35.1" customHeight="1" thickBot="1" x14ac:dyDescent="0.3">
      <c r="B25" s="20"/>
      <c r="C25" s="23" t="s">
        <v>123</v>
      </c>
      <c r="D25" s="419" t="s">
        <v>110</v>
      </c>
      <c r="E25" s="419"/>
      <c r="F25" s="419"/>
      <c r="G25" s="419"/>
      <c r="H25" s="419"/>
    </row>
    <row r="26" spans="2:8" s="22" customFormat="1" ht="35.1" customHeight="1" thickBot="1" x14ac:dyDescent="0.3">
      <c r="B26" s="20"/>
      <c r="C26" s="23" t="s">
        <v>127</v>
      </c>
      <c r="D26" s="419" t="s">
        <v>105</v>
      </c>
      <c r="E26" s="419"/>
      <c r="F26" s="419"/>
      <c r="G26" s="419"/>
      <c r="H26" s="419"/>
    </row>
    <row r="27" spans="2:8" s="22" customFormat="1" ht="35.1" customHeight="1" thickBot="1" x14ac:dyDescent="0.3">
      <c r="B27" s="20"/>
      <c r="C27" s="23" t="s">
        <v>131</v>
      </c>
      <c r="D27" s="419" t="s">
        <v>91</v>
      </c>
      <c r="E27" s="419"/>
      <c r="F27" s="419"/>
      <c r="G27" s="419"/>
      <c r="H27" s="419"/>
    </row>
    <row r="28" spans="2:8" s="22" customFormat="1" ht="35.1" customHeight="1" thickBot="1" x14ac:dyDescent="0.3">
      <c r="B28" s="20"/>
      <c r="C28" s="23" t="s">
        <v>134</v>
      </c>
      <c r="D28" s="417" t="s">
        <v>90</v>
      </c>
      <c r="E28" s="417"/>
      <c r="F28" s="417"/>
      <c r="G28" s="417"/>
      <c r="H28" s="417"/>
    </row>
    <row r="29" spans="2:8" s="22" customFormat="1" ht="35.1" customHeight="1" thickBot="1" x14ac:dyDescent="0.3">
      <c r="B29" s="20"/>
      <c r="C29" s="23" t="s">
        <v>137</v>
      </c>
      <c r="D29" s="417" t="s">
        <v>92</v>
      </c>
      <c r="E29" s="417"/>
      <c r="F29" s="417"/>
      <c r="G29" s="417"/>
      <c r="H29" s="417"/>
    </row>
    <row r="30" spans="2:8" s="22" customFormat="1" ht="35.1" customHeight="1" thickBot="1" x14ac:dyDescent="0.3">
      <c r="B30" s="20"/>
      <c r="C30" s="23" t="s">
        <v>141</v>
      </c>
      <c r="D30" s="417" t="s">
        <v>93</v>
      </c>
      <c r="E30" s="417"/>
      <c r="F30" s="417"/>
      <c r="G30" s="417"/>
      <c r="H30" s="417"/>
    </row>
    <row r="31" spans="2:8" s="22" customFormat="1" ht="35.1" customHeight="1" thickBot="1" x14ac:dyDescent="0.3">
      <c r="B31" s="20"/>
      <c r="C31" s="23" t="s">
        <v>145</v>
      </c>
      <c r="D31" s="417" t="s">
        <v>94</v>
      </c>
      <c r="E31" s="417"/>
      <c r="F31" s="417"/>
      <c r="G31" s="417"/>
      <c r="H31" s="417"/>
    </row>
    <row r="32" spans="2:8" s="22" customFormat="1" ht="35.1" customHeight="1" thickBot="1" x14ac:dyDescent="0.3">
      <c r="B32" s="20"/>
      <c r="C32" s="23" t="s">
        <v>149</v>
      </c>
      <c r="D32" s="417" t="s">
        <v>95</v>
      </c>
      <c r="E32" s="417"/>
      <c r="F32" s="417"/>
      <c r="G32" s="417"/>
      <c r="H32" s="417"/>
    </row>
    <row r="33" spans="2:8" s="22" customFormat="1" ht="35.1" customHeight="1" thickBot="1" x14ac:dyDescent="0.3">
      <c r="B33" s="20"/>
      <c r="C33" s="23" t="s">
        <v>152</v>
      </c>
      <c r="D33" s="417" t="s">
        <v>96</v>
      </c>
      <c r="E33" s="417"/>
      <c r="F33" s="417"/>
      <c r="G33" s="417"/>
      <c r="H33" s="417"/>
    </row>
  </sheetData>
  <mergeCells count="22">
    <mergeCell ref="D33:H33"/>
    <mergeCell ref="D25:H25"/>
    <mergeCell ref="D28:H28"/>
    <mergeCell ref="D29:H29"/>
    <mergeCell ref="D27:H27"/>
    <mergeCell ref="D26:H26"/>
    <mergeCell ref="B7:I7"/>
    <mergeCell ref="D30:H30"/>
    <mergeCell ref="D31:H31"/>
    <mergeCell ref="D32:H32"/>
    <mergeCell ref="C11:I12"/>
    <mergeCell ref="D24:H24"/>
    <mergeCell ref="D21:H21"/>
    <mergeCell ref="D23:H23"/>
    <mergeCell ref="D22:H22"/>
    <mergeCell ref="D20:H20"/>
    <mergeCell ref="D19:H19"/>
    <mergeCell ref="D18:H18"/>
    <mergeCell ref="D16:H16"/>
    <mergeCell ref="D17:H17"/>
    <mergeCell ref="D15:H15"/>
    <mergeCell ref="D14:H14"/>
  </mergeCells>
  <phoneticPr fontId="0" type="noConversion"/>
  <hyperlinks>
    <hyperlink ref="D28:H28" location="'2009'!A1" display="Año 2009. Capturas de Buques Españoles"/>
    <hyperlink ref="D29:H29" location="'2008'!A1" display="Año 2008. Capturas de Buques Españoles"/>
    <hyperlink ref="D30:H30" location="'2007'!A1" display="Año 2007. Capturas de Buques Españoles"/>
    <hyperlink ref="D31:H31" location="'2006'!A1" display="Año 2006. Capturas de Buques Españoles"/>
    <hyperlink ref="D32:H32" location="'2005'!A1" display="Año 2005. Capturas de Buques Españoles"/>
    <hyperlink ref="D33:H33" location="'2004'!A1" display="Año 2004. Capturas de Buques Españoles"/>
    <hyperlink ref="D25:H25" location="'2012'!A1" display="Año 2012. Capturas de buques españoles. Valor, por zona de captura y grupo de la CEIUAPA"/>
    <hyperlink ref="D27:H27" location="'2010'!A1" display="Años 2010. Capturas de Buques Españoles"/>
    <hyperlink ref="D26:H26" location="'2011'!A1" display="Año 2011. Capturas de buques españoles. Valor, por zona de captura y grupo de la CEIUAPA"/>
    <hyperlink ref="D24:H24" location="'2013'!A1" display="Año 2013. Capturas de buques españoles. Valor, por zona de captura y grupo de la CEIUAPA"/>
    <hyperlink ref="D21:H21" location="'2016'!A1" display="Año 2016. Capturas de buques españoles. Valor, por zona de captura y grupo de la CEIUAPA"/>
    <hyperlink ref="D23:H23" location="'2014'!A1" display="Año 2014. Capturas de buques españoles. Valor, por zona de captura y grupo de la CEIUAPA"/>
    <hyperlink ref="D22:H22" location="'2015'!A1" display="Año 2015. Capturas de buques españoles. Valor, por zona de captura y grupo de la CEIUAPA"/>
    <hyperlink ref="D20:H20" location="'2017'!A1" display="Año 2017. Capturas de buques españoles. Valor, por zona de captura y grupo de la CEIUAPA"/>
    <hyperlink ref="D19:H19" location="'2018'!A1" display="Año 2018. Capturas de buques españoles. Valor, por zona de captura y grupo de la CEIUAPA"/>
    <hyperlink ref="D18:H18" location="'2019'!A1" display="Año 2019. Capturas de buques españoles. Valor, por zona de captura y grupo de la CEIUAPA"/>
    <hyperlink ref="D16:H16" location="'2021'!A1" display="Año 2021. Capturas de buques españoles. Valor, por zona de captura y grupo de la CEIUAPA"/>
    <hyperlink ref="D17:H17" location="'2020'!A1" display="Año 2020. Capturas de buques españoles. Valor, por zona de captura y grupo de la CEIUAPA"/>
    <hyperlink ref="D15:H15" location="'2022'!A1" display="Año 2022. Capturas de buques españoles. Valor, por zona de captura y grupo de la CEIUAPA"/>
    <hyperlink ref="D14:H14" location="'2023'!A1" display="Año 2023. Capturas de buques españoles. Valor, por zona de captura y grupo de la CEIUAPA"/>
  </hyperlinks>
  <pageMargins left="0.70866141732283472" right="0.70866141732283472" top="0.15748031496062992" bottom="0.15748031496062992" header="0.55118110236220474" footer="0.31496062992125984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tabSelected="1" zoomScale="70" zoomScaleNormal="70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17" width="12.6640625" style="232" customWidth="1"/>
    <col min="18" max="248" width="3.6640625" style="232"/>
    <col min="249" max="250" width="4.109375" style="232" customWidth="1"/>
    <col min="251" max="251" width="33.6640625" style="232" customWidth="1"/>
    <col min="252" max="269" width="9" style="232" customWidth="1"/>
    <col min="270" max="270" width="9.5546875" style="232" customWidth="1"/>
    <col min="271" max="271" width="4.109375" style="232" customWidth="1"/>
    <col min="272" max="272" width="4.6640625" style="232" bestFit="1" customWidth="1"/>
    <col min="273" max="504" width="3.6640625" style="232"/>
    <col min="505" max="506" width="4.109375" style="232" customWidth="1"/>
    <col min="507" max="507" width="33.6640625" style="232" customWidth="1"/>
    <col min="508" max="525" width="9" style="232" customWidth="1"/>
    <col min="526" max="526" width="9.5546875" style="232" customWidth="1"/>
    <col min="527" max="527" width="4.109375" style="232" customWidth="1"/>
    <col min="528" max="528" width="4.6640625" style="232" bestFit="1" customWidth="1"/>
    <col min="529" max="760" width="3.6640625" style="232"/>
    <col min="761" max="762" width="4.109375" style="232" customWidth="1"/>
    <col min="763" max="763" width="33.6640625" style="232" customWidth="1"/>
    <col min="764" max="781" width="9" style="232" customWidth="1"/>
    <col min="782" max="782" width="9.5546875" style="232" customWidth="1"/>
    <col min="783" max="783" width="4.109375" style="232" customWidth="1"/>
    <col min="784" max="784" width="4.6640625" style="232" bestFit="1" customWidth="1"/>
    <col min="785" max="1016" width="3.6640625" style="232"/>
    <col min="1017" max="1018" width="4.109375" style="232" customWidth="1"/>
    <col min="1019" max="1019" width="33.6640625" style="232" customWidth="1"/>
    <col min="1020" max="1037" width="9" style="232" customWidth="1"/>
    <col min="1038" max="1038" width="9.5546875" style="232" customWidth="1"/>
    <col min="1039" max="1039" width="4.109375" style="232" customWidth="1"/>
    <col min="1040" max="1040" width="4.6640625" style="232" bestFit="1" customWidth="1"/>
    <col min="1041" max="1272" width="3.6640625" style="232"/>
    <col min="1273" max="1274" width="4.109375" style="232" customWidth="1"/>
    <col min="1275" max="1275" width="33.6640625" style="232" customWidth="1"/>
    <col min="1276" max="1293" width="9" style="232" customWidth="1"/>
    <col min="1294" max="1294" width="9.5546875" style="232" customWidth="1"/>
    <col min="1295" max="1295" width="4.109375" style="232" customWidth="1"/>
    <col min="1296" max="1296" width="4.6640625" style="232" bestFit="1" customWidth="1"/>
    <col min="1297" max="1528" width="3.6640625" style="232"/>
    <col min="1529" max="1530" width="4.109375" style="232" customWidth="1"/>
    <col min="1531" max="1531" width="33.6640625" style="232" customWidth="1"/>
    <col min="1532" max="1549" width="9" style="232" customWidth="1"/>
    <col min="1550" max="1550" width="9.5546875" style="232" customWidth="1"/>
    <col min="1551" max="1551" width="4.109375" style="232" customWidth="1"/>
    <col min="1552" max="1552" width="4.6640625" style="232" bestFit="1" customWidth="1"/>
    <col min="1553" max="1784" width="3.6640625" style="232"/>
    <col min="1785" max="1786" width="4.109375" style="232" customWidth="1"/>
    <col min="1787" max="1787" width="33.6640625" style="232" customWidth="1"/>
    <col min="1788" max="1805" width="9" style="232" customWidth="1"/>
    <col min="1806" max="1806" width="9.5546875" style="232" customWidth="1"/>
    <col min="1807" max="1807" width="4.109375" style="232" customWidth="1"/>
    <col min="1808" max="1808" width="4.6640625" style="232" bestFit="1" customWidth="1"/>
    <col min="1809" max="2040" width="3.6640625" style="232"/>
    <col min="2041" max="2042" width="4.109375" style="232" customWidth="1"/>
    <col min="2043" max="2043" width="33.6640625" style="232" customWidth="1"/>
    <col min="2044" max="2061" width="9" style="232" customWidth="1"/>
    <col min="2062" max="2062" width="9.5546875" style="232" customWidth="1"/>
    <col min="2063" max="2063" width="4.109375" style="232" customWidth="1"/>
    <col min="2064" max="2064" width="4.6640625" style="232" bestFit="1" customWidth="1"/>
    <col min="2065" max="2296" width="3.6640625" style="232"/>
    <col min="2297" max="2298" width="4.109375" style="232" customWidth="1"/>
    <col min="2299" max="2299" width="33.6640625" style="232" customWidth="1"/>
    <col min="2300" max="2317" width="9" style="232" customWidth="1"/>
    <col min="2318" max="2318" width="9.5546875" style="232" customWidth="1"/>
    <col min="2319" max="2319" width="4.109375" style="232" customWidth="1"/>
    <col min="2320" max="2320" width="4.6640625" style="232" bestFit="1" customWidth="1"/>
    <col min="2321" max="2552" width="3.6640625" style="232"/>
    <col min="2553" max="2554" width="4.109375" style="232" customWidth="1"/>
    <col min="2555" max="2555" width="33.6640625" style="232" customWidth="1"/>
    <col min="2556" max="2573" width="9" style="232" customWidth="1"/>
    <col min="2574" max="2574" width="9.5546875" style="232" customWidth="1"/>
    <col min="2575" max="2575" width="4.109375" style="232" customWidth="1"/>
    <col min="2576" max="2576" width="4.6640625" style="232" bestFit="1" customWidth="1"/>
    <col min="2577" max="2808" width="3.6640625" style="232"/>
    <col min="2809" max="2810" width="4.109375" style="232" customWidth="1"/>
    <col min="2811" max="2811" width="33.6640625" style="232" customWidth="1"/>
    <col min="2812" max="2829" width="9" style="232" customWidth="1"/>
    <col min="2830" max="2830" width="9.5546875" style="232" customWidth="1"/>
    <col min="2831" max="2831" width="4.109375" style="232" customWidth="1"/>
    <col min="2832" max="2832" width="4.6640625" style="232" bestFit="1" customWidth="1"/>
    <col min="2833" max="3064" width="3.6640625" style="232"/>
    <col min="3065" max="3066" width="4.109375" style="232" customWidth="1"/>
    <col min="3067" max="3067" width="33.6640625" style="232" customWidth="1"/>
    <col min="3068" max="3085" width="9" style="232" customWidth="1"/>
    <col min="3086" max="3086" width="9.5546875" style="232" customWidth="1"/>
    <col min="3087" max="3087" width="4.109375" style="232" customWidth="1"/>
    <col min="3088" max="3088" width="4.6640625" style="232" bestFit="1" customWidth="1"/>
    <col min="3089" max="3320" width="3.6640625" style="232"/>
    <col min="3321" max="3322" width="4.109375" style="232" customWidth="1"/>
    <col min="3323" max="3323" width="33.6640625" style="232" customWidth="1"/>
    <col min="3324" max="3341" width="9" style="232" customWidth="1"/>
    <col min="3342" max="3342" width="9.5546875" style="232" customWidth="1"/>
    <col min="3343" max="3343" width="4.109375" style="232" customWidth="1"/>
    <col min="3344" max="3344" width="4.6640625" style="232" bestFit="1" customWidth="1"/>
    <col min="3345" max="3576" width="3.6640625" style="232"/>
    <col min="3577" max="3578" width="4.109375" style="232" customWidth="1"/>
    <col min="3579" max="3579" width="33.6640625" style="232" customWidth="1"/>
    <col min="3580" max="3597" width="9" style="232" customWidth="1"/>
    <col min="3598" max="3598" width="9.5546875" style="232" customWidth="1"/>
    <col min="3599" max="3599" width="4.109375" style="232" customWidth="1"/>
    <col min="3600" max="3600" width="4.6640625" style="232" bestFit="1" customWidth="1"/>
    <col min="3601" max="3832" width="3.6640625" style="232"/>
    <col min="3833" max="3834" width="4.109375" style="232" customWidth="1"/>
    <col min="3835" max="3835" width="33.6640625" style="232" customWidth="1"/>
    <col min="3836" max="3853" width="9" style="232" customWidth="1"/>
    <col min="3854" max="3854" width="9.5546875" style="232" customWidth="1"/>
    <col min="3855" max="3855" width="4.109375" style="232" customWidth="1"/>
    <col min="3856" max="3856" width="4.6640625" style="232" bestFit="1" customWidth="1"/>
    <col min="3857" max="4088" width="3.6640625" style="232"/>
    <col min="4089" max="4090" width="4.109375" style="232" customWidth="1"/>
    <col min="4091" max="4091" width="33.6640625" style="232" customWidth="1"/>
    <col min="4092" max="4109" width="9" style="232" customWidth="1"/>
    <col min="4110" max="4110" width="9.5546875" style="232" customWidth="1"/>
    <col min="4111" max="4111" width="4.109375" style="232" customWidth="1"/>
    <col min="4112" max="4112" width="4.6640625" style="232" bestFit="1" customWidth="1"/>
    <col min="4113" max="4344" width="3.6640625" style="232"/>
    <col min="4345" max="4346" width="4.109375" style="232" customWidth="1"/>
    <col min="4347" max="4347" width="33.6640625" style="232" customWidth="1"/>
    <col min="4348" max="4365" width="9" style="232" customWidth="1"/>
    <col min="4366" max="4366" width="9.5546875" style="232" customWidth="1"/>
    <col min="4367" max="4367" width="4.109375" style="232" customWidth="1"/>
    <col min="4368" max="4368" width="4.6640625" style="232" bestFit="1" customWidth="1"/>
    <col min="4369" max="4600" width="3.6640625" style="232"/>
    <col min="4601" max="4602" width="4.109375" style="232" customWidth="1"/>
    <col min="4603" max="4603" width="33.6640625" style="232" customWidth="1"/>
    <col min="4604" max="4621" width="9" style="232" customWidth="1"/>
    <col min="4622" max="4622" width="9.5546875" style="232" customWidth="1"/>
    <col min="4623" max="4623" width="4.109375" style="232" customWidth="1"/>
    <col min="4624" max="4624" width="4.6640625" style="232" bestFit="1" customWidth="1"/>
    <col min="4625" max="4856" width="3.6640625" style="232"/>
    <col min="4857" max="4858" width="4.109375" style="232" customWidth="1"/>
    <col min="4859" max="4859" width="33.6640625" style="232" customWidth="1"/>
    <col min="4860" max="4877" width="9" style="232" customWidth="1"/>
    <col min="4878" max="4878" width="9.5546875" style="232" customWidth="1"/>
    <col min="4879" max="4879" width="4.109375" style="232" customWidth="1"/>
    <col min="4880" max="4880" width="4.6640625" style="232" bestFit="1" customWidth="1"/>
    <col min="4881" max="5112" width="3.6640625" style="232"/>
    <col min="5113" max="5114" width="4.109375" style="232" customWidth="1"/>
    <col min="5115" max="5115" width="33.6640625" style="232" customWidth="1"/>
    <col min="5116" max="5133" width="9" style="232" customWidth="1"/>
    <col min="5134" max="5134" width="9.5546875" style="232" customWidth="1"/>
    <col min="5135" max="5135" width="4.109375" style="232" customWidth="1"/>
    <col min="5136" max="5136" width="4.6640625" style="232" bestFit="1" customWidth="1"/>
    <col min="5137" max="5368" width="3.6640625" style="232"/>
    <col min="5369" max="5370" width="4.109375" style="232" customWidth="1"/>
    <col min="5371" max="5371" width="33.6640625" style="232" customWidth="1"/>
    <col min="5372" max="5389" width="9" style="232" customWidth="1"/>
    <col min="5390" max="5390" width="9.5546875" style="232" customWidth="1"/>
    <col min="5391" max="5391" width="4.109375" style="232" customWidth="1"/>
    <col min="5392" max="5392" width="4.6640625" style="232" bestFit="1" customWidth="1"/>
    <col min="5393" max="5624" width="3.6640625" style="232"/>
    <col min="5625" max="5626" width="4.109375" style="232" customWidth="1"/>
    <col min="5627" max="5627" width="33.6640625" style="232" customWidth="1"/>
    <col min="5628" max="5645" width="9" style="232" customWidth="1"/>
    <col min="5646" max="5646" width="9.5546875" style="232" customWidth="1"/>
    <col min="5647" max="5647" width="4.109375" style="232" customWidth="1"/>
    <col min="5648" max="5648" width="4.6640625" style="232" bestFit="1" customWidth="1"/>
    <col min="5649" max="5880" width="3.6640625" style="232"/>
    <col min="5881" max="5882" width="4.109375" style="232" customWidth="1"/>
    <col min="5883" max="5883" width="33.6640625" style="232" customWidth="1"/>
    <col min="5884" max="5901" width="9" style="232" customWidth="1"/>
    <col min="5902" max="5902" width="9.5546875" style="232" customWidth="1"/>
    <col min="5903" max="5903" width="4.109375" style="232" customWidth="1"/>
    <col min="5904" max="5904" width="4.6640625" style="232" bestFit="1" customWidth="1"/>
    <col min="5905" max="6136" width="3.6640625" style="232"/>
    <col min="6137" max="6138" width="4.109375" style="232" customWidth="1"/>
    <col min="6139" max="6139" width="33.6640625" style="232" customWidth="1"/>
    <col min="6140" max="6157" width="9" style="232" customWidth="1"/>
    <col min="6158" max="6158" width="9.5546875" style="232" customWidth="1"/>
    <col min="6159" max="6159" width="4.109375" style="232" customWidth="1"/>
    <col min="6160" max="6160" width="4.6640625" style="232" bestFit="1" customWidth="1"/>
    <col min="6161" max="6392" width="3.6640625" style="232"/>
    <col min="6393" max="6394" width="4.109375" style="232" customWidth="1"/>
    <col min="6395" max="6395" width="33.6640625" style="232" customWidth="1"/>
    <col min="6396" max="6413" width="9" style="232" customWidth="1"/>
    <col min="6414" max="6414" width="9.5546875" style="232" customWidth="1"/>
    <col min="6415" max="6415" width="4.109375" style="232" customWidth="1"/>
    <col min="6416" max="6416" width="4.6640625" style="232" bestFit="1" customWidth="1"/>
    <col min="6417" max="6648" width="3.6640625" style="232"/>
    <col min="6649" max="6650" width="4.109375" style="232" customWidth="1"/>
    <col min="6651" max="6651" width="33.6640625" style="232" customWidth="1"/>
    <col min="6652" max="6669" width="9" style="232" customWidth="1"/>
    <col min="6670" max="6670" width="9.5546875" style="232" customWidth="1"/>
    <col min="6671" max="6671" width="4.109375" style="232" customWidth="1"/>
    <col min="6672" max="6672" width="4.6640625" style="232" bestFit="1" customWidth="1"/>
    <col min="6673" max="6904" width="3.6640625" style="232"/>
    <col min="6905" max="6906" width="4.109375" style="232" customWidth="1"/>
    <col min="6907" max="6907" width="33.6640625" style="232" customWidth="1"/>
    <col min="6908" max="6925" width="9" style="232" customWidth="1"/>
    <col min="6926" max="6926" width="9.5546875" style="232" customWidth="1"/>
    <col min="6927" max="6927" width="4.109375" style="232" customWidth="1"/>
    <col min="6928" max="6928" width="4.6640625" style="232" bestFit="1" customWidth="1"/>
    <col min="6929" max="7160" width="3.6640625" style="232"/>
    <col min="7161" max="7162" width="4.109375" style="232" customWidth="1"/>
    <col min="7163" max="7163" width="33.6640625" style="232" customWidth="1"/>
    <col min="7164" max="7181" width="9" style="232" customWidth="1"/>
    <col min="7182" max="7182" width="9.5546875" style="232" customWidth="1"/>
    <col min="7183" max="7183" width="4.109375" style="232" customWidth="1"/>
    <col min="7184" max="7184" width="4.6640625" style="232" bestFit="1" customWidth="1"/>
    <col min="7185" max="7416" width="3.6640625" style="232"/>
    <col min="7417" max="7418" width="4.109375" style="232" customWidth="1"/>
    <col min="7419" max="7419" width="33.6640625" style="232" customWidth="1"/>
    <col min="7420" max="7437" width="9" style="232" customWidth="1"/>
    <col min="7438" max="7438" width="9.5546875" style="232" customWidth="1"/>
    <col min="7439" max="7439" width="4.109375" style="232" customWidth="1"/>
    <col min="7440" max="7440" width="4.6640625" style="232" bestFit="1" customWidth="1"/>
    <col min="7441" max="7672" width="3.6640625" style="232"/>
    <col min="7673" max="7674" width="4.109375" style="232" customWidth="1"/>
    <col min="7675" max="7675" width="33.6640625" style="232" customWidth="1"/>
    <col min="7676" max="7693" width="9" style="232" customWidth="1"/>
    <col min="7694" max="7694" width="9.5546875" style="232" customWidth="1"/>
    <col min="7695" max="7695" width="4.109375" style="232" customWidth="1"/>
    <col min="7696" max="7696" width="4.6640625" style="232" bestFit="1" customWidth="1"/>
    <col min="7697" max="7928" width="3.6640625" style="232"/>
    <col min="7929" max="7930" width="4.109375" style="232" customWidth="1"/>
    <col min="7931" max="7931" width="33.6640625" style="232" customWidth="1"/>
    <col min="7932" max="7949" width="9" style="232" customWidth="1"/>
    <col min="7950" max="7950" width="9.5546875" style="232" customWidth="1"/>
    <col min="7951" max="7951" width="4.109375" style="232" customWidth="1"/>
    <col min="7952" max="7952" width="4.6640625" style="232" bestFit="1" customWidth="1"/>
    <col min="7953" max="8184" width="3.6640625" style="232"/>
    <col min="8185" max="8186" width="4.109375" style="232" customWidth="1"/>
    <col min="8187" max="8187" width="33.6640625" style="232" customWidth="1"/>
    <col min="8188" max="8205" width="9" style="232" customWidth="1"/>
    <col min="8206" max="8206" width="9.5546875" style="232" customWidth="1"/>
    <col min="8207" max="8207" width="4.109375" style="232" customWidth="1"/>
    <col min="8208" max="8208" width="4.6640625" style="232" bestFit="1" customWidth="1"/>
    <col min="8209" max="8440" width="3.6640625" style="232"/>
    <col min="8441" max="8442" width="4.109375" style="232" customWidth="1"/>
    <col min="8443" max="8443" width="33.6640625" style="232" customWidth="1"/>
    <col min="8444" max="8461" width="9" style="232" customWidth="1"/>
    <col min="8462" max="8462" width="9.5546875" style="232" customWidth="1"/>
    <col min="8463" max="8463" width="4.109375" style="232" customWidth="1"/>
    <col min="8464" max="8464" width="4.6640625" style="232" bestFit="1" customWidth="1"/>
    <col min="8465" max="8696" width="3.6640625" style="232"/>
    <col min="8697" max="8698" width="4.109375" style="232" customWidth="1"/>
    <col min="8699" max="8699" width="33.6640625" style="232" customWidth="1"/>
    <col min="8700" max="8717" width="9" style="232" customWidth="1"/>
    <col min="8718" max="8718" width="9.5546875" style="232" customWidth="1"/>
    <col min="8719" max="8719" width="4.109375" style="232" customWidth="1"/>
    <col min="8720" max="8720" width="4.6640625" style="232" bestFit="1" customWidth="1"/>
    <col min="8721" max="8952" width="3.6640625" style="232"/>
    <col min="8953" max="8954" width="4.109375" style="232" customWidth="1"/>
    <col min="8955" max="8955" width="33.6640625" style="232" customWidth="1"/>
    <col min="8956" max="8973" width="9" style="232" customWidth="1"/>
    <col min="8974" max="8974" width="9.5546875" style="232" customWidth="1"/>
    <col min="8975" max="8975" width="4.109375" style="232" customWidth="1"/>
    <col min="8976" max="8976" width="4.6640625" style="232" bestFit="1" customWidth="1"/>
    <col min="8977" max="9208" width="3.6640625" style="232"/>
    <col min="9209" max="9210" width="4.109375" style="232" customWidth="1"/>
    <col min="9211" max="9211" width="33.6640625" style="232" customWidth="1"/>
    <col min="9212" max="9229" width="9" style="232" customWidth="1"/>
    <col min="9230" max="9230" width="9.5546875" style="232" customWidth="1"/>
    <col min="9231" max="9231" width="4.109375" style="232" customWidth="1"/>
    <col min="9232" max="9232" width="4.6640625" style="232" bestFit="1" customWidth="1"/>
    <col min="9233" max="9464" width="3.6640625" style="232"/>
    <col min="9465" max="9466" width="4.109375" style="232" customWidth="1"/>
    <col min="9467" max="9467" width="33.6640625" style="232" customWidth="1"/>
    <col min="9468" max="9485" width="9" style="232" customWidth="1"/>
    <col min="9486" max="9486" width="9.5546875" style="232" customWidth="1"/>
    <col min="9487" max="9487" width="4.109375" style="232" customWidth="1"/>
    <col min="9488" max="9488" width="4.6640625" style="232" bestFit="1" customWidth="1"/>
    <col min="9489" max="9720" width="3.6640625" style="232"/>
    <col min="9721" max="9722" width="4.109375" style="232" customWidth="1"/>
    <col min="9723" max="9723" width="33.6640625" style="232" customWidth="1"/>
    <col min="9724" max="9741" width="9" style="232" customWidth="1"/>
    <col min="9742" max="9742" width="9.5546875" style="232" customWidth="1"/>
    <col min="9743" max="9743" width="4.109375" style="232" customWidth="1"/>
    <col min="9744" max="9744" width="4.6640625" style="232" bestFit="1" customWidth="1"/>
    <col min="9745" max="9976" width="3.6640625" style="232"/>
    <col min="9977" max="9978" width="4.109375" style="232" customWidth="1"/>
    <col min="9979" max="9979" width="33.6640625" style="232" customWidth="1"/>
    <col min="9980" max="9997" width="9" style="232" customWidth="1"/>
    <col min="9998" max="9998" width="9.5546875" style="232" customWidth="1"/>
    <col min="9999" max="9999" width="4.109375" style="232" customWidth="1"/>
    <col min="10000" max="10000" width="4.6640625" style="232" bestFit="1" customWidth="1"/>
    <col min="10001" max="10232" width="3.6640625" style="232"/>
    <col min="10233" max="10234" width="4.109375" style="232" customWidth="1"/>
    <col min="10235" max="10235" width="33.6640625" style="232" customWidth="1"/>
    <col min="10236" max="10253" width="9" style="232" customWidth="1"/>
    <col min="10254" max="10254" width="9.5546875" style="232" customWidth="1"/>
    <col min="10255" max="10255" width="4.109375" style="232" customWidth="1"/>
    <col min="10256" max="10256" width="4.6640625" style="232" bestFit="1" customWidth="1"/>
    <col min="10257" max="10488" width="3.6640625" style="232"/>
    <col min="10489" max="10490" width="4.109375" style="232" customWidth="1"/>
    <col min="10491" max="10491" width="33.6640625" style="232" customWidth="1"/>
    <col min="10492" max="10509" width="9" style="232" customWidth="1"/>
    <col min="10510" max="10510" width="9.5546875" style="232" customWidth="1"/>
    <col min="10511" max="10511" width="4.109375" style="232" customWidth="1"/>
    <col min="10512" max="10512" width="4.6640625" style="232" bestFit="1" customWidth="1"/>
    <col min="10513" max="10744" width="3.6640625" style="232"/>
    <col min="10745" max="10746" width="4.109375" style="232" customWidth="1"/>
    <col min="10747" max="10747" width="33.6640625" style="232" customWidth="1"/>
    <col min="10748" max="10765" width="9" style="232" customWidth="1"/>
    <col min="10766" max="10766" width="9.5546875" style="232" customWidth="1"/>
    <col min="10767" max="10767" width="4.109375" style="232" customWidth="1"/>
    <col min="10768" max="10768" width="4.6640625" style="232" bestFit="1" customWidth="1"/>
    <col min="10769" max="11000" width="3.6640625" style="232"/>
    <col min="11001" max="11002" width="4.109375" style="232" customWidth="1"/>
    <col min="11003" max="11003" width="33.6640625" style="232" customWidth="1"/>
    <col min="11004" max="11021" width="9" style="232" customWidth="1"/>
    <col min="11022" max="11022" width="9.5546875" style="232" customWidth="1"/>
    <col min="11023" max="11023" width="4.109375" style="232" customWidth="1"/>
    <col min="11024" max="11024" width="4.6640625" style="232" bestFit="1" customWidth="1"/>
    <col min="11025" max="11256" width="3.6640625" style="232"/>
    <col min="11257" max="11258" width="4.109375" style="232" customWidth="1"/>
    <col min="11259" max="11259" width="33.6640625" style="232" customWidth="1"/>
    <col min="11260" max="11277" width="9" style="232" customWidth="1"/>
    <col min="11278" max="11278" width="9.5546875" style="232" customWidth="1"/>
    <col min="11279" max="11279" width="4.109375" style="232" customWidth="1"/>
    <col min="11280" max="11280" width="4.6640625" style="232" bestFit="1" customWidth="1"/>
    <col min="11281" max="11512" width="3.6640625" style="232"/>
    <col min="11513" max="11514" width="4.109375" style="232" customWidth="1"/>
    <col min="11515" max="11515" width="33.6640625" style="232" customWidth="1"/>
    <col min="11516" max="11533" width="9" style="232" customWidth="1"/>
    <col min="11534" max="11534" width="9.5546875" style="232" customWidth="1"/>
    <col min="11535" max="11535" width="4.109375" style="232" customWidth="1"/>
    <col min="11536" max="11536" width="4.6640625" style="232" bestFit="1" customWidth="1"/>
    <col min="11537" max="11768" width="3.6640625" style="232"/>
    <col min="11769" max="11770" width="4.109375" style="232" customWidth="1"/>
    <col min="11771" max="11771" width="33.6640625" style="232" customWidth="1"/>
    <col min="11772" max="11789" width="9" style="232" customWidth="1"/>
    <col min="11790" max="11790" width="9.5546875" style="232" customWidth="1"/>
    <col min="11791" max="11791" width="4.109375" style="232" customWidth="1"/>
    <col min="11792" max="11792" width="4.6640625" style="232" bestFit="1" customWidth="1"/>
    <col min="11793" max="12024" width="3.6640625" style="232"/>
    <col min="12025" max="12026" width="4.109375" style="232" customWidth="1"/>
    <col min="12027" max="12027" width="33.6640625" style="232" customWidth="1"/>
    <col min="12028" max="12045" width="9" style="232" customWidth="1"/>
    <col min="12046" max="12046" width="9.5546875" style="232" customWidth="1"/>
    <col min="12047" max="12047" width="4.109375" style="232" customWidth="1"/>
    <col min="12048" max="12048" width="4.6640625" style="232" bestFit="1" customWidth="1"/>
    <col min="12049" max="12280" width="3.6640625" style="232"/>
    <col min="12281" max="12282" width="4.109375" style="232" customWidth="1"/>
    <col min="12283" max="12283" width="33.6640625" style="232" customWidth="1"/>
    <col min="12284" max="12301" width="9" style="232" customWidth="1"/>
    <col min="12302" max="12302" width="9.5546875" style="232" customWidth="1"/>
    <col min="12303" max="12303" width="4.109375" style="232" customWidth="1"/>
    <col min="12304" max="12304" width="4.6640625" style="232" bestFit="1" customWidth="1"/>
    <col min="12305" max="12536" width="3.6640625" style="232"/>
    <col min="12537" max="12538" width="4.109375" style="232" customWidth="1"/>
    <col min="12539" max="12539" width="33.6640625" style="232" customWidth="1"/>
    <col min="12540" max="12557" width="9" style="232" customWidth="1"/>
    <col min="12558" max="12558" width="9.5546875" style="232" customWidth="1"/>
    <col min="12559" max="12559" width="4.109375" style="232" customWidth="1"/>
    <col min="12560" max="12560" width="4.6640625" style="232" bestFit="1" customWidth="1"/>
    <col min="12561" max="12792" width="3.6640625" style="232"/>
    <col min="12793" max="12794" width="4.109375" style="232" customWidth="1"/>
    <col min="12795" max="12795" width="33.6640625" style="232" customWidth="1"/>
    <col min="12796" max="12813" width="9" style="232" customWidth="1"/>
    <col min="12814" max="12814" width="9.5546875" style="232" customWidth="1"/>
    <col min="12815" max="12815" width="4.109375" style="232" customWidth="1"/>
    <col min="12816" max="12816" width="4.6640625" style="232" bestFit="1" customWidth="1"/>
    <col min="12817" max="13048" width="3.6640625" style="232"/>
    <col min="13049" max="13050" width="4.109375" style="232" customWidth="1"/>
    <col min="13051" max="13051" width="33.6640625" style="232" customWidth="1"/>
    <col min="13052" max="13069" width="9" style="232" customWidth="1"/>
    <col min="13070" max="13070" width="9.5546875" style="232" customWidth="1"/>
    <col min="13071" max="13071" width="4.109375" style="232" customWidth="1"/>
    <col min="13072" max="13072" width="4.6640625" style="232" bestFit="1" customWidth="1"/>
    <col min="13073" max="13304" width="3.6640625" style="232"/>
    <col min="13305" max="13306" width="4.109375" style="232" customWidth="1"/>
    <col min="13307" max="13307" width="33.6640625" style="232" customWidth="1"/>
    <col min="13308" max="13325" width="9" style="232" customWidth="1"/>
    <col min="13326" max="13326" width="9.5546875" style="232" customWidth="1"/>
    <col min="13327" max="13327" width="4.109375" style="232" customWidth="1"/>
    <col min="13328" max="13328" width="4.6640625" style="232" bestFit="1" customWidth="1"/>
    <col min="13329" max="13560" width="3.6640625" style="232"/>
    <col min="13561" max="13562" width="4.109375" style="232" customWidth="1"/>
    <col min="13563" max="13563" width="33.6640625" style="232" customWidth="1"/>
    <col min="13564" max="13581" width="9" style="232" customWidth="1"/>
    <col min="13582" max="13582" width="9.5546875" style="232" customWidth="1"/>
    <col min="13583" max="13583" width="4.109375" style="232" customWidth="1"/>
    <col min="13584" max="13584" width="4.6640625" style="232" bestFit="1" customWidth="1"/>
    <col min="13585" max="13816" width="3.6640625" style="232"/>
    <col min="13817" max="13818" width="4.109375" style="232" customWidth="1"/>
    <col min="13819" max="13819" width="33.6640625" style="232" customWidth="1"/>
    <col min="13820" max="13837" width="9" style="232" customWidth="1"/>
    <col min="13838" max="13838" width="9.5546875" style="232" customWidth="1"/>
    <col min="13839" max="13839" width="4.109375" style="232" customWidth="1"/>
    <col min="13840" max="13840" width="4.6640625" style="232" bestFit="1" customWidth="1"/>
    <col min="13841" max="14072" width="3.6640625" style="232"/>
    <col min="14073" max="14074" width="4.109375" style="232" customWidth="1"/>
    <col min="14075" max="14075" width="33.6640625" style="232" customWidth="1"/>
    <col min="14076" max="14093" width="9" style="232" customWidth="1"/>
    <col min="14094" max="14094" width="9.5546875" style="232" customWidth="1"/>
    <col min="14095" max="14095" width="4.109375" style="232" customWidth="1"/>
    <col min="14096" max="14096" width="4.6640625" style="232" bestFit="1" customWidth="1"/>
    <col min="14097" max="14328" width="3.6640625" style="232"/>
    <col min="14329" max="14330" width="4.109375" style="232" customWidth="1"/>
    <col min="14331" max="14331" width="33.6640625" style="232" customWidth="1"/>
    <col min="14332" max="14349" width="9" style="232" customWidth="1"/>
    <col min="14350" max="14350" width="9.5546875" style="232" customWidth="1"/>
    <col min="14351" max="14351" width="4.109375" style="232" customWidth="1"/>
    <col min="14352" max="14352" width="4.6640625" style="232" bestFit="1" customWidth="1"/>
    <col min="14353" max="14584" width="3.6640625" style="232"/>
    <col min="14585" max="14586" width="4.109375" style="232" customWidth="1"/>
    <col min="14587" max="14587" width="33.6640625" style="232" customWidth="1"/>
    <col min="14588" max="14605" width="9" style="232" customWidth="1"/>
    <col min="14606" max="14606" width="9.5546875" style="232" customWidth="1"/>
    <col min="14607" max="14607" width="4.109375" style="232" customWidth="1"/>
    <col min="14608" max="14608" width="4.6640625" style="232" bestFit="1" customWidth="1"/>
    <col min="14609" max="14840" width="3.6640625" style="232"/>
    <col min="14841" max="14842" width="4.109375" style="232" customWidth="1"/>
    <col min="14843" max="14843" width="33.6640625" style="232" customWidth="1"/>
    <col min="14844" max="14861" width="9" style="232" customWidth="1"/>
    <col min="14862" max="14862" width="9.5546875" style="232" customWidth="1"/>
    <col min="14863" max="14863" width="4.109375" style="232" customWidth="1"/>
    <col min="14864" max="14864" width="4.6640625" style="232" bestFit="1" customWidth="1"/>
    <col min="14865" max="15096" width="3.6640625" style="232"/>
    <col min="15097" max="15098" width="4.109375" style="232" customWidth="1"/>
    <col min="15099" max="15099" width="33.6640625" style="232" customWidth="1"/>
    <col min="15100" max="15117" width="9" style="232" customWidth="1"/>
    <col min="15118" max="15118" width="9.5546875" style="232" customWidth="1"/>
    <col min="15119" max="15119" width="4.109375" style="232" customWidth="1"/>
    <col min="15120" max="15120" width="4.6640625" style="232" bestFit="1" customWidth="1"/>
    <col min="15121" max="15352" width="3.6640625" style="232"/>
    <col min="15353" max="15354" width="4.109375" style="232" customWidth="1"/>
    <col min="15355" max="15355" width="33.6640625" style="232" customWidth="1"/>
    <col min="15356" max="15373" width="9" style="232" customWidth="1"/>
    <col min="15374" max="15374" width="9.5546875" style="232" customWidth="1"/>
    <col min="15375" max="15375" width="4.109375" style="232" customWidth="1"/>
    <col min="15376" max="15376" width="4.6640625" style="232" bestFit="1" customWidth="1"/>
    <col min="15377" max="15608" width="3.6640625" style="232"/>
    <col min="15609" max="15610" width="4.109375" style="232" customWidth="1"/>
    <col min="15611" max="15611" width="33.6640625" style="232" customWidth="1"/>
    <col min="15612" max="15629" width="9" style="232" customWidth="1"/>
    <col min="15630" max="15630" width="9.5546875" style="232" customWidth="1"/>
    <col min="15631" max="15631" width="4.109375" style="232" customWidth="1"/>
    <col min="15632" max="15632" width="4.6640625" style="232" bestFit="1" customWidth="1"/>
    <col min="15633" max="15864" width="3.6640625" style="232"/>
    <col min="15865" max="15866" width="4.109375" style="232" customWidth="1"/>
    <col min="15867" max="15867" width="33.6640625" style="232" customWidth="1"/>
    <col min="15868" max="15885" width="9" style="232" customWidth="1"/>
    <col min="15886" max="15886" width="9.5546875" style="232" customWidth="1"/>
    <col min="15887" max="15887" width="4.109375" style="232" customWidth="1"/>
    <col min="15888" max="15888" width="4.6640625" style="232" bestFit="1" customWidth="1"/>
    <col min="15889" max="16120" width="3.6640625" style="232"/>
    <col min="16121" max="16122" width="4.109375" style="232" customWidth="1"/>
    <col min="16123" max="16123" width="33.6640625" style="232" customWidth="1"/>
    <col min="16124" max="16141" width="9" style="232" customWidth="1"/>
    <col min="16142" max="16142" width="9.5546875" style="232" customWidth="1"/>
    <col min="16143" max="16143" width="4.109375" style="232" customWidth="1"/>
    <col min="16144" max="16144" width="4.6640625" style="232" bestFit="1" customWidth="1"/>
    <col min="16145" max="16384" width="3.6640625" style="232"/>
  </cols>
  <sheetData>
    <row r="1" spans="1:17" s="223" customFormat="1" ht="26.25" customHeight="1" x14ac:dyDescent="0.25">
      <c r="A1" s="489" t="s">
        <v>122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</row>
    <row r="2" spans="1:17" s="226" customFormat="1" ht="17.25" customHeight="1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</row>
    <row r="3" spans="1:17" s="227" customFormat="1" ht="27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90" t="s">
        <v>64</v>
      </c>
    </row>
    <row r="4" spans="1:17" s="227" customFormat="1" ht="15.75" customHeight="1" thickTop="1" x14ac:dyDescent="0.25">
      <c r="A4" s="429"/>
      <c r="B4" s="430"/>
      <c r="C4" s="26">
        <v>21</v>
      </c>
      <c r="D4" s="291">
        <v>27</v>
      </c>
      <c r="E4" s="291">
        <v>31</v>
      </c>
      <c r="F4" s="292">
        <v>34</v>
      </c>
      <c r="G4" s="291">
        <v>37</v>
      </c>
      <c r="H4" s="291">
        <v>41</v>
      </c>
      <c r="I4" s="291">
        <v>47</v>
      </c>
      <c r="J4" s="291">
        <v>51</v>
      </c>
      <c r="K4" s="291">
        <v>57</v>
      </c>
      <c r="L4" s="291">
        <v>71</v>
      </c>
      <c r="M4" s="291">
        <v>77</v>
      </c>
      <c r="N4" s="291">
        <v>81</v>
      </c>
      <c r="O4" s="291">
        <v>87</v>
      </c>
      <c r="P4" s="291">
        <v>88</v>
      </c>
      <c r="Q4" s="491"/>
    </row>
    <row r="5" spans="1:17" s="227" customFormat="1" ht="13.5" customHeight="1" thickBot="1" x14ac:dyDescent="0.3">
      <c r="A5" s="431"/>
      <c r="B5" s="432"/>
      <c r="C5" s="293" t="s">
        <v>14</v>
      </c>
      <c r="D5" s="294" t="s">
        <v>15</v>
      </c>
      <c r="E5" s="295" t="s">
        <v>16</v>
      </c>
      <c r="F5" s="294" t="s">
        <v>17</v>
      </c>
      <c r="G5" s="294" t="s">
        <v>18</v>
      </c>
      <c r="H5" s="294" t="s">
        <v>19</v>
      </c>
      <c r="I5" s="294" t="s">
        <v>20</v>
      </c>
      <c r="J5" s="294" t="s">
        <v>21</v>
      </c>
      <c r="K5" s="294" t="s">
        <v>22</v>
      </c>
      <c r="L5" s="294" t="s">
        <v>65</v>
      </c>
      <c r="M5" s="294" t="s">
        <v>23</v>
      </c>
      <c r="N5" s="294" t="s">
        <v>24</v>
      </c>
      <c r="O5" s="294" t="s">
        <v>25</v>
      </c>
      <c r="P5" s="294" t="s">
        <v>66</v>
      </c>
      <c r="Q5" s="492"/>
    </row>
    <row r="6" spans="1:17" ht="15" customHeight="1" thickTop="1" x14ac:dyDescent="0.25">
      <c r="A6" s="228">
        <v>21</v>
      </c>
      <c r="B6" s="229" t="s">
        <v>61</v>
      </c>
      <c r="C6" s="230"/>
      <c r="D6" s="231">
        <v>8.2687750519999987</v>
      </c>
      <c r="E6" s="231"/>
      <c r="F6" s="231"/>
      <c r="G6" s="231">
        <v>6.4290943489999997</v>
      </c>
      <c r="H6" s="231"/>
      <c r="I6" s="231"/>
      <c r="J6" s="231"/>
      <c r="K6" s="231"/>
      <c r="L6" s="231"/>
      <c r="M6" s="231"/>
      <c r="N6" s="231"/>
      <c r="O6" s="231"/>
      <c r="P6" s="230"/>
      <c r="Q6" s="296">
        <v>14.697869401</v>
      </c>
    </row>
    <row r="7" spans="1:17" ht="15" customHeight="1" x14ac:dyDescent="0.25">
      <c r="A7" s="233">
        <v>22</v>
      </c>
      <c r="B7" s="234" t="s">
        <v>26</v>
      </c>
      <c r="C7" s="235"/>
      <c r="D7" s="236">
        <v>1203.9647497720002</v>
      </c>
      <c r="E7" s="236"/>
      <c r="F7" s="236"/>
      <c r="G7" s="236">
        <v>314.37638195800008</v>
      </c>
      <c r="H7" s="236"/>
      <c r="I7" s="236"/>
      <c r="J7" s="236"/>
      <c r="K7" s="236"/>
      <c r="L7" s="236"/>
      <c r="M7" s="236"/>
      <c r="N7" s="236"/>
      <c r="O7" s="236"/>
      <c r="P7" s="237"/>
      <c r="Q7" s="297">
        <v>1518.3411317300001</v>
      </c>
    </row>
    <row r="8" spans="1:17" ht="15" customHeight="1" x14ac:dyDescent="0.25">
      <c r="A8" s="233">
        <v>23</v>
      </c>
      <c r="B8" s="238" t="s">
        <v>27</v>
      </c>
      <c r="C8" s="235"/>
      <c r="D8" s="236">
        <v>0.71340637300000009</v>
      </c>
      <c r="E8" s="236"/>
      <c r="F8" s="236">
        <v>0.68658369699999988</v>
      </c>
      <c r="G8" s="236">
        <v>3.0347903570000008</v>
      </c>
      <c r="H8" s="236"/>
      <c r="I8" s="236"/>
      <c r="J8" s="236"/>
      <c r="K8" s="236"/>
      <c r="L8" s="236"/>
      <c r="M8" s="236"/>
      <c r="N8" s="236"/>
      <c r="O8" s="236"/>
      <c r="P8" s="237"/>
      <c r="Q8" s="296">
        <v>4.4347804270000006</v>
      </c>
    </row>
    <row r="9" spans="1:17" ht="15" customHeight="1" x14ac:dyDescent="0.25">
      <c r="A9" s="239">
        <v>24</v>
      </c>
      <c r="B9" s="240" t="s">
        <v>28</v>
      </c>
      <c r="C9" s="235"/>
      <c r="D9" s="236">
        <v>166.84157092200007</v>
      </c>
      <c r="E9" s="236"/>
      <c r="F9" s="236"/>
      <c r="G9" s="236">
        <v>0.10019468399999998</v>
      </c>
      <c r="H9" s="236"/>
      <c r="I9" s="236"/>
      <c r="J9" s="236"/>
      <c r="K9" s="236"/>
      <c r="L9" s="236"/>
      <c r="M9" s="236"/>
      <c r="N9" s="236"/>
      <c r="O9" s="236"/>
      <c r="P9" s="237"/>
      <c r="Q9" s="297">
        <v>166.94176560600005</v>
      </c>
    </row>
    <row r="10" spans="1:17" ht="15" customHeight="1" x14ac:dyDescent="0.25">
      <c r="A10" s="239">
        <v>25</v>
      </c>
      <c r="B10" s="240" t="s">
        <v>62</v>
      </c>
      <c r="C10" s="235"/>
      <c r="D10" s="236">
        <v>11.565647</v>
      </c>
      <c r="E10" s="236"/>
      <c r="F10" s="236"/>
      <c r="G10" s="236">
        <v>2.7138843999999999E-2</v>
      </c>
      <c r="H10" s="236"/>
      <c r="I10" s="236"/>
      <c r="J10" s="236"/>
      <c r="K10" s="236"/>
      <c r="L10" s="236"/>
      <c r="M10" s="236"/>
      <c r="N10" s="236"/>
      <c r="O10" s="236"/>
      <c r="P10" s="237"/>
      <c r="Q10" s="296">
        <v>11.592785844</v>
      </c>
    </row>
    <row r="11" spans="1:17" ht="15" customHeight="1" x14ac:dyDescent="0.25">
      <c r="A11" s="239">
        <v>31</v>
      </c>
      <c r="B11" s="240" t="s">
        <v>29</v>
      </c>
      <c r="C11" s="235">
        <v>23958.646595659025</v>
      </c>
      <c r="D11" s="236">
        <v>30395.139108327039</v>
      </c>
      <c r="E11" s="236"/>
      <c r="F11" s="236">
        <v>919.37769805500068</v>
      </c>
      <c r="G11" s="236">
        <v>4741.1232521699812</v>
      </c>
      <c r="H11" s="236"/>
      <c r="I11" s="236"/>
      <c r="J11" s="236"/>
      <c r="K11" s="236"/>
      <c r="L11" s="236"/>
      <c r="M11" s="236"/>
      <c r="N11" s="236"/>
      <c r="O11" s="236"/>
      <c r="P11" s="237"/>
      <c r="Q11" s="297">
        <v>60014.286654211042</v>
      </c>
    </row>
    <row r="12" spans="1:17" ht="15" customHeight="1" x14ac:dyDescent="0.25">
      <c r="A12" s="239">
        <v>32</v>
      </c>
      <c r="B12" s="240" t="s">
        <v>30</v>
      </c>
      <c r="C12" s="235">
        <v>6144.4350137510037</v>
      </c>
      <c r="D12" s="236">
        <v>200542.54520950076</v>
      </c>
      <c r="E12" s="236"/>
      <c r="F12" s="236">
        <v>25520.262284215987</v>
      </c>
      <c r="G12" s="236">
        <v>21368.796997420988</v>
      </c>
      <c r="H12" s="236">
        <v>52032.132931194014</v>
      </c>
      <c r="I12" s="236">
        <v>38269.703895883016</v>
      </c>
      <c r="J12" s="236">
        <v>54.267097274000001</v>
      </c>
      <c r="K12" s="236"/>
      <c r="L12" s="236"/>
      <c r="M12" s="236"/>
      <c r="N12" s="236"/>
      <c r="O12" s="236"/>
      <c r="P12" s="237">
        <v>19.494454115999996</v>
      </c>
      <c r="Q12" s="296">
        <v>343951.63788335578</v>
      </c>
    </row>
    <row r="13" spans="1:17" ht="15" customHeight="1" x14ac:dyDescent="0.25">
      <c r="A13" s="239">
        <v>33</v>
      </c>
      <c r="B13" s="241" t="s">
        <v>31</v>
      </c>
      <c r="C13" s="235"/>
      <c r="D13" s="236">
        <v>94953.876984846065</v>
      </c>
      <c r="E13" s="236"/>
      <c r="F13" s="236">
        <v>11065.266455127063</v>
      </c>
      <c r="G13" s="236">
        <v>39105.275332251025</v>
      </c>
      <c r="H13" s="236">
        <v>10616.496090776</v>
      </c>
      <c r="I13" s="236">
        <v>6341.1533985649994</v>
      </c>
      <c r="J13" s="236">
        <v>5.218367153</v>
      </c>
      <c r="K13" s="236"/>
      <c r="L13" s="236"/>
      <c r="M13" s="236"/>
      <c r="N13" s="236"/>
      <c r="O13" s="236"/>
      <c r="P13" s="237">
        <v>2.38044908</v>
      </c>
      <c r="Q13" s="297">
        <v>162089.66707779813</v>
      </c>
    </row>
    <row r="14" spans="1:17" ht="15" customHeight="1" x14ac:dyDescent="0.25">
      <c r="A14" s="239">
        <v>34</v>
      </c>
      <c r="B14" s="241" t="s">
        <v>32</v>
      </c>
      <c r="C14" s="235">
        <v>5238.8997434279991</v>
      </c>
      <c r="D14" s="236">
        <v>56413.930902112108</v>
      </c>
      <c r="E14" s="236">
        <v>13.873287249999999</v>
      </c>
      <c r="F14" s="236">
        <v>4381.191589734005</v>
      </c>
      <c r="G14" s="236">
        <v>15126.404291853971</v>
      </c>
      <c r="H14" s="236">
        <v>28045.958190148991</v>
      </c>
      <c r="I14" s="236">
        <v>10262.794179739994</v>
      </c>
      <c r="J14" s="236">
        <v>481.26372190899997</v>
      </c>
      <c r="K14" s="236">
        <v>240.93993802100002</v>
      </c>
      <c r="L14" s="236"/>
      <c r="M14" s="236"/>
      <c r="N14" s="236">
        <v>51.151440390000005</v>
      </c>
      <c r="O14" s="236">
        <v>409.50978891700004</v>
      </c>
      <c r="P14" s="237">
        <v>1074.6122840089999</v>
      </c>
      <c r="Q14" s="296">
        <v>121740.52935751308</v>
      </c>
    </row>
    <row r="15" spans="1:17" ht="15" customHeight="1" x14ac:dyDescent="0.25">
      <c r="A15" s="239">
        <v>35</v>
      </c>
      <c r="B15" s="241" t="s">
        <v>33</v>
      </c>
      <c r="C15" s="235"/>
      <c r="D15" s="236">
        <v>80763.225127072175</v>
      </c>
      <c r="E15" s="236"/>
      <c r="F15" s="236">
        <v>4772.6593632280028</v>
      </c>
      <c r="G15" s="236">
        <v>54813.814464219111</v>
      </c>
      <c r="H15" s="236">
        <v>93.78748541600001</v>
      </c>
      <c r="I15" s="236"/>
      <c r="J15" s="236"/>
      <c r="K15" s="236"/>
      <c r="L15" s="236"/>
      <c r="M15" s="236"/>
      <c r="N15" s="236"/>
      <c r="O15" s="236"/>
      <c r="P15" s="237"/>
      <c r="Q15" s="297">
        <v>140443.48643993528</v>
      </c>
    </row>
    <row r="16" spans="1:17" ht="15" customHeight="1" x14ac:dyDescent="0.25">
      <c r="A16" s="233">
        <v>36</v>
      </c>
      <c r="B16" s="241" t="s">
        <v>34</v>
      </c>
      <c r="C16" s="235">
        <v>7702.5045245829979</v>
      </c>
      <c r="D16" s="236">
        <v>62567.762340522</v>
      </c>
      <c r="E16" s="236">
        <v>870.83332427700032</v>
      </c>
      <c r="F16" s="236">
        <v>157316.03440606297</v>
      </c>
      <c r="G16" s="236">
        <v>20300.489307553009</v>
      </c>
      <c r="H16" s="236">
        <v>5528.149471587999</v>
      </c>
      <c r="I16" s="236">
        <v>20057.76083181901</v>
      </c>
      <c r="J16" s="236">
        <v>261568.21495670697</v>
      </c>
      <c r="K16" s="236">
        <v>8343.8534667679996</v>
      </c>
      <c r="L16" s="236">
        <v>1075.3677900200003</v>
      </c>
      <c r="M16" s="236">
        <v>17273.195400781999</v>
      </c>
      <c r="N16" s="236">
        <v>6509.4359011739998</v>
      </c>
      <c r="O16" s="236">
        <v>48480.279573575019</v>
      </c>
      <c r="P16" s="237"/>
      <c r="Q16" s="296">
        <v>617593.88129543094</v>
      </c>
    </row>
    <row r="17" spans="1:17" ht="15" customHeight="1" x14ac:dyDescent="0.25">
      <c r="A17" s="233">
        <v>37</v>
      </c>
      <c r="B17" s="241" t="s">
        <v>35</v>
      </c>
      <c r="C17" s="235">
        <v>0.58013959100000001</v>
      </c>
      <c r="D17" s="236">
        <v>64904.502044825829</v>
      </c>
      <c r="E17" s="236">
        <v>1.3098625339999999</v>
      </c>
      <c r="F17" s="236">
        <v>8533.6045578630055</v>
      </c>
      <c r="G17" s="236">
        <v>11296.843192246935</v>
      </c>
      <c r="H17" s="236">
        <v>147.36176153300002</v>
      </c>
      <c r="I17" s="236">
        <v>1221.4392935379992</v>
      </c>
      <c r="J17" s="236">
        <v>66.093891777000024</v>
      </c>
      <c r="K17" s="236">
        <v>10.312564408</v>
      </c>
      <c r="L17" s="236"/>
      <c r="M17" s="236">
        <v>9.3782739999999989E-3</v>
      </c>
      <c r="N17" s="236">
        <v>6.4736528549999992</v>
      </c>
      <c r="O17" s="236">
        <v>40.692564494999971</v>
      </c>
      <c r="P17" s="237"/>
      <c r="Q17" s="297">
        <v>86229.222903940783</v>
      </c>
    </row>
    <row r="18" spans="1:17" ht="15" customHeight="1" x14ac:dyDescent="0.25">
      <c r="A18" s="233">
        <v>38</v>
      </c>
      <c r="B18" s="241" t="s">
        <v>36</v>
      </c>
      <c r="C18" s="235">
        <v>11702.025563209005</v>
      </c>
      <c r="D18" s="236">
        <v>22531.219705198931</v>
      </c>
      <c r="E18" s="236">
        <v>1921.1670838109997</v>
      </c>
      <c r="F18" s="236">
        <v>17478.99635624501</v>
      </c>
      <c r="G18" s="236">
        <v>2078.9951463499983</v>
      </c>
      <c r="H18" s="236">
        <v>9011.6886158249981</v>
      </c>
      <c r="I18" s="236">
        <v>7474.4774396440007</v>
      </c>
      <c r="J18" s="236">
        <v>4904.5644555080007</v>
      </c>
      <c r="K18" s="236">
        <v>1363.6651800420002</v>
      </c>
      <c r="L18" s="236"/>
      <c r="M18" s="236">
        <v>1.3353884490000001</v>
      </c>
      <c r="N18" s="236">
        <v>2333.3772504979993</v>
      </c>
      <c r="O18" s="236">
        <v>6030.2814991339947</v>
      </c>
      <c r="P18" s="237">
        <v>1.994408</v>
      </c>
      <c r="Q18" s="296">
        <v>86833.788091913928</v>
      </c>
    </row>
    <row r="19" spans="1:17" ht="15" customHeight="1" x14ac:dyDescent="0.25">
      <c r="A19" s="239">
        <v>39</v>
      </c>
      <c r="B19" s="241" t="s">
        <v>37</v>
      </c>
      <c r="C19" s="230">
        <v>428.18893856200015</v>
      </c>
      <c r="D19" s="242">
        <v>78240.437936505157</v>
      </c>
      <c r="E19" s="242">
        <v>59.728055981999987</v>
      </c>
      <c r="F19" s="242">
        <v>1047.3958480159999</v>
      </c>
      <c r="G19" s="242">
        <v>5577.8761569650051</v>
      </c>
      <c r="H19" s="242">
        <v>916.81572511200011</v>
      </c>
      <c r="I19" s="242">
        <v>880.83531705599989</v>
      </c>
      <c r="J19" s="242">
        <v>11.284348172</v>
      </c>
      <c r="K19" s="242">
        <v>6.5970035730000003</v>
      </c>
      <c r="L19" s="242"/>
      <c r="M19" s="242"/>
      <c r="N19" s="242"/>
      <c r="O19" s="242"/>
      <c r="P19" s="230">
        <v>5.8091759000000007E-2</v>
      </c>
      <c r="Q19" s="297">
        <v>87169.217421702153</v>
      </c>
    </row>
    <row r="20" spans="1:17" s="243" customFormat="1" ht="15" customHeight="1" x14ac:dyDescent="0.25">
      <c r="A20" s="478" t="s">
        <v>38</v>
      </c>
      <c r="B20" s="479"/>
      <c r="C20" s="299">
        <v>55175.280518783024</v>
      </c>
      <c r="D20" s="300">
        <v>692703.99350802915</v>
      </c>
      <c r="E20" s="300">
        <v>2866.9116138540003</v>
      </c>
      <c r="F20" s="300">
        <v>231035.47514224402</v>
      </c>
      <c r="G20" s="300">
        <v>174733.58574122202</v>
      </c>
      <c r="H20" s="300">
        <v>106392.39027159302</v>
      </c>
      <c r="I20" s="300">
        <v>84508.164356245019</v>
      </c>
      <c r="J20" s="300">
        <v>267090.9068385</v>
      </c>
      <c r="K20" s="300">
        <v>9965.3681528119996</v>
      </c>
      <c r="L20" s="300">
        <v>1075.3677900200003</v>
      </c>
      <c r="M20" s="300">
        <v>17274.540167505002</v>
      </c>
      <c r="N20" s="300">
        <v>8900.4382449169989</v>
      </c>
      <c r="O20" s="300">
        <v>54960.763426121011</v>
      </c>
      <c r="P20" s="301">
        <v>1098.5396869640001</v>
      </c>
      <c r="Q20" s="302">
        <v>1707781.7254588089</v>
      </c>
    </row>
    <row r="21" spans="1:17" s="243" customFormat="1" ht="15" customHeight="1" x14ac:dyDescent="0.25">
      <c r="A21" s="239">
        <v>42</v>
      </c>
      <c r="B21" s="234" t="s">
        <v>39</v>
      </c>
      <c r="C21" s="235"/>
      <c r="D21" s="236">
        <v>8272.9290843339968</v>
      </c>
      <c r="E21" s="236"/>
      <c r="F21" s="236">
        <v>609.4791990179998</v>
      </c>
      <c r="G21" s="236">
        <v>1327.2367314940018</v>
      </c>
      <c r="H21" s="236"/>
      <c r="I21" s="236">
        <v>2455.329987997</v>
      </c>
      <c r="J21" s="236"/>
      <c r="K21" s="236"/>
      <c r="L21" s="236"/>
      <c r="M21" s="236"/>
      <c r="N21" s="236"/>
      <c r="O21" s="236"/>
      <c r="P21" s="244"/>
      <c r="Q21" s="297">
        <v>12664.975002843001</v>
      </c>
    </row>
    <row r="22" spans="1:17" s="243" customFormat="1" ht="15" customHeight="1" x14ac:dyDescent="0.25">
      <c r="A22" s="239">
        <v>43</v>
      </c>
      <c r="B22" s="238" t="s">
        <v>40</v>
      </c>
      <c r="C22" s="235"/>
      <c r="D22" s="236">
        <v>1831.0412240710002</v>
      </c>
      <c r="E22" s="236"/>
      <c r="F22" s="236">
        <v>4.1252533820000004</v>
      </c>
      <c r="G22" s="236">
        <v>13913.656843515015</v>
      </c>
      <c r="H22" s="236"/>
      <c r="I22" s="236"/>
      <c r="J22" s="236"/>
      <c r="K22" s="236"/>
      <c r="L22" s="236"/>
      <c r="M22" s="236"/>
      <c r="N22" s="236"/>
      <c r="O22" s="236"/>
      <c r="P22" s="237"/>
      <c r="Q22" s="297">
        <v>15748.823320968015</v>
      </c>
    </row>
    <row r="23" spans="1:17" s="243" customFormat="1" ht="15" customHeight="1" x14ac:dyDescent="0.25">
      <c r="A23" s="239">
        <v>44</v>
      </c>
      <c r="B23" s="240" t="s">
        <v>41</v>
      </c>
      <c r="C23" s="235"/>
      <c r="D23" s="236">
        <v>122.454275299</v>
      </c>
      <c r="E23" s="236"/>
      <c r="F23" s="236"/>
      <c r="G23" s="236">
        <v>21.121128396000003</v>
      </c>
      <c r="H23" s="236"/>
      <c r="I23" s="236"/>
      <c r="J23" s="236"/>
      <c r="K23" s="236"/>
      <c r="L23" s="236"/>
      <c r="M23" s="236"/>
      <c r="N23" s="236"/>
      <c r="O23" s="236"/>
      <c r="P23" s="237"/>
      <c r="Q23" s="297">
        <v>143.57540369500001</v>
      </c>
    </row>
    <row r="24" spans="1:17" s="243" customFormat="1" ht="15" customHeight="1" x14ac:dyDescent="0.25">
      <c r="A24" s="239">
        <v>45</v>
      </c>
      <c r="B24" s="240" t="s">
        <v>42</v>
      </c>
      <c r="C24" s="235"/>
      <c r="D24" s="236">
        <v>10933.194493347002</v>
      </c>
      <c r="E24" s="236"/>
      <c r="F24" s="236">
        <v>14759.013962593994</v>
      </c>
      <c r="G24" s="236">
        <v>71737.209462806117</v>
      </c>
      <c r="H24" s="236"/>
      <c r="I24" s="236">
        <v>9127.7198089250014</v>
      </c>
      <c r="J24" s="236"/>
      <c r="K24" s="236"/>
      <c r="L24" s="236"/>
      <c r="M24" s="236"/>
      <c r="N24" s="236"/>
      <c r="O24" s="236"/>
      <c r="P24" s="237"/>
      <c r="Q24" s="297">
        <v>106557.13772767212</v>
      </c>
    </row>
    <row r="25" spans="1:17" s="243" customFormat="1" ht="15" customHeight="1" x14ac:dyDescent="0.25">
      <c r="A25" s="239">
        <v>47</v>
      </c>
      <c r="B25" s="240" t="s">
        <v>43</v>
      </c>
      <c r="C25" s="230"/>
      <c r="D25" s="242">
        <v>10717.156701195989</v>
      </c>
      <c r="E25" s="242"/>
      <c r="F25" s="242"/>
      <c r="G25" s="242">
        <v>2706.794242037</v>
      </c>
      <c r="H25" s="242"/>
      <c r="I25" s="242"/>
      <c r="J25" s="242">
        <v>25.164249999999999</v>
      </c>
      <c r="K25" s="242"/>
      <c r="L25" s="242"/>
      <c r="M25" s="242"/>
      <c r="N25" s="242"/>
      <c r="O25" s="242"/>
      <c r="P25" s="230"/>
      <c r="Q25" s="297">
        <v>13449.115193232989</v>
      </c>
    </row>
    <row r="26" spans="1:17" s="243" customFormat="1" ht="15" customHeight="1" x14ac:dyDescent="0.25">
      <c r="A26" s="478" t="s">
        <v>44</v>
      </c>
      <c r="B26" s="479"/>
      <c r="C26" s="299"/>
      <c r="D26" s="300">
        <v>31876.775778246989</v>
      </c>
      <c r="E26" s="300"/>
      <c r="F26" s="300">
        <v>15372.618414993995</v>
      </c>
      <c r="G26" s="300">
        <v>89706.018408248143</v>
      </c>
      <c r="H26" s="300"/>
      <c r="I26" s="300">
        <v>11583.049796922001</v>
      </c>
      <c r="J26" s="300">
        <v>25.164249999999999</v>
      </c>
      <c r="K26" s="300"/>
      <c r="L26" s="300"/>
      <c r="M26" s="300"/>
      <c r="N26" s="300"/>
      <c r="O26" s="300"/>
      <c r="P26" s="303"/>
      <c r="Q26" s="302">
        <v>148563.62664841113</v>
      </c>
    </row>
    <row r="27" spans="1:17" s="243" customFormat="1" ht="15" customHeight="1" x14ac:dyDescent="0.25">
      <c r="A27" s="233">
        <v>52</v>
      </c>
      <c r="B27" s="234" t="s">
        <v>45</v>
      </c>
      <c r="C27" s="230"/>
      <c r="D27" s="242">
        <v>737.48031858799993</v>
      </c>
      <c r="E27" s="242"/>
      <c r="F27" s="242">
        <v>139.17272986899999</v>
      </c>
      <c r="G27" s="242">
        <v>763.15581281600066</v>
      </c>
      <c r="H27" s="242"/>
      <c r="I27" s="242">
        <v>167.98630391200001</v>
      </c>
      <c r="J27" s="242"/>
      <c r="K27" s="242"/>
      <c r="L27" s="242"/>
      <c r="M27" s="242"/>
      <c r="N27" s="242"/>
      <c r="O27" s="242"/>
      <c r="P27" s="230"/>
      <c r="Q27" s="297">
        <v>1807.7951651850005</v>
      </c>
    </row>
    <row r="28" spans="1:17" s="243" customFormat="1" ht="15" customHeight="1" x14ac:dyDescent="0.25">
      <c r="A28" s="233">
        <v>53</v>
      </c>
      <c r="B28" s="238" t="s">
        <v>46</v>
      </c>
      <c r="C28" s="235"/>
      <c r="D28" s="236">
        <v>132.382972354</v>
      </c>
      <c r="E28" s="236"/>
      <c r="F28" s="236"/>
      <c r="G28" s="236">
        <v>2.0475449999999999</v>
      </c>
      <c r="H28" s="236"/>
      <c r="I28" s="236"/>
      <c r="J28" s="236"/>
      <c r="K28" s="236"/>
      <c r="L28" s="236"/>
      <c r="M28" s="236"/>
      <c r="N28" s="236"/>
      <c r="O28" s="236"/>
      <c r="P28" s="237"/>
      <c r="Q28" s="297">
        <v>134.43051735400002</v>
      </c>
    </row>
    <row r="29" spans="1:17" s="243" customFormat="1" ht="15" customHeight="1" x14ac:dyDescent="0.25">
      <c r="A29" s="239">
        <v>54</v>
      </c>
      <c r="B29" s="240" t="s">
        <v>47</v>
      </c>
      <c r="C29" s="235"/>
      <c r="D29" s="236">
        <v>144.62037347999998</v>
      </c>
      <c r="E29" s="236"/>
      <c r="F29" s="236"/>
      <c r="G29" s="236">
        <v>302.07995969400002</v>
      </c>
      <c r="H29" s="236"/>
      <c r="I29" s="236"/>
      <c r="J29" s="236"/>
      <c r="K29" s="236"/>
      <c r="L29" s="236"/>
      <c r="M29" s="236"/>
      <c r="N29" s="236"/>
      <c r="O29" s="236"/>
      <c r="P29" s="237"/>
      <c r="Q29" s="297">
        <v>446.70033317400004</v>
      </c>
    </row>
    <row r="30" spans="1:17" s="243" customFormat="1" ht="15" customHeight="1" x14ac:dyDescent="0.25">
      <c r="A30" s="239">
        <v>55</v>
      </c>
      <c r="B30" s="240" t="s">
        <v>59</v>
      </c>
      <c r="C30" s="235"/>
      <c r="D30" s="236">
        <v>913.32550308500038</v>
      </c>
      <c r="E30" s="236"/>
      <c r="F30" s="236"/>
      <c r="G30" s="236">
        <v>0.35242258099999996</v>
      </c>
      <c r="H30" s="236"/>
      <c r="I30" s="236"/>
      <c r="J30" s="236"/>
      <c r="K30" s="236"/>
      <c r="L30" s="236"/>
      <c r="M30" s="236"/>
      <c r="N30" s="236"/>
      <c r="O30" s="236"/>
      <c r="P30" s="237"/>
      <c r="Q30" s="297">
        <v>913.67792566600031</v>
      </c>
    </row>
    <row r="31" spans="1:17" s="243" customFormat="1" ht="15" customHeight="1" x14ac:dyDescent="0.25">
      <c r="A31" s="239">
        <v>56</v>
      </c>
      <c r="B31" s="240" t="s">
        <v>48</v>
      </c>
      <c r="C31" s="235"/>
      <c r="D31" s="236">
        <v>66995.265355006006</v>
      </c>
      <c r="E31" s="236"/>
      <c r="F31" s="236">
        <v>4.708584612000001</v>
      </c>
      <c r="G31" s="236">
        <v>2076.3483506500006</v>
      </c>
      <c r="H31" s="236"/>
      <c r="I31" s="236"/>
      <c r="J31" s="236"/>
      <c r="K31" s="236"/>
      <c r="L31" s="236"/>
      <c r="M31" s="236"/>
      <c r="N31" s="236"/>
      <c r="O31" s="236"/>
      <c r="P31" s="237"/>
      <c r="Q31" s="297">
        <v>69076.322290267999</v>
      </c>
    </row>
    <row r="32" spans="1:17" s="243" customFormat="1" ht="15" customHeight="1" x14ac:dyDescent="0.25">
      <c r="A32" s="239">
        <v>57</v>
      </c>
      <c r="B32" s="234" t="s">
        <v>49</v>
      </c>
      <c r="C32" s="235"/>
      <c r="D32" s="236">
        <v>39452.675042552037</v>
      </c>
      <c r="E32" s="236"/>
      <c r="F32" s="236">
        <v>4313.754984637997</v>
      </c>
      <c r="G32" s="236">
        <v>27156.939648294974</v>
      </c>
      <c r="H32" s="236">
        <v>39122.455587763994</v>
      </c>
      <c r="I32" s="236">
        <v>608.85663934899992</v>
      </c>
      <c r="J32" s="236"/>
      <c r="K32" s="236"/>
      <c r="L32" s="236"/>
      <c r="M32" s="236"/>
      <c r="N32" s="236"/>
      <c r="O32" s="236"/>
      <c r="P32" s="237"/>
      <c r="Q32" s="297">
        <v>110654.68190259801</v>
      </c>
    </row>
    <row r="33" spans="1:17" s="243" customFormat="1" ht="15" customHeight="1" x14ac:dyDescent="0.25">
      <c r="A33" s="239">
        <v>58</v>
      </c>
      <c r="B33" s="238" t="s">
        <v>50</v>
      </c>
      <c r="C33" s="230"/>
      <c r="D33" s="242">
        <v>121.40133974099999</v>
      </c>
      <c r="E33" s="242"/>
      <c r="F33" s="242">
        <v>0.36599999999999999</v>
      </c>
      <c r="G33" s="242">
        <v>0.87696302999999998</v>
      </c>
      <c r="H33" s="242"/>
      <c r="I33" s="242">
        <v>259.53259709299999</v>
      </c>
      <c r="J33" s="242"/>
      <c r="K33" s="242"/>
      <c r="L33" s="242"/>
      <c r="M33" s="242"/>
      <c r="N33" s="242"/>
      <c r="O33" s="242"/>
      <c r="P33" s="230"/>
      <c r="Q33" s="297">
        <v>382.17689986400006</v>
      </c>
    </row>
    <row r="34" spans="1:17" s="243" customFormat="1" ht="15" customHeight="1" x14ac:dyDescent="0.25">
      <c r="A34" s="478" t="s">
        <v>51</v>
      </c>
      <c r="B34" s="479"/>
      <c r="C34" s="299"/>
      <c r="D34" s="300">
        <v>108497.15090480605</v>
      </c>
      <c r="E34" s="300"/>
      <c r="F34" s="300">
        <v>4458.0022991189971</v>
      </c>
      <c r="G34" s="300">
        <v>30301.800702065975</v>
      </c>
      <c r="H34" s="300">
        <v>39122.455587763994</v>
      </c>
      <c r="I34" s="300">
        <v>1036.3755403539999</v>
      </c>
      <c r="J34" s="300"/>
      <c r="K34" s="300"/>
      <c r="L34" s="300"/>
      <c r="M34" s="300"/>
      <c r="N34" s="300"/>
      <c r="O34" s="300"/>
      <c r="P34" s="303"/>
      <c r="Q34" s="302">
        <v>183415.78503410899</v>
      </c>
    </row>
    <row r="35" spans="1:17" s="243" customFormat="1" ht="15" customHeight="1" x14ac:dyDescent="0.25">
      <c r="A35" s="245">
        <v>74</v>
      </c>
      <c r="B35" s="246" t="s">
        <v>63</v>
      </c>
      <c r="C35" s="230"/>
      <c r="D35" s="242">
        <v>7.9865881E-2</v>
      </c>
      <c r="E35" s="242"/>
      <c r="F35" s="242"/>
      <c r="G35" s="242">
        <v>0.73850828999999996</v>
      </c>
      <c r="H35" s="242"/>
      <c r="I35" s="242"/>
      <c r="J35" s="242"/>
      <c r="K35" s="242"/>
      <c r="L35" s="242"/>
      <c r="M35" s="242"/>
      <c r="N35" s="242"/>
      <c r="O35" s="242"/>
      <c r="P35" s="230"/>
      <c r="Q35" s="297">
        <v>0.81837417099999998</v>
      </c>
    </row>
    <row r="36" spans="1:17" s="243" customFormat="1" ht="15" customHeight="1" x14ac:dyDescent="0.25">
      <c r="A36" s="233">
        <v>76</v>
      </c>
      <c r="B36" s="238" t="s">
        <v>52</v>
      </c>
      <c r="C36" s="235">
        <v>99.926778991000006</v>
      </c>
      <c r="D36" s="236">
        <v>2503.945473275</v>
      </c>
      <c r="E36" s="236"/>
      <c r="F36" s="236">
        <v>6.0000000000000001E-3</v>
      </c>
      <c r="G36" s="236">
        <v>160.46243859900005</v>
      </c>
      <c r="H36" s="236"/>
      <c r="I36" s="236"/>
      <c r="J36" s="236"/>
      <c r="K36" s="236"/>
      <c r="L36" s="236"/>
      <c r="M36" s="236"/>
      <c r="N36" s="236"/>
      <c r="O36" s="236"/>
      <c r="P36" s="237"/>
      <c r="Q36" s="297">
        <v>2764.3406908650004</v>
      </c>
    </row>
    <row r="37" spans="1:17" s="243" customFormat="1" ht="15" customHeight="1" x14ac:dyDescent="0.25">
      <c r="A37" s="233">
        <v>77</v>
      </c>
      <c r="B37" s="240" t="s">
        <v>53</v>
      </c>
      <c r="C37" s="235"/>
      <c r="D37" s="236">
        <v>14.094315627000002</v>
      </c>
      <c r="E37" s="236"/>
      <c r="F37" s="236">
        <v>0.62203412999999996</v>
      </c>
      <c r="G37" s="236">
        <v>89.170903154999962</v>
      </c>
      <c r="H37" s="236"/>
      <c r="I37" s="236"/>
      <c r="J37" s="236"/>
      <c r="K37" s="236"/>
      <c r="L37" s="236"/>
      <c r="M37" s="236"/>
      <c r="N37" s="236"/>
      <c r="O37" s="236"/>
      <c r="P37" s="237"/>
      <c r="Q37" s="297">
        <v>103.88725291199997</v>
      </c>
    </row>
    <row r="38" spans="1:17" s="243" customFormat="1" ht="15" customHeight="1" x14ac:dyDescent="0.25">
      <c r="A38" s="233">
        <v>82</v>
      </c>
      <c r="B38" s="240" t="s">
        <v>71</v>
      </c>
      <c r="C38" s="235"/>
      <c r="D38" s="236">
        <v>131.92939999999999</v>
      </c>
      <c r="E38" s="236"/>
      <c r="F38" s="236"/>
      <c r="G38" s="236">
        <v>14.171175500000002</v>
      </c>
      <c r="H38" s="236"/>
      <c r="I38" s="236"/>
      <c r="J38" s="236"/>
      <c r="K38" s="236"/>
      <c r="L38" s="236"/>
      <c r="M38" s="236"/>
      <c r="N38" s="236"/>
      <c r="O38" s="236"/>
      <c r="P38" s="237"/>
      <c r="Q38" s="297">
        <v>146.10057550000002</v>
      </c>
    </row>
    <row r="39" spans="1:17" s="243" customFormat="1" ht="15" customHeight="1" x14ac:dyDescent="0.25">
      <c r="A39" s="233">
        <v>91</v>
      </c>
      <c r="B39" s="240" t="s">
        <v>120</v>
      </c>
      <c r="C39" s="235"/>
      <c r="D39" s="236">
        <v>248.77674500000001</v>
      </c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7"/>
      <c r="Q39" s="297">
        <v>248.77674500000001</v>
      </c>
    </row>
    <row r="40" spans="1:17" s="243" customFormat="1" ht="15" customHeight="1" x14ac:dyDescent="0.25">
      <c r="A40" s="233">
        <v>92</v>
      </c>
      <c r="B40" s="240" t="s">
        <v>67</v>
      </c>
      <c r="C40" s="247"/>
      <c r="D40" s="242">
        <v>312.02469677699997</v>
      </c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7"/>
      <c r="Q40" s="298">
        <v>312.02469677699997</v>
      </c>
    </row>
    <row r="41" spans="1:17" s="243" customFormat="1" ht="15" customHeight="1" x14ac:dyDescent="0.25">
      <c r="A41" s="233">
        <v>93</v>
      </c>
      <c r="B41" s="240" t="s">
        <v>121</v>
      </c>
      <c r="C41" s="235"/>
      <c r="D41" s="236">
        <v>28.1572</v>
      </c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44"/>
      <c r="Q41" s="297">
        <v>28.1572</v>
      </c>
    </row>
    <row r="42" spans="1:17" s="243" customFormat="1" ht="15" customHeight="1" x14ac:dyDescent="0.25">
      <c r="A42" s="239">
        <v>94</v>
      </c>
      <c r="B42" s="240" t="s">
        <v>60</v>
      </c>
      <c r="C42" s="230"/>
      <c r="D42" s="248">
        <v>81.252417981000008</v>
      </c>
      <c r="E42" s="248"/>
      <c r="F42" s="248">
        <v>0.48765888800000007</v>
      </c>
      <c r="G42" s="248">
        <v>9.8662238309999974</v>
      </c>
      <c r="H42" s="248"/>
      <c r="I42" s="248"/>
      <c r="J42" s="248"/>
      <c r="K42" s="248"/>
      <c r="L42" s="248"/>
      <c r="M42" s="248"/>
      <c r="N42" s="248"/>
      <c r="O42" s="248"/>
      <c r="P42" s="230"/>
      <c r="Q42" s="296">
        <v>91.606300700000006</v>
      </c>
    </row>
    <row r="43" spans="1:17" s="243" customFormat="1" ht="15" customHeight="1" thickBot="1" x14ac:dyDescent="0.3">
      <c r="A43" s="480" t="s">
        <v>54</v>
      </c>
      <c r="B43" s="481"/>
      <c r="C43" s="304">
        <v>99.926778991000006</v>
      </c>
      <c r="D43" s="300">
        <v>3320.2601145410008</v>
      </c>
      <c r="E43" s="300"/>
      <c r="F43" s="300">
        <v>1.115693018</v>
      </c>
      <c r="G43" s="300">
        <v>274.409249375</v>
      </c>
      <c r="H43" s="300"/>
      <c r="I43" s="300"/>
      <c r="J43" s="300"/>
      <c r="K43" s="300"/>
      <c r="L43" s="300"/>
      <c r="M43" s="300"/>
      <c r="N43" s="300"/>
      <c r="O43" s="300"/>
      <c r="P43" s="300"/>
      <c r="Q43" s="302">
        <v>3695.7118359250003</v>
      </c>
    </row>
    <row r="44" spans="1:17" s="243" customFormat="1" ht="15" customHeight="1" thickTop="1" thickBot="1" x14ac:dyDescent="0.3">
      <c r="A44" s="424" t="s">
        <v>55</v>
      </c>
      <c r="B44" s="425"/>
      <c r="C44" s="249">
        <v>55275.207297774024</v>
      </c>
      <c r="D44" s="250">
        <v>836398.1803056231</v>
      </c>
      <c r="E44" s="250">
        <v>2866.9116138540003</v>
      </c>
      <c r="F44" s="250">
        <v>250867.21154937506</v>
      </c>
      <c r="G44" s="250">
        <v>295015.81410091108</v>
      </c>
      <c r="H44" s="250">
        <v>145514.84585935701</v>
      </c>
      <c r="I44" s="250">
        <v>97127.589693521018</v>
      </c>
      <c r="J44" s="250">
        <v>267116.07108849997</v>
      </c>
      <c r="K44" s="250">
        <v>9965.3681528119996</v>
      </c>
      <c r="L44" s="250">
        <v>1075.3677900200003</v>
      </c>
      <c r="M44" s="250">
        <v>17274.540167505002</v>
      </c>
      <c r="N44" s="250">
        <v>8900.4382449169989</v>
      </c>
      <c r="O44" s="250">
        <v>54960.763426121011</v>
      </c>
      <c r="P44" s="251">
        <v>1098.5396869640001</v>
      </c>
      <c r="Q44" s="252">
        <v>2043456.848977254</v>
      </c>
    </row>
    <row r="45" spans="1:17" s="243" customFormat="1" ht="13.8" thickTop="1" x14ac:dyDescent="0.25"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</row>
    <row r="46" spans="1:17" s="243" customFormat="1" x14ac:dyDescent="0.25">
      <c r="A46" s="254" t="s">
        <v>107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</row>
    <row r="47" spans="1:17" s="243" customFormat="1" x14ac:dyDescent="0.25">
      <c r="A47" s="254" t="s">
        <v>56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</row>
  </sheetData>
  <mergeCells count="9">
    <mergeCell ref="A34:B34"/>
    <mergeCell ref="A43:B43"/>
    <mergeCell ref="A44:B44"/>
    <mergeCell ref="A1:Q1"/>
    <mergeCell ref="A3:B5"/>
    <mergeCell ref="C3:P3"/>
    <mergeCell ref="Q3:Q5"/>
    <mergeCell ref="A20:B20"/>
    <mergeCell ref="A26:B26"/>
  </mergeCells>
  <pageMargins left="0" right="0" top="0.74803149606299213" bottom="0.74803149606299213" header="0.31496062992125984" footer="0.31496062992125984"/>
  <pageSetup paperSize="9" scale="63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showGridLines="0" tabSelected="1" zoomScale="70" zoomScaleNormal="70" workbookViewId="0"/>
  </sheetViews>
  <sheetFormatPr baseColWidth="10" defaultRowHeight="13.2" x14ac:dyDescent="0.25"/>
  <cols>
    <col min="1" max="1" width="4.109375" customWidth="1"/>
    <col min="2" max="2" width="33.6640625" customWidth="1"/>
    <col min="3" max="18" width="12.6640625" customWidth="1"/>
    <col min="19" max="19" width="5" style="3" customWidth="1"/>
    <col min="20" max="20" width="33.44140625" bestFit="1" customWidth="1"/>
  </cols>
  <sheetData>
    <row r="1" spans="1:19" s="3" customFormat="1" ht="27" customHeight="1" x14ac:dyDescent="0.25">
      <c r="A1" s="426" t="s">
        <v>117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"/>
    </row>
    <row r="2" spans="1:19" s="3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4"/>
    </row>
    <row r="3" spans="1:19" s="3" customFormat="1" ht="24.75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64</v>
      </c>
      <c r="S3" s="4"/>
    </row>
    <row r="4" spans="1:19" s="3" customFormat="1" ht="15" customHeight="1" thickTop="1" x14ac:dyDescent="0.25">
      <c r="A4" s="429"/>
      <c r="B4" s="430"/>
      <c r="C4" s="26">
        <v>21</v>
      </c>
      <c r="D4" s="27">
        <v>27</v>
      </c>
      <c r="E4" s="27">
        <v>31</v>
      </c>
      <c r="F4" s="28">
        <v>34</v>
      </c>
      <c r="G4" s="27">
        <v>37</v>
      </c>
      <c r="H4" s="27">
        <v>41</v>
      </c>
      <c r="I4" s="27">
        <v>47</v>
      </c>
      <c r="J4" s="27">
        <v>51</v>
      </c>
      <c r="K4" s="27">
        <v>57</v>
      </c>
      <c r="L4" s="27">
        <v>58</v>
      </c>
      <c r="M4" s="27">
        <v>71</v>
      </c>
      <c r="N4" s="27">
        <v>77</v>
      </c>
      <c r="O4" s="27">
        <v>81</v>
      </c>
      <c r="P4" s="27">
        <v>87</v>
      </c>
      <c r="Q4" s="29">
        <v>88</v>
      </c>
      <c r="R4" s="436"/>
      <c r="S4" s="4"/>
    </row>
    <row r="5" spans="1:19" s="3" customFormat="1" ht="15" customHeight="1" thickBot="1" x14ac:dyDescent="0.3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68</v>
      </c>
      <c r="M5" s="31" t="s">
        <v>65</v>
      </c>
      <c r="N5" s="31" t="s">
        <v>23</v>
      </c>
      <c r="O5" s="31" t="s">
        <v>24</v>
      </c>
      <c r="P5" s="31" t="s">
        <v>25</v>
      </c>
      <c r="Q5" s="33" t="s">
        <v>66</v>
      </c>
      <c r="R5" s="437"/>
      <c r="S5" s="4"/>
    </row>
    <row r="6" spans="1:19" ht="15" customHeight="1" thickTop="1" x14ac:dyDescent="0.25">
      <c r="A6" s="34">
        <v>21</v>
      </c>
      <c r="B6" s="64" t="s">
        <v>61</v>
      </c>
      <c r="C6" s="95"/>
      <c r="D6" s="96">
        <v>5.4335579550000022</v>
      </c>
      <c r="E6" s="96"/>
      <c r="F6" s="96"/>
      <c r="G6" s="96">
        <v>5.9362312E-2</v>
      </c>
      <c r="H6" s="96"/>
      <c r="I6" s="96"/>
      <c r="J6" s="96"/>
      <c r="K6" s="96"/>
      <c r="L6" s="96"/>
      <c r="M6" s="96"/>
      <c r="N6" s="96"/>
      <c r="O6" s="96"/>
      <c r="P6" s="96"/>
      <c r="Q6" s="95"/>
      <c r="R6" s="97">
        <v>5.4929202670000024</v>
      </c>
      <c r="S6" s="4"/>
    </row>
    <row r="7" spans="1:19" ht="15" customHeight="1" x14ac:dyDescent="0.25">
      <c r="A7" s="34">
        <v>22</v>
      </c>
      <c r="B7" s="65" t="s">
        <v>26</v>
      </c>
      <c r="C7" s="98"/>
      <c r="D7" s="99">
        <v>1628.6048413390004</v>
      </c>
      <c r="E7" s="99"/>
      <c r="F7" s="99"/>
      <c r="G7" s="99">
        <v>451.54340954599996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101">
        <v>2080.1482508850004</v>
      </c>
      <c r="S7" s="4"/>
    </row>
    <row r="8" spans="1:19" ht="15" customHeight="1" x14ac:dyDescent="0.25">
      <c r="A8" s="35">
        <v>23</v>
      </c>
      <c r="B8" s="66" t="s">
        <v>27</v>
      </c>
      <c r="C8" s="98"/>
      <c r="D8" s="99">
        <v>0.6048325</v>
      </c>
      <c r="E8" s="99"/>
      <c r="F8" s="99"/>
      <c r="G8" s="99">
        <v>10.484774999999999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97">
        <v>11.0896075</v>
      </c>
      <c r="S8" s="4"/>
    </row>
    <row r="9" spans="1:19" ht="15" customHeight="1" x14ac:dyDescent="0.25">
      <c r="A9" s="35">
        <v>24</v>
      </c>
      <c r="B9" s="67" t="s">
        <v>28</v>
      </c>
      <c r="C9" s="98"/>
      <c r="D9" s="99">
        <v>150.97405889799998</v>
      </c>
      <c r="E9" s="99"/>
      <c r="F9" s="99"/>
      <c r="G9" s="99">
        <v>3.4346000000000002E-2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151.00840489799998</v>
      </c>
      <c r="S9" s="4"/>
    </row>
    <row r="10" spans="1:19" ht="15" customHeight="1" x14ac:dyDescent="0.25">
      <c r="A10" s="35">
        <v>25</v>
      </c>
      <c r="B10" s="67" t="s">
        <v>62</v>
      </c>
      <c r="C10" s="98"/>
      <c r="D10" s="99">
        <v>8.9305234000000002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7">
        <v>8.9305234000000002</v>
      </c>
      <c r="S10" s="4"/>
    </row>
    <row r="11" spans="1:19" ht="15" customHeight="1" x14ac:dyDescent="0.25">
      <c r="A11" s="35">
        <v>31</v>
      </c>
      <c r="B11" s="67" t="s">
        <v>29</v>
      </c>
      <c r="C11" s="98">
        <v>15023.721617235002</v>
      </c>
      <c r="D11" s="99">
        <v>29857.454127872967</v>
      </c>
      <c r="E11" s="99"/>
      <c r="F11" s="99">
        <v>2710.5905228669999</v>
      </c>
      <c r="G11" s="99">
        <v>2423.4640031080007</v>
      </c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101">
        <v>50015.230271082968</v>
      </c>
      <c r="S11" s="4"/>
    </row>
    <row r="12" spans="1:19" ht="15" customHeight="1" x14ac:dyDescent="0.25">
      <c r="A12" s="35">
        <v>32</v>
      </c>
      <c r="B12" s="67" t="s">
        <v>30</v>
      </c>
      <c r="C12" s="98">
        <v>7628.7424287799922</v>
      </c>
      <c r="D12" s="99">
        <v>199944.57963066088</v>
      </c>
      <c r="E12" s="99"/>
      <c r="F12" s="99">
        <v>31565.325551223996</v>
      </c>
      <c r="G12" s="99">
        <v>19138.207082626999</v>
      </c>
      <c r="H12" s="99">
        <v>121176.01108351999</v>
      </c>
      <c r="I12" s="99">
        <v>48367.141190823</v>
      </c>
      <c r="J12" s="99">
        <v>151.81196964899999</v>
      </c>
      <c r="K12" s="99"/>
      <c r="L12" s="99"/>
      <c r="M12" s="99"/>
      <c r="N12" s="99"/>
      <c r="O12" s="99"/>
      <c r="P12" s="99"/>
      <c r="Q12" s="100"/>
      <c r="R12" s="97">
        <v>427971.81893728388</v>
      </c>
      <c r="S12" s="4"/>
    </row>
    <row r="13" spans="1:19" ht="15" customHeight="1" x14ac:dyDescent="0.25">
      <c r="A13" s="35">
        <v>33</v>
      </c>
      <c r="B13" s="67" t="s">
        <v>31</v>
      </c>
      <c r="C13" s="98"/>
      <c r="D13" s="99">
        <v>96943.804399096975</v>
      </c>
      <c r="E13" s="99"/>
      <c r="F13" s="99">
        <v>21615.843271435013</v>
      </c>
      <c r="G13" s="99">
        <v>32566.85292062298</v>
      </c>
      <c r="H13" s="99">
        <v>69376.621828284988</v>
      </c>
      <c r="I13" s="99">
        <v>9559.2006462109985</v>
      </c>
      <c r="J13" s="99">
        <v>105.049907215</v>
      </c>
      <c r="K13" s="99"/>
      <c r="L13" s="99"/>
      <c r="M13" s="99"/>
      <c r="N13" s="99"/>
      <c r="O13" s="99"/>
      <c r="P13" s="99"/>
      <c r="Q13" s="100"/>
      <c r="R13" s="101">
        <v>230167.37297286597</v>
      </c>
      <c r="S13" s="4"/>
    </row>
    <row r="14" spans="1:19" ht="15" customHeight="1" x14ac:dyDescent="0.25">
      <c r="A14" s="35">
        <v>34</v>
      </c>
      <c r="B14" s="65" t="s">
        <v>32</v>
      </c>
      <c r="C14" s="98">
        <v>10550.897905479</v>
      </c>
      <c r="D14" s="99">
        <v>55177.249238909048</v>
      </c>
      <c r="E14" s="99">
        <v>15.865908024999998</v>
      </c>
      <c r="F14" s="99">
        <v>4164.8182694790012</v>
      </c>
      <c r="G14" s="99">
        <v>9012.6889956629893</v>
      </c>
      <c r="H14" s="99">
        <v>69533.224484291044</v>
      </c>
      <c r="I14" s="99">
        <v>3329.2033810609996</v>
      </c>
      <c r="J14" s="99">
        <v>746.61864022799989</v>
      </c>
      <c r="K14" s="99">
        <v>114.097043196</v>
      </c>
      <c r="L14" s="99">
        <v>162.78532175399999</v>
      </c>
      <c r="M14" s="99"/>
      <c r="N14" s="99">
        <v>1.32895279</v>
      </c>
      <c r="O14" s="99">
        <v>246.21560115100002</v>
      </c>
      <c r="P14" s="99">
        <v>812.42293283099991</v>
      </c>
      <c r="Q14" s="100">
        <v>480.015491048</v>
      </c>
      <c r="R14" s="97">
        <v>154347.43216590505</v>
      </c>
      <c r="S14" s="4"/>
    </row>
    <row r="15" spans="1:19" ht="15" customHeight="1" x14ac:dyDescent="0.25">
      <c r="A15" s="35">
        <v>35</v>
      </c>
      <c r="B15" s="65" t="s">
        <v>33</v>
      </c>
      <c r="C15" s="98"/>
      <c r="D15" s="99">
        <v>74291.402074090947</v>
      </c>
      <c r="E15" s="99"/>
      <c r="F15" s="99">
        <v>1130.9921997490001</v>
      </c>
      <c r="G15" s="99">
        <v>73838.051266793031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1">
        <v>149260.44554063297</v>
      </c>
      <c r="S15" s="4"/>
    </row>
    <row r="16" spans="1:19" ht="15" customHeight="1" x14ac:dyDescent="0.25">
      <c r="A16" s="35">
        <v>36</v>
      </c>
      <c r="B16" s="65" t="s">
        <v>34</v>
      </c>
      <c r="C16" s="98">
        <v>6583.6371960860006</v>
      </c>
      <c r="D16" s="99">
        <v>50900.360535996042</v>
      </c>
      <c r="E16" s="99">
        <v>1686.9793397010001</v>
      </c>
      <c r="F16" s="99">
        <v>167050.71974367209</v>
      </c>
      <c r="G16" s="99">
        <v>31474.490772296984</v>
      </c>
      <c r="H16" s="99">
        <v>12590.354825038003</v>
      </c>
      <c r="I16" s="99">
        <v>31019.699644103999</v>
      </c>
      <c r="J16" s="99">
        <v>411543.08225090109</v>
      </c>
      <c r="K16" s="99">
        <v>6044.4651380530004</v>
      </c>
      <c r="L16" s="99"/>
      <c r="M16" s="99">
        <v>11179.066291313999</v>
      </c>
      <c r="N16" s="99">
        <v>111994.08348058598</v>
      </c>
      <c r="O16" s="99">
        <v>13690.110025747006</v>
      </c>
      <c r="P16" s="99">
        <v>61988.558161195004</v>
      </c>
      <c r="Q16" s="100"/>
      <c r="R16" s="97">
        <v>917745.60740469024</v>
      </c>
      <c r="S16" s="4"/>
    </row>
    <row r="17" spans="1:19" ht="15" customHeight="1" x14ac:dyDescent="0.25">
      <c r="A17" s="35">
        <v>37</v>
      </c>
      <c r="B17" s="65" t="s">
        <v>35</v>
      </c>
      <c r="C17" s="98">
        <v>11.475043972</v>
      </c>
      <c r="D17" s="99">
        <v>69300.49530261998</v>
      </c>
      <c r="E17" s="99">
        <v>1.2718746979999997</v>
      </c>
      <c r="F17" s="99">
        <v>8301.8724258300008</v>
      </c>
      <c r="G17" s="99">
        <v>15114.077192839997</v>
      </c>
      <c r="H17" s="99">
        <v>435.206498039</v>
      </c>
      <c r="I17" s="99">
        <v>959.61670333799987</v>
      </c>
      <c r="J17" s="99">
        <v>1194.1262702399995</v>
      </c>
      <c r="K17" s="99">
        <v>69.131928075999994</v>
      </c>
      <c r="L17" s="99"/>
      <c r="M17" s="99"/>
      <c r="N17" s="99">
        <v>28.779730812999997</v>
      </c>
      <c r="O17" s="99">
        <v>289.77526574299998</v>
      </c>
      <c r="P17" s="99">
        <v>1327.2939393909996</v>
      </c>
      <c r="Q17" s="100"/>
      <c r="R17" s="101">
        <v>97033.122175599972</v>
      </c>
      <c r="S17" s="4"/>
    </row>
    <row r="18" spans="1:19" ht="15" customHeight="1" x14ac:dyDescent="0.25">
      <c r="A18" s="35">
        <v>38</v>
      </c>
      <c r="B18" s="65" t="s">
        <v>36</v>
      </c>
      <c r="C18" s="98">
        <v>15676.369792489</v>
      </c>
      <c r="D18" s="99">
        <v>16002.941602556013</v>
      </c>
      <c r="E18" s="99">
        <v>1702.0654578399999</v>
      </c>
      <c r="F18" s="99">
        <v>17179.567917538992</v>
      </c>
      <c r="G18" s="99">
        <v>1284.5954689679984</v>
      </c>
      <c r="H18" s="99">
        <v>7262.4326979339985</v>
      </c>
      <c r="I18" s="99">
        <v>7236.0585478150006</v>
      </c>
      <c r="J18" s="99">
        <v>9454.9774037759998</v>
      </c>
      <c r="K18" s="99">
        <v>920.23417574500002</v>
      </c>
      <c r="L18" s="99"/>
      <c r="M18" s="99"/>
      <c r="N18" s="99">
        <v>91.592018513999989</v>
      </c>
      <c r="O18" s="99">
        <v>5828.6355999840007</v>
      </c>
      <c r="P18" s="99">
        <v>8802.0218245879987</v>
      </c>
      <c r="Q18" s="100"/>
      <c r="R18" s="97">
        <v>91441.492507748029</v>
      </c>
      <c r="S18" s="4"/>
    </row>
    <row r="19" spans="1:19" ht="15" customHeight="1" x14ac:dyDescent="0.25">
      <c r="A19" s="36">
        <v>39</v>
      </c>
      <c r="B19" s="65" t="s">
        <v>37</v>
      </c>
      <c r="C19" s="102">
        <v>38.739184114999972</v>
      </c>
      <c r="D19" s="103">
        <v>25788.288038114777</v>
      </c>
      <c r="E19" s="103">
        <v>10.254952159</v>
      </c>
      <c r="F19" s="103">
        <v>254.70191034800004</v>
      </c>
      <c r="G19" s="103">
        <v>8027.1416597029893</v>
      </c>
      <c r="H19" s="103">
        <v>75.983282181000021</v>
      </c>
      <c r="I19" s="103">
        <v>145.28333687800003</v>
      </c>
      <c r="J19" s="103">
        <v>8.1514746280000008</v>
      </c>
      <c r="K19" s="103"/>
      <c r="L19" s="103"/>
      <c r="M19" s="103"/>
      <c r="N19" s="103"/>
      <c r="O19" s="103"/>
      <c r="P19" s="103"/>
      <c r="Q19" s="102"/>
      <c r="R19" s="101">
        <v>34348.543838126774</v>
      </c>
      <c r="S19" s="4"/>
    </row>
    <row r="20" spans="1:19" s="3" customFormat="1" ht="15" customHeight="1" x14ac:dyDescent="0.25">
      <c r="A20" s="493" t="s">
        <v>38</v>
      </c>
      <c r="B20" s="499"/>
      <c r="C20" s="104">
        <v>55513.583168156001</v>
      </c>
      <c r="D20" s="105">
        <v>620001.12276400963</v>
      </c>
      <c r="E20" s="105">
        <v>3416.4375324230004</v>
      </c>
      <c r="F20" s="105">
        <v>253974.43181214313</v>
      </c>
      <c r="G20" s="105">
        <v>193341.69125547999</v>
      </c>
      <c r="H20" s="105">
        <v>280449.83469928801</v>
      </c>
      <c r="I20" s="105">
        <v>100616.20345023001</v>
      </c>
      <c r="J20" s="105">
        <v>423203.81791663705</v>
      </c>
      <c r="K20" s="105">
        <v>7147.9282850700001</v>
      </c>
      <c r="L20" s="105">
        <v>162.78532175399999</v>
      </c>
      <c r="M20" s="105">
        <v>11179.066291313999</v>
      </c>
      <c r="N20" s="105">
        <v>112115.78418270299</v>
      </c>
      <c r="O20" s="105">
        <v>20054.736492625008</v>
      </c>
      <c r="P20" s="105">
        <v>72930.296858005007</v>
      </c>
      <c r="Q20" s="106">
        <v>480.015491048</v>
      </c>
      <c r="R20" s="107">
        <v>2154587.7355208858</v>
      </c>
      <c r="S20" s="4"/>
    </row>
    <row r="21" spans="1:19" ht="15" customHeight="1" x14ac:dyDescent="0.25">
      <c r="A21" s="35">
        <v>42</v>
      </c>
      <c r="B21" s="65" t="s">
        <v>39</v>
      </c>
      <c r="C21" s="150"/>
      <c r="D21" s="99">
        <v>10834.756418342999</v>
      </c>
      <c r="E21" s="99"/>
      <c r="F21" s="99">
        <v>477.63045824999989</v>
      </c>
      <c r="G21" s="99">
        <v>456.92178700000005</v>
      </c>
      <c r="H21" s="99"/>
      <c r="I21" s="99">
        <v>2318.5921435970008</v>
      </c>
      <c r="J21" s="99"/>
      <c r="K21" s="99"/>
      <c r="L21" s="99"/>
      <c r="M21" s="99"/>
      <c r="N21" s="99"/>
      <c r="O21" s="99"/>
      <c r="P21" s="99"/>
      <c r="Q21" s="150"/>
      <c r="R21" s="101">
        <v>14087.900807189999</v>
      </c>
      <c r="S21" s="4"/>
    </row>
    <row r="22" spans="1:19" ht="15" customHeight="1" x14ac:dyDescent="0.25">
      <c r="A22" s="35">
        <v>43</v>
      </c>
      <c r="B22" s="65" t="s">
        <v>40</v>
      </c>
      <c r="C22" s="98"/>
      <c r="D22" s="99">
        <v>3060.6552059979999</v>
      </c>
      <c r="E22" s="99"/>
      <c r="F22" s="99">
        <v>3.4095940730000001</v>
      </c>
      <c r="G22" s="99">
        <v>9248.7824162790093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01">
        <v>12312.847216350008</v>
      </c>
      <c r="S22" s="4"/>
    </row>
    <row r="23" spans="1:19" ht="15" customHeight="1" x14ac:dyDescent="0.25">
      <c r="A23" s="35">
        <v>44</v>
      </c>
      <c r="B23" s="65" t="s">
        <v>41</v>
      </c>
      <c r="C23" s="98"/>
      <c r="D23" s="99">
        <v>85.409280343999995</v>
      </c>
      <c r="E23" s="99"/>
      <c r="F23" s="99">
        <v>9.2543426999999998E-2</v>
      </c>
      <c r="G23" s="99">
        <v>3.4655286360000002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88.967352406999993</v>
      </c>
      <c r="S23" s="4"/>
    </row>
    <row r="24" spans="1:19" ht="15" customHeight="1" x14ac:dyDescent="0.25">
      <c r="A24" s="35">
        <v>45</v>
      </c>
      <c r="B24" s="65" t="s">
        <v>42</v>
      </c>
      <c r="C24" s="98">
        <v>362.15127170599999</v>
      </c>
      <c r="D24" s="99">
        <v>15022.472703941992</v>
      </c>
      <c r="E24" s="99"/>
      <c r="F24" s="99">
        <v>63268.56162138802</v>
      </c>
      <c r="G24" s="99">
        <v>30353.074387693981</v>
      </c>
      <c r="H24" s="99"/>
      <c r="I24" s="99">
        <v>93541.225167320998</v>
      </c>
      <c r="J24" s="99"/>
      <c r="K24" s="99"/>
      <c r="L24" s="99"/>
      <c r="M24" s="99"/>
      <c r="N24" s="99"/>
      <c r="O24" s="99"/>
      <c r="P24" s="99"/>
      <c r="Q24" s="100"/>
      <c r="R24" s="101">
        <v>202547.48515205097</v>
      </c>
      <c r="S24" s="4"/>
    </row>
    <row r="25" spans="1:19" ht="15" customHeight="1" x14ac:dyDescent="0.25">
      <c r="A25" s="36">
        <v>47</v>
      </c>
      <c r="B25" s="68" t="s">
        <v>43</v>
      </c>
      <c r="C25" s="102"/>
      <c r="D25" s="103">
        <v>9893.4961644010036</v>
      </c>
      <c r="E25" s="103"/>
      <c r="F25" s="103">
        <v>0.25</v>
      </c>
      <c r="G25" s="103">
        <v>1800.9279961680015</v>
      </c>
      <c r="H25" s="103"/>
      <c r="I25" s="103">
        <v>0</v>
      </c>
      <c r="J25" s="103">
        <v>228.25199749600003</v>
      </c>
      <c r="K25" s="103"/>
      <c r="L25" s="103"/>
      <c r="M25" s="103"/>
      <c r="N25" s="103"/>
      <c r="O25" s="103"/>
      <c r="P25" s="103"/>
      <c r="Q25" s="102"/>
      <c r="R25" s="101">
        <v>11922.926158065004</v>
      </c>
      <c r="S25" s="4"/>
    </row>
    <row r="26" spans="1:19" s="3" customFormat="1" ht="15" customHeight="1" x14ac:dyDescent="0.25">
      <c r="A26" s="495" t="s">
        <v>44</v>
      </c>
      <c r="B26" s="496"/>
      <c r="C26" s="106">
        <v>362.15127170599999</v>
      </c>
      <c r="D26" s="105">
        <v>38896.789773027995</v>
      </c>
      <c r="E26" s="105"/>
      <c r="F26" s="105">
        <v>63749.944217138014</v>
      </c>
      <c r="G26" s="105">
        <v>41863.172115776993</v>
      </c>
      <c r="H26" s="105"/>
      <c r="I26" s="105">
        <v>95859.817310918006</v>
      </c>
      <c r="J26" s="105">
        <v>228.25199749600003</v>
      </c>
      <c r="K26" s="105"/>
      <c r="L26" s="105"/>
      <c r="M26" s="105"/>
      <c r="N26" s="105"/>
      <c r="O26" s="105"/>
      <c r="P26" s="105"/>
      <c r="Q26" s="110"/>
      <c r="R26" s="107">
        <v>240960.12668606295</v>
      </c>
      <c r="S26" s="4"/>
    </row>
    <row r="27" spans="1:19" ht="15" customHeight="1" x14ac:dyDescent="0.25">
      <c r="A27" s="37">
        <v>52</v>
      </c>
      <c r="B27" s="69" t="s">
        <v>45</v>
      </c>
      <c r="C27" s="108"/>
      <c r="D27" s="109">
        <v>433.77413722900053</v>
      </c>
      <c r="E27" s="109"/>
      <c r="F27" s="109">
        <v>112.63650838999997</v>
      </c>
      <c r="G27" s="109">
        <v>658.16728350800042</v>
      </c>
      <c r="H27" s="109"/>
      <c r="I27" s="109">
        <v>102.79697041099999</v>
      </c>
      <c r="J27" s="109"/>
      <c r="K27" s="109"/>
      <c r="L27" s="109"/>
      <c r="M27" s="109"/>
      <c r="N27" s="109"/>
      <c r="O27" s="109"/>
      <c r="P27" s="109"/>
      <c r="Q27" s="108"/>
      <c r="R27" s="101">
        <v>1307.374899538001</v>
      </c>
      <c r="S27" s="4"/>
    </row>
    <row r="28" spans="1:19" ht="15" customHeight="1" x14ac:dyDescent="0.25">
      <c r="A28" s="35">
        <v>53</v>
      </c>
      <c r="B28" s="65" t="s">
        <v>46</v>
      </c>
      <c r="C28" s="98"/>
      <c r="D28" s="99">
        <v>313.07009538399979</v>
      </c>
      <c r="E28" s="99"/>
      <c r="F28" s="99"/>
      <c r="G28" s="99">
        <v>0.21936000000000003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313.28945538399978</v>
      </c>
      <c r="S28" s="4"/>
    </row>
    <row r="29" spans="1:19" ht="15" customHeight="1" x14ac:dyDescent="0.25">
      <c r="A29" s="35">
        <v>54</v>
      </c>
      <c r="B29" s="65" t="s">
        <v>47</v>
      </c>
      <c r="C29" s="98"/>
      <c r="D29" s="99">
        <v>103.37172051899999</v>
      </c>
      <c r="E29" s="99"/>
      <c r="F29" s="99"/>
      <c r="G29" s="99">
        <v>44.519107742999992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147.89082826199999</v>
      </c>
      <c r="S29" s="4"/>
    </row>
    <row r="30" spans="1:19" ht="15" customHeight="1" x14ac:dyDescent="0.25">
      <c r="A30" s="38">
        <v>55</v>
      </c>
      <c r="B30" s="65" t="s">
        <v>59</v>
      </c>
      <c r="C30" s="98"/>
      <c r="D30" s="99">
        <v>790.66123196100011</v>
      </c>
      <c r="E30" s="99"/>
      <c r="F30" s="99"/>
      <c r="G30" s="99">
        <v>470.80733043099997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1261.4685623920002</v>
      </c>
      <c r="S30" s="4"/>
    </row>
    <row r="31" spans="1:19" ht="15" customHeight="1" x14ac:dyDescent="0.25">
      <c r="A31" s="35">
        <v>56</v>
      </c>
      <c r="B31" s="65" t="s">
        <v>48</v>
      </c>
      <c r="C31" s="98"/>
      <c r="D31" s="99">
        <v>58209.392454748027</v>
      </c>
      <c r="E31" s="99"/>
      <c r="F31" s="99">
        <v>3.5606065800000004</v>
      </c>
      <c r="G31" s="99">
        <v>2323.3203624829989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60536.273423811028</v>
      </c>
      <c r="S31" s="4"/>
    </row>
    <row r="32" spans="1:19" ht="15" customHeight="1" x14ac:dyDescent="0.25">
      <c r="A32" s="35">
        <v>57</v>
      </c>
      <c r="B32" s="65" t="s">
        <v>49</v>
      </c>
      <c r="C32" s="98"/>
      <c r="D32" s="99">
        <v>38078.204534151038</v>
      </c>
      <c r="E32" s="99"/>
      <c r="F32" s="99">
        <v>4199.7898885099994</v>
      </c>
      <c r="G32" s="99">
        <v>22967.169627779975</v>
      </c>
      <c r="H32" s="99">
        <v>222286.69496393105</v>
      </c>
      <c r="I32" s="99">
        <v>1050.3069950110003</v>
      </c>
      <c r="J32" s="99"/>
      <c r="K32" s="99"/>
      <c r="L32" s="99"/>
      <c r="M32" s="99"/>
      <c r="N32" s="99"/>
      <c r="O32" s="99"/>
      <c r="P32" s="99"/>
      <c r="Q32" s="100"/>
      <c r="R32" s="101">
        <v>288582.16600938304</v>
      </c>
      <c r="S32" s="4"/>
    </row>
    <row r="33" spans="1:19" ht="15" customHeight="1" x14ac:dyDescent="0.25">
      <c r="A33" s="36">
        <v>58</v>
      </c>
      <c r="B33" s="68" t="s">
        <v>50</v>
      </c>
      <c r="C33" s="102"/>
      <c r="D33" s="103">
        <v>174.01298044799992</v>
      </c>
      <c r="E33" s="103"/>
      <c r="F33" s="103">
        <v>8.2960000000000006E-2</v>
      </c>
      <c r="G33" s="103">
        <v>6.2770637000000004E-2</v>
      </c>
      <c r="H33" s="103"/>
      <c r="I33" s="103">
        <v>112.85310580400002</v>
      </c>
      <c r="J33" s="103"/>
      <c r="K33" s="103"/>
      <c r="L33" s="103"/>
      <c r="M33" s="103"/>
      <c r="N33" s="103"/>
      <c r="O33" s="103"/>
      <c r="P33" s="103"/>
      <c r="Q33" s="102"/>
      <c r="R33" s="101">
        <v>287.01181688899993</v>
      </c>
      <c r="S33" s="4"/>
    </row>
    <row r="34" spans="1:19" s="3" customFormat="1" ht="15" customHeight="1" x14ac:dyDescent="0.25">
      <c r="A34" s="493" t="s">
        <v>51</v>
      </c>
      <c r="B34" s="494"/>
      <c r="C34" s="215"/>
      <c r="D34" s="105">
        <v>98102.487154440067</v>
      </c>
      <c r="E34" s="105"/>
      <c r="F34" s="105">
        <v>4316.0699634799985</v>
      </c>
      <c r="G34" s="105">
        <v>26464.265842581975</v>
      </c>
      <c r="H34" s="105">
        <v>222286.69496393105</v>
      </c>
      <c r="I34" s="105">
        <v>1265.9570712260004</v>
      </c>
      <c r="J34" s="105"/>
      <c r="K34" s="105"/>
      <c r="L34" s="105"/>
      <c r="M34" s="105"/>
      <c r="N34" s="105"/>
      <c r="O34" s="105"/>
      <c r="P34" s="105"/>
      <c r="Q34" s="110"/>
      <c r="R34" s="107">
        <v>352435.47499565908</v>
      </c>
      <c r="S34" s="4"/>
    </row>
    <row r="35" spans="1:19" ht="15" customHeight="1" x14ac:dyDescent="0.25">
      <c r="A35" s="39">
        <v>74</v>
      </c>
      <c r="B35" s="64" t="s">
        <v>63</v>
      </c>
      <c r="C35" s="108"/>
      <c r="D35" s="109">
        <v>0.34570069000000003</v>
      </c>
      <c r="E35" s="109"/>
      <c r="F35" s="109"/>
      <c r="G35" s="109">
        <v>4.3682835999999996E-2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8"/>
      <c r="R35" s="101">
        <v>0.38938352600000004</v>
      </c>
      <c r="S35" s="4"/>
    </row>
    <row r="36" spans="1:19" ht="15" customHeight="1" x14ac:dyDescent="0.25">
      <c r="A36" s="39">
        <v>76</v>
      </c>
      <c r="B36" s="64" t="s">
        <v>52</v>
      </c>
      <c r="C36" s="98"/>
      <c r="D36" s="99">
        <v>1734.0402191689991</v>
      </c>
      <c r="E36" s="99"/>
      <c r="F36" s="99"/>
      <c r="G36" s="99">
        <v>48.450005703000002</v>
      </c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101">
        <v>1782.4902248719991</v>
      </c>
      <c r="S36" s="4"/>
    </row>
    <row r="37" spans="1:19" ht="15" customHeight="1" x14ac:dyDescent="0.25">
      <c r="A37" s="39">
        <v>77</v>
      </c>
      <c r="B37" s="64" t="s">
        <v>53</v>
      </c>
      <c r="C37" s="98"/>
      <c r="D37" s="99">
        <v>11.248252590999998</v>
      </c>
      <c r="E37" s="99"/>
      <c r="F37" s="99"/>
      <c r="G37" s="99">
        <v>69.308080343000015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80.556332934000011</v>
      </c>
      <c r="S37" s="4"/>
    </row>
    <row r="38" spans="1:19" ht="15" customHeight="1" x14ac:dyDescent="0.25">
      <c r="A38" s="39">
        <v>82</v>
      </c>
      <c r="B38" s="64" t="s">
        <v>71</v>
      </c>
      <c r="C38" s="98"/>
      <c r="D38" s="99">
        <v>46.242219999999996</v>
      </c>
      <c r="E38" s="99"/>
      <c r="F38" s="99"/>
      <c r="G38" s="99">
        <v>31.630492610000001</v>
      </c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77.872712609999994</v>
      </c>
      <c r="S38" s="4"/>
    </row>
    <row r="39" spans="1:19" ht="15" customHeight="1" x14ac:dyDescent="0.25">
      <c r="A39" s="39">
        <v>91</v>
      </c>
      <c r="B39" s="64" t="s">
        <v>120</v>
      </c>
      <c r="C39" s="98"/>
      <c r="D39" s="99">
        <v>21.694209999999998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100"/>
      <c r="R39" s="101">
        <v>21.694209999999998</v>
      </c>
      <c r="S39" s="4"/>
    </row>
    <row r="40" spans="1:19" ht="15" customHeight="1" x14ac:dyDescent="0.25">
      <c r="A40" s="38">
        <v>92</v>
      </c>
      <c r="B40" s="65" t="s">
        <v>67</v>
      </c>
      <c r="C40" s="98"/>
      <c r="D40" s="99">
        <v>175.64679122299998</v>
      </c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100"/>
      <c r="R40" s="101">
        <v>175.64679122299998</v>
      </c>
      <c r="S40" s="4"/>
    </row>
    <row r="41" spans="1:19" ht="15" customHeight="1" x14ac:dyDescent="0.25">
      <c r="A41" s="38">
        <v>93</v>
      </c>
      <c r="B41" s="65" t="s">
        <v>121</v>
      </c>
      <c r="C41" s="98"/>
      <c r="D41" s="99">
        <v>14.026</v>
      </c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00"/>
      <c r="R41" s="101">
        <v>14.026</v>
      </c>
      <c r="S41" s="4"/>
    </row>
    <row r="42" spans="1:19" ht="15" customHeight="1" x14ac:dyDescent="0.25">
      <c r="A42" s="40">
        <v>94</v>
      </c>
      <c r="B42" s="65" t="s">
        <v>60</v>
      </c>
      <c r="C42" s="102"/>
      <c r="D42" s="103">
        <v>66.777805542999985</v>
      </c>
      <c r="E42" s="103"/>
      <c r="F42" s="103">
        <v>4.7352240999999996E-2</v>
      </c>
      <c r="G42" s="103">
        <v>1.8237897439999997</v>
      </c>
      <c r="H42" s="103"/>
      <c r="I42" s="103"/>
      <c r="J42" s="103"/>
      <c r="K42" s="103"/>
      <c r="L42" s="103"/>
      <c r="M42" s="103"/>
      <c r="N42" s="103"/>
      <c r="O42" s="103"/>
      <c r="P42" s="103"/>
      <c r="Q42" s="102"/>
      <c r="R42" s="101">
        <v>68.648947527999979</v>
      </c>
      <c r="S42" s="4"/>
    </row>
    <row r="43" spans="1:19" s="3" customFormat="1" ht="15" customHeight="1" thickBot="1" x14ac:dyDescent="0.3">
      <c r="A43" s="495" t="s">
        <v>54</v>
      </c>
      <c r="B43" s="496"/>
      <c r="C43" s="111"/>
      <c r="D43" s="112">
        <v>2070.0211992159989</v>
      </c>
      <c r="E43" s="112"/>
      <c r="F43" s="112">
        <v>4.7352240999999996E-2</v>
      </c>
      <c r="G43" s="112">
        <v>151.25605123600002</v>
      </c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7">
        <v>2221.3246026929987</v>
      </c>
      <c r="S43" s="4"/>
    </row>
    <row r="44" spans="1:19" s="3" customFormat="1" ht="15" customHeight="1" thickTop="1" thickBot="1" x14ac:dyDescent="0.3">
      <c r="A44" s="497" t="s">
        <v>55</v>
      </c>
      <c r="B44" s="498"/>
      <c r="C44" s="216">
        <v>55875.734439861997</v>
      </c>
      <c r="D44" s="217">
        <v>759070.42089069367</v>
      </c>
      <c r="E44" s="217">
        <v>3416.4375324230004</v>
      </c>
      <c r="F44" s="217">
        <v>322040.49334500212</v>
      </c>
      <c r="G44" s="217">
        <v>261820.38526507496</v>
      </c>
      <c r="H44" s="217">
        <v>502736.52966321912</v>
      </c>
      <c r="I44" s="217">
        <v>197741.97783237402</v>
      </c>
      <c r="J44" s="217">
        <v>423432.06991413306</v>
      </c>
      <c r="K44" s="217">
        <v>7147.9282850700001</v>
      </c>
      <c r="L44" s="217">
        <v>162.78532175399999</v>
      </c>
      <c r="M44" s="217">
        <v>11179.066291313999</v>
      </c>
      <c r="N44" s="217">
        <v>112115.78418270299</v>
      </c>
      <c r="O44" s="217">
        <v>20054.736492625008</v>
      </c>
      <c r="P44" s="217">
        <v>72930.296858005007</v>
      </c>
      <c r="Q44" s="218">
        <v>480.015491048</v>
      </c>
      <c r="R44" s="219">
        <v>2750204.6618053</v>
      </c>
      <c r="S44" s="4"/>
    </row>
    <row r="45" spans="1:19" s="3" customFormat="1" ht="14.25" customHeight="1" thickTop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5">
      <c r="A46" s="2" t="s">
        <v>107</v>
      </c>
      <c r="B46" s="3"/>
      <c r="C46" s="3"/>
      <c r="D46" s="3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S46" s="4"/>
    </row>
    <row r="47" spans="1:19" x14ac:dyDescent="0.25">
      <c r="A47" s="2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</sheetData>
  <mergeCells count="9">
    <mergeCell ref="A34:B34"/>
    <mergeCell ref="A43:B43"/>
    <mergeCell ref="A44:B44"/>
    <mergeCell ref="A1:R1"/>
    <mergeCell ref="A3:B5"/>
    <mergeCell ref="C3:Q3"/>
    <mergeCell ref="R3:R5"/>
    <mergeCell ref="A20:B20"/>
    <mergeCell ref="A26:B26"/>
  </mergeCells>
  <pageMargins left="0" right="0" top="0.94488188976377963" bottom="0.78740157480314965" header="0" footer="0"/>
  <pageSetup paperSize="9" scale="57"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tabSelected="1" zoomScale="70" zoomScaleNormal="70" workbookViewId="0"/>
  </sheetViews>
  <sheetFormatPr baseColWidth="10" defaultRowHeight="13.2" x14ac:dyDescent="0.25"/>
  <cols>
    <col min="1" max="1" width="4.109375" customWidth="1"/>
    <col min="2" max="2" width="33.6640625" customWidth="1"/>
    <col min="3" max="21" width="12.6640625" customWidth="1"/>
    <col min="22" max="22" width="5" style="3" customWidth="1"/>
    <col min="23" max="23" width="33.44140625" bestFit="1" customWidth="1"/>
  </cols>
  <sheetData>
    <row r="1" spans="1:22" s="3" customFormat="1" ht="27" customHeight="1" x14ac:dyDescent="0.25">
      <c r="A1" s="426" t="s">
        <v>111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"/>
    </row>
    <row r="2" spans="1:22" s="3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7"/>
      <c r="V2" s="4"/>
    </row>
    <row r="3" spans="1:22" s="3" customFormat="1" ht="24.75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5"/>
      <c r="U3" s="435" t="s">
        <v>64</v>
      </c>
      <c r="V3" s="4"/>
    </row>
    <row r="4" spans="1:22" s="3" customFormat="1" ht="15" customHeight="1" thickTop="1" x14ac:dyDescent="0.25">
      <c r="A4" s="429"/>
      <c r="B4" s="430"/>
      <c r="C4" s="26">
        <v>21</v>
      </c>
      <c r="D4" s="27">
        <v>27</v>
      </c>
      <c r="E4" s="27">
        <v>31</v>
      </c>
      <c r="F4" s="28">
        <v>34</v>
      </c>
      <c r="G4" s="27">
        <v>37</v>
      </c>
      <c r="H4" s="27">
        <v>41</v>
      </c>
      <c r="I4" s="27">
        <v>47</v>
      </c>
      <c r="J4" s="27">
        <v>48</v>
      </c>
      <c r="K4" s="27">
        <v>51</v>
      </c>
      <c r="L4" s="27">
        <v>57</v>
      </c>
      <c r="M4" s="27">
        <v>58</v>
      </c>
      <c r="N4" s="27">
        <v>61</v>
      </c>
      <c r="O4" s="27">
        <v>67</v>
      </c>
      <c r="P4" s="27">
        <v>71</v>
      </c>
      <c r="Q4" s="27">
        <v>77</v>
      </c>
      <c r="R4" s="27">
        <v>81</v>
      </c>
      <c r="S4" s="27">
        <v>87</v>
      </c>
      <c r="T4" s="29">
        <v>88</v>
      </c>
      <c r="U4" s="436"/>
      <c r="V4" s="4"/>
    </row>
    <row r="5" spans="1:22" s="3" customFormat="1" ht="15" customHeight="1" thickBot="1" x14ac:dyDescent="0.3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78</v>
      </c>
      <c r="O5" s="31" t="s">
        <v>113</v>
      </c>
      <c r="P5" s="31" t="s">
        <v>65</v>
      </c>
      <c r="Q5" s="31" t="s">
        <v>23</v>
      </c>
      <c r="R5" s="31" t="s">
        <v>24</v>
      </c>
      <c r="S5" s="31" t="s">
        <v>25</v>
      </c>
      <c r="T5" s="33" t="s">
        <v>66</v>
      </c>
      <c r="U5" s="437"/>
      <c r="V5" s="4"/>
    </row>
    <row r="6" spans="1:22" ht="15" customHeight="1" thickTop="1" x14ac:dyDescent="0.25">
      <c r="A6" s="34">
        <v>21</v>
      </c>
      <c r="B6" s="64" t="s">
        <v>61</v>
      </c>
      <c r="C6" s="95" t="s">
        <v>114</v>
      </c>
      <c r="D6" s="96">
        <v>9.0176856240000021</v>
      </c>
      <c r="E6" s="96" t="s">
        <v>114</v>
      </c>
      <c r="F6" s="96" t="s">
        <v>114</v>
      </c>
      <c r="G6" s="96">
        <v>10.766143380999996</v>
      </c>
      <c r="H6" s="96" t="s">
        <v>114</v>
      </c>
      <c r="I6" s="96" t="s">
        <v>114</v>
      </c>
      <c r="J6" s="96" t="s">
        <v>114</v>
      </c>
      <c r="K6" s="96" t="s">
        <v>114</v>
      </c>
      <c r="L6" s="96" t="s">
        <v>114</v>
      </c>
      <c r="M6" s="96" t="s">
        <v>114</v>
      </c>
      <c r="N6" s="96" t="s">
        <v>114</v>
      </c>
      <c r="O6" s="96" t="s">
        <v>114</v>
      </c>
      <c r="P6" s="96" t="s">
        <v>114</v>
      </c>
      <c r="Q6" s="96" t="s">
        <v>114</v>
      </c>
      <c r="R6" s="96" t="s">
        <v>114</v>
      </c>
      <c r="S6" s="96" t="s">
        <v>114</v>
      </c>
      <c r="T6" s="95" t="s">
        <v>114</v>
      </c>
      <c r="U6" s="97">
        <v>19.783829005000001</v>
      </c>
      <c r="V6" s="4"/>
    </row>
    <row r="7" spans="1:22" ht="15" customHeight="1" x14ac:dyDescent="0.25">
      <c r="A7" s="34">
        <v>22</v>
      </c>
      <c r="B7" s="65" t="s">
        <v>26</v>
      </c>
      <c r="C7" s="98" t="s">
        <v>114</v>
      </c>
      <c r="D7" s="99">
        <v>1675.419911043</v>
      </c>
      <c r="E7" s="99" t="s">
        <v>114</v>
      </c>
      <c r="F7" s="99" t="s">
        <v>114</v>
      </c>
      <c r="G7" s="99">
        <v>1063.7273756500001</v>
      </c>
      <c r="H7" s="99" t="s">
        <v>114</v>
      </c>
      <c r="I7" s="99" t="s">
        <v>114</v>
      </c>
      <c r="J7" s="99" t="s">
        <v>114</v>
      </c>
      <c r="K7" s="99" t="s">
        <v>114</v>
      </c>
      <c r="L7" s="99" t="s">
        <v>114</v>
      </c>
      <c r="M7" s="99" t="s">
        <v>114</v>
      </c>
      <c r="N7" s="99" t="s">
        <v>114</v>
      </c>
      <c r="O7" s="99" t="s">
        <v>114</v>
      </c>
      <c r="P7" s="99" t="s">
        <v>114</v>
      </c>
      <c r="Q7" s="99" t="s">
        <v>114</v>
      </c>
      <c r="R7" s="99" t="s">
        <v>114</v>
      </c>
      <c r="S7" s="99" t="s">
        <v>114</v>
      </c>
      <c r="T7" s="100" t="s">
        <v>114</v>
      </c>
      <c r="U7" s="101">
        <v>2739.1472866930003</v>
      </c>
      <c r="V7" s="4"/>
    </row>
    <row r="8" spans="1:22" ht="15" customHeight="1" x14ac:dyDescent="0.25">
      <c r="A8" s="35">
        <v>23</v>
      </c>
      <c r="B8" s="66" t="s">
        <v>27</v>
      </c>
      <c r="C8" s="98" t="s">
        <v>114</v>
      </c>
      <c r="D8" s="99">
        <v>8.7853090669999983</v>
      </c>
      <c r="E8" s="99" t="s">
        <v>114</v>
      </c>
      <c r="F8" s="99" t="s">
        <v>114</v>
      </c>
      <c r="G8" s="99">
        <v>1.4904253500000002</v>
      </c>
      <c r="H8" s="99" t="s">
        <v>114</v>
      </c>
      <c r="I8" s="99" t="s">
        <v>114</v>
      </c>
      <c r="J8" s="99" t="s">
        <v>114</v>
      </c>
      <c r="K8" s="99" t="s">
        <v>114</v>
      </c>
      <c r="L8" s="99" t="s">
        <v>114</v>
      </c>
      <c r="M8" s="99" t="s">
        <v>114</v>
      </c>
      <c r="N8" s="99" t="s">
        <v>114</v>
      </c>
      <c r="O8" s="99" t="s">
        <v>114</v>
      </c>
      <c r="P8" s="99" t="s">
        <v>114</v>
      </c>
      <c r="Q8" s="99" t="s">
        <v>114</v>
      </c>
      <c r="R8" s="99" t="s">
        <v>114</v>
      </c>
      <c r="S8" s="99" t="s">
        <v>114</v>
      </c>
      <c r="T8" s="100" t="s">
        <v>114</v>
      </c>
      <c r="U8" s="97">
        <v>10.275734416999997</v>
      </c>
      <c r="V8" s="4"/>
    </row>
    <row r="9" spans="1:22" ht="15" customHeight="1" x14ac:dyDescent="0.25">
      <c r="A9" s="35">
        <v>24</v>
      </c>
      <c r="B9" s="67" t="s">
        <v>28</v>
      </c>
      <c r="C9" s="98" t="s">
        <v>114</v>
      </c>
      <c r="D9" s="99">
        <v>408.34610480699996</v>
      </c>
      <c r="E9" s="99" t="s">
        <v>114</v>
      </c>
      <c r="F9" s="99" t="s">
        <v>114</v>
      </c>
      <c r="G9" s="99">
        <v>7.6493000000000005E-2</v>
      </c>
      <c r="H9" s="99" t="s">
        <v>114</v>
      </c>
      <c r="I9" s="99" t="s">
        <v>114</v>
      </c>
      <c r="J9" s="99" t="s">
        <v>114</v>
      </c>
      <c r="K9" s="99" t="s">
        <v>114</v>
      </c>
      <c r="L9" s="99" t="s">
        <v>114</v>
      </c>
      <c r="M9" s="99" t="s">
        <v>114</v>
      </c>
      <c r="N9" s="99" t="s">
        <v>114</v>
      </c>
      <c r="O9" s="99" t="s">
        <v>114</v>
      </c>
      <c r="P9" s="99" t="s">
        <v>114</v>
      </c>
      <c r="Q9" s="99" t="s">
        <v>114</v>
      </c>
      <c r="R9" s="99" t="s">
        <v>114</v>
      </c>
      <c r="S9" s="99" t="s">
        <v>114</v>
      </c>
      <c r="T9" s="100" t="s">
        <v>114</v>
      </c>
      <c r="U9" s="101">
        <v>408.42259780699999</v>
      </c>
      <c r="V9" s="4"/>
    </row>
    <row r="10" spans="1:22" ht="15" customHeight="1" x14ac:dyDescent="0.25">
      <c r="A10" s="35">
        <v>25</v>
      </c>
      <c r="B10" s="67" t="s">
        <v>62</v>
      </c>
      <c r="C10" s="98" t="s">
        <v>114</v>
      </c>
      <c r="D10" s="99">
        <v>7.5498202000000001</v>
      </c>
      <c r="E10" s="99" t="s">
        <v>114</v>
      </c>
      <c r="F10" s="99" t="s">
        <v>114</v>
      </c>
      <c r="G10" s="99">
        <v>4.5207918E-2</v>
      </c>
      <c r="H10" s="99" t="s">
        <v>114</v>
      </c>
      <c r="I10" s="99" t="s">
        <v>114</v>
      </c>
      <c r="J10" s="99" t="s">
        <v>114</v>
      </c>
      <c r="K10" s="99" t="s">
        <v>114</v>
      </c>
      <c r="L10" s="99" t="s">
        <v>114</v>
      </c>
      <c r="M10" s="99" t="s">
        <v>114</v>
      </c>
      <c r="N10" s="99" t="s">
        <v>114</v>
      </c>
      <c r="O10" s="99" t="s">
        <v>114</v>
      </c>
      <c r="P10" s="99" t="s">
        <v>114</v>
      </c>
      <c r="Q10" s="99" t="s">
        <v>114</v>
      </c>
      <c r="R10" s="99" t="s">
        <v>114</v>
      </c>
      <c r="S10" s="99" t="s">
        <v>114</v>
      </c>
      <c r="T10" s="100" t="s">
        <v>114</v>
      </c>
      <c r="U10" s="97">
        <v>7.5950281180000001</v>
      </c>
      <c r="V10" s="4"/>
    </row>
    <row r="11" spans="1:22" ht="15" customHeight="1" x14ac:dyDescent="0.25">
      <c r="A11" s="35">
        <v>31</v>
      </c>
      <c r="B11" s="67" t="s">
        <v>29</v>
      </c>
      <c r="C11" s="98">
        <v>16333.994090017</v>
      </c>
      <c r="D11" s="99">
        <v>35694.114461897989</v>
      </c>
      <c r="E11" s="99" t="s">
        <v>114</v>
      </c>
      <c r="F11" s="99">
        <v>3367.256371308999</v>
      </c>
      <c r="G11" s="99">
        <v>2850.730562578</v>
      </c>
      <c r="H11" s="99" t="s">
        <v>114</v>
      </c>
      <c r="I11" s="99">
        <v>12.162234509999998</v>
      </c>
      <c r="J11" s="99" t="s">
        <v>114</v>
      </c>
      <c r="K11" s="99" t="s">
        <v>114</v>
      </c>
      <c r="L11" s="99" t="s">
        <v>114</v>
      </c>
      <c r="M11" s="99" t="s">
        <v>114</v>
      </c>
      <c r="N11" s="99" t="s">
        <v>114</v>
      </c>
      <c r="O11" s="99" t="s">
        <v>114</v>
      </c>
      <c r="P11" s="99" t="s">
        <v>114</v>
      </c>
      <c r="Q11" s="99" t="s">
        <v>114</v>
      </c>
      <c r="R11" s="99" t="s">
        <v>114</v>
      </c>
      <c r="S11" s="99" t="s">
        <v>114</v>
      </c>
      <c r="T11" s="100" t="s">
        <v>114</v>
      </c>
      <c r="U11" s="101">
        <v>58258.257720311987</v>
      </c>
      <c r="V11" s="4"/>
    </row>
    <row r="12" spans="1:22" ht="15" customHeight="1" x14ac:dyDescent="0.25">
      <c r="A12" s="35">
        <v>32</v>
      </c>
      <c r="B12" s="67" t="s">
        <v>30</v>
      </c>
      <c r="C12" s="98">
        <v>8873.5200652530002</v>
      </c>
      <c r="D12" s="99">
        <v>157680.63319335596</v>
      </c>
      <c r="E12" s="99" t="s">
        <v>114</v>
      </c>
      <c r="F12" s="99">
        <v>15991.066392247994</v>
      </c>
      <c r="G12" s="99">
        <v>21366.14845048001</v>
      </c>
      <c r="H12" s="99">
        <v>105975.98765100604</v>
      </c>
      <c r="I12" s="99">
        <v>27484.114808045</v>
      </c>
      <c r="J12" s="99">
        <v>55.816765144999998</v>
      </c>
      <c r="K12" s="99">
        <v>40.026284146999998</v>
      </c>
      <c r="L12" s="99" t="s">
        <v>114</v>
      </c>
      <c r="M12" s="99" t="s">
        <v>114</v>
      </c>
      <c r="N12" s="99" t="s">
        <v>114</v>
      </c>
      <c r="O12" s="99" t="s">
        <v>114</v>
      </c>
      <c r="P12" s="99" t="s">
        <v>114</v>
      </c>
      <c r="Q12" s="99" t="s">
        <v>114</v>
      </c>
      <c r="R12" s="99" t="s">
        <v>114</v>
      </c>
      <c r="S12" s="99" t="s">
        <v>114</v>
      </c>
      <c r="T12" s="100" t="s">
        <v>114</v>
      </c>
      <c r="U12" s="97">
        <v>337467.31360967999</v>
      </c>
      <c r="V12" s="4"/>
    </row>
    <row r="13" spans="1:22" ht="15" customHeight="1" x14ac:dyDescent="0.25">
      <c r="A13" s="35">
        <v>33</v>
      </c>
      <c r="B13" s="67" t="s">
        <v>31</v>
      </c>
      <c r="C13" s="98">
        <v>52.318798582000007</v>
      </c>
      <c r="D13" s="99">
        <v>100086.57021128708</v>
      </c>
      <c r="E13" s="99" t="s">
        <v>114</v>
      </c>
      <c r="F13" s="99">
        <v>22116.177024778081</v>
      </c>
      <c r="G13" s="99">
        <v>32248.275868875058</v>
      </c>
      <c r="H13" s="99">
        <v>23967.26377517901</v>
      </c>
      <c r="I13" s="99">
        <v>1251.459836175</v>
      </c>
      <c r="J13" s="99">
        <v>1.4929160889999999</v>
      </c>
      <c r="K13" s="99">
        <v>76.059016910000011</v>
      </c>
      <c r="L13" s="99" t="s">
        <v>114</v>
      </c>
      <c r="M13" s="99" t="s">
        <v>114</v>
      </c>
      <c r="N13" s="99" t="s">
        <v>114</v>
      </c>
      <c r="O13" s="99" t="s">
        <v>114</v>
      </c>
      <c r="P13" s="99" t="s">
        <v>114</v>
      </c>
      <c r="Q13" s="99" t="s">
        <v>114</v>
      </c>
      <c r="R13" s="99" t="s">
        <v>114</v>
      </c>
      <c r="S13" s="99" t="s">
        <v>114</v>
      </c>
      <c r="T13" s="100" t="s">
        <v>114</v>
      </c>
      <c r="U13" s="101">
        <v>179799.61744787521</v>
      </c>
      <c r="V13" s="4"/>
    </row>
    <row r="14" spans="1:22" ht="15" customHeight="1" x14ac:dyDescent="0.25">
      <c r="A14" s="35">
        <v>34</v>
      </c>
      <c r="B14" s="65" t="s">
        <v>32</v>
      </c>
      <c r="C14" s="98">
        <v>6596.4914532969979</v>
      </c>
      <c r="D14" s="99">
        <v>66257.605804016959</v>
      </c>
      <c r="E14" s="99">
        <v>34.806336981000001</v>
      </c>
      <c r="F14" s="99">
        <v>2248.6717229510014</v>
      </c>
      <c r="G14" s="99">
        <v>10548.886710996985</v>
      </c>
      <c r="H14" s="99">
        <v>38963.675813395988</v>
      </c>
      <c r="I14" s="99">
        <v>2063.7117657250005</v>
      </c>
      <c r="J14" s="99" t="s">
        <v>114</v>
      </c>
      <c r="K14" s="99">
        <v>925.07225084799984</v>
      </c>
      <c r="L14" s="99">
        <v>0.31584564599999998</v>
      </c>
      <c r="M14" s="99">
        <v>96.565597135999994</v>
      </c>
      <c r="N14" s="99" t="s">
        <v>114</v>
      </c>
      <c r="O14" s="99" t="s">
        <v>114</v>
      </c>
      <c r="P14" s="99" t="s">
        <v>114</v>
      </c>
      <c r="Q14" s="99">
        <v>1.972789237</v>
      </c>
      <c r="R14" s="99">
        <v>191.14398729199999</v>
      </c>
      <c r="S14" s="99">
        <v>828.91073298499998</v>
      </c>
      <c r="T14" s="100">
        <v>696.68496768500006</v>
      </c>
      <c r="U14" s="97">
        <v>129454.51577819293</v>
      </c>
      <c r="V14" s="4"/>
    </row>
    <row r="15" spans="1:22" ht="15" customHeight="1" x14ac:dyDescent="0.25">
      <c r="A15" s="35">
        <v>35</v>
      </c>
      <c r="B15" s="65" t="s">
        <v>33</v>
      </c>
      <c r="C15" s="98" t="s">
        <v>114</v>
      </c>
      <c r="D15" s="99">
        <v>74431.299239276981</v>
      </c>
      <c r="E15" s="99" t="s">
        <v>114</v>
      </c>
      <c r="F15" s="99">
        <v>761.21033685299983</v>
      </c>
      <c r="G15" s="99">
        <v>61854.311613147038</v>
      </c>
      <c r="H15" s="99" t="s">
        <v>114</v>
      </c>
      <c r="I15" s="99" t="s">
        <v>114</v>
      </c>
      <c r="J15" s="99" t="s">
        <v>114</v>
      </c>
      <c r="K15" s="99" t="s">
        <v>114</v>
      </c>
      <c r="L15" s="99" t="s">
        <v>114</v>
      </c>
      <c r="M15" s="99" t="s">
        <v>114</v>
      </c>
      <c r="N15" s="99" t="s">
        <v>114</v>
      </c>
      <c r="O15" s="99" t="s">
        <v>114</v>
      </c>
      <c r="P15" s="99" t="s">
        <v>114</v>
      </c>
      <c r="Q15" s="99" t="s">
        <v>114</v>
      </c>
      <c r="R15" s="99" t="s">
        <v>114</v>
      </c>
      <c r="S15" s="99" t="s">
        <v>114</v>
      </c>
      <c r="T15" s="100" t="s">
        <v>114</v>
      </c>
      <c r="U15" s="101">
        <v>137046.82118927699</v>
      </c>
      <c r="V15" s="4"/>
    </row>
    <row r="16" spans="1:22" ht="15" customHeight="1" x14ac:dyDescent="0.25">
      <c r="A16" s="35">
        <v>36</v>
      </c>
      <c r="B16" s="65" t="s">
        <v>34</v>
      </c>
      <c r="C16" s="98">
        <v>6820.6645906310041</v>
      </c>
      <c r="D16" s="99">
        <v>47401.172764540934</v>
      </c>
      <c r="E16" s="99">
        <v>3383.068398331</v>
      </c>
      <c r="F16" s="99">
        <v>160942.94534555299</v>
      </c>
      <c r="G16" s="99">
        <v>40700.497858544019</v>
      </c>
      <c r="H16" s="99">
        <v>8555.4599616809992</v>
      </c>
      <c r="I16" s="99">
        <v>40989.958194385013</v>
      </c>
      <c r="J16" s="99" t="s">
        <v>114</v>
      </c>
      <c r="K16" s="99">
        <v>264355.69731401466</v>
      </c>
      <c r="L16" s="99">
        <v>207.641058835</v>
      </c>
      <c r="M16" s="99" t="s">
        <v>114</v>
      </c>
      <c r="N16" s="99">
        <v>7.0688942680000002</v>
      </c>
      <c r="O16" s="99">
        <v>2.8776934559999998</v>
      </c>
      <c r="P16" s="99">
        <v>12623.511780338</v>
      </c>
      <c r="Q16" s="99">
        <v>76240.304550885005</v>
      </c>
      <c r="R16" s="99">
        <v>9339.8395370369999</v>
      </c>
      <c r="S16" s="99">
        <v>45969.52590584501</v>
      </c>
      <c r="T16" s="100" t="s">
        <v>114</v>
      </c>
      <c r="U16" s="97">
        <v>717540.23384834477</v>
      </c>
      <c r="V16" s="4"/>
    </row>
    <row r="17" spans="1:22" ht="15" customHeight="1" x14ac:dyDescent="0.25">
      <c r="A17" s="35">
        <v>37</v>
      </c>
      <c r="B17" s="65" t="s">
        <v>35</v>
      </c>
      <c r="C17" s="98">
        <v>28.085781010000002</v>
      </c>
      <c r="D17" s="99">
        <v>63448.323031936074</v>
      </c>
      <c r="E17" s="99">
        <v>5.0061250549999983</v>
      </c>
      <c r="F17" s="99">
        <v>7438.4841827860073</v>
      </c>
      <c r="G17" s="99">
        <v>16996.610211024978</v>
      </c>
      <c r="H17" s="99">
        <v>303.34835157900005</v>
      </c>
      <c r="I17" s="99">
        <v>429.1803910910001</v>
      </c>
      <c r="J17" s="99">
        <v>0.97708630500000004</v>
      </c>
      <c r="K17" s="99">
        <v>322.53501805200011</v>
      </c>
      <c r="L17" s="99">
        <v>9.5660410000000001E-2</v>
      </c>
      <c r="M17" s="99" t="s">
        <v>114</v>
      </c>
      <c r="N17" s="99" t="s">
        <v>114</v>
      </c>
      <c r="O17" s="99">
        <v>5.5600845760000004</v>
      </c>
      <c r="P17" s="99" t="s">
        <v>114</v>
      </c>
      <c r="Q17" s="99">
        <v>9.7889785000000007E-2</v>
      </c>
      <c r="R17" s="99">
        <v>23.219751458999998</v>
      </c>
      <c r="S17" s="99">
        <v>467.08721552399999</v>
      </c>
      <c r="T17" s="100" t="s">
        <v>114</v>
      </c>
      <c r="U17" s="101">
        <v>89468.610780593066</v>
      </c>
      <c r="V17" s="4"/>
    </row>
    <row r="18" spans="1:22" ht="15" customHeight="1" x14ac:dyDescent="0.25">
      <c r="A18" s="35">
        <v>38</v>
      </c>
      <c r="B18" s="65" t="s">
        <v>36</v>
      </c>
      <c r="C18" s="98">
        <v>15851.879364756998</v>
      </c>
      <c r="D18" s="99">
        <v>13938.838836832998</v>
      </c>
      <c r="E18" s="99">
        <v>6522.2540423149958</v>
      </c>
      <c r="F18" s="99">
        <v>23119.481981842986</v>
      </c>
      <c r="G18" s="99">
        <v>1353.6565755919983</v>
      </c>
      <c r="H18" s="99">
        <v>6246.268651604998</v>
      </c>
      <c r="I18" s="99">
        <v>7212.5453605640041</v>
      </c>
      <c r="J18" s="99" t="s">
        <v>114</v>
      </c>
      <c r="K18" s="99">
        <v>7472.9770910409952</v>
      </c>
      <c r="L18" s="99">
        <v>3.1246539659999999</v>
      </c>
      <c r="M18" s="99" t="s">
        <v>114</v>
      </c>
      <c r="N18" s="99" t="s">
        <v>114</v>
      </c>
      <c r="O18" s="99" t="s">
        <v>114</v>
      </c>
      <c r="P18" s="99" t="s">
        <v>114</v>
      </c>
      <c r="Q18" s="99">
        <v>30.587096968999994</v>
      </c>
      <c r="R18" s="99">
        <v>4755.2416954929995</v>
      </c>
      <c r="S18" s="99">
        <v>9232.9558688589968</v>
      </c>
      <c r="T18" s="100" t="s">
        <v>114</v>
      </c>
      <c r="U18" s="97">
        <v>95739.811219836949</v>
      </c>
      <c r="V18" s="4"/>
    </row>
    <row r="19" spans="1:22" ht="15" customHeight="1" x14ac:dyDescent="0.25">
      <c r="A19" s="36">
        <v>39</v>
      </c>
      <c r="B19" s="65" t="s">
        <v>37</v>
      </c>
      <c r="C19" s="102">
        <v>244.84397792800004</v>
      </c>
      <c r="D19" s="103">
        <v>28735.514301227988</v>
      </c>
      <c r="E19" s="103" t="s">
        <v>114</v>
      </c>
      <c r="F19" s="103">
        <v>67.286388056000007</v>
      </c>
      <c r="G19" s="103">
        <v>8934.647310645003</v>
      </c>
      <c r="H19" s="103">
        <v>8.9889582780000001</v>
      </c>
      <c r="I19" s="103">
        <v>1.591119406</v>
      </c>
      <c r="J19" s="103" t="s">
        <v>114</v>
      </c>
      <c r="K19" s="103">
        <v>5.6840419629999994</v>
      </c>
      <c r="L19" s="103" t="s">
        <v>114</v>
      </c>
      <c r="M19" s="103" t="s">
        <v>114</v>
      </c>
      <c r="N19" s="103" t="s">
        <v>114</v>
      </c>
      <c r="O19" s="103">
        <v>0.79005797</v>
      </c>
      <c r="P19" s="103" t="s">
        <v>114</v>
      </c>
      <c r="Q19" s="103" t="s">
        <v>114</v>
      </c>
      <c r="R19" s="103" t="s">
        <v>114</v>
      </c>
      <c r="S19" s="103" t="s">
        <v>114</v>
      </c>
      <c r="T19" s="102" t="s">
        <v>114</v>
      </c>
      <c r="U19" s="101">
        <v>37999.346155473999</v>
      </c>
      <c r="V19" s="4"/>
    </row>
    <row r="20" spans="1:22" s="3" customFormat="1" ht="15" customHeight="1" x14ac:dyDescent="0.25">
      <c r="A20" s="493" t="s">
        <v>38</v>
      </c>
      <c r="B20" s="499"/>
      <c r="C20" s="104">
        <v>54801.798121474996</v>
      </c>
      <c r="D20" s="105">
        <v>589783.19067511393</v>
      </c>
      <c r="E20" s="105">
        <v>9945.1349026819953</v>
      </c>
      <c r="F20" s="105">
        <v>236052.57974637707</v>
      </c>
      <c r="G20" s="105">
        <v>197929.8708071821</v>
      </c>
      <c r="H20" s="105">
        <v>184020.99316272407</v>
      </c>
      <c r="I20" s="105">
        <v>79444.723709901024</v>
      </c>
      <c r="J20" s="105">
        <v>58.286767538999996</v>
      </c>
      <c r="K20" s="105">
        <v>273198.05101697566</v>
      </c>
      <c r="L20" s="105">
        <v>211.17721885700004</v>
      </c>
      <c r="M20" s="105">
        <v>96.565597135999994</v>
      </c>
      <c r="N20" s="105">
        <v>7.0688942680000002</v>
      </c>
      <c r="O20" s="105">
        <v>9.2278360020000001</v>
      </c>
      <c r="P20" s="105">
        <v>12623.511780338</v>
      </c>
      <c r="Q20" s="105">
        <v>76272.962326876004</v>
      </c>
      <c r="R20" s="105">
        <v>14309.444971281</v>
      </c>
      <c r="S20" s="105">
        <v>56498.479723213</v>
      </c>
      <c r="T20" s="106">
        <v>696.68496768500006</v>
      </c>
      <c r="U20" s="107">
        <v>1785959.752225626</v>
      </c>
      <c r="V20" s="4"/>
    </row>
    <row r="21" spans="1:22" ht="15" customHeight="1" x14ac:dyDescent="0.25">
      <c r="A21" s="220">
        <v>41</v>
      </c>
      <c r="B21" s="221" t="s">
        <v>112</v>
      </c>
      <c r="C21" s="108" t="s">
        <v>114</v>
      </c>
      <c r="D21" s="109">
        <v>2.2409999999999999E-2</v>
      </c>
      <c r="E21" s="109" t="s">
        <v>114</v>
      </c>
      <c r="F21" s="109" t="s">
        <v>114</v>
      </c>
      <c r="G21" s="109" t="s">
        <v>114</v>
      </c>
      <c r="H21" s="109" t="s">
        <v>114</v>
      </c>
      <c r="I21" s="109" t="s">
        <v>114</v>
      </c>
      <c r="J21" s="109" t="s">
        <v>114</v>
      </c>
      <c r="K21" s="109" t="s">
        <v>114</v>
      </c>
      <c r="L21" s="109" t="s">
        <v>114</v>
      </c>
      <c r="M21" s="109" t="s">
        <v>114</v>
      </c>
      <c r="N21" s="109" t="s">
        <v>114</v>
      </c>
      <c r="O21" s="109" t="s">
        <v>114</v>
      </c>
      <c r="P21" s="109" t="s">
        <v>114</v>
      </c>
      <c r="Q21" s="109" t="s">
        <v>114</v>
      </c>
      <c r="R21" s="109" t="s">
        <v>114</v>
      </c>
      <c r="S21" s="109" t="s">
        <v>114</v>
      </c>
      <c r="T21" s="108" t="s">
        <v>114</v>
      </c>
      <c r="U21" s="222">
        <v>2.2409999999999999E-2</v>
      </c>
      <c r="V21" s="4"/>
    </row>
    <row r="22" spans="1:22" ht="15" customHeight="1" x14ac:dyDescent="0.25">
      <c r="A22" s="35">
        <v>42</v>
      </c>
      <c r="B22" s="65" t="s">
        <v>39</v>
      </c>
      <c r="C22" s="150">
        <v>1.7997503609999999</v>
      </c>
      <c r="D22" s="99">
        <v>5479.0521173300003</v>
      </c>
      <c r="E22" s="99" t="s">
        <v>114</v>
      </c>
      <c r="F22" s="99">
        <v>94.156068707999907</v>
      </c>
      <c r="G22" s="99">
        <v>530.57472813000027</v>
      </c>
      <c r="H22" s="99" t="s">
        <v>114</v>
      </c>
      <c r="I22" s="99">
        <v>534.51904290200002</v>
      </c>
      <c r="J22" s="99" t="s">
        <v>114</v>
      </c>
      <c r="K22" s="99" t="s">
        <v>114</v>
      </c>
      <c r="L22" s="99" t="s">
        <v>114</v>
      </c>
      <c r="M22" s="99" t="s">
        <v>114</v>
      </c>
      <c r="N22" s="99" t="s">
        <v>114</v>
      </c>
      <c r="O22" s="99" t="s">
        <v>114</v>
      </c>
      <c r="P22" s="99" t="s">
        <v>114</v>
      </c>
      <c r="Q22" s="99" t="s">
        <v>114</v>
      </c>
      <c r="R22" s="99" t="s">
        <v>114</v>
      </c>
      <c r="S22" s="99" t="s">
        <v>114</v>
      </c>
      <c r="T22" s="150" t="s">
        <v>114</v>
      </c>
      <c r="U22" s="101">
        <v>6640.1017074310012</v>
      </c>
      <c r="V22" s="4"/>
    </row>
    <row r="23" spans="1:22" ht="15" customHeight="1" x14ac:dyDescent="0.25">
      <c r="A23" s="35">
        <v>43</v>
      </c>
      <c r="B23" s="65" t="s">
        <v>40</v>
      </c>
      <c r="C23" s="98" t="s">
        <v>114</v>
      </c>
      <c r="D23" s="99">
        <v>4891.0006319400009</v>
      </c>
      <c r="E23" s="99" t="s">
        <v>114</v>
      </c>
      <c r="F23" s="99">
        <v>3.5808241490000001</v>
      </c>
      <c r="G23" s="99">
        <v>9919.5320029680115</v>
      </c>
      <c r="H23" s="99" t="s">
        <v>114</v>
      </c>
      <c r="I23" s="99" t="s">
        <v>114</v>
      </c>
      <c r="J23" s="99" t="s">
        <v>114</v>
      </c>
      <c r="K23" s="99" t="s">
        <v>114</v>
      </c>
      <c r="L23" s="99" t="s">
        <v>114</v>
      </c>
      <c r="M23" s="99" t="s">
        <v>114</v>
      </c>
      <c r="N23" s="99" t="s">
        <v>114</v>
      </c>
      <c r="O23" s="99" t="s">
        <v>114</v>
      </c>
      <c r="P23" s="99" t="s">
        <v>114</v>
      </c>
      <c r="Q23" s="99" t="s">
        <v>114</v>
      </c>
      <c r="R23" s="99" t="s">
        <v>114</v>
      </c>
      <c r="S23" s="99" t="s">
        <v>114</v>
      </c>
      <c r="T23" s="100" t="s">
        <v>114</v>
      </c>
      <c r="U23" s="101">
        <v>14814.113459057013</v>
      </c>
      <c r="V23" s="4"/>
    </row>
    <row r="24" spans="1:22" ht="15" customHeight="1" x14ac:dyDescent="0.25">
      <c r="A24" s="35">
        <v>44</v>
      </c>
      <c r="B24" s="65" t="s">
        <v>41</v>
      </c>
      <c r="C24" s="98" t="s">
        <v>114</v>
      </c>
      <c r="D24" s="99">
        <v>33.663221045999997</v>
      </c>
      <c r="E24" s="99" t="s">
        <v>114</v>
      </c>
      <c r="F24" s="99" t="s">
        <v>114</v>
      </c>
      <c r="G24" s="99">
        <v>10.488465382000003</v>
      </c>
      <c r="H24" s="99" t="s">
        <v>114</v>
      </c>
      <c r="I24" s="99" t="s">
        <v>114</v>
      </c>
      <c r="J24" s="99" t="s">
        <v>114</v>
      </c>
      <c r="K24" s="99" t="s">
        <v>114</v>
      </c>
      <c r="L24" s="99" t="s">
        <v>114</v>
      </c>
      <c r="M24" s="99" t="s">
        <v>114</v>
      </c>
      <c r="N24" s="99" t="s">
        <v>114</v>
      </c>
      <c r="O24" s="99" t="s">
        <v>114</v>
      </c>
      <c r="P24" s="99" t="s">
        <v>114</v>
      </c>
      <c r="Q24" s="99" t="s">
        <v>114</v>
      </c>
      <c r="R24" s="99" t="s">
        <v>114</v>
      </c>
      <c r="S24" s="99" t="s">
        <v>114</v>
      </c>
      <c r="T24" s="100" t="s">
        <v>114</v>
      </c>
      <c r="U24" s="101">
        <v>44.151686427999998</v>
      </c>
      <c r="V24" s="4"/>
    </row>
    <row r="25" spans="1:22" ht="15" customHeight="1" x14ac:dyDescent="0.25">
      <c r="A25" s="35">
        <v>45</v>
      </c>
      <c r="B25" s="65" t="s">
        <v>42</v>
      </c>
      <c r="C25" s="98">
        <v>137.05514864999998</v>
      </c>
      <c r="D25" s="99">
        <v>13936.069765591003</v>
      </c>
      <c r="E25" s="99" t="s">
        <v>114</v>
      </c>
      <c r="F25" s="99">
        <v>36494.079060808006</v>
      </c>
      <c r="G25" s="99">
        <v>33132.23039257597</v>
      </c>
      <c r="H25" s="99" t="s">
        <v>114</v>
      </c>
      <c r="I25" s="99">
        <v>25129.276936349997</v>
      </c>
      <c r="J25" s="99" t="s">
        <v>114</v>
      </c>
      <c r="K25" s="99" t="s">
        <v>114</v>
      </c>
      <c r="L25" s="99" t="s">
        <v>114</v>
      </c>
      <c r="M25" s="99" t="s">
        <v>114</v>
      </c>
      <c r="N25" s="99" t="s">
        <v>114</v>
      </c>
      <c r="O25" s="99" t="s">
        <v>114</v>
      </c>
      <c r="P25" s="99" t="s">
        <v>114</v>
      </c>
      <c r="Q25" s="99" t="s">
        <v>114</v>
      </c>
      <c r="R25" s="99" t="s">
        <v>114</v>
      </c>
      <c r="S25" s="99" t="s">
        <v>114</v>
      </c>
      <c r="T25" s="100" t="s">
        <v>114</v>
      </c>
      <c r="U25" s="101">
        <v>108828.71130397497</v>
      </c>
      <c r="V25" s="4"/>
    </row>
    <row r="26" spans="1:22" ht="15" customHeight="1" x14ac:dyDescent="0.25">
      <c r="A26" s="36">
        <v>47</v>
      </c>
      <c r="B26" s="68" t="s">
        <v>43</v>
      </c>
      <c r="C26" s="102" t="s">
        <v>114</v>
      </c>
      <c r="D26" s="103">
        <v>8816.7665962950014</v>
      </c>
      <c r="E26" s="103" t="s">
        <v>114</v>
      </c>
      <c r="F26" s="103">
        <v>3.6124999999999997E-2</v>
      </c>
      <c r="G26" s="103">
        <v>1657.3495996989996</v>
      </c>
      <c r="H26" s="103" t="s">
        <v>114</v>
      </c>
      <c r="I26" s="103" t="s">
        <v>114</v>
      </c>
      <c r="J26" s="103" t="s">
        <v>114</v>
      </c>
      <c r="K26" s="103">
        <v>81.069183504999998</v>
      </c>
      <c r="L26" s="103" t="s">
        <v>114</v>
      </c>
      <c r="M26" s="103" t="s">
        <v>114</v>
      </c>
      <c r="N26" s="103" t="s">
        <v>114</v>
      </c>
      <c r="O26" s="103" t="s">
        <v>114</v>
      </c>
      <c r="P26" s="103" t="s">
        <v>114</v>
      </c>
      <c r="Q26" s="103" t="s">
        <v>114</v>
      </c>
      <c r="R26" s="103" t="s">
        <v>114</v>
      </c>
      <c r="S26" s="103" t="s">
        <v>114</v>
      </c>
      <c r="T26" s="102" t="s">
        <v>114</v>
      </c>
      <c r="U26" s="101">
        <v>10555.221504499001</v>
      </c>
      <c r="V26" s="4"/>
    </row>
    <row r="27" spans="1:22" s="3" customFormat="1" ht="15" customHeight="1" x14ac:dyDescent="0.25">
      <c r="A27" s="495" t="s">
        <v>44</v>
      </c>
      <c r="B27" s="496"/>
      <c r="C27" s="106">
        <v>138.85489901100001</v>
      </c>
      <c r="D27" s="105">
        <v>33156.574742202007</v>
      </c>
      <c r="E27" s="105" t="s">
        <v>114</v>
      </c>
      <c r="F27" s="105">
        <v>36591.852078665004</v>
      </c>
      <c r="G27" s="105">
        <v>45250.175188754984</v>
      </c>
      <c r="H27" s="105" t="s">
        <v>114</v>
      </c>
      <c r="I27" s="105">
        <v>25663.795979251998</v>
      </c>
      <c r="J27" s="105" t="s">
        <v>114</v>
      </c>
      <c r="K27" s="105">
        <v>81.069183504999998</v>
      </c>
      <c r="L27" s="105" t="s">
        <v>114</v>
      </c>
      <c r="M27" s="105" t="s">
        <v>114</v>
      </c>
      <c r="N27" s="105" t="s">
        <v>114</v>
      </c>
      <c r="O27" s="105" t="s">
        <v>114</v>
      </c>
      <c r="P27" s="105" t="s">
        <v>114</v>
      </c>
      <c r="Q27" s="105" t="s">
        <v>114</v>
      </c>
      <c r="R27" s="105" t="s">
        <v>114</v>
      </c>
      <c r="S27" s="105" t="s">
        <v>114</v>
      </c>
      <c r="T27" s="110" t="s">
        <v>114</v>
      </c>
      <c r="U27" s="107">
        <v>140882.32207138996</v>
      </c>
      <c r="V27" s="4"/>
    </row>
    <row r="28" spans="1:22" ht="15" customHeight="1" x14ac:dyDescent="0.25">
      <c r="A28" s="37">
        <v>52</v>
      </c>
      <c r="B28" s="69" t="s">
        <v>45</v>
      </c>
      <c r="C28" s="108" t="s">
        <v>114</v>
      </c>
      <c r="D28" s="109">
        <v>261.16071183799994</v>
      </c>
      <c r="E28" s="109" t="s">
        <v>114</v>
      </c>
      <c r="F28" s="109">
        <v>107.91101300000001</v>
      </c>
      <c r="G28" s="109">
        <v>450.90538417700003</v>
      </c>
      <c r="H28" s="109" t="s">
        <v>114</v>
      </c>
      <c r="I28" s="109" t="s">
        <v>114</v>
      </c>
      <c r="J28" s="109" t="s">
        <v>114</v>
      </c>
      <c r="K28" s="109" t="s">
        <v>114</v>
      </c>
      <c r="L28" s="109" t="s">
        <v>114</v>
      </c>
      <c r="M28" s="109" t="s">
        <v>114</v>
      </c>
      <c r="N28" s="109" t="s">
        <v>114</v>
      </c>
      <c r="O28" s="109" t="s">
        <v>114</v>
      </c>
      <c r="P28" s="109" t="s">
        <v>114</v>
      </c>
      <c r="Q28" s="109" t="s">
        <v>114</v>
      </c>
      <c r="R28" s="109" t="s">
        <v>114</v>
      </c>
      <c r="S28" s="109" t="s">
        <v>114</v>
      </c>
      <c r="T28" s="108" t="s">
        <v>114</v>
      </c>
      <c r="U28" s="101">
        <v>819.97710901499988</v>
      </c>
      <c r="V28" s="4"/>
    </row>
    <row r="29" spans="1:22" ht="15" customHeight="1" x14ac:dyDescent="0.25">
      <c r="A29" s="35">
        <v>53</v>
      </c>
      <c r="B29" s="65" t="s">
        <v>46</v>
      </c>
      <c r="C29" s="98" t="s">
        <v>114</v>
      </c>
      <c r="D29" s="99">
        <v>137.20594368600004</v>
      </c>
      <c r="E29" s="99" t="s">
        <v>114</v>
      </c>
      <c r="F29" s="99" t="s">
        <v>114</v>
      </c>
      <c r="G29" s="99">
        <v>0.43454999999999999</v>
      </c>
      <c r="H29" s="99" t="s">
        <v>114</v>
      </c>
      <c r="I29" s="99" t="s">
        <v>114</v>
      </c>
      <c r="J29" s="99" t="s">
        <v>114</v>
      </c>
      <c r="K29" s="99" t="s">
        <v>114</v>
      </c>
      <c r="L29" s="99" t="s">
        <v>114</v>
      </c>
      <c r="M29" s="99" t="s">
        <v>114</v>
      </c>
      <c r="N29" s="99" t="s">
        <v>114</v>
      </c>
      <c r="O29" s="99" t="s">
        <v>114</v>
      </c>
      <c r="P29" s="99" t="s">
        <v>114</v>
      </c>
      <c r="Q29" s="99" t="s">
        <v>114</v>
      </c>
      <c r="R29" s="99" t="s">
        <v>114</v>
      </c>
      <c r="S29" s="99" t="s">
        <v>114</v>
      </c>
      <c r="T29" s="100" t="s">
        <v>114</v>
      </c>
      <c r="U29" s="101">
        <v>137.64049368600004</v>
      </c>
      <c r="V29" s="4"/>
    </row>
    <row r="30" spans="1:22" ht="15" customHeight="1" x14ac:dyDescent="0.25">
      <c r="A30" s="35">
        <v>54</v>
      </c>
      <c r="B30" s="65" t="s">
        <v>47</v>
      </c>
      <c r="C30" s="98" t="s">
        <v>114</v>
      </c>
      <c r="D30" s="99">
        <v>92.713183705999995</v>
      </c>
      <c r="E30" s="99" t="s">
        <v>114</v>
      </c>
      <c r="F30" s="99" t="s">
        <v>114</v>
      </c>
      <c r="G30" s="99">
        <v>75.650556333999987</v>
      </c>
      <c r="H30" s="99" t="s">
        <v>114</v>
      </c>
      <c r="I30" s="99" t="s">
        <v>114</v>
      </c>
      <c r="J30" s="99" t="s">
        <v>114</v>
      </c>
      <c r="K30" s="99" t="s">
        <v>114</v>
      </c>
      <c r="L30" s="99" t="s">
        <v>114</v>
      </c>
      <c r="M30" s="99" t="s">
        <v>114</v>
      </c>
      <c r="N30" s="99" t="s">
        <v>114</v>
      </c>
      <c r="O30" s="99" t="s">
        <v>114</v>
      </c>
      <c r="P30" s="99" t="s">
        <v>114</v>
      </c>
      <c r="Q30" s="99" t="s">
        <v>114</v>
      </c>
      <c r="R30" s="99" t="s">
        <v>114</v>
      </c>
      <c r="S30" s="99" t="s">
        <v>114</v>
      </c>
      <c r="T30" s="100" t="s">
        <v>114</v>
      </c>
      <c r="U30" s="101">
        <v>168.36374004000001</v>
      </c>
      <c r="V30" s="4"/>
    </row>
    <row r="31" spans="1:22" ht="15" customHeight="1" x14ac:dyDescent="0.25">
      <c r="A31" s="38">
        <v>55</v>
      </c>
      <c r="B31" s="65" t="s">
        <v>59</v>
      </c>
      <c r="C31" s="98" t="s">
        <v>114</v>
      </c>
      <c r="D31" s="99">
        <v>952.90492750199996</v>
      </c>
      <c r="E31" s="99" t="s">
        <v>114</v>
      </c>
      <c r="F31" s="99" t="s">
        <v>114</v>
      </c>
      <c r="G31" s="99">
        <v>0.513342568</v>
      </c>
      <c r="H31" s="99" t="s">
        <v>114</v>
      </c>
      <c r="I31" s="99" t="s">
        <v>114</v>
      </c>
      <c r="J31" s="99" t="s">
        <v>114</v>
      </c>
      <c r="K31" s="99" t="s">
        <v>114</v>
      </c>
      <c r="L31" s="99" t="s">
        <v>114</v>
      </c>
      <c r="M31" s="99" t="s">
        <v>114</v>
      </c>
      <c r="N31" s="99" t="s">
        <v>114</v>
      </c>
      <c r="O31" s="99" t="s">
        <v>114</v>
      </c>
      <c r="P31" s="99" t="s">
        <v>114</v>
      </c>
      <c r="Q31" s="99" t="s">
        <v>114</v>
      </c>
      <c r="R31" s="99" t="s">
        <v>114</v>
      </c>
      <c r="S31" s="99" t="s">
        <v>114</v>
      </c>
      <c r="T31" s="100" t="s">
        <v>114</v>
      </c>
      <c r="U31" s="101">
        <v>953.41827006999995</v>
      </c>
      <c r="V31" s="4"/>
    </row>
    <row r="32" spans="1:22" ht="15" customHeight="1" x14ac:dyDescent="0.25">
      <c r="A32" s="35">
        <v>56</v>
      </c>
      <c r="B32" s="65" t="s">
        <v>48</v>
      </c>
      <c r="C32" s="98" t="s">
        <v>114</v>
      </c>
      <c r="D32" s="99">
        <v>52990.095025888979</v>
      </c>
      <c r="E32" s="99" t="s">
        <v>114</v>
      </c>
      <c r="F32" s="99">
        <v>0.158634888</v>
      </c>
      <c r="G32" s="99">
        <v>2047.5221433990005</v>
      </c>
      <c r="H32" s="99" t="s">
        <v>114</v>
      </c>
      <c r="I32" s="99" t="s">
        <v>114</v>
      </c>
      <c r="J32" s="99" t="s">
        <v>114</v>
      </c>
      <c r="K32" s="99" t="s">
        <v>114</v>
      </c>
      <c r="L32" s="99" t="s">
        <v>114</v>
      </c>
      <c r="M32" s="99" t="s">
        <v>114</v>
      </c>
      <c r="N32" s="99" t="s">
        <v>114</v>
      </c>
      <c r="O32" s="99" t="s">
        <v>114</v>
      </c>
      <c r="P32" s="99" t="s">
        <v>114</v>
      </c>
      <c r="Q32" s="99" t="s">
        <v>114</v>
      </c>
      <c r="R32" s="99" t="s">
        <v>114</v>
      </c>
      <c r="S32" s="99" t="s">
        <v>114</v>
      </c>
      <c r="T32" s="100" t="s">
        <v>114</v>
      </c>
      <c r="U32" s="101">
        <v>55037.775804175981</v>
      </c>
      <c r="V32" s="4"/>
    </row>
    <row r="33" spans="1:22" ht="15" customHeight="1" x14ac:dyDescent="0.25">
      <c r="A33" s="35">
        <v>57</v>
      </c>
      <c r="B33" s="65" t="s">
        <v>49</v>
      </c>
      <c r="C33" s="98">
        <v>27.660296079000002</v>
      </c>
      <c r="D33" s="99">
        <v>58717.568012135052</v>
      </c>
      <c r="E33" s="99" t="s">
        <v>114</v>
      </c>
      <c r="F33" s="99">
        <v>2937.121038920001</v>
      </c>
      <c r="G33" s="99">
        <v>22915.393124870025</v>
      </c>
      <c r="H33" s="99">
        <v>94099.523105948014</v>
      </c>
      <c r="I33" s="99">
        <v>252.06034103399998</v>
      </c>
      <c r="J33" s="99" t="s">
        <v>114</v>
      </c>
      <c r="K33" s="99" t="s">
        <v>114</v>
      </c>
      <c r="L33" s="99" t="s">
        <v>114</v>
      </c>
      <c r="M33" s="99" t="s">
        <v>114</v>
      </c>
      <c r="N33" s="99" t="s">
        <v>114</v>
      </c>
      <c r="O33" s="99" t="s">
        <v>114</v>
      </c>
      <c r="P33" s="99" t="s">
        <v>114</v>
      </c>
      <c r="Q33" s="99" t="s">
        <v>114</v>
      </c>
      <c r="R33" s="99" t="s">
        <v>114</v>
      </c>
      <c r="S33" s="99" t="s">
        <v>114</v>
      </c>
      <c r="T33" s="100" t="s">
        <v>114</v>
      </c>
      <c r="U33" s="101">
        <v>178949.32591898608</v>
      </c>
      <c r="V33" s="4"/>
    </row>
    <row r="34" spans="1:22" ht="15" customHeight="1" x14ac:dyDescent="0.25">
      <c r="A34" s="36">
        <v>58</v>
      </c>
      <c r="B34" s="68" t="s">
        <v>50</v>
      </c>
      <c r="C34" s="102" t="s">
        <v>114</v>
      </c>
      <c r="D34" s="103">
        <v>103.66820008999998</v>
      </c>
      <c r="E34" s="103" t="s">
        <v>114</v>
      </c>
      <c r="F34" s="103">
        <v>0.1046</v>
      </c>
      <c r="G34" s="103">
        <v>1.089183784</v>
      </c>
      <c r="H34" s="103" t="s">
        <v>114</v>
      </c>
      <c r="I34" s="103">
        <v>2.527212682</v>
      </c>
      <c r="J34" s="103" t="s">
        <v>114</v>
      </c>
      <c r="K34" s="103" t="s">
        <v>114</v>
      </c>
      <c r="L34" s="103" t="s">
        <v>114</v>
      </c>
      <c r="M34" s="103" t="s">
        <v>114</v>
      </c>
      <c r="N34" s="103" t="s">
        <v>114</v>
      </c>
      <c r="O34" s="103" t="s">
        <v>114</v>
      </c>
      <c r="P34" s="103" t="s">
        <v>114</v>
      </c>
      <c r="Q34" s="103" t="s">
        <v>114</v>
      </c>
      <c r="R34" s="103" t="s">
        <v>114</v>
      </c>
      <c r="S34" s="103" t="s">
        <v>114</v>
      </c>
      <c r="T34" s="102" t="s">
        <v>114</v>
      </c>
      <c r="U34" s="101">
        <v>107.38919655599999</v>
      </c>
      <c r="V34" s="4"/>
    </row>
    <row r="35" spans="1:22" s="3" customFormat="1" ht="15" customHeight="1" x14ac:dyDescent="0.25">
      <c r="A35" s="493" t="s">
        <v>51</v>
      </c>
      <c r="B35" s="494"/>
      <c r="C35" s="215">
        <v>27.660296079000002</v>
      </c>
      <c r="D35" s="105">
        <v>113255.31600484604</v>
      </c>
      <c r="E35" s="105" t="s">
        <v>114</v>
      </c>
      <c r="F35" s="105">
        <v>3045.2952868080015</v>
      </c>
      <c r="G35" s="105">
        <v>25491.508285132026</v>
      </c>
      <c r="H35" s="105">
        <v>94099.523105948014</v>
      </c>
      <c r="I35" s="105">
        <v>254.587553716</v>
      </c>
      <c r="J35" s="105" t="s">
        <v>114</v>
      </c>
      <c r="K35" s="105" t="s">
        <v>114</v>
      </c>
      <c r="L35" s="105" t="s">
        <v>114</v>
      </c>
      <c r="M35" s="105" t="s">
        <v>114</v>
      </c>
      <c r="N35" s="105" t="s">
        <v>114</v>
      </c>
      <c r="O35" s="105" t="s">
        <v>114</v>
      </c>
      <c r="P35" s="105" t="s">
        <v>114</v>
      </c>
      <c r="Q35" s="105" t="s">
        <v>114</v>
      </c>
      <c r="R35" s="105" t="s">
        <v>114</v>
      </c>
      <c r="S35" s="105" t="s">
        <v>114</v>
      </c>
      <c r="T35" s="110" t="s">
        <v>114</v>
      </c>
      <c r="U35" s="107">
        <v>236173.89053252907</v>
      </c>
      <c r="V35" s="4"/>
    </row>
    <row r="36" spans="1:22" ht="15" customHeight="1" x14ac:dyDescent="0.25">
      <c r="A36" s="39">
        <v>74</v>
      </c>
      <c r="B36" s="64" t="s">
        <v>63</v>
      </c>
      <c r="C36" s="108" t="s">
        <v>114</v>
      </c>
      <c r="D36" s="109">
        <v>0.53799534700000007</v>
      </c>
      <c r="E36" s="109" t="s">
        <v>114</v>
      </c>
      <c r="F36" s="109" t="s">
        <v>114</v>
      </c>
      <c r="G36" s="109">
        <v>6.0616539999999997E-3</v>
      </c>
      <c r="H36" s="109" t="s">
        <v>114</v>
      </c>
      <c r="I36" s="109" t="s">
        <v>114</v>
      </c>
      <c r="J36" s="109" t="s">
        <v>114</v>
      </c>
      <c r="K36" s="109" t="s">
        <v>114</v>
      </c>
      <c r="L36" s="109" t="s">
        <v>114</v>
      </c>
      <c r="M36" s="109" t="s">
        <v>114</v>
      </c>
      <c r="N36" s="109" t="s">
        <v>114</v>
      </c>
      <c r="O36" s="109" t="s">
        <v>114</v>
      </c>
      <c r="P36" s="109" t="s">
        <v>114</v>
      </c>
      <c r="Q36" s="109" t="s">
        <v>114</v>
      </c>
      <c r="R36" s="109" t="s">
        <v>114</v>
      </c>
      <c r="S36" s="109" t="s">
        <v>114</v>
      </c>
      <c r="T36" s="108" t="s">
        <v>114</v>
      </c>
      <c r="U36" s="101">
        <v>0.54405700099999998</v>
      </c>
      <c r="V36" s="4"/>
    </row>
    <row r="37" spans="1:22" ht="15" customHeight="1" x14ac:dyDescent="0.25">
      <c r="A37" s="39">
        <v>76</v>
      </c>
      <c r="B37" s="64" t="s">
        <v>52</v>
      </c>
      <c r="C37" s="98" t="s">
        <v>114</v>
      </c>
      <c r="D37" s="99">
        <v>1789.932172559</v>
      </c>
      <c r="E37" s="99" t="s">
        <v>114</v>
      </c>
      <c r="F37" s="99" t="s">
        <v>114</v>
      </c>
      <c r="G37" s="99">
        <v>72.548497159999997</v>
      </c>
      <c r="H37" s="99" t="s">
        <v>114</v>
      </c>
      <c r="I37" s="99" t="s">
        <v>114</v>
      </c>
      <c r="J37" s="99" t="s">
        <v>114</v>
      </c>
      <c r="K37" s="99" t="s">
        <v>114</v>
      </c>
      <c r="L37" s="99" t="s">
        <v>114</v>
      </c>
      <c r="M37" s="99" t="s">
        <v>114</v>
      </c>
      <c r="N37" s="99" t="s">
        <v>114</v>
      </c>
      <c r="O37" s="99" t="s">
        <v>114</v>
      </c>
      <c r="P37" s="99" t="s">
        <v>114</v>
      </c>
      <c r="Q37" s="99" t="s">
        <v>114</v>
      </c>
      <c r="R37" s="99" t="s">
        <v>114</v>
      </c>
      <c r="S37" s="99" t="s">
        <v>114</v>
      </c>
      <c r="T37" s="100" t="s">
        <v>114</v>
      </c>
      <c r="U37" s="101">
        <v>1862.4806697190002</v>
      </c>
      <c r="V37" s="4"/>
    </row>
    <row r="38" spans="1:22" ht="15" customHeight="1" x14ac:dyDescent="0.25">
      <c r="A38" s="38">
        <v>77</v>
      </c>
      <c r="B38" s="65" t="s">
        <v>53</v>
      </c>
      <c r="C38" s="98" t="s">
        <v>114</v>
      </c>
      <c r="D38" s="99">
        <v>16.126947462</v>
      </c>
      <c r="E38" s="99" t="s">
        <v>114</v>
      </c>
      <c r="F38" s="99">
        <v>5.5771694700000003</v>
      </c>
      <c r="G38" s="99">
        <v>81.054106789000002</v>
      </c>
      <c r="H38" s="99" t="s">
        <v>114</v>
      </c>
      <c r="I38" s="99" t="s">
        <v>114</v>
      </c>
      <c r="J38" s="99" t="s">
        <v>114</v>
      </c>
      <c r="K38" s="99" t="s">
        <v>114</v>
      </c>
      <c r="L38" s="99" t="s">
        <v>114</v>
      </c>
      <c r="M38" s="99" t="s">
        <v>114</v>
      </c>
      <c r="N38" s="99" t="s">
        <v>114</v>
      </c>
      <c r="O38" s="99" t="s">
        <v>114</v>
      </c>
      <c r="P38" s="99" t="s">
        <v>114</v>
      </c>
      <c r="Q38" s="99" t="s">
        <v>114</v>
      </c>
      <c r="R38" s="99" t="s">
        <v>114</v>
      </c>
      <c r="S38" s="99" t="s">
        <v>114</v>
      </c>
      <c r="T38" s="100" t="s">
        <v>114</v>
      </c>
      <c r="U38" s="101">
        <v>102.75822372100001</v>
      </c>
      <c r="V38" s="4"/>
    </row>
    <row r="39" spans="1:22" ht="15" customHeight="1" x14ac:dyDescent="0.25">
      <c r="A39" s="38">
        <v>92</v>
      </c>
      <c r="B39" s="65" t="s">
        <v>67</v>
      </c>
      <c r="C39" s="98" t="s">
        <v>114</v>
      </c>
      <c r="D39" s="99">
        <v>78.743641776999993</v>
      </c>
      <c r="E39" s="99" t="s">
        <v>114</v>
      </c>
      <c r="F39" s="99" t="s">
        <v>114</v>
      </c>
      <c r="G39" s="99">
        <v>0.105104186</v>
      </c>
      <c r="H39" s="99" t="s">
        <v>114</v>
      </c>
      <c r="I39" s="99" t="s">
        <v>114</v>
      </c>
      <c r="J39" s="99" t="s">
        <v>114</v>
      </c>
      <c r="K39" s="99" t="s">
        <v>114</v>
      </c>
      <c r="L39" s="99" t="s">
        <v>114</v>
      </c>
      <c r="M39" s="99" t="s">
        <v>114</v>
      </c>
      <c r="N39" s="99" t="s">
        <v>114</v>
      </c>
      <c r="O39" s="99" t="s">
        <v>114</v>
      </c>
      <c r="P39" s="99" t="s">
        <v>114</v>
      </c>
      <c r="Q39" s="99" t="s">
        <v>114</v>
      </c>
      <c r="R39" s="99" t="s">
        <v>114</v>
      </c>
      <c r="S39" s="99" t="s">
        <v>114</v>
      </c>
      <c r="T39" s="100" t="s">
        <v>114</v>
      </c>
      <c r="U39" s="101">
        <v>78.848745962999999</v>
      </c>
      <c r="V39" s="4"/>
    </row>
    <row r="40" spans="1:22" ht="15" customHeight="1" x14ac:dyDescent="0.25">
      <c r="A40" s="40">
        <v>94</v>
      </c>
      <c r="B40" s="65" t="s">
        <v>60</v>
      </c>
      <c r="C40" s="102" t="s">
        <v>114</v>
      </c>
      <c r="D40" s="103">
        <v>295.57204108400003</v>
      </c>
      <c r="E40" s="103" t="s">
        <v>114</v>
      </c>
      <c r="F40" s="103">
        <v>3.2960000000000003E-2</v>
      </c>
      <c r="G40" s="103">
        <v>5.7212257739999997</v>
      </c>
      <c r="H40" s="103" t="s">
        <v>114</v>
      </c>
      <c r="I40" s="103" t="s">
        <v>114</v>
      </c>
      <c r="J40" s="103" t="s">
        <v>114</v>
      </c>
      <c r="K40" s="103" t="s">
        <v>114</v>
      </c>
      <c r="L40" s="103" t="s">
        <v>114</v>
      </c>
      <c r="M40" s="103" t="s">
        <v>114</v>
      </c>
      <c r="N40" s="103" t="s">
        <v>114</v>
      </c>
      <c r="O40" s="103" t="s">
        <v>114</v>
      </c>
      <c r="P40" s="103" t="s">
        <v>114</v>
      </c>
      <c r="Q40" s="103" t="s">
        <v>114</v>
      </c>
      <c r="R40" s="103" t="s">
        <v>114</v>
      </c>
      <c r="S40" s="103" t="s">
        <v>114</v>
      </c>
      <c r="T40" s="102" t="s">
        <v>114</v>
      </c>
      <c r="U40" s="101">
        <v>301.32622685800004</v>
      </c>
      <c r="V40" s="4"/>
    </row>
    <row r="41" spans="1:22" s="3" customFormat="1" ht="15" customHeight="1" thickBot="1" x14ac:dyDescent="0.3">
      <c r="A41" s="495" t="s">
        <v>54</v>
      </c>
      <c r="B41" s="496"/>
      <c r="C41" s="111" t="s">
        <v>114</v>
      </c>
      <c r="D41" s="112">
        <v>2180.9127982290001</v>
      </c>
      <c r="E41" s="112" t="s">
        <v>114</v>
      </c>
      <c r="F41" s="112">
        <v>5.6101294700000004</v>
      </c>
      <c r="G41" s="112">
        <v>159.434995563</v>
      </c>
      <c r="H41" s="112" t="s">
        <v>114</v>
      </c>
      <c r="I41" s="112" t="s">
        <v>114</v>
      </c>
      <c r="J41" s="112" t="s">
        <v>114</v>
      </c>
      <c r="K41" s="112" t="s">
        <v>114</v>
      </c>
      <c r="L41" s="112" t="s">
        <v>114</v>
      </c>
      <c r="M41" s="112" t="s">
        <v>114</v>
      </c>
      <c r="N41" s="112" t="s">
        <v>114</v>
      </c>
      <c r="O41" s="112" t="s">
        <v>114</v>
      </c>
      <c r="P41" s="112" t="s">
        <v>114</v>
      </c>
      <c r="Q41" s="112" t="s">
        <v>114</v>
      </c>
      <c r="R41" s="112" t="s">
        <v>114</v>
      </c>
      <c r="S41" s="112" t="s">
        <v>114</v>
      </c>
      <c r="T41" s="113" t="s">
        <v>114</v>
      </c>
      <c r="U41" s="107">
        <v>2345.9579232619999</v>
      </c>
      <c r="V41" s="4"/>
    </row>
    <row r="42" spans="1:22" s="3" customFormat="1" ht="15" customHeight="1" thickTop="1" thickBot="1" x14ac:dyDescent="0.3">
      <c r="A42" s="497" t="s">
        <v>55</v>
      </c>
      <c r="B42" s="498"/>
      <c r="C42" s="216">
        <v>54968.313316565</v>
      </c>
      <c r="D42" s="217">
        <v>738375.99422039103</v>
      </c>
      <c r="E42" s="217">
        <v>9945.1349026819953</v>
      </c>
      <c r="F42" s="217">
        <v>275695.33724132011</v>
      </c>
      <c r="G42" s="217">
        <v>268830.98927663214</v>
      </c>
      <c r="H42" s="217">
        <v>278120.51626867213</v>
      </c>
      <c r="I42" s="217">
        <v>105363.10724286901</v>
      </c>
      <c r="J42" s="217">
        <v>58.286767538999996</v>
      </c>
      <c r="K42" s="217">
        <v>273279.12020048063</v>
      </c>
      <c r="L42" s="217">
        <v>211.17721885700004</v>
      </c>
      <c r="M42" s="217">
        <v>96.565597135999994</v>
      </c>
      <c r="N42" s="217">
        <v>7.0688942680000002</v>
      </c>
      <c r="O42" s="217">
        <v>9.2278360020000001</v>
      </c>
      <c r="P42" s="217">
        <v>12623.511780338</v>
      </c>
      <c r="Q42" s="217">
        <v>76272.962326876004</v>
      </c>
      <c r="R42" s="217">
        <v>14309.444971281</v>
      </c>
      <c r="S42" s="217">
        <v>56498.479723213</v>
      </c>
      <c r="T42" s="218">
        <v>696.68496768500006</v>
      </c>
      <c r="U42" s="219">
        <v>2165361.9227528083</v>
      </c>
      <c r="V42" s="4"/>
    </row>
    <row r="43" spans="1:22" s="3" customFormat="1" ht="14.25" customHeight="1" thickTop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5">
      <c r="A44" s="2" t="s">
        <v>107</v>
      </c>
      <c r="B44" s="3"/>
      <c r="C44" s="3"/>
      <c r="D44" s="3"/>
      <c r="E44" s="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V44" s="4"/>
    </row>
    <row r="45" spans="1:22" x14ac:dyDescent="0.25">
      <c r="A45" s="2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</sheetData>
  <mergeCells count="9">
    <mergeCell ref="A35:B35"/>
    <mergeCell ref="A41:B41"/>
    <mergeCell ref="A42:B42"/>
    <mergeCell ref="A1:U1"/>
    <mergeCell ref="A3:B5"/>
    <mergeCell ref="C3:T3"/>
    <mergeCell ref="U3:U5"/>
    <mergeCell ref="A20:B20"/>
    <mergeCell ref="A27:B27"/>
  </mergeCells>
  <pageMargins left="0" right="0" top="0.94488188976377963" bottom="0.78740157480314965" header="0" footer="0"/>
  <pageSetup paperSize="9" scale="52"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zoomScale="70" zoomScaleNormal="70" workbookViewId="0"/>
  </sheetViews>
  <sheetFormatPr baseColWidth="10" defaultRowHeight="13.2" x14ac:dyDescent="0.25"/>
  <cols>
    <col min="1" max="1" width="4.109375" customWidth="1"/>
    <col min="2" max="2" width="33.6640625" customWidth="1"/>
    <col min="3" max="18" width="12.6640625" customWidth="1"/>
    <col min="19" max="19" width="5" style="3" customWidth="1"/>
    <col min="20" max="20" width="33.44140625" bestFit="1" customWidth="1"/>
  </cols>
  <sheetData>
    <row r="1" spans="1:19" s="3" customFormat="1" ht="27" customHeight="1" x14ac:dyDescent="0.25">
      <c r="A1" s="426" t="s">
        <v>108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"/>
    </row>
    <row r="2" spans="1:19" s="3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4"/>
    </row>
    <row r="3" spans="1:19" s="3" customFormat="1" ht="24.75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64</v>
      </c>
      <c r="S3" s="4"/>
    </row>
    <row r="4" spans="1:19" s="3" customFormat="1" ht="15" customHeight="1" thickTop="1" x14ac:dyDescent="0.25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>
        <v>58</v>
      </c>
      <c r="M4" s="27">
        <v>71</v>
      </c>
      <c r="N4" s="27" t="s">
        <v>10</v>
      </c>
      <c r="O4" s="27" t="s">
        <v>11</v>
      </c>
      <c r="P4" s="27" t="s">
        <v>12</v>
      </c>
      <c r="Q4" s="29" t="s">
        <v>13</v>
      </c>
      <c r="R4" s="436"/>
      <c r="S4" s="4"/>
    </row>
    <row r="5" spans="1:19" s="3" customFormat="1" ht="15" customHeight="1" thickBot="1" x14ac:dyDescent="0.3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68</v>
      </c>
      <c r="M5" s="31" t="s">
        <v>65</v>
      </c>
      <c r="N5" s="31" t="s">
        <v>23</v>
      </c>
      <c r="O5" s="31" t="s">
        <v>24</v>
      </c>
      <c r="P5" s="31" t="s">
        <v>25</v>
      </c>
      <c r="Q5" s="33" t="s">
        <v>66</v>
      </c>
      <c r="R5" s="437"/>
      <c r="S5" s="4"/>
    </row>
    <row r="6" spans="1:19" ht="15" customHeight="1" thickTop="1" x14ac:dyDescent="0.25">
      <c r="A6" s="34">
        <v>21</v>
      </c>
      <c r="B6" s="64" t="s">
        <v>61</v>
      </c>
      <c r="C6" s="95"/>
      <c r="D6" s="96">
        <v>3.3136794029999996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5"/>
      <c r="R6" s="97">
        <v>3.3136794029999996</v>
      </c>
      <c r="S6" s="4"/>
    </row>
    <row r="7" spans="1:19" ht="15" customHeight="1" x14ac:dyDescent="0.25">
      <c r="A7" s="34">
        <v>22</v>
      </c>
      <c r="B7" s="65" t="s">
        <v>26</v>
      </c>
      <c r="C7" s="98"/>
      <c r="D7" s="99">
        <v>1420.947365514</v>
      </c>
      <c r="E7" s="99"/>
      <c r="F7" s="99"/>
      <c r="G7" s="99">
        <v>481.38556569500014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101">
        <v>1902.332931209</v>
      </c>
      <c r="S7" s="4"/>
    </row>
    <row r="8" spans="1:19" ht="15" customHeight="1" x14ac:dyDescent="0.25">
      <c r="A8" s="35">
        <v>23</v>
      </c>
      <c r="B8" s="66" t="s">
        <v>27</v>
      </c>
      <c r="C8" s="98"/>
      <c r="D8" s="99">
        <v>9.4577866920000009</v>
      </c>
      <c r="E8" s="99"/>
      <c r="F8" s="99">
        <v>1.0216159979999999</v>
      </c>
      <c r="G8" s="99">
        <v>19.485337717000004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97">
        <v>29.964740407000004</v>
      </c>
      <c r="S8" s="4"/>
    </row>
    <row r="9" spans="1:19" ht="15" customHeight="1" x14ac:dyDescent="0.25">
      <c r="A9" s="35">
        <v>24</v>
      </c>
      <c r="B9" s="67" t="s">
        <v>28</v>
      </c>
      <c r="C9" s="98"/>
      <c r="D9" s="99">
        <v>355.484082419</v>
      </c>
      <c r="E9" s="99"/>
      <c r="F9" s="99"/>
      <c r="G9" s="99">
        <v>1.6705123710000001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357.15459478999998</v>
      </c>
      <c r="S9" s="4"/>
    </row>
    <row r="10" spans="1:19" ht="15" customHeight="1" x14ac:dyDescent="0.25">
      <c r="A10" s="35">
        <v>25</v>
      </c>
      <c r="B10" s="67" t="s">
        <v>62</v>
      </c>
      <c r="C10" s="98"/>
      <c r="D10" s="99">
        <v>0.78717499999999996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7">
        <v>0.78717499999999996</v>
      </c>
      <c r="S10" s="4"/>
    </row>
    <row r="11" spans="1:19" ht="15" customHeight="1" x14ac:dyDescent="0.25">
      <c r="A11" s="35">
        <v>31</v>
      </c>
      <c r="B11" s="67" t="s">
        <v>29</v>
      </c>
      <c r="C11" s="98">
        <v>18934.067236811006</v>
      </c>
      <c r="D11" s="99">
        <v>35105.735232047067</v>
      </c>
      <c r="E11" s="99"/>
      <c r="F11" s="99">
        <v>433.49957190099991</v>
      </c>
      <c r="G11" s="99">
        <v>3023.8432446919969</v>
      </c>
      <c r="H11" s="99">
        <v>7.4807646650000006</v>
      </c>
      <c r="I11" s="99"/>
      <c r="J11" s="99"/>
      <c r="K11" s="99"/>
      <c r="L11" s="99"/>
      <c r="M11" s="99"/>
      <c r="N11" s="99"/>
      <c r="O11" s="99"/>
      <c r="P11" s="99"/>
      <c r="Q11" s="100"/>
      <c r="R11" s="101">
        <v>57504.626050116072</v>
      </c>
      <c r="S11" s="4"/>
    </row>
    <row r="12" spans="1:19" ht="15" customHeight="1" x14ac:dyDescent="0.25">
      <c r="A12" s="35">
        <v>32</v>
      </c>
      <c r="B12" s="67" t="s">
        <v>30</v>
      </c>
      <c r="C12" s="98">
        <v>8501.8731472469972</v>
      </c>
      <c r="D12" s="99">
        <v>141630.86562943901</v>
      </c>
      <c r="E12" s="99"/>
      <c r="F12" s="99">
        <v>10199.952813449008</v>
      </c>
      <c r="G12" s="99">
        <v>24232.942116671034</v>
      </c>
      <c r="H12" s="99">
        <v>82859.575701362977</v>
      </c>
      <c r="I12" s="99">
        <v>24418.695297901999</v>
      </c>
      <c r="J12" s="99"/>
      <c r="K12" s="99"/>
      <c r="L12" s="99"/>
      <c r="M12" s="99"/>
      <c r="N12" s="99"/>
      <c r="O12" s="99"/>
      <c r="P12" s="99"/>
      <c r="Q12" s="100"/>
      <c r="R12" s="97">
        <v>291843.90470607096</v>
      </c>
      <c r="S12" s="4"/>
    </row>
    <row r="13" spans="1:19" ht="15" customHeight="1" x14ac:dyDescent="0.25">
      <c r="A13" s="35">
        <v>33</v>
      </c>
      <c r="B13" s="67" t="s">
        <v>31</v>
      </c>
      <c r="C13" s="98"/>
      <c r="D13" s="99">
        <v>40515.892635525008</v>
      </c>
      <c r="E13" s="99">
        <v>5.8284196190000008</v>
      </c>
      <c r="F13" s="99">
        <v>3653.499610415</v>
      </c>
      <c r="G13" s="99">
        <v>31808.255404339947</v>
      </c>
      <c r="H13" s="99">
        <v>13696.785019375002</v>
      </c>
      <c r="I13" s="99">
        <v>7937.9446918860003</v>
      </c>
      <c r="J13" s="99"/>
      <c r="K13" s="99">
        <v>162.41182364199997</v>
      </c>
      <c r="L13" s="99"/>
      <c r="M13" s="99"/>
      <c r="N13" s="99"/>
      <c r="O13" s="99">
        <v>5.785971516</v>
      </c>
      <c r="P13" s="99">
        <v>403.84513385400004</v>
      </c>
      <c r="Q13" s="100"/>
      <c r="R13" s="101">
        <v>98190.248710171974</v>
      </c>
      <c r="S13" s="4"/>
    </row>
    <row r="14" spans="1:19" ht="15" customHeight="1" x14ac:dyDescent="0.25">
      <c r="A14" s="35">
        <v>34</v>
      </c>
      <c r="B14" s="65" t="s">
        <v>32</v>
      </c>
      <c r="C14" s="98">
        <v>9976.2414164400016</v>
      </c>
      <c r="D14" s="99">
        <v>63126.343189029976</v>
      </c>
      <c r="E14" s="99">
        <v>17.145119408000003</v>
      </c>
      <c r="F14" s="99">
        <v>1179.0300529539998</v>
      </c>
      <c r="G14" s="99">
        <v>13544.770938538008</v>
      </c>
      <c r="H14" s="99">
        <v>44050.941268606046</v>
      </c>
      <c r="I14" s="99">
        <v>1309.8705780149996</v>
      </c>
      <c r="J14" s="99">
        <v>460.09401425499999</v>
      </c>
      <c r="K14" s="99">
        <v>367.85924071799991</v>
      </c>
      <c r="L14" s="99"/>
      <c r="M14" s="99"/>
      <c r="N14" s="99"/>
      <c r="O14" s="99"/>
      <c r="P14" s="99">
        <v>50.759767576999998</v>
      </c>
      <c r="Q14" s="100">
        <v>214.19470243999996</v>
      </c>
      <c r="R14" s="97">
        <v>134297.25028798103</v>
      </c>
      <c r="S14" s="4"/>
    </row>
    <row r="15" spans="1:19" ht="15" customHeight="1" x14ac:dyDescent="0.25">
      <c r="A15" s="35">
        <v>35</v>
      </c>
      <c r="B15" s="65" t="s">
        <v>33</v>
      </c>
      <c r="C15" s="98"/>
      <c r="D15" s="99">
        <v>74450.717639836017</v>
      </c>
      <c r="E15" s="99"/>
      <c r="F15" s="99">
        <v>710.74957175199995</v>
      </c>
      <c r="G15" s="99">
        <v>50726.453579429966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1">
        <v>125887.92079101798</v>
      </c>
      <c r="S15" s="4"/>
    </row>
    <row r="16" spans="1:19" ht="15" customHeight="1" x14ac:dyDescent="0.25">
      <c r="A16" s="35">
        <v>36</v>
      </c>
      <c r="B16" s="65" t="s">
        <v>34</v>
      </c>
      <c r="C16" s="98">
        <v>12456.434438182998</v>
      </c>
      <c r="D16" s="99">
        <v>43223.573115967018</v>
      </c>
      <c r="E16" s="99">
        <v>5171.5541514070019</v>
      </c>
      <c r="F16" s="99">
        <v>131079.73804377607</v>
      </c>
      <c r="G16" s="99">
        <v>43710.54204803102</v>
      </c>
      <c r="H16" s="99">
        <v>18380.829560615002</v>
      </c>
      <c r="I16" s="99">
        <v>12301.835852026004</v>
      </c>
      <c r="J16" s="99">
        <v>11.105660244000001</v>
      </c>
      <c r="K16" s="99">
        <v>186056.76650019907</v>
      </c>
      <c r="L16" s="99">
        <v>1.640353403</v>
      </c>
      <c r="M16" s="99">
        <v>5155.4346204389994</v>
      </c>
      <c r="N16" s="99">
        <v>28794.812301077</v>
      </c>
      <c r="O16" s="99">
        <v>3866.5464059820006</v>
      </c>
      <c r="P16" s="99">
        <v>23645.50825864201</v>
      </c>
      <c r="Q16" s="100"/>
      <c r="R16" s="97">
        <v>513856.32130999124</v>
      </c>
      <c r="S16" s="4"/>
    </row>
    <row r="17" spans="1:19" ht="15" customHeight="1" x14ac:dyDescent="0.25">
      <c r="A17" s="35">
        <v>37</v>
      </c>
      <c r="B17" s="65" t="s">
        <v>35</v>
      </c>
      <c r="C17" s="98"/>
      <c r="D17" s="99">
        <v>63909.677610353036</v>
      </c>
      <c r="E17" s="99"/>
      <c r="F17" s="99">
        <v>1479.3842757750006</v>
      </c>
      <c r="G17" s="99">
        <v>14859.552398127995</v>
      </c>
      <c r="H17" s="99">
        <v>252.63489239500001</v>
      </c>
      <c r="I17" s="99">
        <v>20.616693380999997</v>
      </c>
      <c r="J17" s="99"/>
      <c r="K17" s="99"/>
      <c r="L17" s="99"/>
      <c r="M17" s="99"/>
      <c r="N17" s="99"/>
      <c r="O17" s="99"/>
      <c r="P17" s="99">
        <v>0.23754393900000001</v>
      </c>
      <c r="Q17" s="100"/>
      <c r="R17" s="101">
        <v>80522.103413971039</v>
      </c>
      <c r="S17" s="4"/>
    </row>
    <row r="18" spans="1:19" ht="15" customHeight="1" x14ac:dyDescent="0.25">
      <c r="A18" s="35">
        <v>38</v>
      </c>
      <c r="B18" s="65" t="s">
        <v>36</v>
      </c>
      <c r="C18" s="98">
        <v>18115.935519543997</v>
      </c>
      <c r="D18" s="99">
        <v>11711.78536981101</v>
      </c>
      <c r="E18" s="99">
        <v>3397.5580914070019</v>
      </c>
      <c r="F18" s="99">
        <v>14728.120404941985</v>
      </c>
      <c r="G18" s="99">
        <v>1315.4506736999997</v>
      </c>
      <c r="H18" s="99">
        <v>6984.9811994709999</v>
      </c>
      <c r="I18" s="99">
        <v>7145.086984495003</v>
      </c>
      <c r="J18" s="99">
        <v>1.4184092909999999</v>
      </c>
      <c r="K18" s="99">
        <v>4516.783901572996</v>
      </c>
      <c r="L18" s="99"/>
      <c r="M18" s="99"/>
      <c r="N18" s="99">
        <v>6.130212362</v>
      </c>
      <c r="O18" s="99">
        <v>1278.010764501</v>
      </c>
      <c r="P18" s="99">
        <v>5376.248928705003</v>
      </c>
      <c r="Q18" s="100"/>
      <c r="R18" s="97">
        <v>74577.510459802012</v>
      </c>
      <c r="S18" s="4"/>
    </row>
    <row r="19" spans="1:19" ht="15" customHeight="1" x14ac:dyDescent="0.25">
      <c r="A19" s="36">
        <v>39</v>
      </c>
      <c r="B19" s="65" t="s">
        <v>37</v>
      </c>
      <c r="C19" s="102">
        <v>7547.7949393530007</v>
      </c>
      <c r="D19" s="103">
        <v>3652.9023810130016</v>
      </c>
      <c r="E19" s="103">
        <v>4.5699683999999997E-2</v>
      </c>
      <c r="F19" s="103">
        <v>640.49492274700003</v>
      </c>
      <c r="G19" s="103">
        <v>16581.983900067018</v>
      </c>
      <c r="H19" s="103">
        <v>131.88633073900002</v>
      </c>
      <c r="I19" s="103">
        <v>384.89462074800008</v>
      </c>
      <c r="J19" s="103"/>
      <c r="K19" s="103">
        <v>78.394131332000015</v>
      </c>
      <c r="L19" s="103"/>
      <c r="M19" s="103"/>
      <c r="N19" s="103"/>
      <c r="O19" s="103">
        <v>0.26750269200000004</v>
      </c>
      <c r="P19" s="103">
        <v>200.99635185000002</v>
      </c>
      <c r="Q19" s="102"/>
      <c r="R19" s="101">
        <v>29219.660780225015</v>
      </c>
      <c r="S19" s="4"/>
    </row>
    <row r="20" spans="1:19" s="3" customFormat="1" ht="15" customHeight="1" x14ac:dyDescent="0.25">
      <c r="A20" s="493" t="s">
        <v>38</v>
      </c>
      <c r="B20" s="499"/>
      <c r="C20" s="104">
        <v>75532.346697578003</v>
      </c>
      <c r="D20" s="105">
        <v>479117.48289204913</v>
      </c>
      <c r="E20" s="105">
        <v>8592.1314815250025</v>
      </c>
      <c r="F20" s="105">
        <v>164105.49088370905</v>
      </c>
      <c r="G20" s="105">
        <v>200306.33571938003</v>
      </c>
      <c r="H20" s="105">
        <v>166365.11473722899</v>
      </c>
      <c r="I20" s="105">
        <v>53518.944718452993</v>
      </c>
      <c r="J20" s="105">
        <v>472.61808379000001</v>
      </c>
      <c r="K20" s="105">
        <v>191182.21559746409</v>
      </c>
      <c r="L20" s="105">
        <v>1.640353403</v>
      </c>
      <c r="M20" s="105">
        <v>5155.4346204389994</v>
      </c>
      <c r="N20" s="105">
        <v>28800.942513439</v>
      </c>
      <c r="O20" s="105">
        <v>5150.6106446910007</v>
      </c>
      <c r="P20" s="105">
        <v>29677.595984567015</v>
      </c>
      <c r="Q20" s="106">
        <v>214.19470243999996</v>
      </c>
      <c r="R20" s="107">
        <v>1408193.0996301561</v>
      </c>
      <c r="S20" s="4"/>
    </row>
    <row r="21" spans="1:19" ht="15" customHeight="1" x14ac:dyDescent="0.25">
      <c r="A21" s="37">
        <v>42</v>
      </c>
      <c r="B21" s="64" t="s">
        <v>39</v>
      </c>
      <c r="C21" s="108">
        <v>8.7051060000000006E-3</v>
      </c>
      <c r="D21" s="109">
        <v>4862.2892459120012</v>
      </c>
      <c r="E21" s="109"/>
      <c r="F21" s="109">
        <v>35.981833252999998</v>
      </c>
      <c r="G21" s="109">
        <v>949.94795020200047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8"/>
      <c r="R21" s="101">
        <v>5848.2277344730019</v>
      </c>
      <c r="S21" s="4"/>
    </row>
    <row r="22" spans="1:19" ht="15" customHeight="1" x14ac:dyDescent="0.25">
      <c r="A22" s="35">
        <v>43</v>
      </c>
      <c r="B22" s="65" t="s">
        <v>40</v>
      </c>
      <c r="C22" s="98"/>
      <c r="D22" s="99">
        <v>8880.057373175996</v>
      </c>
      <c r="E22" s="99"/>
      <c r="F22" s="99">
        <v>7.9119947829999999</v>
      </c>
      <c r="G22" s="99">
        <v>11575.525429878002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01">
        <v>20463.494797836996</v>
      </c>
      <c r="S22" s="4"/>
    </row>
    <row r="23" spans="1:19" ht="15" customHeight="1" x14ac:dyDescent="0.25">
      <c r="A23" s="35">
        <v>44</v>
      </c>
      <c r="B23" s="65" t="s">
        <v>41</v>
      </c>
      <c r="C23" s="98"/>
      <c r="D23" s="99">
        <v>40.408855643000003</v>
      </c>
      <c r="E23" s="99"/>
      <c r="F23" s="99">
        <v>0.61059110500000002</v>
      </c>
      <c r="G23" s="99">
        <v>9.0869033639999994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50.106350112000001</v>
      </c>
      <c r="S23" s="4"/>
    </row>
    <row r="24" spans="1:19" ht="15" customHeight="1" x14ac:dyDescent="0.25">
      <c r="A24" s="35">
        <v>45</v>
      </c>
      <c r="B24" s="65" t="s">
        <v>42</v>
      </c>
      <c r="C24" s="98">
        <v>188.51342766699997</v>
      </c>
      <c r="D24" s="99">
        <v>14817.951797228996</v>
      </c>
      <c r="E24" s="99">
        <v>0.480971698</v>
      </c>
      <c r="F24" s="99">
        <v>2994.0963482979996</v>
      </c>
      <c r="G24" s="99">
        <v>36434.863419862035</v>
      </c>
      <c r="H24" s="99"/>
      <c r="I24" s="99"/>
      <c r="J24" s="99"/>
      <c r="K24" s="99"/>
      <c r="L24" s="99"/>
      <c r="M24" s="99"/>
      <c r="N24" s="99"/>
      <c r="O24" s="99"/>
      <c r="P24" s="99"/>
      <c r="Q24" s="100"/>
      <c r="R24" s="101">
        <v>54435.905964754027</v>
      </c>
      <c r="S24" s="4"/>
    </row>
    <row r="25" spans="1:19" ht="15" customHeight="1" x14ac:dyDescent="0.25">
      <c r="A25" s="36">
        <v>47</v>
      </c>
      <c r="B25" s="68" t="s">
        <v>43</v>
      </c>
      <c r="C25" s="102"/>
      <c r="D25" s="103">
        <v>9068.4101116839975</v>
      </c>
      <c r="E25" s="103"/>
      <c r="F25" s="103">
        <v>8.8555125999999998E-2</v>
      </c>
      <c r="G25" s="103">
        <v>1770.2142391970006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2"/>
      <c r="R25" s="101">
        <v>10838.712906007</v>
      </c>
      <c r="S25" s="4"/>
    </row>
    <row r="26" spans="1:19" s="3" customFormat="1" ht="15" customHeight="1" x14ac:dyDescent="0.25">
      <c r="A26" s="495" t="s">
        <v>44</v>
      </c>
      <c r="B26" s="496"/>
      <c r="C26" s="106">
        <v>188.52213277299998</v>
      </c>
      <c r="D26" s="105">
        <v>37669.117383643992</v>
      </c>
      <c r="E26" s="105">
        <v>0.480971698</v>
      </c>
      <c r="F26" s="105">
        <v>3038.6893225650001</v>
      </c>
      <c r="G26" s="105">
        <v>50739.637942503032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10"/>
      <c r="R26" s="107">
        <v>91636.447753183034</v>
      </c>
      <c r="S26" s="4"/>
    </row>
    <row r="27" spans="1:19" ht="15" customHeight="1" x14ac:dyDescent="0.25">
      <c r="A27" s="37">
        <v>52</v>
      </c>
      <c r="B27" s="69" t="s">
        <v>45</v>
      </c>
      <c r="C27" s="108"/>
      <c r="D27" s="109">
        <v>257.16496680299991</v>
      </c>
      <c r="E27" s="109"/>
      <c r="F27" s="109">
        <v>55.630713226999994</v>
      </c>
      <c r="G27" s="109">
        <v>824.25248150200002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101">
        <v>1137.048161532</v>
      </c>
      <c r="S27" s="4"/>
    </row>
    <row r="28" spans="1:19" ht="15" customHeight="1" x14ac:dyDescent="0.25">
      <c r="A28" s="35">
        <v>53</v>
      </c>
      <c r="B28" s="65" t="s">
        <v>46</v>
      </c>
      <c r="C28" s="98"/>
      <c r="D28" s="99">
        <v>324.09493127000007</v>
      </c>
      <c r="E28" s="99"/>
      <c r="F28" s="99"/>
      <c r="G28" s="99">
        <v>0.89595000000000002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324.99088127000005</v>
      </c>
      <c r="S28" s="4"/>
    </row>
    <row r="29" spans="1:19" ht="15" customHeight="1" x14ac:dyDescent="0.25">
      <c r="A29" s="35">
        <v>54</v>
      </c>
      <c r="B29" s="65" t="s">
        <v>47</v>
      </c>
      <c r="C29" s="98"/>
      <c r="D29" s="99">
        <v>58.140840576000002</v>
      </c>
      <c r="E29" s="99"/>
      <c r="F29" s="99"/>
      <c r="G29" s="99">
        <v>488.73839872799999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546.87923930400007</v>
      </c>
      <c r="S29" s="4"/>
    </row>
    <row r="30" spans="1:19" ht="15" customHeight="1" x14ac:dyDescent="0.25">
      <c r="A30" s="38">
        <v>55</v>
      </c>
      <c r="B30" s="65" t="s">
        <v>59</v>
      </c>
      <c r="C30" s="98"/>
      <c r="D30" s="99">
        <v>878.72975457100006</v>
      </c>
      <c r="E30" s="99"/>
      <c r="F30" s="99"/>
      <c r="G30" s="99">
        <v>0.53218764800000007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879.26194221900005</v>
      </c>
      <c r="S30" s="4"/>
    </row>
    <row r="31" spans="1:19" ht="15" customHeight="1" x14ac:dyDescent="0.25">
      <c r="A31" s="35">
        <v>56</v>
      </c>
      <c r="B31" s="65" t="s">
        <v>48</v>
      </c>
      <c r="C31" s="98"/>
      <c r="D31" s="99">
        <v>52396.238217378996</v>
      </c>
      <c r="E31" s="99"/>
      <c r="F31" s="99">
        <v>0.38679308199999995</v>
      </c>
      <c r="G31" s="99">
        <v>1643.6129104600002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54040.237920920998</v>
      </c>
      <c r="S31" s="4"/>
    </row>
    <row r="32" spans="1:19" ht="15" customHeight="1" x14ac:dyDescent="0.25">
      <c r="A32" s="35">
        <v>57</v>
      </c>
      <c r="B32" s="65" t="s">
        <v>49</v>
      </c>
      <c r="C32" s="98">
        <v>1.7267543089999999</v>
      </c>
      <c r="D32" s="99">
        <v>67063.639308834056</v>
      </c>
      <c r="E32" s="99"/>
      <c r="F32" s="99">
        <v>2188.7849203259993</v>
      </c>
      <c r="G32" s="99">
        <v>27070.216459928015</v>
      </c>
      <c r="H32" s="99">
        <v>128552.84707552705</v>
      </c>
      <c r="I32" s="99">
        <v>295.48928368999998</v>
      </c>
      <c r="J32" s="99"/>
      <c r="K32" s="99">
        <v>1.158409684</v>
      </c>
      <c r="L32" s="99"/>
      <c r="M32" s="99"/>
      <c r="N32" s="99"/>
      <c r="O32" s="99"/>
      <c r="P32" s="99"/>
      <c r="Q32" s="100"/>
      <c r="R32" s="101">
        <v>225173.86221229812</v>
      </c>
      <c r="S32" s="4"/>
    </row>
    <row r="33" spans="1:19" ht="15" customHeight="1" x14ac:dyDescent="0.25">
      <c r="A33" s="36">
        <v>58</v>
      </c>
      <c r="B33" s="68" t="s">
        <v>50</v>
      </c>
      <c r="C33" s="102">
        <v>7.2039023999999993E-2</v>
      </c>
      <c r="D33" s="103">
        <v>38.934159490999996</v>
      </c>
      <c r="E33" s="103"/>
      <c r="F33" s="103">
        <v>7.0999999999999994E-2</v>
      </c>
      <c r="G33" s="103">
        <v>23.177745074999997</v>
      </c>
      <c r="H33" s="103"/>
      <c r="I33" s="103">
        <v>4.1468004140000003</v>
      </c>
      <c r="J33" s="103"/>
      <c r="K33" s="103"/>
      <c r="L33" s="103"/>
      <c r="M33" s="103"/>
      <c r="N33" s="103"/>
      <c r="O33" s="103"/>
      <c r="P33" s="103"/>
      <c r="Q33" s="102"/>
      <c r="R33" s="101">
        <v>66.401744003999994</v>
      </c>
      <c r="S33" s="4"/>
    </row>
    <row r="34" spans="1:19" s="3" customFormat="1" ht="15" customHeight="1" x14ac:dyDescent="0.25">
      <c r="A34" s="493" t="s">
        <v>51</v>
      </c>
      <c r="B34" s="494"/>
      <c r="C34" s="215">
        <v>1.7987933329999999</v>
      </c>
      <c r="D34" s="105">
        <v>121016.94217892406</v>
      </c>
      <c r="E34" s="105"/>
      <c r="F34" s="105">
        <v>2244.8734266349989</v>
      </c>
      <c r="G34" s="105">
        <v>30051.42613334101</v>
      </c>
      <c r="H34" s="105">
        <v>128552.84707552705</v>
      </c>
      <c r="I34" s="105">
        <v>299.63608410399996</v>
      </c>
      <c r="J34" s="105"/>
      <c r="K34" s="105">
        <v>1.158409684</v>
      </c>
      <c r="L34" s="105"/>
      <c r="M34" s="105"/>
      <c r="N34" s="105"/>
      <c r="O34" s="105"/>
      <c r="P34" s="105"/>
      <c r="Q34" s="110"/>
      <c r="R34" s="107">
        <v>282168.68210154813</v>
      </c>
      <c r="S34" s="4"/>
    </row>
    <row r="35" spans="1:19" ht="15" customHeight="1" x14ac:dyDescent="0.25">
      <c r="A35" s="39">
        <v>74</v>
      </c>
      <c r="B35" s="64" t="s">
        <v>63</v>
      </c>
      <c r="C35" s="108"/>
      <c r="D35" s="109">
        <v>2.8890035000000001E-2</v>
      </c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8"/>
      <c r="R35" s="101">
        <v>2.8890035000000001E-2</v>
      </c>
      <c r="S35" s="4"/>
    </row>
    <row r="36" spans="1:19" ht="15" customHeight="1" x14ac:dyDescent="0.25">
      <c r="A36" s="39">
        <v>76</v>
      </c>
      <c r="B36" s="64" t="s">
        <v>52</v>
      </c>
      <c r="C36" s="98"/>
      <c r="D36" s="99">
        <v>2060.2899215690004</v>
      </c>
      <c r="E36" s="99"/>
      <c r="F36" s="99"/>
      <c r="G36" s="99">
        <v>14.678807438999998</v>
      </c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101">
        <v>2074.9687290080005</v>
      </c>
      <c r="S36" s="4"/>
    </row>
    <row r="37" spans="1:19" ht="15" customHeight="1" x14ac:dyDescent="0.25">
      <c r="A37" s="38">
        <v>77</v>
      </c>
      <c r="B37" s="65" t="s">
        <v>53</v>
      </c>
      <c r="C37" s="98"/>
      <c r="D37" s="99">
        <v>28.802997647000002</v>
      </c>
      <c r="E37" s="99"/>
      <c r="F37" s="99">
        <v>0.185</v>
      </c>
      <c r="G37" s="99">
        <v>86.149810917000025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115.13780856400003</v>
      </c>
      <c r="S37" s="4"/>
    </row>
    <row r="38" spans="1:19" ht="15" customHeight="1" x14ac:dyDescent="0.25">
      <c r="A38" s="38">
        <v>92</v>
      </c>
      <c r="B38" s="65" t="s">
        <v>67</v>
      </c>
      <c r="C38" s="98"/>
      <c r="D38" s="99">
        <v>56.941424056000002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56.941424056000002</v>
      </c>
      <c r="S38" s="4"/>
    </row>
    <row r="39" spans="1:19" ht="15" customHeight="1" x14ac:dyDescent="0.25">
      <c r="A39" s="40">
        <v>94</v>
      </c>
      <c r="B39" s="65" t="s">
        <v>60</v>
      </c>
      <c r="C39" s="102"/>
      <c r="D39" s="103">
        <v>182.64714853300003</v>
      </c>
      <c r="E39" s="103"/>
      <c r="F39" s="103"/>
      <c r="G39" s="103">
        <v>2.5850369780000002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2"/>
      <c r="R39" s="101">
        <v>185.23460395700002</v>
      </c>
      <c r="S39" s="4"/>
    </row>
    <row r="40" spans="1:19" s="3" customFormat="1" ht="15" customHeight="1" thickBot="1" x14ac:dyDescent="0.3">
      <c r="A40" s="495" t="s">
        <v>54</v>
      </c>
      <c r="B40" s="496"/>
      <c r="C40" s="111"/>
      <c r="D40" s="112">
        <v>2328.7103818400005</v>
      </c>
      <c r="E40" s="112"/>
      <c r="F40" s="112">
        <v>0.18741844599999999</v>
      </c>
      <c r="G40" s="112">
        <v>103.41365533400003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3"/>
      <c r="R40" s="107">
        <v>2432.3114556200007</v>
      </c>
      <c r="S40" s="4"/>
    </row>
    <row r="41" spans="1:19" s="3" customFormat="1" ht="15" customHeight="1" thickTop="1" thickBot="1" x14ac:dyDescent="0.3">
      <c r="A41" s="497" t="s">
        <v>55</v>
      </c>
      <c r="B41" s="498"/>
      <c r="C41" s="216">
        <v>75722.667623683999</v>
      </c>
      <c r="D41" s="217">
        <v>640132.25283645722</v>
      </c>
      <c r="E41" s="217">
        <v>8592.6124532230006</v>
      </c>
      <c r="F41" s="217">
        <v>169389.24105135509</v>
      </c>
      <c r="G41" s="217">
        <v>281200.81345055805</v>
      </c>
      <c r="H41" s="217">
        <v>294917.96181275608</v>
      </c>
      <c r="I41" s="217">
        <v>53818.580802556993</v>
      </c>
      <c r="J41" s="217">
        <v>472.61808379000001</v>
      </c>
      <c r="K41" s="217">
        <v>191183.37400714809</v>
      </c>
      <c r="L41" s="217">
        <v>1.640353403</v>
      </c>
      <c r="M41" s="217">
        <v>5155.4346204389994</v>
      </c>
      <c r="N41" s="217">
        <v>28800.942513439</v>
      </c>
      <c r="O41" s="217">
        <v>5150.6106446910007</v>
      </c>
      <c r="P41" s="217">
        <v>29677.595984567015</v>
      </c>
      <c r="Q41" s="218">
        <v>214.19470243999996</v>
      </c>
      <c r="R41" s="219">
        <v>1784430.5409405071</v>
      </c>
      <c r="S41" s="4"/>
    </row>
    <row r="42" spans="1:19" s="3" customFormat="1" ht="14.25" customHeight="1" thickTop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5">
      <c r="A43" s="2" t="s">
        <v>107</v>
      </c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4"/>
    </row>
    <row r="44" spans="1:19" x14ac:dyDescent="0.25">
      <c r="A44" s="2" t="s">
        <v>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9">
    <mergeCell ref="A34:B34"/>
    <mergeCell ref="A40:B40"/>
    <mergeCell ref="A41:B41"/>
    <mergeCell ref="A1:R1"/>
    <mergeCell ref="A3:B5"/>
    <mergeCell ref="C3:Q3"/>
    <mergeCell ref="R3:R5"/>
    <mergeCell ref="A20:B20"/>
    <mergeCell ref="A26:B26"/>
  </mergeCells>
  <pageMargins left="0" right="0" top="0.94488188976377963" bottom="0.78740157480314965" header="0" footer="0"/>
  <pageSetup paperSize="9" scale="60" orientation="landscape" horizontalDpi="4294967294" verticalDpi="300" r:id="rId1"/>
  <headerFooter alignWithMargins="0"/>
  <ignoredErrors>
    <ignoredError sqref="D4:Q5 D14:K14 D6:D12 F8:G8 D16:P16 D15 F15:G15 D18:K18 D17 F17:I17 D24:G24 D21:D23 F21:G23 D26:G26 D25 F25:G25 D41:Q41 D27:D40 F27:G27 G7 F12:I12 G9 F32:I32 G28:G30 F37:G37 G36 F40:G40 G39 F31:G31 F34:I34 F33:G33 I33 F11:H11 D13:I13 K13 P17 D20:Q20 D19:I19 K19 K32 K34 P14:Q14 O13:P13 N18:P18 O19:P1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zoomScale="70" zoomScaleNormal="70" workbookViewId="0"/>
  </sheetViews>
  <sheetFormatPr baseColWidth="10" defaultRowHeight="13.2" x14ac:dyDescent="0.25"/>
  <cols>
    <col min="1" max="1" width="4.109375" customWidth="1"/>
    <col min="2" max="2" width="33.6640625" customWidth="1"/>
    <col min="3" max="18" width="12.6640625" customWidth="1"/>
    <col min="19" max="19" width="5" style="3" customWidth="1"/>
    <col min="20" max="20" width="33.44140625" bestFit="1" customWidth="1"/>
  </cols>
  <sheetData>
    <row r="1" spans="1:19" s="3" customFormat="1" ht="27" customHeight="1" x14ac:dyDescent="0.25">
      <c r="A1" s="426" t="s">
        <v>106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"/>
    </row>
    <row r="2" spans="1:19" s="3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4"/>
    </row>
    <row r="3" spans="1:19" s="3" customFormat="1" ht="24.75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64</v>
      </c>
      <c r="S3" s="4"/>
    </row>
    <row r="4" spans="1:19" s="3" customFormat="1" ht="15" customHeight="1" thickTop="1" x14ac:dyDescent="0.25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>
        <v>58</v>
      </c>
      <c r="M4" s="27">
        <v>71</v>
      </c>
      <c r="N4" s="27" t="s">
        <v>10</v>
      </c>
      <c r="O4" s="27" t="s">
        <v>11</v>
      </c>
      <c r="P4" s="27" t="s">
        <v>12</v>
      </c>
      <c r="Q4" s="29" t="s">
        <v>13</v>
      </c>
      <c r="R4" s="436"/>
      <c r="S4" s="4"/>
    </row>
    <row r="5" spans="1:19" s="3" customFormat="1" ht="15" customHeight="1" thickBot="1" x14ac:dyDescent="0.3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68</v>
      </c>
      <c r="M5" s="31" t="s">
        <v>65</v>
      </c>
      <c r="N5" s="31" t="s">
        <v>23</v>
      </c>
      <c r="O5" s="31" t="s">
        <v>24</v>
      </c>
      <c r="P5" s="31" t="s">
        <v>25</v>
      </c>
      <c r="Q5" s="33" t="s">
        <v>66</v>
      </c>
      <c r="R5" s="437"/>
      <c r="S5" s="4"/>
    </row>
    <row r="6" spans="1:19" ht="15" customHeight="1" thickTop="1" x14ac:dyDescent="0.25">
      <c r="A6" s="34">
        <v>21</v>
      </c>
      <c r="B6" s="64" t="s">
        <v>61</v>
      </c>
      <c r="C6" s="95"/>
      <c r="D6" s="96">
        <v>7.3647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5"/>
      <c r="R6" s="97">
        <v>7.3647</v>
      </c>
      <c r="S6" s="4"/>
    </row>
    <row r="7" spans="1:19" ht="15" customHeight="1" x14ac:dyDescent="0.25">
      <c r="A7" s="34">
        <v>22</v>
      </c>
      <c r="B7" s="65" t="s">
        <v>26</v>
      </c>
      <c r="C7" s="98"/>
      <c r="D7" s="99">
        <v>1369.8359368190002</v>
      </c>
      <c r="E7" s="99"/>
      <c r="F7" s="99"/>
      <c r="G7" s="99">
        <v>500.500213643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101">
        <v>1870.3361504620002</v>
      </c>
      <c r="S7" s="4"/>
    </row>
    <row r="8" spans="1:19" ht="15" customHeight="1" x14ac:dyDescent="0.25">
      <c r="A8" s="35">
        <v>23</v>
      </c>
      <c r="B8" s="66" t="s">
        <v>27</v>
      </c>
      <c r="C8" s="98"/>
      <c r="D8" s="99">
        <v>85.515937937000089</v>
      </c>
      <c r="E8" s="99"/>
      <c r="F8" s="99">
        <v>12.886084375000001</v>
      </c>
      <c r="G8" s="99">
        <v>14.529130674000001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97">
        <v>112.93115298600009</v>
      </c>
      <c r="S8" s="4"/>
    </row>
    <row r="9" spans="1:19" ht="15" customHeight="1" x14ac:dyDescent="0.25">
      <c r="A9" s="35">
        <v>24</v>
      </c>
      <c r="B9" s="67" t="s">
        <v>28</v>
      </c>
      <c r="C9" s="98"/>
      <c r="D9" s="99">
        <v>346.07906086499997</v>
      </c>
      <c r="E9" s="99"/>
      <c r="F9" s="99"/>
      <c r="G9" s="99">
        <v>3.1531109760000002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349.23217184099997</v>
      </c>
      <c r="S9" s="4"/>
    </row>
    <row r="10" spans="1:19" ht="15" customHeight="1" x14ac:dyDescent="0.25">
      <c r="A10" s="35">
        <v>25</v>
      </c>
      <c r="B10" s="67" t="s">
        <v>62</v>
      </c>
      <c r="C10" s="98"/>
      <c r="D10" s="99">
        <v>0.43649250000000001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7">
        <v>0.43649250000000001</v>
      </c>
      <c r="S10" s="4"/>
    </row>
    <row r="11" spans="1:19" ht="15" customHeight="1" x14ac:dyDescent="0.25">
      <c r="A11" s="35">
        <v>31</v>
      </c>
      <c r="B11" s="67" t="s">
        <v>29</v>
      </c>
      <c r="C11" s="98">
        <v>21237.225989525981</v>
      </c>
      <c r="D11" s="99">
        <v>53357.514830722917</v>
      </c>
      <c r="E11" s="99"/>
      <c r="F11" s="99">
        <v>6641.1428798249972</v>
      </c>
      <c r="G11" s="99">
        <v>7686.7915840209962</v>
      </c>
      <c r="H11" s="99">
        <v>3.2592791219999997</v>
      </c>
      <c r="I11" s="99"/>
      <c r="J11" s="99"/>
      <c r="K11" s="99"/>
      <c r="L11" s="99"/>
      <c r="M11" s="99"/>
      <c r="N11" s="99"/>
      <c r="O11" s="99"/>
      <c r="P11" s="99"/>
      <c r="Q11" s="100"/>
      <c r="R11" s="101">
        <v>88925.934563216899</v>
      </c>
      <c r="S11" s="4"/>
    </row>
    <row r="12" spans="1:19" ht="15" customHeight="1" x14ac:dyDescent="0.25">
      <c r="A12" s="35">
        <v>32</v>
      </c>
      <c r="B12" s="67" t="s">
        <v>30</v>
      </c>
      <c r="C12" s="98">
        <v>8820.8855157830021</v>
      </c>
      <c r="D12" s="99">
        <v>154565.01907457691</v>
      </c>
      <c r="E12" s="99"/>
      <c r="F12" s="99">
        <v>17091.255192038996</v>
      </c>
      <c r="G12" s="99">
        <v>37064.859202951004</v>
      </c>
      <c r="H12" s="99">
        <v>56581.57934094793</v>
      </c>
      <c r="I12" s="99">
        <v>21607.911517440993</v>
      </c>
      <c r="J12" s="99"/>
      <c r="K12" s="99"/>
      <c r="L12" s="99"/>
      <c r="M12" s="99"/>
      <c r="N12" s="99"/>
      <c r="O12" s="99"/>
      <c r="P12" s="99"/>
      <c r="Q12" s="100"/>
      <c r="R12" s="97">
        <v>295731.50984373887</v>
      </c>
      <c r="S12" s="4"/>
    </row>
    <row r="13" spans="1:19" ht="15" customHeight="1" x14ac:dyDescent="0.25">
      <c r="A13" s="35">
        <v>33</v>
      </c>
      <c r="B13" s="67" t="s">
        <v>31</v>
      </c>
      <c r="C13" s="98"/>
      <c r="D13" s="99">
        <v>61530.750576054947</v>
      </c>
      <c r="E13" s="99">
        <v>7.1209565169999998</v>
      </c>
      <c r="F13" s="99">
        <v>24224.610372693962</v>
      </c>
      <c r="G13" s="99">
        <v>48495.909070363072</v>
      </c>
      <c r="H13" s="99">
        <v>9439.2049587250003</v>
      </c>
      <c r="I13" s="99">
        <v>5761.9447286330014</v>
      </c>
      <c r="J13" s="99">
        <v>109.87214187400002</v>
      </c>
      <c r="K13" s="99"/>
      <c r="L13" s="99"/>
      <c r="M13" s="99"/>
      <c r="N13" s="99"/>
      <c r="O13" s="99">
        <v>10.125414821999998</v>
      </c>
      <c r="P13" s="99">
        <v>107.74822958999999</v>
      </c>
      <c r="Q13" s="100"/>
      <c r="R13" s="101">
        <v>149687.286449273</v>
      </c>
      <c r="S13" s="4"/>
    </row>
    <row r="14" spans="1:19" ht="15" customHeight="1" x14ac:dyDescent="0.25">
      <c r="A14" s="35">
        <v>34</v>
      </c>
      <c r="B14" s="65" t="s">
        <v>32</v>
      </c>
      <c r="C14" s="98">
        <v>6584.3184852310005</v>
      </c>
      <c r="D14" s="99">
        <v>94653.03564673994</v>
      </c>
      <c r="E14" s="99">
        <v>9.8473833190000004</v>
      </c>
      <c r="F14" s="99">
        <v>3578.9345042019995</v>
      </c>
      <c r="G14" s="99">
        <v>22193.334910556023</v>
      </c>
      <c r="H14" s="99">
        <v>34211.371301481006</v>
      </c>
      <c r="I14" s="99">
        <v>598.05885953200016</v>
      </c>
      <c r="J14" s="99">
        <v>90.260415311999992</v>
      </c>
      <c r="K14" s="99">
        <v>35.773100464000002</v>
      </c>
      <c r="L14" s="99">
        <v>56.058843075000006</v>
      </c>
      <c r="M14" s="99"/>
      <c r="N14" s="99"/>
      <c r="O14" s="99"/>
      <c r="P14" s="99">
        <v>23.19006723</v>
      </c>
      <c r="Q14" s="100">
        <v>853.39715917000001</v>
      </c>
      <c r="R14" s="97">
        <v>162887.58067631195</v>
      </c>
      <c r="S14" s="4"/>
    </row>
    <row r="15" spans="1:19" ht="15" customHeight="1" x14ac:dyDescent="0.25">
      <c r="A15" s="35">
        <v>35</v>
      </c>
      <c r="B15" s="65" t="s">
        <v>33</v>
      </c>
      <c r="C15" s="98"/>
      <c r="D15" s="99">
        <v>69081.205172290065</v>
      </c>
      <c r="E15" s="99"/>
      <c r="F15" s="99">
        <v>1980.3091322920004</v>
      </c>
      <c r="G15" s="99">
        <v>54747.687731868966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1">
        <v>125809.20203645104</v>
      </c>
      <c r="S15" s="4"/>
    </row>
    <row r="16" spans="1:19" ht="15" customHeight="1" x14ac:dyDescent="0.25">
      <c r="A16" s="35">
        <v>36</v>
      </c>
      <c r="B16" s="65" t="s">
        <v>34</v>
      </c>
      <c r="C16" s="98">
        <v>8428.2508223440018</v>
      </c>
      <c r="D16" s="99">
        <v>54761.078317464053</v>
      </c>
      <c r="E16" s="99">
        <v>6723.0788473410003</v>
      </c>
      <c r="F16" s="99">
        <v>143908.79093381399</v>
      </c>
      <c r="G16" s="99">
        <v>26462.51195135598</v>
      </c>
      <c r="H16" s="99">
        <v>15883.955826594989</v>
      </c>
      <c r="I16" s="99">
        <v>6716.8768082970009</v>
      </c>
      <c r="J16" s="99">
        <v>75507.500339415972</v>
      </c>
      <c r="K16" s="99">
        <v>1670.3832269550001</v>
      </c>
      <c r="L16" s="99"/>
      <c r="M16" s="99">
        <v>16062.550174800004</v>
      </c>
      <c r="N16" s="99">
        <v>12297.516070989002</v>
      </c>
      <c r="O16" s="99">
        <v>2942.8899915730003</v>
      </c>
      <c r="P16" s="99">
        <v>38114.775375798999</v>
      </c>
      <c r="Q16" s="100"/>
      <c r="R16" s="97">
        <v>409480.15868674294</v>
      </c>
      <c r="S16" s="4"/>
    </row>
    <row r="17" spans="1:19" ht="15" customHeight="1" x14ac:dyDescent="0.25">
      <c r="A17" s="35">
        <v>37</v>
      </c>
      <c r="B17" s="65" t="s">
        <v>35</v>
      </c>
      <c r="C17" s="98"/>
      <c r="D17" s="99">
        <v>83485.198856986011</v>
      </c>
      <c r="E17" s="99"/>
      <c r="F17" s="99">
        <v>5788.8487129970063</v>
      </c>
      <c r="G17" s="99">
        <v>17812.089262843976</v>
      </c>
      <c r="H17" s="99">
        <v>84.746180233999979</v>
      </c>
      <c r="I17" s="99">
        <v>3.3862801769999997</v>
      </c>
      <c r="J17" s="99"/>
      <c r="K17" s="99"/>
      <c r="L17" s="99"/>
      <c r="M17" s="99"/>
      <c r="N17" s="99"/>
      <c r="O17" s="99"/>
      <c r="P17" s="99">
        <v>5.1914882480000006</v>
      </c>
      <c r="Q17" s="100"/>
      <c r="R17" s="101">
        <v>107179.46078148601</v>
      </c>
      <c r="S17" s="4"/>
    </row>
    <row r="18" spans="1:19" ht="15" customHeight="1" x14ac:dyDescent="0.25">
      <c r="A18" s="35">
        <v>38</v>
      </c>
      <c r="B18" s="65" t="s">
        <v>36</v>
      </c>
      <c r="C18" s="98">
        <v>16409.481292052002</v>
      </c>
      <c r="D18" s="99">
        <v>15098.250957875982</v>
      </c>
      <c r="E18" s="99">
        <v>4349.7978768079993</v>
      </c>
      <c r="F18" s="99">
        <v>11607.205854921993</v>
      </c>
      <c r="G18" s="99">
        <v>2493.0320164899977</v>
      </c>
      <c r="H18" s="99">
        <v>8924.2439182819999</v>
      </c>
      <c r="I18" s="99">
        <v>2907.0870053630001</v>
      </c>
      <c r="J18" s="99">
        <v>3006.908503198003</v>
      </c>
      <c r="K18" s="99">
        <v>199.36959453299997</v>
      </c>
      <c r="L18" s="99"/>
      <c r="M18" s="99"/>
      <c r="N18" s="99">
        <v>0.67950808200000001</v>
      </c>
      <c r="O18" s="99">
        <v>1536.8082713960002</v>
      </c>
      <c r="P18" s="99">
        <v>4449.5811965790017</v>
      </c>
      <c r="Q18" s="100"/>
      <c r="R18" s="97">
        <v>70982.445995581002</v>
      </c>
      <c r="S18" s="4"/>
    </row>
    <row r="19" spans="1:19" ht="15" customHeight="1" x14ac:dyDescent="0.25">
      <c r="A19" s="36">
        <v>39</v>
      </c>
      <c r="B19" s="65" t="s">
        <v>37</v>
      </c>
      <c r="C19" s="102">
        <v>10.762895657000001</v>
      </c>
      <c r="D19" s="103">
        <v>107850.03749125707</v>
      </c>
      <c r="E19" s="103">
        <v>17.522041298000005</v>
      </c>
      <c r="F19" s="103">
        <v>935.13420751800049</v>
      </c>
      <c r="G19" s="103">
        <v>19104.092807462999</v>
      </c>
      <c r="H19" s="103">
        <v>109.102068238</v>
      </c>
      <c r="I19" s="103">
        <v>86.734479000000036</v>
      </c>
      <c r="J19" s="103">
        <v>73.617584778999998</v>
      </c>
      <c r="K19" s="103">
        <v>34.158516954999996</v>
      </c>
      <c r="L19" s="103"/>
      <c r="M19" s="103"/>
      <c r="N19" s="103"/>
      <c r="O19" s="103"/>
      <c r="P19" s="103">
        <v>106.51805056800001</v>
      </c>
      <c r="Q19" s="102"/>
      <c r="R19" s="101">
        <v>128327.68014273308</v>
      </c>
      <c r="S19" s="4"/>
    </row>
    <row r="20" spans="1:19" s="3" customFormat="1" ht="15" customHeight="1" x14ac:dyDescent="0.25">
      <c r="A20" s="493" t="s">
        <v>38</v>
      </c>
      <c r="B20" s="499"/>
      <c r="C20" s="104">
        <v>61490.925000592993</v>
      </c>
      <c r="D20" s="105">
        <v>696191.32305208896</v>
      </c>
      <c r="E20" s="105">
        <v>11107.367105283</v>
      </c>
      <c r="F20" s="105">
        <v>215769.11787467799</v>
      </c>
      <c r="G20" s="105">
        <v>236578.49099320595</v>
      </c>
      <c r="H20" s="105">
        <v>125237.46287362493</v>
      </c>
      <c r="I20" s="105">
        <v>37681.999678442997</v>
      </c>
      <c r="J20" s="105">
        <v>78788.158984578957</v>
      </c>
      <c r="K20" s="105">
        <v>1939.6844389069997</v>
      </c>
      <c r="L20" s="105">
        <v>56.058843075000006</v>
      </c>
      <c r="M20" s="105">
        <v>16062.550174800004</v>
      </c>
      <c r="N20" s="105">
        <v>12298.195579071002</v>
      </c>
      <c r="O20" s="105">
        <v>4489.8236777910006</v>
      </c>
      <c r="P20" s="105">
        <v>42807.004408014</v>
      </c>
      <c r="Q20" s="106">
        <v>853.39715917000001</v>
      </c>
      <c r="R20" s="107">
        <v>1541351.5598433237</v>
      </c>
      <c r="S20" s="4"/>
    </row>
    <row r="21" spans="1:19" ht="15" customHeight="1" x14ac:dyDescent="0.25">
      <c r="A21" s="37">
        <v>42</v>
      </c>
      <c r="B21" s="64" t="s">
        <v>39</v>
      </c>
      <c r="C21" s="108"/>
      <c r="D21" s="109">
        <v>5574.4481435129992</v>
      </c>
      <c r="E21" s="109"/>
      <c r="F21" s="109">
        <v>511.04565205599999</v>
      </c>
      <c r="G21" s="109">
        <v>1548.8496052010003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8"/>
      <c r="R21" s="101">
        <v>7634.3434007699998</v>
      </c>
      <c r="S21" s="4"/>
    </row>
    <row r="22" spans="1:19" ht="15" customHeight="1" x14ac:dyDescent="0.25">
      <c r="A22" s="35">
        <v>43</v>
      </c>
      <c r="B22" s="65" t="s">
        <v>40</v>
      </c>
      <c r="C22" s="98"/>
      <c r="D22" s="99">
        <v>7537.3536153299992</v>
      </c>
      <c r="E22" s="99"/>
      <c r="F22" s="99">
        <v>34.529015174000001</v>
      </c>
      <c r="G22" s="99">
        <v>15958.280923920012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01">
        <v>23530.163554424009</v>
      </c>
      <c r="S22" s="4"/>
    </row>
    <row r="23" spans="1:19" ht="15" customHeight="1" x14ac:dyDescent="0.25">
      <c r="A23" s="35">
        <v>44</v>
      </c>
      <c r="B23" s="65" t="s">
        <v>41</v>
      </c>
      <c r="C23" s="98"/>
      <c r="D23" s="99">
        <v>1.217541684</v>
      </c>
      <c r="E23" s="99"/>
      <c r="F23" s="99">
        <v>57.346786628000004</v>
      </c>
      <c r="G23" s="99">
        <v>38.8763389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97.440667211999994</v>
      </c>
      <c r="S23" s="4"/>
    </row>
    <row r="24" spans="1:19" ht="15" customHeight="1" x14ac:dyDescent="0.25">
      <c r="A24" s="35">
        <v>45</v>
      </c>
      <c r="B24" s="65" t="s">
        <v>42</v>
      </c>
      <c r="C24" s="98">
        <v>2699.8343213090002</v>
      </c>
      <c r="D24" s="99">
        <v>21671.703937715989</v>
      </c>
      <c r="E24" s="99"/>
      <c r="F24" s="99">
        <v>26365.403570691004</v>
      </c>
      <c r="G24" s="99">
        <v>44881.824276009043</v>
      </c>
      <c r="H24" s="99">
        <v>31.517523279999999</v>
      </c>
      <c r="I24" s="99">
        <v>700.53312048000009</v>
      </c>
      <c r="J24" s="99"/>
      <c r="K24" s="99"/>
      <c r="L24" s="99"/>
      <c r="M24" s="99"/>
      <c r="N24" s="99"/>
      <c r="O24" s="99"/>
      <c r="P24" s="99"/>
      <c r="Q24" s="100"/>
      <c r="R24" s="101">
        <v>96350.81674948505</v>
      </c>
      <c r="S24" s="4"/>
    </row>
    <row r="25" spans="1:19" ht="15" customHeight="1" x14ac:dyDescent="0.25">
      <c r="A25" s="36">
        <v>47</v>
      </c>
      <c r="B25" s="68" t="s">
        <v>43</v>
      </c>
      <c r="C25" s="102"/>
      <c r="D25" s="103">
        <v>12981.164961170001</v>
      </c>
      <c r="E25" s="103"/>
      <c r="F25" s="103">
        <v>404.72717528099997</v>
      </c>
      <c r="G25" s="103">
        <v>3719.7389043560001</v>
      </c>
      <c r="H25" s="103">
        <v>14446.357167422</v>
      </c>
      <c r="I25" s="103"/>
      <c r="J25" s="103"/>
      <c r="K25" s="103"/>
      <c r="L25" s="103"/>
      <c r="M25" s="103"/>
      <c r="N25" s="103"/>
      <c r="O25" s="103"/>
      <c r="P25" s="103"/>
      <c r="Q25" s="102"/>
      <c r="R25" s="101">
        <v>31551.988208229002</v>
      </c>
      <c r="S25" s="4"/>
    </row>
    <row r="26" spans="1:19" s="3" customFormat="1" ht="15" customHeight="1" x14ac:dyDescent="0.25">
      <c r="A26" s="495" t="s">
        <v>44</v>
      </c>
      <c r="B26" s="496"/>
      <c r="C26" s="106">
        <v>2699.8343213090002</v>
      </c>
      <c r="D26" s="105">
        <v>47765.888199412984</v>
      </c>
      <c r="E26" s="105"/>
      <c r="F26" s="105">
        <v>27373.052199830003</v>
      </c>
      <c r="G26" s="105">
        <v>66147.570048386056</v>
      </c>
      <c r="H26" s="105">
        <v>14477.874690702001</v>
      </c>
      <c r="I26" s="105">
        <v>700.53312048000009</v>
      </c>
      <c r="J26" s="105"/>
      <c r="K26" s="105"/>
      <c r="L26" s="105"/>
      <c r="M26" s="105"/>
      <c r="N26" s="105"/>
      <c r="O26" s="105"/>
      <c r="P26" s="105"/>
      <c r="Q26" s="110"/>
      <c r="R26" s="107">
        <v>159164.75258012005</v>
      </c>
      <c r="S26" s="4"/>
    </row>
    <row r="27" spans="1:19" ht="15" customHeight="1" x14ac:dyDescent="0.25">
      <c r="A27" s="37">
        <v>52</v>
      </c>
      <c r="B27" s="69" t="s">
        <v>45</v>
      </c>
      <c r="C27" s="108"/>
      <c r="D27" s="109">
        <v>906.44031872200014</v>
      </c>
      <c r="E27" s="109"/>
      <c r="F27" s="109">
        <v>60.466786977999995</v>
      </c>
      <c r="G27" s="109">
        <v>1471.3351804840004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101">
        <v>2438.2422861840005</v>
      </c>
      <c r="S27" s="4"/>
    </row>
    <row r="28" spans="1:19" ht="15" customHeight="1" x14ac:dyDescent="0.25">
      <c r="A28" s="35">
        <v>53</v>
      </c>
      <c r="B28" s="65" t="s">
        <v>46</v>
      </c>
      <c r="C28" s="98"/>
      <c r="D28" s="99">
        <v>179.69138726500003</v>
      </c>
      <c r="E28" s="99"/>
      <c r="F28" s="99"/>
      <c r="G28" s="99">
        <v>0.32508369300000001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180.01647095800001</v>
      </c>
      <c r="S28" s="4"/>
    </row>
    <row r="29" spans="1:19" ht="15" customHeight="1" x14ac:dyDescent="0.25">
      <c r="A29" s="35">
        <v>54</v>
      </c>
      <c r="B29" s="65" t="s">
        <v>47</v>
      </c>
      <c r="C29" s="98"/>
      <c r="D29" s="99">
        <v>75.269155505000001</v>
      </c>
      <c r="E29" s="99"/>
      <c r="F29" s="99"/>
      <c r="G29" s="99">
        <v>497.95724254400005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573.22639804900007</v>
      </c>
      <c r="S29" s="4"/>
    </row>
    <row r="30" spans="1:19" ht="15" customHeight="1" x14ac:dyDescent="0.25">
      <c r="A30" s="38">
        <v>55</v>
      </c>
      <c r="B30" s="65" t="s">
        <v>59</v>
      </c>
      <c r="C30" s="98"/>
      <c r="D30" s="99">
        <v>657.98280566300014</v>
      </c>
      <c r="E30" s="99"/>
      <c r="F30" s="99"/>
      <c r="G30" s="99">
        <v>3.0318789599999998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661.01468462300011</v>
      </c>
      <c r="S30" s="4"/>
    </row>
    <row r="31" spans="1:19" ht="15" customHeight="1" x14ac:dyDescent="0.25">
      <c r="A31" s="35">
        <v>56</v>
      </c>
      <c r="B31" s="65" t="s">
        <v>48</v>
      </c>
      <c r="C31" s="98"/>
      <c r="D31" s="99">
        <v>72084.996165394987</v>
      </c>
      <c r="E31" s="99"/>
      <c r="F31" s="99">
        <v>1.5361435640000001</v>
      </c>
      <c r="G31" s="99">
        <v>1923.6813092370012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74010.213618195994</v>
      </c>
      <c r="S31" s="4"/>
    </row>
    <row r="32" spans="1:19" ht="15" customHeight="1" x14ac:dyDescent="0.25">
      <c r="A32" s="35">
        <v>57</v>
      </c>
      <c r="B32" s="65" t="s">
        <v>49</v>
      </c>
      <c r="C32" s="98">
        <v>0.6192401689999999</v>
      </c>
      <c r="D32" s="99">
        <v>68338.894506467856</v>
      </c>
      <c r="E32" s="99"/>
      <c r="F32" s="99">
        <v>30756.176750993996</v>
      </c>
      <c r="G32" s="99">
        <v>48596.618543258934</v>
      </c>
      <c r="H32" s="99">
        <v>36032.109550341011</v>
      </c>
      <c r="I32" s="99">
        <v>40.678246989000002</v>
      </c>
      <c r="J32" s="99"/>
      <c r="K32" s="99"/>
      <c r="L32" s="99"/>
      <c r="M32" s="99"/>
      <c r="N32" s="99"/>
      <c r="O32" s="99"/>
      <c r="P32" s="99"/>
      <c r="Q32" s="100"/>
      <c r="R32" s="101">
        <v>183765.09683821982</v>
      </c>
      <c r="S32" s="4"/>
    </row>
    <row r="33" spans="1:19" ht="15" customHeight="1" x14ac:dyDescent="0.25">
      <c r="A33" s="36">
        <v>58</v>
      </c>
      <c r="B33" s="68" t="s">
        <v>50</v>
      </c>
      <c r="C33" s="102"/>
      <c r="D33" s="103">
        <v>89.925648388000027</v>
      </c>
      <c r="E33" s="103"/>
      <c r="F33" s="103">
        <v>0.03</v>
      </c>
      <c r="G33" s="103">
        <v>0.218132881</v>
      </c>
      <c r="H33" s="103"/>
      <c r="I33" s="103">
        <v>0.12659245699999999</v>
      </c>
      <c r="J33" s="103"/>
      <c r="K33" s="103"/>
      <c r="L33" s="103"/>
      <c r="M33" s="103"/>
      <c r="N33" s="103"/>
      <c r="O33" s="103"/>
      <c r="P33" s="103"/>
      <c r="Q33" s="102"/>
      <c r="R33" s="101">
        <v>90.300373726000032</v>
      </c>
      <c r="S33" s="4"/>
    </row>
    <row r="34" spans="1:19" s="3" customFormat="1" ht="15" customHeight="1" x14ac:dyDescent="0.25">
      <c r="A34" s="493" t="s">
        <v>51</v>
      </c>
      <c r="B34" s="494"/>
      <c r="C34" s="215">
        <v>0.6192401689999999</v>
      </c>
      <c r="D34" s="105">
        <v>142333.19998740582</v>
      </c>
      <c r="E34" s="105"/>
      <c r="F34" s="105">
        <v>30818.209681535998</v>
      </c>
      <c r="G34" s="105">
        <v>52493.167371057934</v>
      </c>
      <c r="H34" s="105">
        <v>36032.109550341011</v>
      </c>
      <c r="I34" s="105">
        <v>40.804839445999995</v>
      </c>
      <c r="J34" s="105"/>
      <c r="K34" s="105"/>
      <c r="L34" s="105"/>
      <c r="M34" s="105"/>
      <c r="N34" s="105"/>
      <c r="O34" s="105"/>
      <c r="P34" s="105"/>
      <c r="Q34" s="110"/>
      <c r="R34" s="107">
        <v>261718.11066995584</v>
      </c>
      <c r="S34" s="4"/>
    </row>
    <row r="35" spans="1:19" ht="15" customHeight="1" x14ac:dyDescent="0.25">
      <c r="A35" s="39">
        <v>74</v>
      </c>
      <c r="B35" s="64" t="s">
        <v>63</v>
      </c>
      <c r="C35" s="108"/>
      <c r="D35" s="109">
        <v>0.168659221</v>
      </c>
      <c r="E35" s="109"/>
      <c r="F35" s="109"/>
      <c r="G35" s="109">
        <v>4.6981799000000005E-2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8"/>
      <c r="R35" s="101">
        <v>0.21564101999999999</v>
      </c>
      <c r="S35" s="4"/>
    </row>
    <row r="36" spans="1:19" ht="15" customHeight="1" x14ac:dyDescent="0.25">
      <c r="A36" s="39">
        <v>76</v>
      </c>
      <c r="B36" s="64" t="s">
        <v>52</v>
      </c>
      <c r="C36" s="98"/>
      <c r="D36" s="99">
        <v>1974.3548050359998</v>
      </c>
      <c r="E36" s="99"/>
      <c r="F36" s="99"/>
      <c r="G36" s="99">
        <v>210.463127859</v>
      </c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101">
        <v>2184.8179328949996</v>
      </c>
      <c r="S36" s="4"/>
    </row>
    <row r="37" spans="1:19" ht="15" customHeight="1" x14ac:dyDescent="0.25">
      <c r="A37" s="38">
        <v>77</v>
      </c>
      <c r="B37" s="65" t="s">
        <v>53</v>
      </c>
      <c r="C37" s="98"/>
      <c r="D37" s="99">
        <v>15.276221694999998</v>
      </c>
      <c r="E37" s="99"/>
      <c r="F37" s="99">
        <v>488.68787021399999</v>
      </c>
      <c r="G37" s="99">
        <v>60.790159641999992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564.75425155100004</v>
      </c>
      <c r="S37" s="4"/>
    </row>
    <row r="38" spans="1:19" ht="15" customHeight="1" x14ac:dyDescent="0.25">
      <c r="A38" s="38">
        <v>92</v>
      </c>
      <c r="B38" s="65" t="s">
        <v>67</v>
      </c>
      <c r="C38" s="98"/>
      <c r="D38" s="99">
        <v>21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21</v>
      </c>
      <c r="S38" s="4"/>
    </row>
    <row r="39" spans="1:19" ht="15" customHeight="1" x14ac:dyDescent="0.25">
      <c r="A39" s="40">
        <v>94</v>
      </c>
      <c r="B39" s="65" t="s">
        <v>60</v>
      </c>
      <c r="C39" s="102"/>
      <c r="D39" s="103">
        <v>54.162865121000003</v>
      </c>
      <c r="E39" s="103"/>
      <c r="F39" s="103"/>
      <c r="G39" s="103">
        <v>0.174655753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2"/>
      <c r="R39" s="101">
        <v>54.337520873999999</v>
      </c>
      <c r="S39" s="4"/>
    </row>
    <row r="40" spans="1:19" s="3" customFormat="1" ht="15" customHeight="1" thickBot="1" x14ac:dyDescent="0.3">
      <c r="A40" s="495" t="s">
        <v>54</v>
      </c>
      <c r="B40" s="496"/>
      <c r="C40" s="111"/>
      <c r="D40" s="112">
        <v>2064.9625510729998</v>
      </c>
      <c r="E40" s="112"/>
      <c r="F40" s="112">
        <v>488.68787021399999</v>
      </c>
      <c r="G40" s="112">
        <v>271.47492505299999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3"/>
      <c r="R40" s="107">
        <v>2825.1253463399999</v>
      </c>
      <c r="S40" s="4"/>
    </row>
    <row r="41" spans="1:19" s="3" customFormat="1" ht="15" customHeight="1" thickTop="1" thickBot="1" x14ac:dyDescent="0.3">
      <c r="A41" s="497" t="s">
        <v>55</v>
      </c>
      <c r="B41" s="498"/>
      <c r="C41" s="216">
        <v>64191.378562070997</v>
      </c>
      <c r="D41" s="217">
        <v>888355.37378998066</v>
      </c>
      <c r="E41" s="217">
        <v>11107.367105283</v>
      </c>
      <c r="F41" s="217">
        <v>274449.06762625801</v>
      </c>
      <c r="G41" s="217">
        <v>355490.70333770296</v>
      </c>
      <c r="H41" s="217">
        <v>175747.44711466794</v>
      </c>
      <c r="I41" s="217">
        <v>38423.337638368997</v>
      </c>
      <c r="J41" s="217">
        <v>78788.158984578957</v>
      </c>
      <c r="K41" s="217">
        <v>1939.6844389069997</v>
      </c>
      <c r="L41" s="217">
        <v>56.058843075000006</v>
      </c>
      <c r="M41" s="217">
        <v>16062.550174800004</v>
      </c>
      <c r="N41" s="217">
        <v>12298.195579071002</v>
      </c>
      <c r="O41" s="217">
        <v>4489.8236777910006</v>
      </c>
      <c r="P41" s="217">
        <v>42807.004408014</v>
      </c>
      <c r="Q41" s="218">
        <v>853.39715917000001</v>
      </c>
      <c r="R41" s="219">
        <v>1965059.5484397397</v>
      </c>
      <c r="S41" s="4"/>
    </row>
    <row r="42" spans="1:19" s="3" customFormat="1" ht="14.25" customHeight="1" thickTop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5">
      <c r="A43" s="2" t="s">
        <v>107</v>
      </c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4"/>
    </row>
    <row r="44" spans="1:19" x14ac:dyDescent="0.25">
      <c r="A44" s="2" t="s">
        <v>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9">
    <mergeCell ref="A34:B34"/>
    <mergeCell ref="A40:B40"/>
    <mergeCell ref="A41:B41"/>
    <mergeCell ref="A1:R1"/>
    <mergeCell ref="A3:B5"/>
    <mergeCell ref="C3:Q3"/>
    <mergeCell ref="R3:R5"/>
    <mergeCell ref="A20:B20"/>
    <mergeCell ref="A26:B26"/>
  </mergeCells>
  <pageMargins left="0" right="0" top="0.94488188976377963" bottom="0.78740157480314965" header="0" footer="0"/>
  <pageSetup paperSize="9" scale="60" orientation="landscape" horizontalDpi="4294967294" verticalDpi="300" r:id="rId1"/>
  <headerFooter alignWithMargins="0"/>
  <ignoredErrors>
    <ignoredError sqref="D4:Q5 D14:L14 D6:D12 F8:G8 D16:K16 D15 F15:G15 D20:Q20 D17 F17:I17 D41:Q41 D21:D34 F24:I24 D35:D40 F37:G37 G7 F12:I12 G9 F32:I32 G28:G30 G35:G36 F40:G40 G39 F21:G23 F27:G27 F31:G31 F34:I34 F33:G33 I33 F11:H11 F26:I26 F25:H25 P17 D13:J13 O13:P13 M16:P16 D18:K19 N18:P18 P14:Q14 P1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zoomScale="70" zoomScaleNormal="70" workbookViewId="0"/>
  </sheetViews>
  <sheetFormatPr baseColWidth="10" defaultRowHeight="13.2" x14ac:dyDescent="0.25"/>
  <cols>
    <col min="1" max="1" width="4.109375" customWidth="1"/>
    <col min="2" max="2" width="33.6640625" customWidth="1"/>
    <col min="3" max="18" width="12.6640625" customWidth="1"/>
    <col min="19" max="19" width="5" style="3" customWidth="1"/>
    <col min="20" max="20" width="33.44140625" bestFit="1" customWidth="1"/>
  </cols>
  <sheetData>
    <row r="1" spans="1:19" s="3" customFormat="1" ht="27" customHeight="1" x14ac:dyDescent="0.25">
      <c r="A1" s="426" t="s">
        <v>97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"/>
    </row>
    <row r="2" spans="1:19" s="3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4"/>
    </row>
    <row r="3" spans="1:19" s="3" customFormat="1" ht="24.75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64</v>
      </c>
      <c r="S3" s="4"/>
    </row>
    <row r="4" spans="1:19" s="3" customFormat="1" ht="15" customHeight="1" thickTop="1" x14ac:dyDescent="0.25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>
        <v>71</v>
      </c>
      <c r="N4" s="27" t="s">
        <v>10</v>
      </c>
      <c r="O4" s="27" t="s">
        <v>11</v>
      </c>
      <c r="P4" s="27" t="s">
        <v>12</v>
      </c>
      <c r="Q4" s="29" t="s">
        <v>13</v>
      </c>
      <c r="R4" s="436"/>
      <c r="S4" s="4"/>
    </row>
    <row r="5" spans="1:19" s="3" customFormat="1" ht="15" customHeight="1" thickBot="1" x14ac:dyDescent="0.3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65</v>
      </c>
      <c r="N5" s="31" t="s">
        <v>23</v>
      </c>
      <c r="O5" s="31" t="s">
        <v>24</v>
      </c>
      <c r="P5" s="31" t="s">
        <v>25</v>
      </c>
      <c r="Q5" s="33" t="s">
        <v>66</v>
      </c>
      <c r="R5" s="437"/>
      <c r="S5" s="4"/>
    </row>
    <row r="6" spans="1:19" ht="15" customHeight="1" thickTop="1" x14ac:dyDescent="0.25">
      <c r="A6" s="34">
        <v>21</v>
      </c>
      <c r="B6" s="64" t="s">
        <v>61</v>
      </c>
      <c r="C6" s="95"/>
      <c r="D6" s="96">
        <v>0.35599999999999998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5"/>
      <c r="R6" s="97">
        <v>0.35599999999999998</v>
      </c>
      <c r="S6" s="4"/>
    </row>
    <row r="7" spans="1:19" ht="15" customHeight="1" x14ac:dyDescent="0.25">
      <c r="A7" s="34">
        <v>22</v>
      </c>
      <c r="B7" s="65" t="s">
        <v>26</v>
      </c>
      <c r="C7" s="98"/>
      <c r="D7" s="99">
        <v>1302.1379999999999</v>
      </c>
      <c r="E7" s="99"/>
      <c r="F7" s="99"/>
      <c r="G7" s="99">
        <v>426.58300000000003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101">
        <v>1728.721</v>
      </c>
      <c r="S7" s="4"/>
    </row>
    <row r="8" spans="1:19" ht="15" customHeight="1" x14ac:dyDescent="0.25">
      <c r="A8" s="35">
        <v>23</v>
      </c>
      <c r="B8" s="66" t="s">
        <v>27</v>
      </c>
      <c r="C8" s="98"/>
      <c r="D8" s="99">
        <v>41.918999999999997</v>
      </c>
      <c r="E8" s="99"/>
      <c r="F8" s="99">
        <v>36.331000000000003</v>
      </c>
      <c r="G8" s="99">
        <v>6.7430000000000003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97">
        <v>84.992999999999995</v>
      </c>
      <c r="S8" s="4"/>
    </row>
    <row r="9" spans="1:19" ht="15" customHeight="1" x14ac:dyDescent="0.25">
      <c r="A9" s="35">
        <v>24</v>
      </c>
      <c r="B9" s="67" t="s">
        <v>28</v>
      </c>
      <c r="C9" s="98"/>
      <c r="D9" s="99">
        <v>367.83600000000001</v>
      </c>
      <c r="E9" s="99"/>
      <c r="F9" s="99"/>
      <c r="G9" s="99">
        <v>15.872999999999999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383.709</v>
      </c>
      <c r="S9" s="4"/>
    </row>
    <row r="10" spans="1:19" ht="15" customHeight="1" x14ac:dyDescent="0.25">
      <c r="A10" s="35">
        <v>25</v>
      </c>
      <c r="B10" s="67" t="s">
        <v>62</v>
      </c>
      <c r="C10" s="98"/>
      <c r="D10" s="99">
        <v>1.5549999999999999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97">
        <v>1.5549999999999999</v>
      </c>
      <c r="S10" s="4"/>
    </row>
    <row r="11" spans="1:19" ht="15" customHeight="1" x14ac:dyDescent="0.25">
      <c r="A11" s="35">
        <v>31</v>
      </c>
      <c r="B11" s="67" t="s">
        <v>29</v>
      </c>
      <c r="C11" s="98">
        <v>18076.12</v>
      </c>
      <c r="D11" s="99">
        <v>52517.565000000002</v>
      </c>
      <c r="E11" s="99"/>
      <c r="F11" s="99">
        <v>10573.695</v>
      </c>
      <c r="G11" s="99">
        <v>7733.2920000000004</v>
      </c>
      <c r="H11" s="99">
        <v>8.2289999999999992</v>
      </c>
      <c r="I11" s="99"/>
      <c r="J11" s="99"/>
      <c r="K11" s="99"/>
      <c r="L11" s="99"/>
      <c r="M11" s="99"/>
      <c r="N11" s="99"/>
      <c r="O11" s="99"/>
      <c r="P11" s="99"/>
      <c r="Q11" s="100"/>
      <c r="R11" s="101">
        <v>88908.900999999998</v>
      </c>
      <c r="S11" s="4"/>
    </row>
    <row r="12" spans="1:19" ht="15" customHeight="1" x14ac:dyDescent="0.25">
      <c r="A12" s="35">
        <v>32</v>
      </c>
      <c r="B12" s="67" t="s">
        <v>30</v>
      </c>
      <c r="C12" s="98">
        <v>7670.8289999999997</v>
      </c>
      <c r="D12" s="99">
        <v>158006.72200000001</v>
      </c>
      <c r="E12" s="99"/>
      <c r="F12" s="99">
        <v>21900.698</v>
      </c>
      <c r="G12" s="99">
        <v>33989.866999999998</v>
      </c>
      <c r="H12" s="99">
        <v>58597.588000000003</v>
      </c>
      <c r="I12" s="99">
        <v>26180.241999999998</v>
      </c>
      <c r="J12" s="99"/>
      <c r="K12" s="99"/>
      <c r="L12" s="99"/>
      <c r="M12" s="99"/>
      <c r="N12" s="99"/>
      <c r="O12" s="99"/>
      <c r="P12" s="99"/>
      <c r="Q12" s="100"/>
      <c r="R12" s="97">
        <v>306345.946</v>
      </c>
      <c r="S12" s="4"/>
    </row>
    <row r="13" spans="1:19" ht="15" customHeight="1" x14ac:dyDescent="0.25">
      <c r="A13" s="35">
        <v>33</v>
      </c>
      <c r="B13" s="67" t="s">
        <v>31</v>
      </c>
      <c r="C13" s="98"/>
      <c r="D13" s="99">
        <v>111286.03</v>
      </c>
      <c r="E13" s="99">
        <v>1.264</v>
      </c>
      <c r="F13" s="99">
        <v>22233.721000000001</v>
      </c>
      <c r="G13" s="99">
        <v>47464.525999999998</v>
      </c>
      <c r="H13" s="99">
        <v>9179.0349999999999</v>
      </c>
      <c r="I13" s="99">
        <v>1773.9639999999999</v>
      </c>
      <c r="J13" s="99"/>
      <c r="K13" s="99">
        <v>40.159999999999997</v>
      </c>
      <c r="L13" s="99"/>
      <c r="M13" s="99"/>
      <c r="N13" s="99"/>
      <c r="O13" s="99"/>
      <c r="P13" s="99">
        <v>20.396999999999998</v>
      </c>
      <c r="Q13" s="100"/>
      <c r="R13" s="101">
        <v>191999.09700000001</v>
      </c>
      <c r="S13" s="4"/>
    </row>
    <row r="14" spans="1:19" ht="15" customHeight="1" x14ac:dyDescent="0.25">
      <c r="A14" s="35">
        <v>34</v>
      </c>
      <c r="B14" s="65" t="s">
        <v>32</v>
      </c>
      <c r="C14" s="98">
        <v>7147.0219999999999</v>
      </c>
      <c r="D14" s="99">
        <v>89632.425000000003</v>
      </c>
      <c r="E14" s="99">
        <v>8.4390000000000001</v>
      </c>
      <c r="F14" s="99">
        <v>3757.1120000000001</v>
      </c>
      <c r="G14" s="99">
        <v>22919.197</v>
      </c>
      <c r="H14" s="99">
        <v>41695.347000000002</v>
      </c>
      <c r="I14" s="99">
        <v>177.61099999999999</v>
      </c>
      <c r="J14" s="99">
        <v>911.27499999999998</v>
      </c>
      <c r="K14" s="99">
        <v>88.9</v>
      </c>
      <c r="L14" s="99">
        <v>9.3249999999999993</v>
      </c>
      <c r="M14" s="99"/>
      <c r="N14" s="99"/>
      <c r="O14" s="99"/>
      <c r="P14" s="99">
        <v>24.981000000000002</v>
      </c>
      <c r="Q14" s="100">
        <v>359.56799999999998</v>
      </c>
      <c r="R14" s="97">
        <v>166731.20199999999</v>
      </c>
      <c r="S14" s="4"/>
    </row>
    <row r="15" spans="1:19" ht="15" customHeight="1" x14ac:dyDescent="0.25">
      <c r="A15" s="35">
        <v>35</v>
      </c>
      <c r="B15" s="65" t="s">
        <v>33</v>
      </c>
      <c r="C15" s="98"/>
      <c r="D15" s="99">
        <v>49338.724999999999</v>
      </c>
      <c r="E15" s="99"/>
      <c r="F15" s="99">
        <v>3181.58</v>
      </c>
      <c r="G15" s="99">
        <v>47670.262000000002</v>
      </c>
      <c r="H15" s="99"/>
      <c r="I15" s="99"/>
      <c r="J15" s="99"/>
      <c r="K15" s="99"/>
      <c r="L15" s="99"/>
      <c r="M15" s="99"/>
      <c r="N15" s="99"/>
      <c r="O15" s="99"/>
      <c r="P15" s="99"/>
      <c r="Q15" s="100"/>
      <c r="R15" s="101">
        <v>100190.567</v>
      </c>
      <c r="S15" s="4"/>
    </row>
    <row r="16" spans="1:19" ht="15" customHeight="1" x14ac:dyDescent="0.25">
      <c r="A16" s="35">
        <v>36</v>
      </c>
      <c r="B16" s="65" t="s">
        <v>34</v>
      </c>
      <c r="C16" s="98">
        <v>4404.7520000000004</v>
      </c>
      <c r="D16" s="99">
        <v>62523.953000000001</v>
      </c>
      <c r="E16" s="99">
        <v>4560.7470000000003</v>
      </c>
      <c r="F16" s="99">
        <v>101576.38</v>
      </c>
      <c r="G16" s="99">
        <v>33953.385000000002</v>
      </c>
      <c r="H16" s="99">
        <v>18017.377</v>
      </c>
      <c r="I16" s="99">
        <v>14558.911</v>
      </c>
      <c r="J16" s="99"/>
      <c r="K16" s="99">
        <v>24107.231</v>
      </c>
      <c r="L16" s="99">
        <v>528.51</v>
      </c>
      <c r="M16" s="99">
        <v>297.625</v>
      </c>
      <c r="N16" s="99">
        <v>12778.583000000001</v>
      </c>
      <c r="O16" s="99">
        <v>2433.3000000000002</v>
      </c>
      <c r="P16" s="99">
        <v>10230.257</v>
      </c>
      <c r="Q16" s="100"/>
      <c r="R16" s="97">
        <v>289971.011</v>
      </c>
      <c r="S16" s="4"/>
    </row>
    <row r="17" spans="1:19" ht="15" customHeight="1" x14ac:dyDescent="0.25">
      <c r="A17" s="35">
        <v>37</v>
      </c>
      <c r="B17" s="65" t="s">
        <v>35</v>
      </c>
      <c r="C17" s="98">
        <v>0.26600000000000001</v>
      </c>
      <c r="D17" s="99">
        <v>49929.498</v>
      </c>
      <c r="E17" s="99"/>
      <c r="F17" s="99">
        <v>7090.3860000000004</v>
      </c>
      <c r="G17" s="99">
        <v>15577.856</v>
      </c>
      <c r="H17" s="99">
        <v>79.272000000000006</v>
      </c>
      <c r="I17" s="99">
        <v>4.8529999999999998</v>
      </c>
      <c r="J17" s="99"/>
      <c r="K17" s="99">
        <v>2.7869999999999999</v>
      </c>
      <c r="L17" s="99">
        <v>2.1110000000000002</v>
      </c>
      <c r="M17" s="99"/>
      <c r="N17" s="99"/>
      <c r="O17" s="99"/>
      <c r="P17" s="99"/>
      <c r="Q17" s="100"/>
      <c r="R17" s="101">
        <v>72687.028999999995</v>
      </c>
      <c r="S17" s="4"/>
    </row>
    <row r="18" spans="1:19" ht="15" customHeight="1" x14ac:dyDescent="0.25">
      <c r="A18" s="35">
        <v>38</v>
      </c>
      <c r="B18" s="65" t="s">
        <v>36</v>
      </c>
      <c r="C18" s="98">
        <v>16171.746999999999</v>
      </c>
      <c r="D18" s="99">
        <v>14566.047</v>
      </c>
      <c r="E18" s="99">
        <v>1875.944</v>
      </c>
      <c r="F18" s="99">
        <v>8493.91</v>
      </c>
      <c r="G18" s="99">
        <v>2382.2950000000001</v>
      </c>
      <c r="H18" s="99">
        <v>6157.9279999999999</v>
      </c>
      <c r="I18" s="99">
        <v>2531.576</v>
      </c>
      <c r="J18" s="99"/>
      <c r="K18" s="99">
        <v>1281.155</v>
      </c>
      <c r="L18" s="99">
        <v>93.873999999999995</v>
      </c>
      <c r="M18" s="99"/>
      <c r="N18" s="99"/>
      <c r="O18" s="99">
        <v>1042.9349999999999</v>
      </c>
      <c r="P18" s="99">
        <v>1265.463</v>
      </c>
      <c r="Q18" s="100"/>
      <c r="R18" s="97">
        <v>55862.874000000003</v>
      </c>
      <c r="S18" s="4"/>
    </row>
    <row r="19" spans="1:19" ht="15" customHeight="1" x14ac:dyDescent="0.25">
      <c r="A19" s="36">
        <v>39</v>
      </c>
      <c r="B19" s="65" t="s">
        <v>37</v>
      </c>
      <c r="C19" s="102">
        <v>78.695999999999998</v>
      </c>
      <c r="D19" s="103">
        <v>157589.30600000001</v>
      </c>
      <c r="E19" s="103">
        <v>1.4410000000000001</v>
      </c>
      <c r="F19" s="103">
        <v>2355.3879999999999</v>
      </c>
      <c r="G19" s="103">
        <v>20415.837</v>
      </c>
      <c r="H19" s="103">
        <v>729.15099999999995</v>
      </c>
      <c r="I19" s="103">
        <v>286.63499999999999</v>
      </c>
      <c r="J19" s="103">
        <v>0.22500000000000001</v>
      </c>
      <c r="K19" s="103">
        <v>67.049000000000007</v>
      </c>
      <c r="L19" s="103">
        <v>0.54900000000000004</v>
      </c>
      <c r="M19" s="103"/>
      <c r="N19" s="103"/>
      <c r="O19" s="103">
        <v>94.766999999999996</v>
      </c>
      <c r="P19" s="103">
        <v>84.281999999999996</v>
      </c>
      <c r="Q19" s="102"/>
      <c r="R19" s="101">
        <v>181703.326</v>
      </c>
      <c r="S19" s="4"/>
    </row>
    <row r="20" spans="1:19" s="3" customFormat="1" ht="15" customHeight="1" x14ac:dyDescent="0.25">
      <c r="A20" s="493" t="s">
        <v>38</v>
      </c>
      <c r="B20" s="499"/>
      <c r="C20" s="104">
        <v>53549.432000000001</v>
      </c>
      <c r="D20" s="105">
        <v>747104.07499999995</v>
      </c>
      <c r="E20" s="105">
        <v>6447.835</v>
      </c>
      <c r="F20" s="105">
        <v>181199.201</v>
      </c>
      <c r="G20" s="105">
        <v>232555.71599999999</v>
      </c>
      <c r="H20" s="105">
        <v>134463.927</v>
      </c>
      <c r="I20" s="105">
        <v>45513.792000000001</v>
      </c>
      <c r="J20" s="105">
        <v>911.5</v>
      </c>
      <c r="K20" s="105">
        <v>25587.281999999999</v>
      </c>
      <c r="L20" s="105">
        <v>634.36900000000003</v>
      </c>
      <c r="M20" s="105">
        <v>297.625</v>
      </c>
      <c r="N20" s="105">
        <v>12778.583000000001</v>
      </c>
      <c r="O20" s="105">
        <v>3571.002</v>
      </c>
      <c r="P20" s="105">
        <v>11625.38</v>
      </c>
      <c r="Q20" s="106">
        <v>359.56799999999998</v>
      </c>
      <c r="R20" s="107">
        <v>1456599.287</v>
      </c>
      <c r="S20" s="4"/>
    </row>
    <row r="21" spans="1:19" ht="15" customHeight="1" x14ac:dyDescent="0.25">
      <c r="A21" s="37">
        <v>42</v>
      </c>
      <c r="B21" s="64" t="s">
        <v>39</v>
      </c>
      <c r="C21" s="108"/>
      <c r="D21" s="109">
        <v>5968.3969999999999</v>
      </c>
      <c r="E21" s="109"/>
      <c r="F21" s="109">
        <v>703.48099999999999</v>
      </c>
      <c r="G21" s="109">
        <v>1766.6569999999999</v>
      </c>
      <c r="H21" s="109"/>
      <c r="I21" s="109"/>
      <c r="J21" s="109"/>
      <c r="K21" s="109"/>
      <c r="L21" s="109"/>
      <c r="M21" s="109"/>
      <c r="N21" s="109"/>
      <c r="O21" s="109"/>
      <c r="P21" s="109"/>
      <c r="Q21" s="108"/>
      <c r="R21" s="101">
        <v>8438.5349999999999</v>
      </c>
      <c r="S21" s="4"/>
    </row>
    <row r="22" spans="1:19" ht="15" customHeight="1" x14ac:dyDescent="0.25">
      <c r="A22" s="35">
        <v>43</v>
      </c>
      <c r="B22" s="65" t="s">
        <v>40</v>
      </c>
      <c r="C22" s="98"/>
      <c r="D22" s="99">
        <v>8480.1640000000007</v>
      </c>
      <c r="E22" s="99"/>
      <c r="F22" s="99">
        <v>0.57199999999999995</v>
      </c>
      <c r="G22" s="99">
        <v>16803.48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01">
        <v>25284.216</v>
      </c>
      <c r="S22" s="4"/>
    </row>
    <row r="23" spans="1:19" ht="15" customHeight="1" x14ac:dyDescent="0.25">
      <c r="A23" s="35">
        <v>44</v>
      </c>
      <c r="B23" s="65" t="s">
        <v>41</v>
      </c>
      <c r="C23" s="98"/>
      <c r="D23" s="99">
        <v>3.613</v>
      </c>
      <c r="E23" s="99"/>
      <c r="F23" s="99">
        <v>86.165999999999997</v>
      </c>
      <c r="G23" s="99">
        <v>27.887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117.666</v>
      </c>
      <c r="S23" s="4"/>
    </row>
    <row r="24" spans="1:19" ht="15" customHeight="1" x14ac:dyDescent="0.25">
      <c r="A24" s="35">
        <v>45</v>
      </c>
      <c r="B24" s="65" t="s">
        <v>42</v>
      </c>
      <c r="C24" s="98">
        <v>6762.5860000000002</v>
      </c>
      <c r="D24" s="99">
        <v>19410.593000000001</v>
      </c>
      <c r="E24" s="99"/>
      <c r="F24" s="99">
        <v>9766.4320000000007</v>
      </c>
      <c r="G24" s="99">
        <v>47882.74</v>
      </c>
      <c r="H24" s="99"/>
      <c r="I24" s="99">
        <v>285.15100000000001</v>
      </c>
      <c r="J24" s="99"/>
      <c r="K24" s="99"/>
      <c r="L24" s="99"/>
      <c r="M24" s="99"/>
      <c r="N24" s="99"/>
      <c r="O24" s="99"/>
      <c r="P24" s="99"/>
      <c r="Q24" s="100"/>
      <c r="R24" s="101">
        <v>84107.501999999993</v>
      </c>
      <c r="S24" s="4"/>
    </row>
    <row r="25" spans="1:19" ht="15" customHeight="1" x14ac:dyDescent="0.25">
      <c r="A25" s="36">
        <v>47</v>
      </c>
      <c r="B25" s="68" t="s">
        <v>43</v>
      </c>
      <c r="C25" s="102"/>
      <c r="D25" s="103">
        <v>13483.28</v>
      </c>
      <c r="E25" s="103"/>
      <c r="F25" s="103">
        <v>421.79500000000002</v>
      </c>
      <c r="G25" s="103">
        <v>3727.3470000000002</v>
      </c>
      <c r="H25" s="103"/>
      <c r="I25" s="103"/>
      <c r="J25" s="103"/>
      <c r="K25" s="103">
        <v>7.3999999999999996E-2</v>
      </c>
      <c r="L25" s="103"/>
      <c r="M25" s="103"/>
      <c r="N25" s="103"/>
      <c r="O25" s="103"/>
      <c r="P25" s="103"/>
      <c r="Q25" s="102"/>
      <c r="R25" s="101">
        <v>17632.495999999999</v>
      </c>
      <c r="S25" s="4"/>
    </row>
    <row r="26" spans="1:19" s="3" customFormat="1" ht="15" customHeight="1" x14ac:dyDescent="0.25">
      <c r="A26" s="495" t="s">
        <v>44</v>
      </c>
      <c r="B26" s="496"/>
      <c r="C26" s="106">
        <v>6762.5860000000002</v>
      </c>
      <c r="D26" s="105">
        <v>47346.046999999999</v>
      </c>
      <c r="E26" s="105"/>
      <c r="F26" s="105">
        <v>10978.446</v>
      </c>
      <c r="G26" s="105">
        <v>70208.111000000004</v>
      </c>
      <c r="H26" s="105"/>
      <c r="I26" s="105">
        <v>285.15100000000001</v>
      </c>
      <c r="J26" s="105"/>
      <c r="K26" s="105">
        <v>7.3999999999999996E-2</v>
      </c>
      <c r="L26" s="105"/>
      <c r="M26" s="105"/>
      <c r="N26" s="105"/>
      <c r="O26" s="105"/>
      <c r="P26" s="105"/>
      <c r="Q26" s="110"/>
      <c r="R26" s="107">
        <v>135580.41500000001</v>
      </c>
      <c r="S26" s="4"/>
    </row>
    <row r="27" spans="1:19" ht="15" customHeight="1" x14ac:dyDescent="0.25">
      <c r="A27" s="37">
        <v>52</v>
      </c>
      <c r="B27" s="69" t="s">
        <v>45</v>
      </c>
      <c r="C27" s="108"/>
      <c r="D27" s="109">
        <v>706.05399999999997</v>
      </c>
      <c r="E27" s="109"/>
      <c r="F27" s="109">
        <v>85.638000000000005</v>
      </c>
      <c r="G27" s="109">
        <v>2205.8110000000001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101">
        <v>2997.5030000000002</v>
      </c>
      <c r="S27" s="4"/>
    </row>
    <row r="28" spans="1:19" ht="15" customHeight="1" x14ac:dyDescent="0.25">
      <c r="A28" s="35">
        <v>53</v>
      </c>
      <c r="B28" s="65" t="s">
        <v>46</v>
      </c>
      <c r="C28" s="98"/>
      <c r="D28" s="99">
        <v>117.375</v>
      </c>
      <c r="E28" s="99"/>
      <c r="F28" s="99"/>
      <c r="G28" s="99">
        <v>0.46700000000000003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117.842</v>
      </c>
      <c r="S28" s="4"/>
    </row>
    <row r="29" spans="1:19" ht="15" customHeight="1" x14ac:dyDescent="0.25">
      <c r="A29" s="35">
        <v>54</v>
      </c>
      <c r="B29" s="65" t="s">
        <v>47</v>
      </c>
      <c r="C29" s="98"/>
      <c r="D29" s="99">
        <v>45.55</v>
      </c>
      <c r="E29" s="99"/>
      <c r="F29" s="99"/>
      <c r="G29" s="99">
        <v>495.791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541.34100000000001</v>
      </c>
      <c r="S29" s="4"/>
    </row>
    <row r="30" spans="1:19" ht="15" customHeight="1" x14ac:dyDescent="0.25">
      <c r="A30" s="38">
        <v>55</v>
      </c>
      <c r="B30" s="65" t="s">
        <v>59</v>
      </c>
      <c r="C30" s="98"/>
      <c r="D30" s="99">
        <v>1299.172</v>
      </c>
      <c r="E30" s="99"/>
      <c r="F30" s="99"/>
      <c r="G30" s="99">
        <v>4.0940000000000003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1303.2660000000001</v>
      </c>
      <c r="S30" s="4"/>
    </row>
    <row r="31" spans="1:19" ht="15" customHeight="1" x14ac:dyDescent="0.25">
      <c r="A31" s="35">
        <v>56</v>
      </c>
      <c r="B31" s="65" t="s">
        <v>48</v>
      </c>
      <c r="C31" s="98"/>
      <c r="D31" s="99">
        <v>79674.929999999993</v>
      </c>
      <c r="E31" s="99"/>
      <c r="F31" s="99">
        <v>0.19900000000000001</v>
      </c>
      <c r="G31" s="99">
        <v>2881.9250000000002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82557.054000000004</v>
      </c>
      <c r="S31" s="4"/>
    </row>
    <row r="32" spans="1:19" ht="15" customHeight="1" x14ac:dyDescent="0.25">
      <c r="A32" s="35">
        <v>57</v>
      </c>
      <c r="B32" s="65" t="s">
        <v>49</v>
      </c>
      <c r="C32" s="98">
        <v>0.72899999999999998</v>
      </c>
      <c r="D32" s="99">
        <v>56208.021000000001</v>
      </c>
      <c r="E32" s="99"/>
      <c r="F32" s="99">
        <v>25458.221000000001</v>
      </c>
      <c r="G32" s="99">
        <v>32776.29</v>
      </c>
      <c r="H32" s="99">
        <v>25787.558000000001</v>
      </c>
      <c r="I32" s="99">
        <v>46.146999999999998</v>
      </c>
      <c r="J32" s="99"/>
      <c r="K32" s="99"/>
      <c r="L32" s="99"/>
      <c r="M32" s="99"/>
      <c r="N32" s="99"/>
      <c r="O32" s="99"/>
      <c r="P32" s="99"/>
      <c r="Q32" s="100"/>
      <c r="R32" s="101">
        <v>140276.96599999999</v>
      </c>
      <c r="S32" s="4"/>
    </row>
    <row r="33" spans="1:19" ht="15" customHeight="1" x14ac:dyDescent="0.25">
      <c r="A33" s="36">
        <v>58</v>
      </c>
      <c r="B33" s="68" t="s">
        <v>50</v>
      </c>
      <c r="C33" s="102"/>
      <c r="D33" s="103">
        <v>80.388999999999996</v>
      </c>
      <c r="E33" s="103"/>
      <c r="F33" s="103"/>
      <c r="G33" s="103">
        <v>3.7719999999999998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2"/>
      <c r="R33" s="101">
        <v>84.161000000000001</v>
      </c>
      <c r="S33" s="4"/>
    </row>
    <row r="34" spans="1:19" s="3" customFormat="1" ht="15" customHeight="1" x14ac:dyDescent="0.25">
      <c r="A34" s="493" t="s">
        <v>51</v>
      </c>
      <c r="B34" s="500"/>
      <c r="C34" s="106">
        <v>0.72899999999999998</v>
      </c>
      <c r="D34" s="105">
        <v>138131.49100000001</v>
      </c>
      <c r="E34" s="105"/>
      <c r="F34" s="105">
        <v>25544.058000000001</v>
      </c>
      <c r="G34" s="105">
        <v>38368.15</v>
      </c>
      <c r="H34" s="105">
        <v>25787.558000000001</v>
      </c>
      <c r="I34" s="105">
        <v>46.146999999999998</v>
      </c>
      <c r="J34" s="105"/>
      <c r="K34" s="105"/>
      <c r="L34" s="105"/>
      <c r="M34" s="105"/>
      <c r="N34" s="105"/>
      <c r="O34" s="105"/>
      <c r="P34" s="105"/>
      <c r="Q34" s="110"/>
      <c r="R34" s="107">
        <v>227878.133</v>
      </c>
      <c r="S34" s="4"/>
    </row>
    <row r="35" spans="1:19" ht="15" customHeight="1" x14ac:dyDescent="0.25">
      <c r="A35" s="39">
        <v>74</v>
      </c>
      <c r="B35" s="64" t="s">
        <v>63</v>
      </c>
      <c r="C35" s="108"/>
      <c r="D35" s="109">
        <v>7.5999999999999998E-2</v>
      </c>
      <c r="E35" s="109"/>
      <c r="F35" s="109"/>
      <c r="G35" s="109">
        <v>1.2689999999999999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8"/>
      <c r="R35" s="101">
        <v>1.345</v>
      </c>
      <c r="S35" s="4"/>
    </row>
    <row r="36" spans="1:19" ht="15" customHeight="1" x14ac:dyDescent="0.25">
      <c r="A36" s="39">
        <v>76</v>
      </c>
      <c r="B36" s="64" t="s">
        <v>52</v>
      </c>
      <c r="C36" s="98"/>
      <c r="D36" s="99">
        <v>1855.29</v>
      </c>
      <c r="E36" s="99"/>
      <c r="F36" s="99"/>
      <c r="G36" s="99">
        <v>218.68600000000001</v>
      </c>
      <c r="H36" s="99"/>
      <c r="I36" s="99"/>
      <c r="J36" s="99"/>
      <c r="K36" s="99"/>
      <c r="L36" s="99"/>
      <c r="M36" s="99"/>
      <c r="N36" s="99"/>
      <c r="O36" s="99"/>
      <c r="P36" s="99"/>
      <c r="Q36" s="100"/>
      <c r="R36" s="101">
        <v>2073.9760000000001</v>
      </c>
      <c r="S36" s="4"/>
    </row>
    <row r="37" spans="1:19" ht="15" customHeight="1" x14ac:dyDescent="0.25">
      <c r="A37" s="38">
        <v>77</v>
      </c>
      <c r="B37" s="65" t="s">
        <v>53</v>
      </c>
      <c r="C37" s="98"/>
      <c r="D37" s="99">
        <v>33.558</v>
      </c>
      <c r="E37" s="99"/>
      <c r="F37" s="99"/>
      <c r="G37" s="99">
        <v>37.908999999999999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71.466999999999999</v>
      </c>
      <c r="S37" s="4"/>
    </row>
    <row r="38" spans="1:19" ht="15" customHeight="1" x14ac:dyDescent="0.25">
      <c r="A38" s="38">
        <v>92</v>
      </c>
      <c r="B38" s="65" t="s">
        <v>67</v>
      </c>
      <c r="C38" s="98"/>
      <c r="D38" s="99">
        <v>15.099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15.099</v>
      </c>
      <c r="S38" s="4"/>
    </row>
    <row r="39" spans="1:19" ht="15" customHeight="1" x14ac:dyDescent="0.25">
      <c r="A39" s="40">
        <v>94</v>
      </c>
      <c r="B39" s="65" t="s">
        <v>60</v>
      </c>
      <c r="C39" s="102"/>
      <c r="D39" s="103">
        <v>30.052</v>
      </c>
      <c r="E39" s="103"/>
      <c r="F39" s="103"/>
      <c r="G39" s="103">
        <v>0.88600000000000001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2"/>
      <c r="R39" s="101">
        <v>30.937999999999999</v>
      </c>
      <c r="S39" s="4"/>
    </row>
    <row r="40" spans="1:19" s="3" customFormat="1" ht="15" customHeight="1" thickBot="1" x14ac:dyDescent="0.3">
      <c r="A40" s="495" t="s">
        <v>54</v>
      </c>
      <c r="B40" s="496"/>
      <c r="C40" s="111"/>
      <c r="D40" s="112">
        <v>1934.075</v>
      </c>
      <c r="E40" s="112"/>
      <c r="F40" s="112"/>
      <c r="G40" s="112">
        <v>258.75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3"/>
      <c r="R40" s="107">
        <v>2192.8249999999998</v>
      </c>
      <c r="S40" s="4"/>
    </row>
    <row r="41" spans="1:19" s="3" customFormat="1" ht="15" customHeight="1" thickTop="1" thickBot="1" x14ac:dyDescent="0.3">
      <c r="A41" s="497" t="s">
        <v>55</v>
      </c>
      <c r="B41" s="498"/>
      <c r="C41" s="114">
        <v>60312.747000000003</v>
      </c>
      <c r="D41" s="115">
        <v>934515.68799999997</v>
      </c>
      <c r="E41" s="115">
        <v>6447.835</v>
      </c>
      <c r="F41" s="115">
        <v>217721.70499999999</v>
      </c>
      <c r="G41" s="115">
        <v>341390.72700000001</v>
      </c>
      <c r="H41" s="115">
        <v>160251.48499999999</v>
      </c>
      <c r="I41" s="115">
        <v>45845.09</v>
      </c>
      <c r="J41" s="115">
        <v>911.5</v>
      </c>
      <c r="K41" s="115">
        <v>25587.356</v>
      </c>
      <c r="L41" s="115">
        <v>634.36900000000003</v>
      </c>
      <c r="M41" s="115">
        <v>297.625</v>
      </c>
      <c r="N41" s="115">
        <v>12778.583000000001</v>
      </c>
      <c r="O41" s="115">
        <v>3571.002</v>
      </c>
      <c r="P41" s="115">
        <v>11625.38</v>
      </c>
      <c r="Q41" s="116">
        <v>359.56799999999998</v>
      </c>
      <c r="R41" s="117">
        <v>1822250.66</v>
      </c>
      <c r="S41" s="4"/>
    </row>
    <row r="42" spans="1:19" s="3" customFormat="1" ht="14.25" customHeight="1" thickTop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5">
      <c r="A43" s="2" t="s">
        <v>57</v>
      </c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S43" s="4"/>
    </row>
    <row r="44" spans="1:19" x14ac:dyDescent="0.25">
      <c r="A44" s="2" t="s">
        <v>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</sheetData>
  <mergeCells count="9">
    <mergeCell ref="A41:B41"/>
    <mergeCell ref="A3:B5"/>
    <mergeCell ref="C3:Q3"/>
    <mergeCell ref="A1:R1"/>
    <mergeCell ref="R3:R5"/>
    <mergeCell ref="A20:B20"/>
    <mergeCell ref="A26:B26"/>
    <mergeCell ref="A34:B34"/>
    <mergeCell ref="A40:B40"/>
  </mergeCells>
  <phoneticPr fontId="8" type="noConversion"/>
  <pageMargins left="0.15748031496062992" right="0" top="0.94488188976377963" bottom="0.78740157480314965" header="0" footer="0"/>
  <pageSetup paperSize="9" scale="59" orientation="landscape" horizontalDpi="4294967294" verticalDpi="300" r:id="rId1"/>
  <headerFooter alignWithMargins="0"/>
  <ignoredErrors>
    <ignoredError sqref="D4:Q5 D14:L14 D6:D12 F8:G8 D16:I16 D15 F15:G15 D20:Q20 D17 F17:I17 D41:Q41 D21:D40 F27:G27 G7 F12:I12 G9 F32:I32 G28:G30 F34:I34 G33 G35:G37 G39:G40 F21:G26 I24 F31:G31 F11:H11 I26 K25 D13:I13 K13 K16:P16 D18:I18 K18:L18 K17:L17 K26 P13 P14:Q14 D19:L19 O19:P19 O18:P1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tabSelected="1" zoomScale="70" zoomScaleNormal="70" workbookViewId="0"/>
  </sheetViews>
  <sheetFormatPr baseColWidth="10" defaultRowHeight="13.2" x14ac:dyDescent="0.25"/>
  <cols>
    <col min="1" max="1" width="4.109375" customWidth="1"/>
    <col min="2" max="2" width="33.6640625" customWidth="1"/>
    <col min="3" max="19" width="12.6640625" customWidth="1"/>
    <col min="20" max="20" width="5" style="3" customWidth="1"/>
    <col min="21" max="34" width="33.44140625" bestFit="1" customWidth="1"/>
    <col min="35" max="35" width="32" bestFit="1" customWidth="1"/>
    <col min="36" max="36" width="27.44140625" bestFit="1" customWidth="1"/>
  </cols>
  <sheetData>
    <row r="1" spans="1:20" s="3" customFormat="1" ht="27" customHeight="1" x14ac:dyDescent="0.25">
      <c r="A1" s="426" t="s">
        <v>98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"/>
    </row>
    <row r="2" spans="1:20" s="3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17"/>
      <c r="T2" s="4"/>
    </row>
    <row r="3" spans="1:20" s="3" customFormat="1" ht="24.75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5"/>
      <c r="S3" s="435" t="s">
        <v>64</v>
      </c>
      <c r="T3" s="4"/>
    </row>
    <row r="4" spans="1:20" s="3" customFormat="1" ht="15" customHeight="1" thickTop="1" x14ac:dyDescent="0.25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>
        <v>61</v>
      </c>
      <c r="N4" s="27">
        <v>71</v>
      </c>
      <c r="O4" s="27" t="s">
        <v>10</v>
      </c>
      <c r="P4" s="27" t="s">
        <v>11</v>
      </c>
      <c r="Q4" s="27" t="s">
        <v>12</v>
      </c>
      <c r="R4" s="29" t="s">
        <v>13</v>
      </c>
      <c r="S4" s="436"/>
      <c r="T4" s="4"/>
    </row>
    <row r="5" spans="1:20" s="3" customFormat="1" ht="15" customHeight="1" thickBot="1" x14ac:dyDescent="0.3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69</v>
      </c>
      <c r="O5" s="31" t="s">
        <v>23</v>
      </c>
      <c r="P5" s="31" t="s">
        <v>24</v>
      </c>
      <c r="Q5" s="31" t="s">
        <v>25</v>
      </c>
      <c r="R5" s="33" t="s">
        <v>70</v>
      </c>
      <c r="S5" s="437"/>
      <c r="T5" s="4"/>
    </row>
    <row r="6" spans="1:20" ht="15" customHeight="1" thickTop="1" x14ac:dyDescent="0.25">
      <c r="A6" s="34">
        <v>21</v>
      </c>
      <c r="B6" s="64" t="s">
        <v>61</v>
      </c>
      <c r="C6" s="118"/>
      <c r="D6" s="119">
        <v>0.86</v>
      </c>
      <c r="E6" s="119"/>
      <c r="F6" s="119"/>
      <c r="G6" s="119">
        <v>0.02</v>
      </c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97">
        <v>0.88</v>
      </c>
      <c r="T6" s="4"/>
    </row>
    <row r="7" spans="1:20" ht="15" customHeight="1" x14ac:dyDescent="0.25">
      <c r="A7" s="34">
        <v>22</v>
      </c>
      <c r="B7" s="65" t="s">
        <v>26</v>
      </c>
      <c r="C7" s="121"/>
      <c r="D7" s="99">
        <v>1659.4</v>
      </c>
      <c r="E7" s="99"/>
      <c r="F7" s="99"/>
      <c r="G7" s="99">
        <v>372.96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122"/>
      <c r="S7" s="97">
        <v>2032.36</v>
      </c>
      <c r="T7" s="4"/>
    </row>
    <row r="8" spans="1:20" ht="15" customHeight="1" x14ac:dyDescent="0.25">
      <c r="A8" s="35">
        <v>23</v>
      </c>
      <c r="B8" s="66" t="s">
        <v>27</v>
      </c>
      <c r="C8" s="121"/>
      <c r="D8" s="99">
        <v>54.24</v>
      </c>
      <c r="E8" s="99"/>
      <c r="F8" s="99">
        <v>41.48</v>
      </c>
      <c r="G8" s="99">
        <v>77.11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122"/>
      <c r="S8" s="97">
        <v>172.83</v>
      </c>
      <c r="T8" s="4"/>
    </row>
    <row r="9" spans="1:20" ht="15" customHeight="1" x14ac:dyDescent="0.25">
      <c r="A9" s="35">
        <v>24</v>
      </c>
      <c r="B9" s="67" t="s">
        <v>28</v>
      </c>
      <c r="C9" s="121"/>
      <c r="D9" s="99">
        <v>248.3</v>
      </c>
      <c r="E9" s="99"/>
      <c r="F9" s="99">
        <v>0.48</v>
      </c>
      <c r="G9" s="99">
        <v>22.52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122"/>
      <c r="S9" s="101">
        <v>271.3</v>
      </c>
      <c r="T9" s="4"/>
    </row>
    <row r="10" spans="1:20" ht="15" customHeight="1" x14ac:dyDescent="0.25">
      <c r="A10" s="35">
        <v>25</v>
      </c>
      <c r="B10" s="67" t="s">
        <v>62</v>
      </c>
      <c r="C10" s="121"/>
      <c r="D10" s="99">
        <v>0.89</v>
      </c>
      <c r="E10" s="99"/>
      <c r="F10" s="99"/>
      <c r="G10" s="99">
        <v>0.04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22"/>
      <c r="S10" s="101">
        <v>0.93</v>
      </c>
      <c r="T10" s="4"/>
    </row>
    <row r="11" spans="1:20" ht="15" customHeight="1" x14ac:dyDescent="0.25">
      <c r="A11" s="35">
        <v>31</v>
      </c>
      <c r="B11" s="67" t="s">
        <v>29</v>
      </c>
      <c r="C11" s="121">
        <v>13921.63</v>
      </c>
      <c r="D11" s="99">
        <v>53019.11</v>
      </c>
      <c r="E11" s="99"/>
      <c r="F11" s="99">
        <v>10881.25</v>
      </c>
      <c r="G11" s="99">
        <v>7675.66</v>
      </c>
      <c r="H11" s="99">
        <v>41.89</v>
      </c>
      <c r="I11" s="99">
        <v>5.22</v>
      </c>
      <c r="J11" s="99"/>
      <c r="K11" s="99"/>
      <c r="L11" s="99"/>
      <c r="M11" s="99"/>
      <c r="N11" s="99"/>
      <c r="O11" s="99"/>
      <c r="P11" s="99"/>
      <c r="Q11" s="99"/>
      <c r="R11" s="122"/>
      <c r="S11" s="101">
        <v>85544.76</v>
      </c>
      <c r="T11" s="4"/>
    </row>
    <row r="12" spans="1:20" ht="15" customHeight="1" x14ac:dyDescent="0.25">
      <c r="A12" s="35">
        <v>32</v>
      </c>
      <c r="B12" s="67" t="s">
        <v>30</v>
      </c>
      <c r="C12" s="121">
        <v>2177.16</v>
      </c>
      <c r="D12" s="99">
        <v>170770.76</v>
      </c>
      <c r="E12" s="99"/>
      <c r="F12" s="99">
        <v>41741.199999999997</v>
      </c>
      <c r="G12" s="99">
        <v>36495.72</v>
      </c>
      <c r="H12" s="99">
        <v>59353.03</v>
      </c>
      <c r="I12" s="99">
        <v>27525.21</v>
      </c>
      <c r="J12" s="99"/>
      <c r="K12" s="99"/>
      <c r="L12" s="99"/>
      <c r="M12" s="99"/>
      <c r="N12" s="99"/>
      <c r="O12" s="99"/>
      <c r="P12" s="99">
        <v>8.57</v>
      </c>
      <c r="Q12" s="99"/>
      <c r="R12" s="122"/>
      <c r="S12" s="101">
        <v>338071.65</v>
      </c>
      <c r="T12" s="4"/>
    </row>
    <row r="13" spans="1:20" ht="15" customHeight="1" x14ac:dyDescent="0.25">
      <c r="A13" s="35">
        <v>33</v>
      </c>
      <c r="B13" s="67" t="s">
        <v>31</v>
      </c>
      <c r="C13" s="121"/>
      <c r="D13" s="99">
        <v>36687.410000000003</v>
      </c>
      <c r="E13" s="99">
        <v>1.33</v>
      </c>
      <c r="F13" s="99">
        <v>17295.02</v>
      </c>
      <c r="G13" s="99">
        <v>53234.7</v>
      </c>
      <c r="H13" s="99">
        <v>7753.74</v>
      </c>
      <c r="I13" s="99">
        <v>1022.04</v>
      </c>
      <c r="J13" s="99"/>
      <c r="K13" s="99">
        <v>30.35</v>
      </c>
      <c r="L13" s="99"/>
      <c r="M13" s="99"/>
      <c r="N13" s="99"/>
      <c r="O13" s="99"/>
      <c r="P13" s="99">
        <v>3.38</v>
      </c>
      <c r="Q13" s="99">
        <v>235.42</v>
      </c>
      <c r="R13" s="122"/>
      <c r="S13" s="101">
        <v>116263.41</v>
      </c>
      <c r="T13" s="4"/>
    </row>
    <row r="14" spans="1:20" ht="15" customHeight="1" x14ac:dyDescent="0.25">
      <c r="A14" s="35">
        <v>34</v>
      </c>
      <c r="B14" s="65" t="s">
        <v>32</v>
      </c>
      <c r="C14" s="121">
        <v>9787.33</v>
      </c>
      <c r="D14" s="99">
        <v>71145.41</v>
      </c>
      <c r="E14" s="99">
        <v>17.77</v>
      </c>
      <c r="F14" s="99">
        <v>3513.38</v>
      </c>
      <c r="G14" s="99">
        <v>24652.41</v>
      </c>
      <c r="H14" s="99">
        <v>31642.9</v>
      </c>
      <c r="I14" s="99">
        <v>149.33000000000001</v>
      </c>
      <c r="J14" s="99">
        <v>1407.66</v>
      </c>
      <c r="K14" s="99">
        <v>83.01</v>
      </c>
      <c r="L14" s="99">
        <v>4.43</v>
      </c>
      <c r="M14" s="99"/>
      <c r="N14" s="99"/>
      <c r="O14" s="99">
        <v>1.25</v>
      </c>
      <c r="P14" s="99">
        <v>46.53</v>
      </c>
      <c r="Q14" s="99"/>
      <c r="R14" s="122">
        <v>436.02</v>
      </c>
      <c r="S14" s="101">
        <v>142887.42000000001</v>
      </c>
      <c r="T14" s="4"/>
    </row>
    <row r="15" spans="1:20" ht="15" customHeight="1" x14ac:dyDescent="0.25">
      <c r="A15" s="35">
        <v>35</v>
      </c>
      <c r="B15" s="65" t="s">
        <v>33</v>
      </c>
      <c r="C15" s="121"/>
      <c r="D15" s="99">
        <v>33262.67</v>
      </c>
      <c r="E15" s="99"/>
      <c r="F15" s="99">
        <v>3686.45</v>
      </c>
      <c r="G15" s="99">
        <v>46181.19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122"/>
      <c r="S15" s="101">
        <v>83130.31</v>
      </c>
      <c r="T15" s="4"/>
    </row>
    <row r="16" spans="1:20" ht="15" customHeight="1" x14ac:dyDescent="0.25">
      <c r="A16" s="35">
        <v>36</v>
      </c>
      <c r="B16" s="65" t="s">
        <v>34</v>
      </c>
      <c r="C16" s="121">
        <v>7717.11</v>
      </c>
      <c r="D16" s="99">
        <v>54240.86</v>
      </c>
      <c r="E16" s="99">
        <v>3430.06</v>
      </c>
      <c r="F16" s="99">
        <v>155517.26</v>
      </c>
      <c r="G16" s="99">
        <v>42157.67</v>
      </c>
      <c r="H16" s="99">
        <v>13194.5</v>
      </c>
      <c r="I16" s="99">
        <v>20641.169999999998</v>
      </c>
      <c r="J16" s="99"/>
      <c r="K16" s="99">
        <v>61060.91</v>
      </c>
      <c r="L16" s="99">
        <v>2465.56</v>
      </c>
      <c r="M16" s="99"/>
      <c r="N16" s="99">
        <v>671.96</v>
      </c>
      <c r="O16" s="99">
        <v>25814.42</v>
      </c>
      <c r="P16" s="99">
        <v>9893.0499999999993</v>
      </c>
      <c r="Q16" s="99">
        <v>38027.54</v>
      </c>
      <c r="R16" s="122"/>
      <c r="S16" s="101">
        <v>434832.06</v>
      </c>
      <c r="T16" s="4"/>
    </row>
    <row r="17" spans="1:20" ht="15" customHeight="1" x14ac:dyDescent="0.25">
      <c r="A17" s="35">
        <v>37</v>
      </c>
      <c r="B17" s="65" t="s">
        <v>35</v>
      </c>
      <c r="C17" s="121"/>
      <c r="D17" s="99">
        <v>44732.45</v>
      </c>
      <c r="E17" s="99"/>
      <c r="F17" s="99">
        <v>5589.34</v>
      </c>
      <c r="G17" s="99">
        <v>18394.09</v>
      </c>
      <c r="H17" s="99">
        <v>62.93</v>
      </c>
      <c r="I17" s="99">
        <v>6.48</v>
      </c>
      <c r="J17" s="99"/>
      <c r="K17" s="99">
        <v>1.17</v>
      </c>
      <c r="L17" s="99"/>
      <c r="M17" s="99"/>
      <c r="N17" s="99"/>
      <c r="O17" s="99"/>
      <c r="P17" s="99">
        <v>18.420000000000002</v>
      </c>
      <c r="Q17" s="99">
        <v>1.18</v>
      </c>
      <c r="R17" s="122"/>
      <c r="S17" s="101">
        <v>68806.06</v>
      </c>
      <c r="T17" s="4"/>
    </row>
    <row r="18" spans="1:20" ht="15" customHeight="1" x14ac:dyDescent="0.25">
      <c r="A18" s="35">
        <v>38</v>
      </c>
      <c r="B18" s="65" t="s">
        <v>36</v>
      </c>
      <c r="C18" s="121">
        <v>14474.9</v>
      </c>
      <c r="D18" s="99">
        <v>14773.8</v>
      </c>
      <c r="E18" s="99">
        <v>3733.67</v>
      </c>
      <c r="F18" s="99">
        <v>14999.57</v>
      </c>
      <c r="G18" s="99">
        <v>2304.83</v>
      </c>
      <c r="H18" s="99">
        <v>6482.02</v>
      </c>
      <c r="I18" s="99">
        <v>3457.12</v>
      </c>
      <c r="J18" s="99"/>
      <c r="K18" s="99">
        <v>1634.09</v>
      </c>
      <c r="L18" s="99">
        <v>115.36</v>
      </c>
      <c r="M18" s="99"/>
      <c r="N18" s="99"/>
      <c r="O18" s="99">
        <v>29.49</v>
      </c>
      <c r="P18" s="99">
        <v>1652.23</v>
      </c>
      <c r="Q18" s="99">
        <v>2203.98</v>
      </c>
      <c r="R18" s="122"/>
      <c r="S18" s="101">
        <v>65861.06</v>
      </c>
      <c r="T18" s="4"/>
    </row>
    <row r="19" spans="1:20" ht="15" customHeight="1" x14ac:dyDescent="0.25">
      <c r="A19" s="36">
        <v>39</v>
      </c>
      <c r="B19" s="65" t="s">
        <v>37</v>
      </c>
      <c r="C19" s="123">
        <v>1052.6500000000001</v>
      </c>
      <c r="D19" s="124">
        <v>116966.88</v>
      </c>
      <c r="E19" s="124">
        <v>2.23</v>
      </c>
      <c r="F19" s="124">
        <v>11293.63</v>
      </c>
      <c r="G19" s="124">
        <v>19445.95</v>
      </c>
      <c r="H19" s="124">
        <v>2309.36</v>
      </c>
      <c r="I19" s="124">
        <v>459.34</v>
      </c>
      <c r="J19" s="124">
        <v>5109.84</v>
      </c>
      <c r="K19" s="124">
        <v>112.99</v>
      </c>
      <c r="L19" s="124">
        <v>2.48</v>
      </c>
      <c r="M19" s="124"/>
      <c r="N19" s="124"/>
      <c r="O19" s="124"/>
      <c r="P19" s="124">
        <v>15.4</v>
      </c>
      <c r="Q19" s="124">
        <v>292.57</v>
      </c>
      <c r="R19" s="125"/>
      <c r="S19" s="101">
        <v>157063.34</v>
      </c>
      <c r="T19" s="4"/>
    </row>
    <row r="20" spans="1:20" s="3" customFormat="1" ht="15" customHeight="1" x14ac:dyDescent="0.25">
      <c r="A20" s="493" t="s">
        <v>38</v>
      </c>
      <c r="B20" s="499"/>
      <c r="C20" s="126">
        <v>49130.78</v>
      </c>
      <c r="D20" s="105">
        <v>597563.04</v>
      </c>
      <c r="E20" s="105">
        <v>7185.06</v>
      </c>
      <c r="F20" s="105">
        <v>264559.06</v>
      </c>
      <c r="G20" s="105">
        <v>251014.87</v>
      </c>
      <c r="H20" s="105">
        <v>120840.37</v>
      </c>
      <c r="I20" s="105">
        <v>53265.91</v>
      </c>
      <c r="J20" s="105">
        <v>6517.5</v>
      </c>
      <c r="K20" s="105">
        <v>62922.52</v>
      </c>
      <c r="L20" s="105">
        <v>2587.83</v>
      </c>
      <c r="M20" s="105"/>
      <c r="N20" s="105">
        <v>671.96</v>
      </c>
      <c r="O20" s="105">
        <v>25845.16</v>
      </c>
      <c r="P20" s="105">
        <v>11637.58</v>
      </c>
      <c r="Q20" s="105">
        <v>40760.69</v>
      </c>
      <c r="R20" s="110">
        <v>436.02</v>
      </c>
      <c r="S20" s="107">
        <v>1494938.37</v>
      </c>
      <c r="T20" s="4"/>
    </row>
    <row r="21" spans="1:20" ht="15" customHeight="1" x14ac:dyDescent="0.25">
      <c r="A21" s="37">
        <v>42</v>
      </c>
      <c r="B21" s="64" t="s">
        <v>39</v>
      </c>
      <c r="C21" s="127"/>
      <c r="D21" s="128">
        <v>6179.01</v>
      </c>
      <c r="E21" s="128"/>
      <c r="F21" s="128">
        <v>683.66</v>
      </c>
      <c r="G21" s="128">
        <v>2338.4299999999998</v>
      </c>
      <c r="H21" s="128"/>
      <c r="I21" s="128">
        <v>5.38</v>
      </c>
      <c r="J21" s="128"/>
      <c r="K21" s="128">
        <v>1.36</v>
      </c>
      <c r="L21" s="128"/>
      <c r="M21" s="128"/>
      <c r="N21" s="128"/>
      <c r="O21" s="128"/>
      <c r="P21" s="128"/>
      <c r="Q21" s="128"/>
      <c r="R21" s="129"/>
      <c r="S21" s="97">
        <v>9207.84</v>
      </c>
      <c r="T21" s="4"/>
    </row>
    <row r="22" spans="1:20" ht="15" customHeight="1" x14ac:dyDescent="0.25">
      <c r="A22" s="35">
        <v>43</v>
      </c>
      <c r="B22" s="65" t="s">
        <v>40</v>
      </c>
      <c r="C22" s="121"/>
      <c r="D22" s="99">
        <v>11058.64</v>
      </c>
      <c r="E22" s="99"/>
      <c r="F22" s="99">
        <v>0.38</v>
      </c>
      <c r="G22" s="99">
        <v>17616.97</v>
      </c>
      <c r="H22" s="99"/>
      <c r="I22" s="99"/>
      <c r="J22" s="99"/>
      <c r="K22" s="99"/>
      <c r="L22" s="99"/>
      <c r="M22" s="99">
        <v>0.11</v>
      </c>
      <c r="N22" s="99"/>
      <c r="O22" s="99"/>
      <c r="P22" s="99"/>
      <c r="Q22" s="99"/>
      <c r="R22" s="122"/>
      <c r="S22" s="101">
        <v>28676.1</v>
      </c>
      <c r="T22" s="4"/>
    </row>
    <row r="23" spans="1:20" ht="15" customHeight="1" x14ac:dyDescent="0.25">
      <c r="A23" s="35">
        <v>44</v>
      </c>
      <c r="B23" s="65" t="s">
        <v>41</v>
      </c>
      <c r="C23" s="121"/>
      <c r="D23" s="99">
        <v>6.49</v>
      </c>
      <c r="E23" s="99"/>
      <c r="F23" s="99"/>
      <c r="G23" s="99">
        <v>20.93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22"/>
      <c r="S23" s="101">
        <v>27.42</v>
      </c>
      <c r="T23" s="4"/>
    </row>
    <row r="24" spans="1:20" ht="15" customHeight="1" x14ac:dyDescent="0.25">
      <c r="A24" s="35">
        <v>45</v>
      </c>
      <c r="B24" s="65" t="s">
        <v>42</v>
      </c>
      <c r="C24" s="121">
        <v>5431.88</v>
      </c>
      <c r="D24" s="99">
        <v>23683.84</v>
      </c>
      <c r="E24" s="99"/>
      <c r="F24" s="99">
        <v>4050.55</v>
      </c>
      <c r="G24" s="99">
        <v>53187.92</v>
      </c>
      <c r="H24" s="99"/>
      <c r="I24" s="99">
        <v>399.61</v>
      </c>
      <c r="J24" s="99"/>
      <c r="K24" s="99"/>
      <c r="L24" s="99"/>
      <c r="M24" s="99"/>
      <c r="N24" s="99"/>
      <c r="O24" s="99"/>
      <c r="P24" s="99"/>
      <c r="Q24" s="99"/>
      <c r="R24" s="122"/>
      <c r="S24" s="101">
        <v>86753.79</v>
      </c>
      <c r="T24" s="4"/>
    </row>
    <row r="25" spans="1:20" ht="15" customHeight="1" x14ac:dyDescent="0.25">
      <c r="A25" s="36">
        <v>47</v>
      </c>
      <c r="B25" s="68" t="s">
        <v>43</v>
      </c>
      <c r="C25" s="123"/>
      <c r="D25" s="124">
        <v>11987.8</v>
      </c>
      <c r="E25" s="124"/>
      <c r="F25" s="124">
        <v>3.59</v>
      </c>
      <c r="G25" s="124">
        <v>3487.57</v>
      </c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5"/>
      <c r="S25" s="130">
        <v>15478.97</v>
      </c>
      <c r="T25" s="4"/>
    </row>
    <row r="26" spans="1:20" s="3" customFormat="1" ht="15" customHeight="1" x14ac:dyDescent="0.25">
      <c r="A26" s="495" t="s">
        <v>44</v>
      </c>
      <c r="B26" s="496"/>
      <c r="C26" s="126">
        <v>5431.88</v>
      </c>
      <c r="D26" s="105">
        <v>52915.78</v>
      </c>
      <c r="E26" s="105"/>
      <c r="F26" s="105">
        <v>4738.18</v>
      </c>
      <c r="G26" s="105">
        <v>76651.820000000007</v>
      </c>
      <c r="H26" s="105"/>
      <c r="I26" s="105">
        <v>404.99</v>
      </c>
      <c r="J26" s="105"/>
      <c r="K26" s="105">
        <v>1.36</v>
      </c>
      <c r="L26" s="105"/>
      <c r="M26" s="105">
        <v>0.11</v>
      </c>
      <c r="N26" s="105"/>
      <c r="O26" s="105"/>
      <c r="P26" s="105"/>
      <c r="Q26" s="105"/>
      <c r="R26" s="110"/>
      <c r="S26" s="107">
        <v>140144.12</v>
      </c>
      <c r="T26" s="4"/>
    </row>
    <row r="27" spans="1:20" ht="15" customHeight="1" x14ac:dyDescent="0.25">
      <c r="A27" s="37">
        <v>52</v>
      </c>
      <c r="B27" s="69" t="s">
        <v>45</v>
      </c>
      <c r="C27" s="127"/>
      <c r="D27" s="128">
        <v>583.15</v>
      </c>
      <c r="E27" s="128"/>
      <c r="F27" s="128">
        <v>111.62</v>
      </c>
      <c r="G27" s="128">
        <v>2511.79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9"/>
      <c r="S27" s="97">
        <v>3206.56</v>
      </c>
      <c r="T27" s="4"/>
    </row>
    <row r="28" spans="1:20" ht="15" customHeight="1" x14ac:dyDescent="0.25">
      <c r="A28" s="35">
        <v>53</v>
      </c>
      <c r="B28" s="65" t="s">
        <v>46</v>
      </c>
      <c r="C28" s="121"/>
      <c r="D28" s="99">
        <v>87.57</v>
      </c>
      <c r="E28" s="99"/>
      <c r="F28" s="99"/>
      <c r="G28" s="99">
        <v>2.0099999999999998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122"/>
      <c r="S28" s="101">
        <v>89.58</v>
      </c>
      <c r="T28" s="4"/>
    </row>
    <row r="29" spans="1:20" ht="15" customHeight="1" x14ac:dyDescent="0.25">
      <c r="A29" s="35">
        <v>54</v>
      </c>
      <c r="B29" s="65" t="s">
        <v>47</v>
      </c>
      <c r="C29" s="121"/>
      <c r="D29" s="99">
        <v>77.94</v>
      </c>
      <c r="E29" s="99"/>
      <c r="F29" s="99"/>
      <c r="G29" s="99">
        <v>372.63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122"/>
      <c r="S29" s="101">
        <v>450.57</v>
      </c>
      <c r="T29" s="4"/>
    </row>
    <row r="30" spans="1:20" ht="15" customHeight="1" x14ac:dyDescent="0.25">
      <c r="A30" s="38">
        <v>55</v>
      </c>
      <c r="B30" s="65" t="s">
        <v>59</v>
      </c>
      <c r="C30" s="121"/>
      <c r="D30" s="99">
        <v>1097.94</v>
      </c>
      <c r="E30" s="99"/>
      <c r="F30" s="99">
        <v>1.64</v>
      </c>
      <c r="G30" s="99">
        <v>2.41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122"/>
      <c r="S30" s="101">
        <v>1101.99</v>
      </c>
      <c r="T30" s="4"/>
    </row>
    <row r="31" spans="1:20" ht="15" customHeight="1" x14ac:dyDescent="0.25">
      <c r="A31" s="35">
        <v>56</v>
      </c>
      <c r="B31" s="65" t="s">
        <v>48</v>
      </c>
      <c r="C31" s="121"/>
      <c r="D31" s="99">
        <v>79902.880000000005</v>
      </c>
      <c r="E31" s="99"/>
      <c r="F31" s="99"/>
      <c r="G31" s="99">
        <v>2836.17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22"/>
      <c r="S31" s="101">
        <v>82739.05</v>
      </c>
      <c r="T31" s="4"/>
    </row>
    <row r="32" spans="1:20" ht="15" customHeight="1" x14ac:dyDescent="0.25">
      <c r="A32" s="35">
        <v>57</v>
      </c>
      <c r="B32" s="65" t="s">
        <v>49</v>
      </c>
      <c r="C32" s="121">
        <v>63.12</v>
      </c>
      <c r="D32" s="99">
        <v>44028.91</v>
      </c>
      <c r="E32" s="99"/>
      <c r="F32" s="99">
        <v>24684.7</v>
      </c>
      <c r="G32" s="99">
        <v>32456.58</v>
      </c>
      <c r="H32" s="99">
        <v>36517.18</v>
      </c>
      <c r="I32" s="99">
        <v>149.84</v>
      </c>
      <c r="J32" s="99"/>
      <c r="K32" s="99"/>
      <c r="L32" s="99"/>
      <c r="M32" s="99"/>
      <c r="N32" s="99"/>
      <c r="O32" s="99"/>
      <c r="P32" s="99"/>
      <c r="Q32" s="99"/>
      <c r="R32" s="122"/>
      <c r="S32" s="97">
        <v>137900.32999999999</v>
      </c>
      <c r="T32" s="4"/>
    </row>
    <row r="33" spans="1:20" ht="15" customHeight="1" x14ac:dyDescent="0.25">
      <c r="A33" s="36">
        <v>58</v>
      </c>
      <c r="B33" s="68" t="s">
        <v>50</v>
      </c>
      <c r="C33" s="123"/>
      <c r="D33" s="124">
        <v>54.35</v>
      </c>
      <c r="E33" s="124"/>
      <c r="F33" s="124"/>
      <c r="G33" s="124">
        <v>63.7</v>
      </c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5"/>
      <c r="S33" s="101">
        <v>118.05</v>
      </c>
      <c r="T33" s="4"/>
    </row>
    <row r="34" spans="1:20" s="3" customFormat="1" ht="15" customHeight="1" x14ac:dyDescent="0.25">
      <c r="A34" s="493" t="s">
        <v>51</v>
      </c>
      <c r="B34" s="494"/>
      <c r="C34" s="126">
        <v>63.12</v>
      </c>
      <c r="D34" s="105">
        <v>125832.74</v>
      </c>
      <c r="E34" s="105"/>
      <c r="F34" s="105">
        <v>24797.96</v>
      </c>
      <c r="G34" s="105">
        <v>38245.29</v>
      </c>
      <c r="H34" s="105">
        <v>36517.18</v>
      </c>
      <c r="I34" s="105">
        <v>149.84</v>
      </c>
      <c r="J34" s="105"/>
      <c r="K34" s="105"/>
      <c r="L34" s="105"/>
      <c r="M34" s="105"/>
      <c r="N34" s="105"/>
      <c r="O34" s="105"/>
      <c r="P34" s="105"/>
      <c r="Q34" s="105"/>
      <c r="R34" s="110"/>
      <c r="S34" s="107">
        <v>225606.13</v>
      </c>
      <c r="T34" s="4"/>
    </row>
    <row r="35" spans="1:20" ht="15" customHeight="1" x14ac:dyDescent="0.25">
      <c r="A35" s="39">
        <v>74</v>
      </c>
      <c r="B35" s="64" t="s">
        <v>63</v>
      </c>
      <c r="C35" s="127"/>
      <c r="D35" s="128">
        <v>3.63</v>
      </c>
      <c r="E35" s="128"/>
      <c r="F35" s="128"/>
      <c r="G35" s="128">
        <v>0.01</v>
      </c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9"/>
      <c r="S35" s="97">
        <v>3.64</v>
      </c>
      <c r="T35" s="4"/>
    </row>
    <row r="36" spans="1:20" ht="15" customHeight="1" x14ac:dyDescent="0.25">
      <c r="A36" s="39">
        <v>76</v>
      </c>
      <c r="B36" s="64" t="s">
        <v>52</v>
      </c>
      <c r="C36" s="121"/>
      <c r="D36" s="99">
        <v>1231.8399999999999</v>
      </c>
      <c r="E36" s="99"/>
      <c r="F36" s="99"/>
      <c r="G36" s="99">
        <v>247.01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122"/>
      <c r="S36" s="101">
        <v>1478.84</v>
      </c>
      <c r="T36" s="4"/>
    </row>
    <row r="37" spans="1:20" ht="15" customHeight="1" x14ac:dyDescent="0.25">
      <c r="A37" s="38">
        <v>77</v>
      </c>
      <c r="B37" s="65" t="s">
        <v>53</v>
      </c>
      <c r="C37" s="121"/>
      <c r="D37" s="99">
        <v>9.86</v>
      </c>
      <c r="E37" s="99"/>
      <c r="F37" s="99"/>
      <c r="G37" s="99">
        <v>45.87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122"/>
      <c r="S37" s="101">
        <v>55.73</v>
      </c>
      <c r="T37" s="4"/>
    </row>
    <row r="38" spans="1:20" ht="15" customHeight="1" x14ac:dyDescent="0.25">
      <c r="A38" s="38">
        <v>82</v>
      </c>
      <c r="B38" s="65" t="s">
        <v>71</v>
      </c>
      <c r="C38" s="121"/>
      <c r="D38" s="99"/>
      <c r="E38" s="99"/>
      <c r="F38" s="99"/>
      <c r="G38" s="99">
        <v>0.02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122"/>
      <c r="S38" s="101">
        <v>0.02</v>
      </c>
      <c r="T38" s="4"/>
    </row>
    <row r="39" spans="1:20" ht="15" customHeight="1" x14ac:dyDescent="0.25">
      <c r="A39" s="40">
        <v>94</v>
      </c>
      <c r="B39" s="65" t="s">
        <v>60</v>
      </c>
      <c r="C39" s="123"/>
      <c r="D39" s="124">
        <v>37.549999999999997</v>
      </c>
      <c r="E39" s="124"/>
      <c r="F39" s="124"/>
      <c r="G39" s="124">
        <v>0.01</v>
      </c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5"/>
      <c r="S39" s="130">
        <v>37.56</v>
      </c>
      <c r="T39" s="4"/>
    </row>
    <row r="40" spans="1:20" s="3" customFormat="1" ht="15" customHeight="1" thickBot="1" x14ac:dyDescent="0.3">
      <c r="A40" s="495" t="s">
        <v>54</v>
      </c>
      <c r="B40" s="496"/>
      <c r="C40" s="126"/>
      <c r="D40" s="105">
        <v>1282.8800000000001</v>
      </c>
      <c r="E40" s="105"/>
      <c r="F40" s="105"/>
      <c r="G40" s="105">
        <v>292.92</v>
      </c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10"/>
      <c r="S40" s="107">
        <v>1575.79</v>
      </c>
      <c r="T40" s="4"/>
    </row>
    <row r="41" spans="1:20" s="3" customFormat="1" ht="15" customHeight="1" thickTop="1" thickBot="1" x14ac:dyDescent="0.3">
      <c r="A41" s="497" t="s">
        <v>55</v>
      </c>
      <c r="B41" s="498"/>
      <c r="C41" s="131">
        <v>54625.78</v>
      </c>
      <c r="D41" s="132">
        <v>777594.44</v>
      </c>
      <c r="E41" s="132">
        <v>7185.05</v>
      </c>
      <c r="F41" s="132">
        <v>294095.21000000002</v>
      </c>
      <c r="G41" s="132">
        <v>366204.91</v>
      </c>
      <c r="H41" s="132">
        <v>157357.54999999999</v>
      </c>
      <c r="I41" s="132">
        <v>53820.73</v>
      </c>
      <c r="J41" s="132">
        <v>6517.49</v>
      </c>
      <c r="K41" s="132">
        <v>62923.88</v>
      </c>
      <c r="L41" s="132">
        <v>2587.8200000000002</v>
      </c>
      <c r="M41" s="132">
        <v>0.11</v>
      </c>
      <c r="N41" s="132">
        <v>671.96</v>
      </c>
      <c r="O41" s="132">
        <v>25845.15</v>
      </c>
      <c r="P41" s="132">
        <v>11637.59</v>
      </c>
      <c r="Q41" s="132">
        <v>40760.68</v>
      </c>
      <c r="R41" s="133">
        <v>436.02</v>
      </c>
      <c r="S41" s="117">
        <v>1862264.41</v>
      </c>
      <c r="T41" s="4"/>
    </row>
    <row r="42" spans="1:20" s="3" customFormat="1" ht="14.25" customHeight="1" thickTop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25">
      <c r="A43" s="5" t="s">
        <v>57</v>
      </c>
      <c r="B43" s="3"/>
      <c r="C43" s="3"/>
      <c r="D43" s="3"/>
      <c r="E43" s="3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T43" s="4"/>
    </row>
    <row r="44" spans="1:20" x14ac:dyDescent="0.25">
      <c r="A44" s="5" t="s">
        <v>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9">
    <mergeCell ref="A41:B41"/>
    <mergeCell ref="A3:B5"/>
    <mergeCell ref="C3:R3"/>
    <mergeCell ref="A1:S1"/>
    <mergeCell ref="S3:S5"/>
    <mergeCell ref="A20:B20"/>
    <mergeCell ref="A26:B26"/>
    <mergeCell ref="A34:B34"/>
    <mergeCell ref="A40:B40"/>
  </mergeCells>
  <phoneticPr fontId="11" type="noConversion"/>
  <pageMargins left="0" right="0" top="0.94488188976377963" bottom="0.78740157480314965" header="0" footer="0"/>
  <pageSetup paperSize="9" scale="57" orientation="landscape" horizontalDpi="4294967294" verticalDpi="300" r:id="rId1"/>
  <headerFooter alignWithMargins="0"/>
  <ignoredErrors>
    <ignoredError sqref="D4:R4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showGridLines="0" tabSelected="1" zoomScale="70" zoomScaleNormal="70" workbookViewId="0"/>
  </sheetViews>
  <sheetFormatPr baseColWidth="10" defaultRowHeight="13.2" x14ac:dyDescent="0.25"/>
  <cols>
    <col min="1" max="1" width="4.109375" customWidth="1"/>
    <col min="2" max="2" width="33.6640625" customWidth="1"/>
    <col min="3" max="18" width="12.6640625" customWidth="1"/>
    <col min="19" max="19" width="4.33203125" style="3" customWidth="1"/>
  </cols>
  <sheetData>
    <row r="1" spans="1:20" s="3" customFormat="1" ht="27" customHeight="1" x14ac:dyDescent="0.25">
      <c r="A1" s="426" t="s">
        <v>99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17"/>
      <c r="T1" s="4"/>
    </row>
    <row r="2" spans="1:20" s="3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17"/>
      <c r="T2" s="4"/>
    </row>
    <row r="3" spans="1:20" ht="24.75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35" t="s">
        <v>72</v>
      </c>
      <c r="S3" s="14"/>
    </row>
    <row r="4" spans="1:20" ht="15" customHeight="1" thickTop="1" x14ac:dyDescent="0.25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 t="s">
        <v>73</v>
      </c>
      <c r="N4" s="27" t="s">
        <v>10</v>
      </c>
      <c r="O4" s="27" t="s">
        <v>11</v>
      </c>
      <c r="P4" s="27" t="s">
        <v>12</v>
      </c>
      <c r="Q4" s="29" t="s">
        <v>13</v>
      </c>
      <c r="R4" s="436"/>
    </row>
    <row r="5" spans="1:20" ht="15" customHeight="1" thickBot="1" x14ac:dyDescent="0.3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23</v>
      </c>
      <c r="O5" s="31" t="s">
        <v>24</v>
      </c>
      <c r="P5" s="31" t="s">
        <v>25</v>
      </c>
      <c r="Q5" s="33" t="s">
        <v>70</v>
      </c>
      <c r="R5" s="437"/>
    </row>
    <row r="6" spans="1:20" ht="15" customHeight="1" thickTop="1" x14ac:dyDescent="0.25">
      <c r="A6" s="41">
        <v>13</v>
      </c>
      <c r="B6" s="70" t="s">
        <v>74</v>
      </c>
      <c r="C6" s="134"/>
      <c r="D6" s="135">
        <v>1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  <c r="Q6" s="138">
        <v>1</v>
      </c>
      <c r="R6" s="97">
        <v>2</v>
      </c>
    </row>
    <row r="7" spans="1:20" ht="15" customHeight="1" x14ac:dyDescent="0.25">
      <c r="A7" s="34">
        <v>22</v>
      </c>
      <c r="B7" s="66" t="s">
        <v>26</v>
      </c>
      <c r="C7" s="139"/>
      <c r="D7" s="135">
        <v>627</v>
      </c>
      <c r="E7" s="135"/>
      <c r="F7" s="135"/>
      <c r="G7" s="135">
        <v>192</v>
      </c>
      <c r="H7" s="135"/>
      <c r="I7" s="135"/>
      <c r="J7" s="135"/>
      <c r="K7" s="135"/>
      <c r="L7" s="135"/>
      <c r="M7" s="135"/>
      <c r="N7" s="135"/>
      <c r="O7" s="135"/>
      <c r="P7" s="99"/>
      <c r="Q7" s="140"/>
      <c r="R7" s="97">
        <v>819</v>
      </c>
    </row>
    <row r="8" spans="1:20" ht="15" customHeight="1" x14ac:dyDescent="0.25">
      <c r="A8" s="35">
        <v>23</v>
      </c>
      <c r="B8" s="67" t="s">
        <v>27</v>
      </c>
      <c r="C8" s="121"/>
      <c r="D8" s="99">
        <v>64</v>
      </c>
      <c r="E8" s="99"/>
      <c r="F8" s="99">
        <v>14</v>
      </c>
      <c r="G8" s="99">
        <v>17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101">
        <v>95</v>
      </c>
    </row>
    <row r="9" spans="1:20" ht="15" customHeight="1" x14ac:dyDescent="0.25">
      <c r="A9" s="35">
        <v>24</v>
      </c>
      <c r="B9" s="67" t="s">
        <v>28</v>
      </c>
      <c r="C9" s="121"/>
      <c r="D9" s="99">
        <v>299</v>
      </c>
      <c r="E9" s="99"/>
      <c r="F9" s="99"/>
      <c r="G9" s="99">
        <v>36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101">
        <v>335</v>
      </c>
    </row>
    <row r="10" spans="1:20" ht="15" customHeight="1" x14ac:dyDescent="0.25">
      <c r="A10" s="35">
        <v>31</v>
      </c>
      <c r="B10" s="67" t="s">
        <v>29</v>
      </c>
      <c r="C10" s="121">
        <v>15281</v>
      </c>
      <c r="D10" s="99">
        <v>59131</v>
      </c>
      <c r="E10" s="99"/>
      <c r="F10" s="141">
        <v>17872</v>
      </c>
      <c r="G10" s="99">
        <v>8152</v>
      </c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01">
        <v>100436</v>
      </c>
    </row>
    <row r="11" spans="1:20" ht="15" customHeight="1" x14ac:dyDescent="0.25">
      <c r="A11" s="35">
        <v>32</v>
      </c>
      <c r="B11" s="67" t="s">
        <v>30</v>
      </c>
      <c r="C11" s="121">
        <v>4188</v>
      </c>
      <c r="D11" s="99">
        <v>185988</v>
      </c>
      <c r="E11" s="99"/>
      <c r="F11" s="141">
        <v>19627</v>
      </c>
      <c r="G11" s="99">
        <v>36850</v>
      </c>
      <c r="H11" s="99">
        <v>12885</v>
      </c>
      <c r="I11" s="99">
        <v>3925</v>
      </c>
      <c r="J11" s="99"/>
      <c r="K11" s="99"/>
      <c r="L11" s="99"/>
      <c r="M11" s="99"/>
      <c r="N11" s="99">
        <v>1</v>
      </c>
      <c r="O11" s="99"/>
      <c r="P11" s="99"/>
      <c r="Q11" s="100"/>
      <c r="R11" s="101">
        <v>263464</v>
      </c>
    </row>
    <row r="12" spans="1:20" ht="15" customHeight="1" x14ac:dyDescent="0.25">
      <c r="A12" s="35">
        <v>33</v>
      </c>
      <c r="B12" s="65" t="s">
        <v>31</v>
      </c>
      <c r="C12" s="121">
        <v>8237</v>
      </c>
      <c r="D12" s="99">
        <v>111302</v>
      </c>
      <c r="E12" s="99">
        <v>1</v>
      </c>
      <c r="F12" s="141">
        <v>11134</v>
      </c>
      <c r="G12" s="99">
        <v>65203</v>
      </c>
      <c r="H12" s="99"/>
      <c r="I12" s="99">
        <v>119</v>
      </c>
      <c r="J12" s="99">
        <v>666</v>
      </c>
      <c r="K12" s="99">
        <v>323</v>
      </c>
      <c r="L12" s="99"/>
      <c r="M12" s="99">
        <v>93</v>
      </c>
      <c r="N12" s="99"/>
      <c r="O12" s="99">
        <v>49</v>
      </c>
      <c r="P12" s="99">
        <v>5</v>
      </c>
      <c r="Q12" s="100">
        <v>1117</v>
      </c>
      <c r="R12" s="101">
        <v>198250</v>
      </c>
    </row>
    <row r="13" spans="1:20" ht="15" customHeight="1" x14ac:dyDescent="0.25">
      <c r="A13" s="35">
        <v>34</v>
      </c>
      <c r="B13" s="65" t="s">
        <v>32</v>
      </c>
      <c r="C13" s="121"/>
      <c r="D13" s="99">
        <v>34064</v>
      </c>
      <c r="E13" s="99"/>
      <c r="F13" s="141">
        <v>4128</v>
      </c>
      <c r="G13" s="99">
        <v>15758</v>
      </c>
      <c r="H13" s="99"/>
      <c r="I13" s="99">
        <v>1</v>
      </c>
      <c r="J13" s="99"/>
      <c r="K13" s="99"/>
      <c r="L13" s="99"/>
      <c r="M13" s="99"/>
      <c r="N13" s="99"/>
      <c r="O13" s="99">
        <v>2</v>
      </c>
      <c r="P13" s="99"/>
      <c r="Q13" s="100"/>
      <c r="R13" s="101">
        <v>53954</v>
      </c>
    </row>
    <row r="14" spans="1:20" ht="15" customHeight="1" x14ac:dyDescent="0.25">
      <c r="A14" s="35">
        <v>35</v>
      </c>
      <c r="B14" s="65" t="s">
        <v>33</v>
      </c>
      <c r="C14" s="121"/>
      <c r="D14" s="99">
        <v>39970</v>
      </c>
      <c r="E14" s="99"/>
      <c r="F14" s="141">
        <v>3021</v>
      </c>
      <c r="G14" s="99">
        <v>45768</v>
      </c>
      <c r="H14" s="99"/>
      <c r="I14" s="99"/>
      <c r="J14" s="99"/>
      <c r="K14" s="99"/>
      <c r="L14" s="99"/>
      <c r="M14" s="99"/>
      <c r="N14" s="99"/>
      <c r="O14" s="99"/>
      <c r="P14" s="99"/>
      <c r="Q14" s="100">
        <v>1</v>
      </c>
      <c r="R14" s="101">
        <v>88760</v>
      </c>
    </row>
    <row r="15" spans="1:20" ht="15" customHeight="1" x14ac:dyDescent="0.25">
      <c r="A15" s="35">
        <v>36</v>
      </c>
      <c r="B15" s="65" t="s">
        <v>34</v>
      </c>
      <c r="C15" s="121">
        <v>3697</v>
      </c>
      <c r="D15" s="99">
        <v>67218</v>
      </c>
      <c r="E15" s="99">
        <v>2179</v>
      </c>
      <c r="F15" s="141">
        <v>40521</v>
      </c>
      <c r="G15" s="99">
        <v>42483</v>
      </c>
      <c r="H15" s="99">
        <v>5259</v>
      </c>
      <c r="I15" s="99">
        <v>329875</v>
      </c>
      <c r="J15" s="142"/>
      <c r="K15" s="99">
        <v>7678</v>
      </c>
      <c r="L15" s="99">
        <v>1743</v>
      </c>
      <c r="M15" s="99"/>
      <c r="N15" s="99">
        <v>87</v>
      </c>
      <c r="O15" s="99">
        <v>20200</v>
      </c>
      <c r="P15" s="99">
        <v>17989</v>
      </c>
      <c r="Q15" s="100"/>
      <c r="R15" s="101">
        <v>538928</v>
      </c>
    </row>
    <row r="16" spans="1:20" ht="15" customHeight="1" x14ac:dyDescent="0.25">
      <c r="A16" s="35">
        <v>37</v>
      </c>
      <c r="B16" s="65" t="s">
        <v>35</v>
      </c>
      <c r="C16" s="121">
        <v>11</v>
      </c>
      <c r="D16" s="99">
        <v>38704</v>
      </c>
      <c r="E16" s="142">
        <v>114</v>
      </c>
      <c r="F16" s="141">
        <v>1636</v>
      </c>
      <c r="G16" s="99">
        <v>6379</v>
      </c>
      <c r="H16" s="99"/>
      <c r="I16" s="99">
        <v>13</v>
      </c>
      <c r="J16" s="142"/>
      <c r="K16" s="99">
        <v>55</v>
      </c>
      <c r="L16" s="99">
        <v>22</v>
      </c>
      <c r="M16" s="99"/>
      <c r="N16" s="99">
        <v>1</v>
      </c>
      <c r="O16" s="99">
        <v>44</v>
      </c>
      <c r="P16" s="99"/>
      <c r="Q16" s="100"/>
      <c r="R16" s="101">
        <v>46980</v>
      </c>
    </row>
    <row r="17" spans="1:18" ht="15" customHeight="1" x14ac:dyDescent="0.25">
      <c r="A17" s="35">
        <v>38</v>
      </c>
      <c r="B17" s="65" t="s">
        <v>36</v>
      </c>
      <c r="C17" s="121">
        <v>6689</v>
      </c>
      <c r="D17" s="99">
        <v>16847</v>
      </c>
      <c r="E17" s="99">
        <v>1075</v>
      </c>
      <c r="F17" s="142">
        <v>6951</v>
      </c>
      <c r="G17" s="99">
        <v>2148</v>
      </c>
      <c r="H17" s="99"/>
      <c r="I17" s="99">
        <v>1993</v>
      </c>
      <c r="J17" s="142"/>
      <c r="K17" s="99">
        <v>9334</v>
      </c>
      <c r="L17" s="99">
        <v>359</v>
      </c>
      <c r="M17" s="99"/>
      <c r="N17" s="99">
        <v>4</v>
      </c>
      <c r="O17" s="99">
        <v>3076</v>
      </c>
      <c r="P17" s="99">
        <v>1289</v>
      </c>
      <c r="Q17" s="100"/>
      <c r="R17" s="101">
        <v>49767</v>
      </c>
    </row>
    <row r="18" spans="1:18" ht="15" customHeight="1" x14ac:dyDescent="0.25">
      <c r="A18" s="36">
        <v>39</v>
      </c>
      <c r="B18" s="68" t="s">
        <v>37</v>
      </c>
      <c r="C18" s="143">
        <v>68</v>
      </c>
      <c r="D18" s="144">
        <v>118140</v>
      </c>
      <c r="E18" s="144">
        <v>16</v>
      </c>
      <c r="F18" s="144">
        <v>1863</v>
      </c>
      <c r="G18" s="124">
        <v>29524</v>
      </c>
      <c r="H18" s="124"/>
      <c r="I18" s="124">
        <v>180</v>
      </c>
      <c r="J18" s="145"/>
      <c r="K18" s="124">
        <v>149</v>
      </c>
      <c r="L18" s="124">
        <v>30</v>
      </c>
      <c r="M18" s="124"/>
      <c r="N18" s="145">
        <v>1</v>
      </c>
      <c r="O18" s="124">
        <v>147</v>
      </c>
      <c r="P18" s="124">
        <v>375</v>
      </c>
      <c r="Q18" s="146"/>
      <c r="R18" s="130">
        <v>150493</v>
      </c>
    </row>
    <row r="19" spans="1:18" ht="15" customHeight="1" x14ac:dyDescent="0.25">
      <c r="A19" s="493" t="s">
        <v>38</v>
      </c>
      <c r="B19" s="499"/>
      <c r="C19" s="126">
        <v>38172</v>
      </c>
      <c r="D19" s="105">
        <v>672354</v>
      </c>
      <c r="E19" s="105">
        <v>3385</v>
      </c>
      <c r="F19" s="105">
        <v>106766</v>
      </c>
      <c r="G19" s="105">
        <v>252512</v>
      </c>
      <c r="H19" s="105">
        <v>18145</v>
      </c>
      <c r="I19" s="105">
        <v>336106</v>
      </c>
      <c r="J19" s="105">
        <v>666</v>
      </c>
      <c r="K19" s="105">
        <v>17539</v>
      </c>
      <c r="L19" s="105">
        <v>2155</v>
      </c>
      <c r="M19" s="105">
        <v>93</v>
      </c>
      <c r="N19" s="105">
        <v>92</v>
      </c>
      <c r="O19" s="105">
        <v>23519</v>
      </c>
      <c r="P19" s="105">
        <v>19658</v>
      </c>
      <c r="Q19" s="110">
        <v>1119</v>
      </c>
      <c r="R19" s="107">
        <v>1492281</v>
      </c>
    </row>
    <row r="20" spans="1:18" ht="15" customHeight="1" x14ac:dyDescent="0.25">
      <c r="A20" s="37">
        <v>42</v>
      </c>
      <c r="B20" s="64" t="s">
        <v>39</v>
      </c>
      <c r="C20" s="139"/>
      <c r="D20" s="135">
        <v>6105</v>
      </c>
      <c r="E20" s="135"/>
      <c r="F20" s="135">
        <v>908</v>
      </c>
      <c r="G20" s="135">
        <v>1904</v>
      </c>
      <c r="H20" s="135"/>
      <c r="I20" s="135">
        <v>275</v>
      </c>
      <c r="J20" s="135"/>
      <c r="K20" s="135">
        <v>53</v>
      </c>
      <c r="L20" s="135"/>
      <c r="M20" s="135"/>
      <c r="N20" s="135"/>
      <c r="O20" s="135"/>
      <c r="P20" s="135"/>
      <c r="Q20" s="140"/>
      <c r="R20" s="97">
        <v>9243</v>
      </c>
    </row>
    <row r="21" spans="1:18" ht="15" customHeight="1" x14ac:dyDescent="0.25">
      <c r="A21" s="35">
        <v>43</v>
      </c>
      <c r="B21" s="65" t="s">
        <v>40</v>
      </c>
      <c r="C21" s="121"/>
      <c r="D21" s="99">
        <v>10686</v>
      </c>
      <c r="E21" s="99"/>
      <c r="F21" s="99">
        <v>159</v>
      </c>
      <c r="G21" s="99">
        <v>17662</v>
      </c>
      <c r="H21" s="99"/>
      <c r="I21" s="99">
        <v>51</v>
      </c>
      <c r="J21" s="99"/>
      <c r="K21" s="99"/>
      <c r="L21" s="99"/>
      <c r="M21" s="99"/>
      <c r="N21" s="99"/>
      <c r="O21" s="99"/>
      <c r="P21" s="99"/>
      <c r="Q21" s="100"/>
      <c r="R21" s="101">
        <v>28558</v>
      </c>
    </row>
    <row r="22" spans="1:18" ht="15" customHeight="1" x14ac:dyDescent="0.25">
      <c r="A22" s="35">
        <v>44</v>
      </c>
      <c r="B22" s="65" t="s">
        <v>41</v>
      </c>
      <c r="C22" s="121"/>
      <c r="D22" s="99"/>
      <c r="E22" s="99"/>
      <c r="F22" s="99"/>
      <c r="G22" s="99">
        <v>25</v>
      </c>
      <c r="H22" s="99"/>
      <c r="I22" s="99"/>
      <c r="J22" s="99"/>
      <c r="K22" s="99"/>
      <c r="L22" s="99"/>
      <c r="M22" s="99"/>
      <c r="N22" s="99"/>
      <c r="O22" s="99"/>
      <c r="P22" s="99"/>
      <c r="Q22" s="100"/>
      <c r="R22" s="147">
        <v>25</v>
      </c>
    </row>
    <row r="23" spans="1:18" ht="15" customHeight="1" x14ac:dyDescent="0.25">
      <c r="A23" s="35">
        <v>45</v>
      </c>
      <c r="B23" s="65" t="s">
        <v>42</v>
      </c>
      <c r="C23" s="121">
        <v>3896</v>
      </c>
      <c r="D23" s="99">
        <v>17661</v>
      </c>
      <c r="E23" s="99"/>
      <c r="F23" s="99">
        <v>45324</v>
      </c>
      <c r="G23" s="99">
        <v>53911</v>
      </c>
      <c r="H23" s="99"/>
      <c r="I23" s="99">
        <v>12817</v>
      </c>
      <c r="J23" s="99"/>
      <c r="K23" s="99"/>
      <c r="L23" s="99"/>
      <c r="M23" s="99"/>
      <c r="N23" s="99"/>
      <c r="O23" s="99"/>
      <c r="P23" s="99"/>
      <c r="Q23" s="100"/>
      <c r="R23" s="147">
        <v>133609</v>
      </c>
    </row>
    <row r="24" spans="1:18" ht="15" customHeight="1" x14ac:dyDescent="0.25">
      <c r="A24" s="36">
        <v>47</v>
      </c>
      <c r="B24" s="68" t="s">
        <v>43</v>
      </c>
      <c r="C24" s="143"/>
      <c r="D24" s="144">
        <v>13473</v>
      </c>
      <c r="E24" s="144"/>
      <c r="F24" s="144">
        <v>207</v>
      </c>
      <c r="G24" s="124">
        <v>4084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46"/>
      <c r="R24" s="130">
        <v>17764</v>
      </c>
    </row>
    <row r="25" spans="1:18" ht="15" customHeight="1" x14ac:dyDescent="0.25">
      <c r="A25" s="495" t="s">
        <v>44</v>
      </c>
      <c r="B25" s="496"/>
      <c r="C25" s="126">
        <v>3896</v>
      </c>
      <c r="D25" s="105">
        <v>47924</v>
      </c>
      <c r="E25" s="105"/>
      <c r="F25" s="105">
        <v>46597</v>
      </c>
      <c r="G25" s="105">
        <v>77585</v>
      </c>
      <c r="H25" s="105"/>
      <c r="I25" s="105">
        <v>13143</v>
      </c>
      <c r="J25" s="105"/>
      <c r="K25" s="105">
        <v>53</v>
      </c>
      <c r="L25" s="105"/>
      <c r="M25" s="105"/>
      <c r="N25" s="105"/>
      <c r="O25" s="105"/>
      <c r="P25" s="105"/>
      <c r="Q25" s="110"/>
      <c r="R25" s="107">
        <v>189198</v>
      </c>
    </row>
    <row r="26" spans="1:18" ht="15" customHeight="1" x14ac:dyDescent="0.25">
      <c r="A26" s="37">
        <v>52</v>
      </c>
      <c r="B26" s="69" t="s">
        <v>45</v>
      </c>
      <c r="C26" s="139"/>
      <c r="D26" s="135">
        <v>250</v>
      </c>
      <c r="E26" s="135"/>
      <c r="F26" s="135">
        <v>75</v>
      </c>
      <c r="G26" s="128">
        <v>2499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48"/>
      <c r="R26" s="149">
        <v>2825</v>
      </c>
    </row>
    <row r="27" spans="1:18" ht="15" customHeight="1" x14ac:dyDescent="0.25">
      <c r="A27" s="35">
        <v>53</v>
      </c>
      <c r="B27" s="65" t="s">
        <v>46</v>
      </c>
      <c r="C27" s="121"/>
      <c r="D27" s="99">
        <v>47</v>
      </c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  <c r="R27" s="101">
        <v>47</v>
      </c>
    </row>
    <row r="28" spans="1:18" ht="15" customHeight="1" x14ac:dyDescent="0.25">
      <c r="A28" s="35">
        <v>54</v>
      </c>
      <c r="B28" s="65" t="s">
        <v>47</v>
      </c>
      <c r="C28" s="121"/>
      <c r="D28" s="99">
        <v>9</v>
      </c>
      <c r="E28" s="99"/>
      <c r="F28" s="99"/>
      <c r="G28" s="99">
        <v>1</v>
      </c>
      <c r="H28" s="99"/>
      <c r="I28" s="99"/>
      <c r="J28" s="99"/>
      <c r="K28" s="99"/>
      <c r="L28" s="99"/>
      <c r="M28" s="99"/>
      <c r="N28" s="99"/>
      <c r="O28" s="99"/>
      <c r="P28" s="99"/>
      <c r="Q28" s="100"/>
      <c r="R28" s="101">
        <v>10</v>
      </c>
    </row>
    <row r="29" spans="1:18" ht="15" customHeight="1" x14ac:dyDescent="0.25">
      <c r="A29" s="38">
        <v>55</v>
      </c>
      <c r="B29" s="71" t="s">
        <v>59</v>
      </c>
      <c r="C29" s="121"/>
      <c r="D29" s="99">
        <v>1239</v>
      </c>
      <c r="E29" s="99"/>
      <c r="F29" s="99"/>
      <c r="G29" s="99">
        <v>4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1243</v>
      </c>
    </row>
    <row r="30" spans="1:18" ht="15" customHeight="1" x14ac:dyDescent="0.25">
      <c r="A30" s="35">
        <v>56</v>
      </c>
      <c r="B30" s="65" t="s">
        <v>48</v>
      </c>
      <c r="C30" s="121"/>
      <c r="D30" s="99">
        <v>44138</v>
      </c>
      <c r="E30" s="99"/>
      <c r="F30" s="99"/>
      <c r="G30" s="99">
        <v>2901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47039</v>
      </c>
    </row>
    <row r="31" spans="1:18" ht="15" customHeight="1" x14ac:dyDescent="0.25">
      <c r="A31" s="35">
        <v>57</v>
      </c>
      <c r="B31" s="65" t="s">
        <v>49</v>
      </c>
      <c r="C31" s="121"/>
      <c r="D31" s="99">
        <v>54952</v>
      </c>
      <c r="E31" s="99"/>
      <c r="F31" s="99">
        <v>35658</v>
      </c>
      <c r="G31" s="99">
        <v>34772</v>
      </c>
      <c r="H31" s="99">
        <v>8227</v>
      </c>
      <c r="I31" s="99">
        <v>342</v>
      </c>
      <c r="J31" s="99"/>
      <c r="K31" s="99"/>
      <c r="L31" s="99"/>
      <c r="M31" s="99"/>
      <c r="N31" s="99"/>
      <c r="O31" s="99"/>
      <c r="P31" s="99"/>
      <c r="Q31" s="100"/>
      <c r="R31" s="101">
        <v>133950</v>
      </c>
    </row>
    <row r="32" spans="1:18" ht="15" customHeight="1" x14ac:dyDescent="0.25">
      <c r="A32" s="36">
        <v>58</v>
      </c>
      <c r="B32" s="68" t="s">
        <v>50</v>
      </c>
      <c r="C32" s="143"/>
      <c r="D32" s="144">
        <v>261</v>
      </c>
      <c r="E32" s="144"/>
      <c r="F32" s="144"/>
      <c r="G32" s="124">
        <v>1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46"/>
      <c r="R32" s="130">
        <v>262</v>
      </c>
    </row>
    <row r="33" spans="1:18" ht="15" customHeight="1" x14ac:dyDescent="0.25">
      <c r="A33" s="493" t="s">
        <v>51</v>
      </c>
      <c r="B33" s="499"/>
      <c r="C33" s="126"/>
      <c r="D33" s="105">
        <v>100895</v>
      </c>
      <c r="E33" s="105"/>
      <c r="F33" s="105">
        <v>35734</v>
      </c>
      <c r="G33" s="105">
        <v>40178</v>
      </c>
      <c r="H33" s="105">
        <v>8227</v>
      </c>
      <c r="I33" s="105">
        <v>342</v>
      </c>
      <c r="J33" s="105"/>
      <c r="K33" s="105"/>
      <c r="L33" s="105"/>
      <c r="M33" s="105"/>
      <c r="N33" s="105"/>
      <c r="O33" s="105"/>
      <c r="P33" s="105"/>
      <c r="Q33" s="110"/>
      <c r="R33" s="107">
        <v>185375</v>
      </c>
    </row>
    <row r="34" spans="1:18" ht="15" customHeight="1" x14ac:dyDescent="0.25">
      <c r="A34" s="39">
        <v>76</v>
      </c>
      <c r="B34" s="64" t="s">
        <v>52</v>
      </c>
      <c r="C34" s="121"/>
      <c r="D34" s="99">
        <v>1683</v>
      </c>
      <c r="E34" s="99"/>
      <c r="F34" s="99"/>
      <c r="G34" s="99">
        <v>267</v>
      </c>
      <c r="H34" s="99"/>
      <c r="I34" s="99"/>
      <c r="J34" s="99"/>
      <c r="K34" s="99"/>
      <c r="L34" s="99"/>
      <c r="M34" s="99"/>
      <c r="N34" s="99"/>
      <c r="O34" s="99"/>
      <c r="P34" s="99"/>
      <c r="Q34" s="100"/>
      <c r="R34" s="101">
        <v>1950</v>
      </c>
    </row>
    <row r="35" spans="1:18" ht="15" customHeight="1" x14ac:dyDescent="0.25">
      <c r="A35" s="38">
        <v>77</v>
      </c>
      <c r="B35" s="65" t="s">
        <v>53</v>
      </c>
      <c r="C35" s="121"/>
      <c r="D35" s="99">
        <v>10</v>
      </c>
      <c r="E35" s="99"/>
      <c r="F35" s="99"/>
      <c r="G35" s="99">
        <v>7</v>
      </c>
      <c r="H35" s="99"/>
      <c r="I35" s="99"/>
      <c r="J35" s="99"/>
      <c r="K35" s="99"/>
      <c r="L35" s="99"/>
      <c r="M35" s="99"/>
      <c r="N35" s="99"/>
      <c r="O35" s="99"/>
      <c r="P35" s="99"/>
      <c r="Q35" s="100"/>
      <c r="R35" s="101">
        <v>17</v>
      </c>
    </row>
    <row r="36" spans="1:18" ht="15" customHeight="1" x14ac:dyDescent="0.25">
      <c r="A36" s="38">
        <v>92</v>
      </c>
      <c r="B36" s="42" t="s">
        <v>67</v>
      </c>
      <c r="C36" s="121"/>
      <c r="D36" s="99">
        <v>5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150"/>
      <c r="R36" s="101">
        <v>5</v>
      </c>
    </row>
    <row r="37" spans="1:18" ht="15" customHeight="1" x14ac:dyDescent="0.25">
      <c r="A37" s="40">
        <v>94</v>
      </c>
      <c r="B37" s="72" t="s">
        <v>60</v>
      </c>
      <c r="C37" s="123"/>
      <c r="D37" s="124">
        <v>42</v>
      </c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51"/>
      <c r="R37" s="130">
        <v>42</v>
      </c>
    </row>
    <row r="38" spans="1:18" ht="15" customHeight="1" thickBot="1" x14ac:dyDescent="0.3">
      <c r="A38" s="501" t="s">
        <v>54</v>
      </c>
      <c r="B38" s="502"/>
      <c r="C38" s="152"/>
      <c r="D38" s="153">
        <v>1740</v>
      </c>
      <c r="E38" s="153"/>
      <c r="F38" s="153"/>
      <c r="G38" s="153">
        <v>274</v>
      </c>
      <c r="H38" s="153"/>
      <c r="I38" s="153"/>
      <c r="J38" s="153"/>
      <c r="K38" s="153"/>
      <c r="L38" s="153"/>
      <c r="M38" s="153"/>
      <c r="N38" s="153"/>
      <c r="O38" s="153"/>
      <c r="P38" s="153"/>
      <c r="Q38" s="154"/>
      <c r="R38" s="155">
        <v>2014</v>
      </c>
    </row>
    <row r="39" spans="1:18" ht="15" customHeight="1" thickTop="1" thickBot="1" x14ac:dyDescent="0.3">
      <c r="A39" s="497" t="s">
        <v>55</v>
      </c>
      <c r="B39" s="498"/>
      <c r="C39" s="131">
        <v>42068</v>
      </c>
      <c r="D39" s="132">
        <v>822914</v>
      </c>
      <c r="E39" s="132">
        <v>3385</v>
      </c>
      <c r="F39" s="132">
        <v>189097</v>
      </c>
      <c r="G39" s="132">
        <v>370549</v>
      </c>
      <c r="H39" s="132">
        <v>26371</v>
      </c>
      <c r="I39" s="132">
        <v>349591</v>
      </c>
      <c r="J39" s="132">
        <v>666</v>
      </c>
      <c r="K39" s="132">
        <v>17591</v>
      </c>
      <c r="L39" s="132">
        <v>2155</v>
      </c>
      <c r="M39" s="132">
        <v>93</v>
      </c>
      <c r="N39" s="132">
        <v>92</v>
      </c>
      <c r="O39" s="132">
        <v>23519</v>
      </c>
      <c r="P39" s="132">
        <v>19658</v>
      </c>
      <c r="Q39" s="133">
        <v>1119</v>
      </c>
      <c r="R39" s="117">
        <v>1868869</v>
      </c>
    </row>
    <row r="40" spans="1:18" ht="13.8" thickTop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5" t="s">
        <v>57</v>
      </c>
    </row>
    <row r="42" spans="1:18" x14ac:dyDescent="0.25">
      <c r="A42" s="5" t="s">
        <v>56</v>
      </c>
    </row>
  </sheetData>
  <mergeCells count="9">
    <mergeCell ref="A1:R1"/>
    <mergeCell ref="A39:B39"/>
    <mergeCell ref="A3:B5"/>
    <mergeCell ref="C3:Q3"/>
    <mergeCell ref="R3:R5"/>
    <mergeCell ref="A19:B19"/>
    <mergeCell ref="A25:B25"/>
    <mergeCell ref="A33:B33"/>
    <mergeCell ref="A38:B38"/>
  </mergeCells>
  <phoneticPr fontId="11" type="noConversion"/>
  <pageMargins left="0" right="0" top="0.94488188976377963" bottom="0.98425196850393704" header="0" footer="0"/>
  <pageSetup paperSize="9" scale="60" orientation="landscape" horizontalDpi="1200" verticalDpi="1200" r:id="rId1"/>
  <headerFooter alignWithMargins="0"/>
  <ignoredErrors>
    <ignoredError sqref="D4:Q5 D39:Q39 G22 D12:G12 D6:D11 F8:G8 D15:I15 D13:D14 F13:G14 D23:D38 F23:G26 D20:D21 F20:G21 G7 F11:I11 G9 F31:I31 G28:G30 F33:I33 G32 G34:G35 Q6 G38 F10:G10 I12:K12 I13 D19:Q19 D16:G18 I16:I18 I23 I20:I21 Q14 I25 N11 K15:L15 O13 K16:L18 K20 K25 M12 N15:P15 N17:P18 O12:Q12 N16:O1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abSelected="1" zoomScale="70" zoomScaleNormal="70" workbookViewId="0"/>
  </sheetViews>
  <sheetFormatPr baseColWidth="10" defaultRowHeight="13.2" x14ac:dyDescent="0.25"/>
  <cols>
    <col min="1" max="1" width="4.109375" style="6" customWidth="1"/>
    <col min="2" max="2" width="33.6640625" style="1" customWidth="1"/>
    <col min="3" max="17" width="12.6640625" style="1" customWidth="1"/>
    <col min="18" max="18" width="12.6640625" customWidth="1"/>
    <col min="19" max="19" width="4.33203125" style="3" customWidth="1"/>
  </cols>
  <sheetData>
    <row r="1" spans="1:19" s="3" customFormat="1" ht="27" customHeight="1" x14ac:dyDescent="0.25">
      <c r="A1" s="426" t="s">
        <v>100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17"/>
    </row>
    <row r="2" spans="1:19" s="3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13"/>
    </row>
    <row r="3" spans="1:19" ht="24.75" customHeight="1" thickTop="1" thickBot="1" x14ac:dyDescent="0.3">
      <c r="A3" s="427" t="s">
        <v>0</v>
      </c>
      <c r="B3" s="509"/>
      <c r="C3" s="483" t="s">
        <v>1</v>
      </c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3"/>
      <c r="R3" s="507" t="s">
        <v>75</v>
      </c>
      <c r="S3" s="505"/>
    </row>
    <row r="4" spans="1:19" ht="15" customHeight="1" thickTop="1" x14ac:dyDescent="0.25">
      <c r="A4" s="510"/>
      <c r="B4" s="511"/>
      <c r="C4" s="26">
        <v>21</v>
      </c>
      <c r="D4" s="43">
        <v>27</v>
      </c>
      <c r="E4" s="43">
        <v>31</v>
      </c>
      <c r="F4" s="44">
        <v>34</v>
      </c>
      <c r="G4" s="43">
        <v>37</v>
      </c>
      <c r="H4" s="43">
        <v>41</v>
      </c>
      <c r="I4" s="45">
        <v>47</v>
      </c>
      <c r="J4" s="27">
        <v>48</v>
      </c>
      <c r="K4" s="43">
        <v>51</v>
      </c>
      <c r="L4" s="43">
        <v>57</v>
      </c>
      <c r="M4" s="43">
        <v>58</v>
      </c>
      <c r="N4" s="45">
        <v>77</v>
      </c>
      <c r="O4" s="43">
        <v>81</v>
      </c>
      <c r="P4" s="45">
        <v>87</v>
      </c>
      <c r="Q4" s="46">
        <v>88</v>
      </c>
      <c r="R4" s="508"/>
      <c r="S4" s="505"/>
    </row>
    <row r="5" spans="1:19" ht="15" customHeight="1" thickBot="1" x14ac:dyDescent="0.3">
      <c r="A5" s="510"/>
      <c r="B5" s="511"/>
      <c r="C5" s="47" t="s">
        <v>14</v>
      </c>
      <c r="D5" s="48" t="s">
        <v>15</v>
      </c>
      <c r="E5" s="49" t="s">
        <v>16</v>
      </c>
      <c r="F5" s="48" t="s">
        <v>17</v>
      </c>
      <c r="G5" s="48" t="s">
        <v>18</v>
      </c>
      <c r="H5" s="48" t="s">
        <v>19</v>
      </c>
      <c r="I5" s="48" t="s">
        <v>20</v>
      </c>
      <c r="J5" s="48" t="s">
        <v>76</v>
      </c>
      <c r="K5" s="48" t="s">
        <v>21</v>
      </c>
      <c r="L5" s="48" t="s">
        <v>22</v>
      </c>
      <c r="M5" s="48" t="s">
        <v>68</v>
      </c>
      <c r="N5" s="48" t="s">
        <v>23</v>
      </c>
      <c r="O5" s="48" t="s">
        <v>24</v>
      </c>
      <c r="P5" s="48" t="s">
        <v>25</v>
      </c>
      <c r="Q5" s="50" t="s">
        <v>70</v>
      </c>
      <c r="R5" s="508"/>
      <c r="S5" s="505"/>
    </row>
    <row r="6" spans="1:19" ht="15" customHeight="1" thickTop="1" x14ac:dyDescent="0.25">
      <c r="A6" s="41">
        <v>13</v>
      </c>
      <c r="B6" s="73" t="s">
        <v>74</v>
      </c>
      <c r="C6" s="118"/>
      <c r="D6" s="119">
        <v>0.79600000000000004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56">
        <f t="shared" ref="R6:R19" si="0">SUM(C6:Q6)</f>
        <v>0.79600000000000004</v>
      </c>
      <c r="S6" s="505"/>
    </row>
    <row r="7" spans="1:19" ht="15" customHeight="1" x14ac:dyDescent="0.25">
      <c r="A7" s="34">
        <v>21</v>
      </c>
      <c r="B7" s="74" t="s">
        <v>61</v>
      </c>
      <c r="C7" s="121"/>
      <c r="D7" s="99">
        <v>3.1339999999999999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22"/>
      <c r="R7" s="157">
        <f t="shared" si="0"/>
        <v>3.1339999999999999</v>
      </c>
      <c r="S7" s="505"/>
    </row>
    <row r="8" spans="1:19" ht="15" customHeight="1" x14ac:dyDescent="0.25">
      <c r="A8" s="34">
        <v>22</v>
      </c>
      <c r="B8" s="74" t="s">
        <v>26</v>
      </c>
      <c r="C8" s="121"/>
      <c r="D8" s="99">
        <v>658.07399999999996</v>
      </c>
      <c r="E8" s="99"/>
      <c r="F8" s="99"/>
      <c r="G8" s="99">
        <v>162.99700000000001</v>
      </c>
      <c r="H8" s="99"/>
      <c r="I8" s="99"/>
      <c r="J8" s="99"/>
      <c r="K8" s="99"/>
      <c r="L8" s="99"/>
      <c r="M8" s="99"/>
      <c r="N8" s="99"/>
      <c r="O8" s="99"/>
      <c r="P8" s="99"/>
      <c r="Q8" s="122"/>
      <c r="R8" s="157">
        <f t="shared" si="0"/>
        <v>821.07099999999991</v>
      </c>
      <c r="S8" s="505"/>
    </row>
    <row r="9" spans="1:19" ht="15" customHeight="1" x14ac:dyDescent="0.25">
      <c r="A9" s="38">
        <v>23</v>
      </c>
      <c r="B9" s="75" t="s">
        <v>27</v>
      </c>
      <c r="C9" s="121"/>
      <c r="D9" s="99">
        <v>71.213999999999999</v>
      </c>
      <c r="E9" s="99"/>
      <c r="F9" s="99">
        <v>34.298000000000002</v>
      </c>
      <c r="G9" s="99">
        <v>10.177</v>
      </c>
      <c r="H9" s="99"/>
      <c r="I9" s="99"/>
      <c r="J9" s="99"/>
      <c r="K9" s="99"/>
      <c r="L9" s="99"/>
      <c r="M9" s="99"/>
      <c r="N9" s="99"/>
      <c r="O9" s="99"/>
      <c r="P9" s="99"/>
      <c r="Q9" s="122"/>
      <c r="R9" s="157">
        <f t="shared" si="0"/>
        <v>115.68899999999999</v>
      </c>
      <c r="S9" s="505"/>
    </row>
    <row r="10" spans="1:19" ht="15" customHeight="1" x14ac:dyDescent="0.25">
      <c r="A10" s="38">
        <v>24</v>
      </c>
      <c r="B10" s="74" t="s">
        <v>28</v>
      </c>
      <c r="C10" s="121"/>
      <c r="D10" s="99">
        <v>340.041</v>
      </c>
      <c r="E10" s="99"/>
      <c r="F10" s="99"/>
      <c r="G10" s="99">
        <v>30.027000000000001</v>
      </c>
      <c r="H10" s="99"/>
      <c r="I10" s="99"/>
      <c r="J10" s="99"/>
      <c r="K10" s="99"/>
      <c r="L10" s="99"/>
      <c r="M10" s="99"/>
      <c r="N10" s="99"/>
      <c r="O10" s="99"/>
      <c r="P10" s="99"/>
      <c r="Q10" s="122"/>
      <c r="R10" s="157">
        <f t="shared" si="0"/>
        <v>370.06799999999998</v>
      </c>
      <c r="S10" s="505"/>
    </row>
    <row r="11" spans="1:19" ht="15" customHeight="1" x14ac:dyDescent="0.25">
      <c r="A11" s="38">
        <v>31</v>
      </c>
      <c r="B11" s="75" t="s">
        <v>29</v>
      </c>
      <c r="C11" s="121">
        <v>8662.6869999999999</v>
      </c>
      <c r="D11" s="99">
        <v>45019.794999999998</v>
      </c>
      <c r="E11" s="99"/>
      <c r="F11" s="99">
        <v>8524.2250000000004</v>
      </c>
      <c r="G11" s="99">
        <v>7948.4009999999998</v>
      </c>
      <c r="H11" s="99"/>
      <c r="I11" s="99"/>
      <c r="J11" s="99"/>
      <c r="K11" s="99"/>
      <c r="L11" s="99"/>
      <c r="M11" s="99"/>
      <c r="N11" s="99"/>
      <c r="O11" s="99"/>
      <c r="P11" s="99"/>
      <c r="Q11" s="122"/>
      <c r="R11" s="157">
        <f t="shared" si="0"/>
        <v>70155.107999999993</v>
      </c>
      <c r="S11" s="505"/>
    </row>
    <row r="12" spans="1:19" ht="15" customHeight="1" x14ac:dyDescent="0.25">
      <c r="A12" s="38">
        <v>32</v>
      </c>
      <c r="B12" s="74" t="s">
        <v>30</v>
      </c>
      <c r="C12" s="121">
        <v>1685.3789999999999</v>
      </c>
      <c r="D12" s="99">
        <v>79362.014999999999</v>
      </c>
      <c r="E12" s="99"/>
      <c r="F12" s="99">
        <v>20859.385999999999</v>
      </c>
      <c r="G12" s="99">
        <v>40687.809000000001</v>
      </c>
      <c r="H12" s="99">
        <v>45885.536999999997</v>
      </c>
      <c r="I12" s="99">
        <v>2569.0050000000001</v>
      </c>
      <c r="J12" s="99"/>
      <c r="K12" s="99"/>
      <c r="L12" s="99"/>
      <c r="M12" s="99"/>
      <c r="N12" s="99"/>
      <c r="O12" s="99"/>
      <c r="P12" s="99"/>
      <c r="Q12" s="122"/>
      <c r="R12" s="158">
        <f t="shared" si="0"/>
        <v>191049.13099999999</v>
      </c>
      <c r="S12" s="505"/>
    </row>
    <row r="13" spans="1:19" ht="15" customHeight="1" x14ac:dyDescent="0.25">
      <c r="A13" s="38">
        <v>33</v>
      </c>
      <c r="B13" s="76" t="s">
        <v>31</v>
      </c>
      <c r="C13" s="121">
        <v>2840.55</v>
      </c>
      <c r="D13" s="99">
        <v>89051.95</v>
      </c>
      <c r="E13" s="99">
        <v>3.024</v>
      </c>
      <c r="F13" s="99">
        <v>10947.692999999999</v>
      </c>
      <c r="G13" s="99">
        <v>62071.911</v>
      </c>
      <c r="H13" s="99">
        <v>8604.9549999999999</v>
      </c>
      <c r="I13" s="99">
        <v>861.875</v>
      </c>
      <c r="J13" s="99">
        <v>497.45299999999997</v>
      </c>
      <c r="K13" s="99">
        <v>73.149000000000001</v>
      </c>
      <c r="L13" s="99"/>
      <c r="M13" s="99">
        <v>425.471</v>
      </c>
      <c r="N13" s="99"/>
      <c r="O13" s="99">
        <v>6.2960000000000003</v>
      </c>
      <c r="P13" s="99">
        <v>91.831999999999994</v>
      </c>
      <c r="Q13" s="122">
        <v>78.061999999999998</v>
      </c>
      <c r="R13" s="157">
        <f t="shared" si="0"/>
        <v>175554.22099999999</v>
      </c>
      <c r="S13" s="505"/>
    </row>
    <row r="14" spans="1:19" ht="15" customHeight="1" x14ac:dyDescent="0.25">
      <c r="A14" s="38">
        <v>34</v>
      </c>
      <c r="B14" s="77" t="s">
        <v>32</v>
      </c>
      <c r="C14" s="121"/>
      <c r="D14" s="99">
        <v>33406.031000000003</v>
      </c>
      <c r="E14" s="99"/>
      <c r="F14" s="99">
        <v>4332.4350000000004</v>
      </c>
      <c r="G14" s="99">
        <v>19315.078000000001</v>
      </c>
      <c r="H14" s="99">
        <v>4.1580000000000004</v>
      </c>
      <c r="I14" s="99"/>
      <c r="J14" s="99"/>
      <c r="K14" s="99"/>
      <c r="L14" s="99"/>
      <c r="M14" s="99"/>
      <c r="N14" s="99"/>
      <c r="O14" s="99"/>
      <c r="P14" s="99"/>
      <c r="Q14" s="122"/>
      <c r="R14" s="158">
        <f t="shared" si="0"/>
        <v>57057.702000000005</v>
      </c>
      <c r="S14" s="505"/>
    </row>
    <row r="15" spans="1:19" ht="15" customHeight="1" x14ac:dyDescent="0.25">
      <c r="A15" s="38">
        <v>35</v>
      </c>
      <c r="B15" s="77" t="s">
        <v>33</v>
      </c>
      <c r="C15" s="121"/>
      <c r="D15" s="99">
        <v>27086.091</v>
      </c>
      <c r="E15" s="99"/>
      <c r="F15" s="99">
        <v>3313.0810000000001</v>
      </c>
      <c r="G15" s="99">
        <v>48359.610999999997</v>
      </c>
      <c r="H15" s="99"/>
      <c r="I15" s="99"/>
      <c r="J15" s="99"/>
      <c r="K15" s="99"/>
      <c r="L15" s="99"/>
      <c r="M15" s="99"/>
      <c r="N15" s="99"/>
      <c r="O15" s="99"/>
      <c r="P15" s="99"/>
      <c r="Q15" s="122"/>
      <c r="R15" s="157">
        <f t="shared" si="0"/>
        <v>78758.782999999996</v>
      </c>
      <c r="S15" s="505"/>
    </row>
    <row r="16" spans="1:19" ht="15" customHeight="1" x14ac:dyDescent="0.25">
      <c r="A16" s="38">
        <v>36</v>
      </c>
      <c r="B16" s="76" t="s">
        <v>34</v>
      </c>
      <c r="C16" s="121">
        <v>7737.8549999999996</v>
      </c>
      <c r="D16" s="99">
        <v>71996.45</v>
      </c>
      <c r="E16" s="99">
        <v>11045.277</v>
      </c>
      <c r="F16" s="99">
        <v>100303.66</v>
      </c>
      <c r="G16" s="99">
        <v>34242.728000000003</v>
      </c>
      <c r="H16" s="99">
        <v>23151.723999999998</v>
      </c>
      <c r="I16" s="99">
        <v>18930.922999999999</v>
      </c>
      <c r="J16" s="99"/>
      <c r="K16" s="99">
        <v>83681.884000000005</v>
      </c>
      <c r="L16" s="99">
        <v>1991.3820000000001</v>
      </c>
      <c r="M16" s="99"/>
      <c r="N16" s="99">
        <v>1418.8979999999999</v>
      </c>
      <c r="O16" s="99">
        <v>15876.728999999999</v>
      </c>
      <c r="P16" s="99">
        <v>87255.599000000002</v>
      </c>
      <c r="Q16" s="122"/>
      <c r="R16" s="157">
        <f t="shared" si="0"/>
        <v>457633.10899999994</v>
      </c>
      <c r="S16" s="505"/>
    </row>
    <row r="17" spans="1:19" ht="15" customHeight="1" x14ac:dyDescent="0.25">
      <c r="A17" s="38">
        <v>37</v>
      </c>
      <c r="B17" s="77" t="s">
        <v>35</v>
      </c>
      <c r="C17" s="121">
        <v>8.1690000000000005</v>
      </c>
      <c r="D17" s="99">
        <v>23842.815999999999</v>
      </c>
      <c r="E17" s="99">
        <v>5.6829999999999998</v>
      </c>
      <c r="F17" s="99">
        <v>1144.096</v>
      </c>
      <c r="G17" s="99">
        <v>7543.6</v>
      </c>
      <c r="H17" s="99">
        <v>25.556999999999999</v>
      </c>
      <c r="I17" s="99">
        <v>30.856000000000002</v>
      </c>
      <c r="J17" s="99"/>
      <c r="K17" s="99">
        <v>196.25</v>
      </c>
      <c r="L17" s="99">
        <v>10.236000000000001</v>
      </c>
      <c r="M17" s="99"/>
      <c r="N17" s="99"/>
      <c r="O17" s="99"/>
      <c r="P17" s="99">
        <v>1.0329999999999999</v>
      </c>
      <c r="Q17" s="122"/>
      <c r="R17" s="158">
        <f t="shared" si="0"/>
        <v>32808.296000000002</v>
      </c>
      <c r="S17" s="505"/>
    </row>
    <row r="18" spans="1:19" ht="15" customHeight="1" x14ac:dyDescent="0.25">
      <c r="A18" s="38">
        <v>38</v>
      </c>
      <c r="B18" s="76" t="s">
        <v>36</v>
      </c>
      <c r="C18" s="121">
        <v>7892.3140000000003</v>
      </c>
      <c r="D18" s="99">
        <v>14816.958000000001</v>
      </c>
      <c r="E18" s="99">
        <v>2913.7440000000001</v>
      </c>
      <c r="F18" s="99">
        <v>10688.999</v>
      </c>
      <c r="G18" s="99">
        <v>2103.893</v>
      </c>
      <c r="H18" s="99">
        <v>4781.4319999999998</v>
      </c>
      <c r="I18" s="99">
        <v>5268.3770000000004</v>
      </c>
      <c r="J18" s="99"/>
      <c r="K18" s="99">
        <v>13451.403</v>
      </c>
      <c r="L18" s="99">
        <v>395.73399999999998</v>
      </c>
      <c r="M18" s="99"/>
      <c r="N18" s="99">
        <v>52.576000000000001</v>
      </c>
      <c r="O18" s="99">
        <v>5191.7920000000004</v>
      </c>
      <c r="P18" s="99">
        <v>1759.8589999999999</v>
      </c>
      <c r="Q18" s="122"/>
      <c r="R18" s="157">
        <f t="shared" si="0"/>
        <v>69317.080999999991</v>
      </c>
      <c r="S18" s="505"/>
    </row>
    <row r="19" spans="1:19" ht="15" customHeight="1" x14ac:dyDescent="0.25">
      <c r="A19" s="51">
        <v>39</v>
      </c>
      <c r="B19" s="78" t="s">
        <v>37</v>
      </c>
      <c r="C19" s="159">
        <v>277.40600000000001</v>
      </c>
      <c r="D19" s="160">
        <v>77678.028000000006</v>
      </c>
      <c r="E19" s="160">
        <v>13.372999999999999</v>
      </c>
      <c r="F19" s="103">
        <v>2383.8620000000001</v>
      </c>
      <c r="G19" s="160">
        <v>18072.592000000001</v>
      </c>
      <c r="H19" s="160">
        <v>3338.7759999999998</v>
      </c>
      <c r="I19" s="160">
        <v>459.94</v>
      </c>
      <c r="J19" s="160"/>
      <c r="K19" s="160">
        <v>162.255</v>
      </c>
      <c r="L19" s="160">
        <v>3.8740000000000001</v>
      </c>
      <c r="M19" s="160"/>
      <c r="N19" s="160">
        <v>34.268999999999998</v>
      </c>
      <c r="O19" s="160">
        <v>448.03300000000002</v>
      </c>
      <c r="P19" s="160">
        <v>278.798</v>
      </c>
      <c r="Q19" s="161"/>
      <c r="R19" s="162">
        <f t="shared" si="0"/>
        <v>103151.20600000001</v>
      </c>
      <c r="S19" s="505"/>
    </row>
    <row r="20" spans="1:19" ht="15" customHeight="1" x14ac:dyDescent="0.25">
      <c r="A20" s="493" t="s">
        <v>38</v>
      </c>
      <c r="B20" s="494"/>
      <c r="C20" s="163">
        <f>SUM(C9:C19)</f>
        <v>29104.359999999997</v>
      </c>
      <c r="D20" s="164">
        <f>SUM(D6:D19)</f>
        <v>463333.39299999998</v>
      </c>
      <c r="E20" s="164">
        <f>SUM(E9:E19)</f>
        <v>13981.101000000001</v>
      </c>
      <c r="F20" s="164">
        <f>SUM(F9:F19)</f>
        <v>162531.73499999999</v>
      </c>
      <c r="G20" s="164">
        <f>SUM(G6:G19)</f>
        <v>240548.82400000002</v>
      </c>
      <c r="H20" s="164">
        <f t="shared" ref="H20:Q20" si="1">SUM(H9:H19)</f>
        <v>85792.138999999996</v>
      </c>
      <c r="I20" s="164">
        <f t="shared" si="1"/>
        <v>28120.975999999999</v>
      </c>
      <c r="J20" s="164">
        <f t="shared" si="1"/>
        <v>497.45299999999997</v>
      </c>
      <c r="K20" s="164">
        <f t="shared" si="1"/>
        <v>97564.941000000021</v>
      </c>
      <c r="L20" s="164">
        <f t="shared" si="1"/>
        <v>2401.2260000000001</v>
      </c>
      <c r="M20" s="164">
        <f t="shared" si="1"/>
        <v>425.471</v>
      </c>
      <c r="N20" s="164">
        <f t="shared" si="1"/>
        <v>1505.7429999999999</v>
      </c>
      <c r="O20" s="164">
        <f t="shared" si="1"/>
        <v>21522.85</v>
      </c>
      <c r="P20" s="164">
        <f t="shared" si="1"/>
        <v>89387.120999999985</v>
      </c>
      <c r="Q20" s="165">
        <f t="shared" si="1"/>
        <v>78.061999999999998</v>
      </c>
      <c r="R20" s="166">
        <f>SUM(R6:R19)</f>
        <v>1236795.395</v>
      </c>
      <c r="S20" s="505"/>
    </row>
    <row r="21" spans="1:19" ht="15" customHeight="1" x14ac:dyDescent="0.25">
      <c r="A21" s="52">
        <v>42</v>
      </c>
      <c r="B21" s="79" t="s">
        <v>39</v>
      </c>
      <c r="C21" s="127"/>
      <c r="D21" s="128">
        <v>5462.8010000000004</v>
      </c>
      <c r="E21" s="128"/>
      <c r="F21" s="128">
        <v>1437.22</v>
      </c>
      <c r="G21" s="128">
        <v>1709.69</v>
      </c>
      <c r="H21" s="128"/>
      <c r="I21" s="128">
        <v>325.65300000000002</v>
      </c>
      <c r="J21" s="128"/>
      <c r="K21" s="128">
        <v>11.345000000000001</v>
      </c>
      <c r="L21" s="128"/>
      <c r="M21" s="128"/>
      <c r="N21" s="128"/>
      <c r="O21" s="128"/>
      <c r="P21" s="128"/>
      <c r="Q21" s="129"/>
      <c r="R21" s="167">
        <f>SUM(C21:Q21)</f>
        <v>8946.7090000000007</v>
      </c>
      <c r="S21" s="505"/>
    </row>
    <row r="22" spans="1:19" ht="15" customHeight="1" x14ac:dyDescent="0.25">
      <c r="A22" s="53">
        <v>43</v>
      </c>
      <c r="B22" s="80" t="s">
        <v>40</v>
      </c>
      <c r="C22" s="121"/>
      <c r="D22" s="99">
        <v>10672.305</v>
      </c>
      <c r="E22" s="99"/>
      <c r="F22" s="99">
        <v>49.533000000000001</v>
      </c>
      <c r="G22" s="99">
        <v>18836.614000000001</v>
      </c>
      <c r="H22" s="99"/>
      <c r="I22" s="99">
        <v>16.007999999999999</v>
      </c>
      <c r="J22" s="99"/>
      <c r="K22" s="99"/>
      <c r="L22" s="99"/>
      <c r="M22" s="99"/>
      <c r="N22" s="99"/>
      <c r="O22" s="99"/>
      <c r="P22" s="99"/>
      <c r="Q22" s="122"/>
      <c r="R22" s="157">
        <f>SUM(C22:Q22)</f>
        <v>29574.460000000003</v>
      </c>
      <c r="S22" s="505"/>
    </row>
    <row r="23" spans="1:19" ht="15" customHeight="1" x14ac:dyDescent="0.25">
      <c r="A23" s="53">
        <v>44</v>
      </c>
      <c r="B23" s="80" t="s">
        <v>41</v>
      </c>
      <c r="C23" s="139"/>
      <c r="D23" s="135">
        <v>2.306</v>
      </c>
      <c r="E23" s="135"/>
      <c r="F23" s="135"/>
      <c r="G23" s="135">
        <v>25.221</v>
      </c>
      <c r="H23" s="135"/>
      <c r="I23" s="135"/>
      <c r="J23" s="135"/>
      <c r="K23" s="135"/>
      <c r="L23" s="135"/>
      <c r="M23" s="135"/>
      <c r="N23" s="135"/>
      <c r="O23" s="135"/>
      <c r="P23" s="135"/>
      <c r="Q23" s="168"/>
      <c r="R23" s="158">
        <f>SUM(C23:Q23)</f>
        <v>27.527000000000001</v>
      </c>
      <c r="S23" s="505"/>
    </row>
    <row r="24" spans="1:19" ht="15" customHeight="1" x14ac:dyDescent="0.25">
      <c r="A24" s="53">
        <v>45</v>
      </c>
      <c r="B24" s="81" t="s">
        <v>42</v>
      </c>
      <c r="C24" s="121">
        <v>1809.1679999999999</v>
      </c>
      <c r="D24" s="99">
        <v>10567.233</v>
      </c>
      <c r="E24" s="99"/>
      <c r="F24" s="99">
        <v>67315.362999999998</v>
      </c>
      <c r="G24" s="99">
        <v>59324.654999999999</v>
      </c>
      <c r="H24" s="99">
        <v>18.341999999999999</v>
      </c>
      <c r="I24" s="99">
        <v>16089.599</v>
      </c>
      <c r="J24" s="99"/>
      <c r="K24" s="99"/>
      <c r="L24" s="99"/>
      <c r="M24" s="99"/>
      <c r="N24" s="99"/>
      <c r="O24" s="99"/>
      <c r="P24" s="99"/>
      <c r="Q24" s="122"/>
      <c r="R24" s="157">
        <f>SUM(C24:Q24)</f>
        <v>155124.35999999999</v>
      </c>
      <c r="S24" s="505"/>
    </row>
    <row r="25" spans="1:19" ht="15" customHeight="1" x14ac:dyDescent="0.25">
      <c r="A25" s="54">
        <v>47</v>
      </c>
      <c r="B25" s="82" t="s">
        <v>43</v>
      </c>
      <c r="C25" s="159"/>
      <c r="D25" s="103">
        <v>17112.169999999998</v>
      </c>
      <c r="E25" s="160"/>
      <c r="F25" s="160">
        <v>139.07900000000001</v>
      </c>
      <c r="G25" s="160">
        <v>4290.0739999999996</v>
      </c>
      <c r="H25" s="160"/>
      <c r="I25" s="160"/>
      <c r="J25" s="160"/>
      <c r="K25" s="160"/>
      <c r="L25" s="103"/>
      <c r="M25" s="160"/>
      <c r="N25" s="160"/>
      <c r="O25" s="160"/>
      <c r="P25" s="160"/>
      <c r="Q25" s="161"/>
      <c r="R25" s="162">
        <f>SUM(C25:Q25)</f>
        <v>21541.323</v>
      </c>
      <c r="S25" s="505"/>
    </row>
    <row r="26" spans="1:19" ht="15" customHeight="1" x14ac:dyDescent="0.25">
      <c r="A26" s="493" t="s">
        <v>44</v>
      </c>
      <c r="B26" s="494"/>
      <c r="C26" s="163">
        <f t="shared" ref="C26:R26" si="2">SUM(C21:C25)</f>
        <v>1809.1679999999999</v>
      </c>
      <c r="D26" s="164">
        <f t="shared" si="2"/>
        <v>43816.815000000002</v>
      </c>
      <c r="E26" s="164"/>
      <c r="F26" s="164">
        <f t="shared" si="2"/>
        <v>68941.194999999992</v>
      </c>
      <c r="G26" s="164">
        <f t="shared" si="2"/>
        <v>84186.253999999986</v>
      </c>
      <c r="H26" s="164">
        <f t="shared" si="2"/>
        <v>18.341999999999999</v>
      </c>
      <c r="I26" s="164">
        <f t="shared" si="2"/>
        <v>16431.259999999998</v>
      </c>
      <c r="J26" s="164"/>
      <c r="K26" s="164">
        <f t="shared" si="2"/>
        <v>11.345000000000001</v>
      </c>
      <c r="L26" s="164"/>
      <c r="M26" s="164"/>
      <c r="N26" s="164"/>
      <c r="O26" s="164"/>
      <c r="P26" s="164"/>
      <c r="Q26" s="165"/>
      <c r="R26" s="166">
        <f t="shared" si="2"/>
        <v>215214.37899999999</v>
      </c>
      <c r="S26" s="505"/>
    </row>
    <row r="27" spans="1:19" ht="15" customHeight="1" x14ac:dyDescent="0.25">
      <c r="A27" s="55">
        <v>52</v>
      </c>
      <c r="B27" s="83" t="s">
        <v>45</v>
      </c>
      <c r="C27" s="127"/>
      <c r="D27" s="128">
        <v>140.273</v>
      </c>
      <c r="E27" s="128"/>
      <c r="F27" s="128">
        <v>23.995000000000001</v>
      </c>
      <c r="G27" s="128">
        <v>2370.0540000000001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29"/>
      <c r="R27" s="167">
        <f t="shared" ref="R27:R33" si="3">SUM(C27:Q27)</f>
        <v>2534.3220000000001</v>
      </c>
      <c r="S27" s="505"/>
    </row>
    <row r="28" spans="1:19" ht="15" customHeight="1" x14ac:dyDescent="0.25">
      <c r="A28" s="38">
        <v>53</v>
      </c>
      <c r="B28" s="77" t="s">
        <v>46</v>
      </c>
      <c r="C28" s="121"/>
      <c r="D28" s="99">
        <v>32.127000000000002</v>
      </c>
      <c r="E28" s="99"/>
      <c r="F28" s="99"/>
      <c r="G28" s="99">
        <v>8.4000000000000005E-2</v>
      </c>
      <c r="H28" s="99"/>
      <c r="I28" s="99"/>
      <c r="J28" s="99"/>
      <c r="K28" s="99"/>
      <c r="L28" s="99"/>
      <c r="M28" s="99"/>
      <c r="N28" s="99"/>
      <c r="O28" s="99"/>
      <c r="P28" s="99"/>
      <c r="Q28" s="122"/>
      <c r="R28" s="158">
        <f t="shared" si="3"/>
        <v>32.211000000000006</v>
      </c>
      <c r="S28" s="505"/>
    </row>
    <row r="29" spans="1:19" ht="15" customHeight="1" x14ac:dyDescent="0.25">
      <c r="A29" s="38">
        <v>54</v>
      </c>
      <c r="B29" s="76" t="s">
        <v>47</v>
      </c>
      <c r="C29" s="121"/>
      <c r="D29" s="99">
        <v>37.676000000000002</v>
      </c>
      <c r="E29" s="99"/>
      <c r="F29" s="99"/>
      <c r="G29" s="99">
        <v>0.49299999999999999</v>
      </c>
      <c r="H29" s="99"/>
      <c r="I29" s="99"/>
      <c r="J29" s="99"/>
      <c r="K29" s="99"/>
      <c r="L29" s="99"/>
      <c r="M29" s="99"/>
      <c r="N29" s="99"/>
      <c r="O29" s="99"/>
      <c r="P29" s="99"/>
      <c r="Q29" s="122"/>
      <c r="R29" s="157">
        <f t="shared" si="3"/>
        <v>38.169000000000004</v>
      </c>
      <c r="S29" s="505"/>
    </row>
    <row r="30" spans="1:19" ht="15" customHeight="1" x14ac:dyDescent="0.25">
      <c r="A30" s="38">
        <v>55</v>
      </c>
      <c r="B30" s="77" t="s">
        <v>59</v>
      </c>
      <c r="C30" s="121"/>
      <c r="D30" s="99">
        <v>1520.4559999999999</v>
      </c>
      <c r="E30" s="99"/>
      <c r="F30" s="99"/>
      <c r="G30" s="99">
        <v>5.0209999999999999</v>
      </c>
      <c r="H30" s="99"/>
      <c r="I30" s="99"/>
      <c r="J30" s="99"/>
      <c r="K30" s="99"/>
      <c r="L30" s="99"/>
      <c r="M30" s="99"/>
      <c r="N30" s="99"/>
      <c r="O30" s="99"/>
      <c r="P30" s="99"/>
      <c r="Q30" s="122"/>
      <c r="R30" s="157">
        <f t="shared" si="3"/>
        <v>1525.4769999999999</v>
      </c>
      <c r="S30" s="505"/>
    </row>
    <row r="31" spans="1:19" ht="15" customHeight="1" x14ac:dyDescent="0.25">
      <c r="A31" s="38">
        <v>56</v>
      </c>
      <c r="B31" s="76" t="s">
        <v>48</v>
      </c>
      <c r="C31" s="121"/>
      <c r="D31" s="99">
        <v>40776.589</v>
      </c>
      <c r="E31" s="99"/>
      <c r="F31" s="99">
        <v>0.122</v>
      </c>
      <c r="G31" s="99">
        <v>2201.4659999999999</v>
      </c>
      <c r="H31" s="99"/>
      <c r="I31" s="99"/>
      <c r="J31" s="99"/>
      <c r="K31" s="99"/>
      <c r="L31" s="99"/>
      <c r="M31" s="99"/>
      <c r="N31" s="99"/>
      <c r="O31" s="99"/>
      <c r="P31" s="99"/>
      <c r="Q31" s="122"/>
      <c r="R31" s="157">
        <f t="shared" si="3"/>
        <v>42978.177000000003</v>
      </c>
      <c r="S31" s="505"/>
    </row>
    <row r="32" spans="1:19" ht="15" customHeight="1" x14ac:dyDescent="0.25">
      <c r="A32" s="38">
        <v>57</v>
      </c>
      <c r="B32" s="77" t="s">
        <v>49</v>
      </c>
      <c r="C32" s="121"/>
      <c r="D32" s="99">
        <v>48193.57</v>
      </c>
      <c r="E32" s="99"/>
      <c r="F32" s="99">
        <v>30571.218000000001</v>
      </c>
      <c r="G32" s="99">
        <v>35182.002</v>
      </c>
      <c r="H32" s="99">
        <v>23331.401999999998</v>
      </c>
      <c r="I32" s="99">
        <v>323.98599999999999</v>
      </c>
      <c r="J32" s="99"/>
      <c r="K32" s="99"/>
      <c r="L32" s="99"/>
      <c r="M32" s="99"/>
      <c r="N32" s="99"/>
      <c r="O32" s="99"/>
      <c r="P32" s="99"/>
      <c r="Q32" s="122"/>
      <c r="R32" s="158">
        <f t="shared" si="3"/>
        <v>137602.17800000001</v>
      </c>
      <c r="S32" s="505"/>
    </row>
    <row r="33" spans="1:19" ht="15" customHeight="1" x14ac:dyDescent="0.25">
      <c r="A33" s="51">
        <v>58</v>
      </c>
      <c r="B33" s="84" t="s">
        <v>50</v>
      </c>
      <c r="C33" s="159"/>
      <c r="D33" s="160">
        <v>576.23299999999995</v>
      </c>
      <c r="E33" s="160"/>
      <c r="F33" s="160"/>
      <c r="G33" s="160">
        <v>1.2E-2</v>
      </c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2">
        <f t="shared" si="3"/>
        <v>576.24499999999989</v>
      </c>
      <c r="S33" s="505"/>
    </row>
    <row r="34" spans="1:19" ht="15" customHeight="1" x14ac:dyDescent="0.25">
      <c r="A34" s="493" t="s">
        <v>51</v>
      </c>
      <c r="B34" s="494"/>
      <c r="C34" s="163"/>
      <c r="D34" s="164">
        <f t="shared" ref="D34:R34" si="4">SUM(D27:D33)</f>
        <v>91276.923999999985</v>
      </c>
      <c r="E34" s="164"/>
      <c r="F34" s="164">
        <f t="shared" si="4"/>
        <v>30595.334999999999</v>
      </c>
      <c r="G34" s="164">
        <f t="shared" si="4"/>
        <v>39759.132000000005</v>
      </c>
      <c r="H34" s="164">
        <f t="shared" si="4"/>
        <v>23331.401999999998</v>
      </c>
      <c r="I34" s="164">
        <f t="shared" si="4"/>
        <v>323.98599999999999</v>
      </c>
      <c r="J34" s="164"/>
      <c r="K34" s="164"/>
      <c r="L34" s="164"/>
      <c r="M34" s="164"/>
      <c r="N34" s="164"/>
      <c r="O34" s="164"/>
      <c r="P34" s="164"/>
      <c r="Q34" s="165"/>
      <c r="R34" s="166">
        <f t="shared" si="4"/>
        <v>185286.77900000001</v>
      </c>
      <c r="S34" s="505"/>
    </row>
    <row r="35" spans="1:19" ht="15" customHeight="1" x14ac:dyDescent="0.25">
      <c r="A35" s="52">
        <v>74</v>
      </c>
      <c r="B35" s="85" t="s">
        <v>63</v>
      </c>
      <c r="C35" s="159"/>
      <c r="D35" s="160">
        <v>0.59699999999999998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69">
        <f>SUM(C35:Q35)</f>
        <v>0.59699999999999998</v>
      </c>
      <c r="S35" s="505"/>
    </row>
    <row r="36" spans="1:19" ht="15" customHeight="1" x14ac:dyDescent="0.25">
      <c r="A36" s="53">
        <v>76</v>
      </c>
      <c r="B36" s="80" t="s">
        <v>52</v>
      </c>
      <c r="C36" s="121"/>
      <c r="D36" s="99">
        <v>1342.0550000000001</v>
      </c>
      <c r="E36" s="99"/>
      <c r="F36" s="99"/>
      <c r="G36" s="99">
        <v>251.678</v>
      </c>
      <c r="H36" s="99"/>
      <c r="I36" s="99"/>
      <c r="J36" s="99"/>
      <c r="K36" s="99"/>
      <c r="L36" s="99"/>
      <c r="M36" s="99"/>
      <c r="N36" s="99"/>
      <c r="O36" s="99"/>
      <c r="P36" s="99"/>
      <c r="Q36" s="122"/>
      <c r="R36" s="157">
        <f>SUM(C36:Q36)</f>
        <v>1593.7330000000002</v>
      </c>
      <c r="S36" s="505"/>
    </row>
    <row r="37" spans="1:19" ht="15" customHeight="1" x14ac:dyDescent="0.25">
      <c r="A37" s="53">
        <v>77</v>
      </c>
      <c r="B37" s="86" t="s">
        <v>53</v>
      </c>
      <c r="C37" s="159"/>
      <c r="D37" s="160">
        <v>8.6980000000000004</v>
      </c>
      <c r="E37" s="160"/>
      <c r="F37" s="160">
        <v>19.183</v>
      </c>
      <c r="G37" s="160">
        <v>3.351</v>
      </c>
      <c r="H37" s="160"/>
      <c r="I37" s="160"/>
      <c r="J37" s="160"/>
      <c r="K37" s="160"/>
      <c r="L37" s="160"/>
      <c r="M37" s="160"/>
      <c r="N37" s="160"/>
      <c r="O37" s="160"/>
      <c r="P37" s="160"/>
      <c r="Q37" s="161"/>
      <c r="R37" s="157">
        <f>SUM(C37:Q37)</f>
        <v>31.231999999999999</v>
      </c>
      <c r="S37" s="505"/>
    </row>
    <row r="38" spans="1:19" ht="15" customHeight="1" x14ac:dyDescent="0.25">
      <c r="A38" s="53">
        <v>92</v>
      </c>
      <c r="B38" s="56" t="s">
        <v>67</v>
      </c>
      <c r="C38" s="121"/>
      <c r="D38" s="99">
        <v>11.316000000000001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22"/>
      <c r="R38" s="157">
        <f>SUM(C38:Q38)</f>
        <v>11.316000000000001</v>
      </c>
      <c r="S38" s="505"/>
    </row>
    <row r="39" spans="1:19" ht="15" customHeight="1" x14ac:dyDescent="0.25">
      <c r="A39" s="54">
        <v>94</v>
      </c>
      <c r="B39" s="87" t="s">
        <v>60</v>
      </c>
      <c r="C39" s="159"/>
      <c r="D39" s="160">
        <v>44.326000000000001</v>
      </c>
      <c r="E39" s="160"/>
      <c r="F39" s="160"/>
      <c r="G39" s="160">
        <v>0.56100000000000005</v>
      </c>
      <c r="H39" s="160"/>
      <c r="I39" s="160"/>
      <c r="J39" s="160"/>
      <c r="K39" s="160"/>
      <c r="L39" s="160"/>
      <c r="M39" s="160"/>
      <c r="N39" s="160"/>
      <c r="O39" s="160"/>
      <c r="P39" s="160"/>
      <c r="Q39" s="161"/>
      <c r="R39" s="162">
        <f>SUM(C39:Q39)</f>
        <v>44.887</v>
      </c>
      <c r="S39" s="505"/>
    </row>
    <row r="40" spans="1:19" ht="15" customHeight="1" thickBot="1" x14ac:dyDescent="0.3">
      <c r="A40" s="503" t="s">
        <v>54</v>
      </c>
      <c r="B40" s="504"/>
      <c r="C40" s="170"/>
      <c r="D40" s="171">
        <f t="shared" ref="D40:R40" si="5">SUM(D35:D39)</f>
        <v>1406.9920000000002</v>
      </c>
      <c r="E40" s="171"/>
      <c r="F40" s="171">
        <f t="shared" si="5"/>
        <v>19.183</v>
      </c>
      <c r="G40" s="171">
        <f t="shared" si="5"/>
        <v>255.59</v>
      </c>
      <c r="H40" s="171"/>
      <c r="I40" s="171"/>
      <c r="J40" s="171"/>
      <c r="K40" s="171"/>
      <c r="L40" s="171"/>
      <c r="M40" s="171"/>
      <c r="N40" s="171"/>
      <c r="O40" s="171"/>
      <c r="P40" s="171"/>
      <c r="Q40" s="172"/>
      <c r="R40" s="173">
        <f t="shared" si="5"/>
        <v>1681.7650000000001</v>
      </c>
      <c r="S40" s="505"/>
    </row>
    <row r="41" spans="1:19" ht="15" customHeight="1" thickTop="1" thickBot="1" x14ac:dyDescent="0.3">
      <c r="A41" s="497" t="s">
        <v>55</v>
      </c>
      <c r="B41" s="506"/>
      <c r="C41" s="174">
        <f t="shared" ref="C41:R41" si="6">SUM(C40,C34,C26,C20)</f>
        <v>30913.527999999998</v>
      </c>
      <c r="D41" s="175">
        <f t="shared" si="6"/>
        <v>599834.12399999995</v>
      </c>
      <c r="E41" s="175">
        <f t="shared" si="6"/>
        <v>13981.101000000001</v>
      </c>
      <c r="F41" s="175">
        <f t="shared" si="6"/>
        <v>262087.44799999997</v>
      </c>
      <c r="G41" s="175">
        <f t="shared" si="6"/>
        <v>364749.80000000005</v>
      </c>
      <c r="H41" s="175">
        <f t="shared" si="6"/>
        <v>109141.883</v>
      </c>
      <c r="I41" s="175">
        <f t="shared" si="6"/>
        <v>44876.221999999994</v>
      </c>
      <c r="J41" s="175">
        <f t="shared" si="6"/>
        <v>497.45299999999997</v>
      </c>
      <c r="K41" s="175">
        <f t="shared" si="6"/>
        <v>97576.286000000022</v>
      </c>
      <c r="L41" s="176">
        <f t="shared" si="6"/>
        <v>2401.2260000000001</v>
      </c>
      <c r="M41" s="175">
        <f t="shared" si="6"/>
        <v>425.471</v>
      </c>
      <c r="N41" s="175">
        <f t="shared" si="6"/>
        <v>1505.7429999999999</v>
      </c>
      <c r="O41" s="175">
        <f t="shared" si="6"/>
        <v>21522.85</v>
      </c>
      <c r="P41" s="175">
        <f t="shared" si="6"/>
        <v>89387.120999999985</v>
      </c>
      <c r="Q41" s="177">
        <f t="shared" si="6"/>
        <v>78.061999999999998</v>
      </c>
      <c r="R41" s="178">
        <f t="shared" si="6"/>
        <v>1638978.318</v>
      </c>
      <c r="S41" s="505"/>
    </row>
    <row r="42" spans="1:19" s="15" customFormat="1" ht="14.25" customHeight="1" thickTop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505"/>
    </row>
    <row r="43" spans="1:19" x14ac:dyDescent="0.25">
      <c r="A43" s="5" t="s">
        <v>77</v>
      </c>
      <c r="B43" s="3"/>
      <c r="C43" s="3"/>
      <c r="D43" s="3"/>
      <c r="E43" s="3"/>
      <c r="Q43"/>
      <c r="R43" s="7"/>
      <c r="S43"/>
    </row>
    <row r="44" spans="1:19" x14ac:dyDescent="0.25">
      <c r="A44" s="5" t="s">
        <v>56</v>
      </c>
      <c r="Q44"/>
      <c r="R44" s="3"/>
      <c r="S44"/>
    </row>
    <row r="48" spans="1:19" x14ac:dyDescent="0.25">
      <c r="E48" s="8"/>
      <c r="F48" s="8"/>
    </row>
  </sheetData>
  <mergeCells count="10">
    <mergeCell ref="A1:R1"/>
    <mergeCell ref="A26:B26"/>
    <mergeCell ref="A34:B34"/>
    <mergeCell ref="A40:B40"/>
    <mergeCell ref="S3:S42"/>
    <mergeCell ref="A41:B41"/>
    <mergeCell ref="R3:R5"/>
    <mergeCell ref="A3:B5"/>
    <mergeCell ref="C3:Q3"/>
    <mergeCell ref="A20:B20"/>
  </mergeCells>
  <phoneticPr fontId="11" type="noConversion"/>
  <pageMargins left="0" right="0" top="0.94488188976377963" bottom="0.62992125984251968" header="0" footer="0"/>
  <pageSetup paperSize="9" scale="60" orientation="landscape" horizontalDpi="4294967294" verticalDpi="300" r:id="rId1"/>
  <headerFooter alignWithMargins="0"/>
  <colBreaks count="1" manualBreakCount="1">
    <brk id="18" max="1048575" man="1"/>
  </colBreaks>
  <ignoredErrors>
    <ignoredError sqref="C41:R41 C24:D24 C20 D21:D23 C26:D26 D25 D27:D40 F24:I24 F21:G22 F26:I26 F25:G25 F27:G27 G23 F32:I32 G28:G30 F34:I34 G33 F37:G37 G36 F40:G40 G39 I21:I22 F31:G31 K26 K21" formulaRange="1"/>
    <ignoredError sqref="R20:R40 D20:Q20" formula="1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tabSelected="1" zoomScale="70" zoomScaleNormal="70" workbookViewId="0"/>
  </sheetViews>
  <sheetFormatPr baseColWidth="10" defaultColWidth="11.44140625" defaultRowHeight="13.2" x14ac:dyDescent="0.25"/>
  <cols>
    <col min="1" max="1" width="4.109375" style="1" customWidth="1"/>
    <col min="2" max="2" width="33.6640625" style="1" customWidth="1"/>
    <col min="3" max="17" width="12.6640625" style="1" customWidth="1"/>
    <col min="18" max="18" width="8.109375" style="9" customWidth="1"/>
    <col min="19" max="19" width="25.44140625" style="1" customWidth="1"/>
    <col min="20" max="20" width="25.88671875" style="1" bestFit="1" customWidth="1"/>
    <col min="21" max="16384" width="11.44140625" style="1"/>
  </cols>
  <sheetData>
    <row r="1" spans="1:19" s="9" customFormat="1" ht="27" customHeight="1" x14ac:dyDescent="0.25">
      <c r="A1" s="514" t="s">
        <v>101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7"/>
      <c r="S1" s="7"/>
    </row>
    <row r="2" spans="1:19" s="9" customFormat="1" ht="18" customHeight="1" thickBot="1" x14ac:dyDescent="0.3">
      <c r="A2" s="62"/>
      <c r="B2" s="62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62"/>
      <c r="R2" s="7"/>
    </row>
    <row r="3" spans="1:19" ht="24.75" customHeight="1" thickTop="1" thickBot="1" x14ac:dyDescent="0.3">
      <c r="A3" s="427" t="s">
        <v>0</v>
      </c>
      <c r="B3" s="517"/>
      <c r="C3" s="497" t="s">
        <v>1</v>
      </c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498"/>
      <c r="Q3" s="435" t="s">
        <v>75</v>
      </c>
      <c r="R3" s="57"/>
    </row>
    <row r="4" spans="1:19" ht="15" customHeight="1" thickTop="1" x14ac:dyDescent="0.25">
      <c r="A4" s="510"/>
      <c r="B4" s="518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 t="s">
        <v>73</v>
      </c>
      <c r="N4" s="27" t="s">
        <v>10</v>
      </c>
      <c r="O4" s="27" t="s">
        <v>11</v>
      </c>
      <c r="P4" s="29" t="s">
        <v>12</v>
      </c>
      <c r="Q4" s="436"/>
      <c r="R4" s="57"/>
    </row>
    <row r="5" spans="1:19" ht="15" customHeight="1" thickBot="1" x14ac:dyDescent="0.3">
      <c r="A5" s="519"/>
      <c r="B5" s="520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23</v>
      </c>
      <c r="O5" s="31" t="s">
        <v>24</v>
      </c>
      <c r="P5" s="33" t="s">
        <v>25</v>
      </c>
      <c r="Q5" s="437"/>
      <c r="R5" s="57"/>
    </row>
    <row r="6" spans="1:19" ht="15" customHeight="1" thickTop="1" x14ac:dyDescent="0.25">
      <c r="A6" s="41">
        <v>22</v>
      </c>
      <c r="B6" s="88" t="s">
        <v>26</v>
      </c>
      <c r="C6" s="118"/>
      <c r="D6" s="119">
        <v>792.04477999999995</v>
      </c>
      <c r="E6" s="119"/>
      <c r="F6" s="119"/>
      <c r="G6" s="119">
        <v>149.92857000000001</v>
      </c>
      <c r="H6" s="119"/>
      <c r="I6" s="119"/>
      <c r="J6" s="119"/>
      <c r="K6" s="119"/>
      <c r="L6" s="119"/>
      <c r="M6" s="119"/>
      <c r="N6" s="119"/>
      <c r="O6" s="119"/>
      <c r="P6" s="120"/>
      <c r="Q6" s="179">
        <v>941.97334999999998</v>
      </c>
      <c r="R6" s="16"/>
    </row>
    <row r="7" spans="1:19" ht="15" customHeight="1" x14ac:dyDescent="0.25">
      <c r="A7" s="35">
        <v>23</v>
      </c>
      <c r="B7" s="74" t="s">
        <v>27</v>
      </c>
      <c r="C7" s="121"/>
      <c r="D7" s="99">
        <v>74.120140000000021</v>
      </c>
      <c r="E7" s="99"/>
      <c r="F7" s="99">
        <v>523.64536140000007</v>
      </c>
      <c r="G7" s="99">
        <v>0.57366240000000002</v>
      </c>
      <c r="H7" s="99"/>
      <c r="I7" s="99"/>
      <c r="J7" s="99"/>
      <c r="K7" s="99"/>
      <c r="L7" s="99"/>
      <c r="M7" s="99"/>
      <c r="N7" s="99"/>
      <c r="O7" s="99"/>
      <c r="P7" s="122"/>
      <c r="Q7" s="101">
        <v>598.33916380000005</v>
      </c>
      <c r="R7" s="16"/>
    </row>
    <row r="8" spans="1:19" ht="15" customHeight="1" x14ac:dyDescent="0.25">
      <c r="A8" s="35">
        <v>24</v>
      </c>
      <c r="B8" s="74" t="s">
        <v>28</v>
      </c>
      <c r="C8" s="121"/>
      <c r="D8" s="99">
        <v>122.16518930000001</v>
      </c>
      <c r="E8" s="99"/>
      <c r="F8" s="99"/>
      <c r="G8" s="99">
        <v>4.7519810000000007</v>
      </c>
      <c r="H8" s="99"/>
      <c r="I8" s="99"/>
      <c r="J8" s="99"/>
      <c r="K8" s="99"/>
      <c r="L8" s="99"/>
      <c r="M8" s="99"/>
      <c r="N8" s="99"/>
      <c r="O8" s="99"/>
      <c r="P8" s="122"/>
      <c r="Q8" s="101">
        <v>126.91717030000001</v>
      </c>
      <c r="R8" s="16"/>
    </row>
    <row r="9" spans="1:19" ht="15" customHeight="1" x14ac:dyDescent="0.25">
      <c r="A9" s="35">
        <v>31</v>
      </c>
      <c r="B9" s="74" t="s">
        <v>29</v>
      </c>
      <c r="C9" s="121">
        <v>14385.384124799999</v>
      </c>
      <c r="D9" s="99">
        <v>44342.607032700012</v>
      </c>
      <c r="E9" s="99"/>
      <c r="F9" s="99">
        <v>21391.8306347</v>
      </c>
      <c r="G9" s="99">
        <v>7796.8222186000012</v>
      </c>
      <c r="H9" s="99"/>
      <c r="I9" s="99"/>
      <c r="J9" s="99"/>
      <c r="K9" s="99"/>
      <c r="L9" s="99"/>
      <c r="M9" s="99"/>
      <c r="N9" s="99"/>
      <c r="O9" s="99"/>
      <c r="P9" s="122"/>
      <c r="Q9" s="101">
        <v>87916.644010800024</v>
      </c>
      <c r="R9" s="16"/>
    </row>
    <row r="10" spans="1:19" ht="15" customHeight="1" x14ac:dyDescent="0.25">
      <c r="A10" s="35">
        <v>32</v>
      </c>
      <c r="B10" s="74" t="s">
        <v>30</v>
      </c>
      <c r="C10" s="121">
        <v>1717.6600830999992</v>
      </c>
      <c r="D10" s="99">
        <v>130207.65211799998</v>
      </c>
      <c r="E10" s="99"/>
      <c r="F10" s="99">
        <v>24412.766553400001</v>
      </c>
      <c r="G10" s="99">
        <v>42870.48577739999</v>
      </c>
      <c r="H10" s="99">
        <v>17778.994989999999</v>
      </c>
      <c r="I10" s="99">
        <v>3589.5571369999998</v>
      </c>
      <c r="J10" s="99"/>
      <c r="K10" s="99"/>
      <c r="L10" s="99"/>
      <c r="M10" s="99"/>
      <c r="N10" s="99"/>
      <c r="O10" s="99"/>
      <c r="P10" s="122"/>
      <c r="Q10" s="101">
        <v>220577.11665889999</v>
      </c>
      <c r="R10" s="16"/>
    </row>
    <row r="11" spans="1:19" ht="15" customHeight="1" x14ac:dyDescent="0.25">
      <c r="A11" s="35">
        <v>33</v>
      </c>
      <c r="B11" s="77" t="s">
        <v>31</v>
      </c>
      <c r="C11" s="121">
        <v>7.3395742000000004</v>
      </c>
      <c r="D11" s="99">
        <v>39835.812097299997</v>
      </c>
      <c r="E11" s="99">
        <v>22.581804600000002</v>
      </c>
      <c r="F11" s="99">
        <v>8761.3443007999977</v>
      </c>
      <c r="G11" s="99">
        <v>37826.6853529</v>
      </c>
      <c r="H11" s="99"/>
      <c r="I11" s="99">
        <v>0.4580206</v>
      </c>
      <c r="J11" s="99"/>
      <c r="K11" s="99">
        <v>122.0909431</v>
      </c>
      <c r="L11" s="99"/>
      <c r="M11" s="99"/>
      <c r="N11" s="99"/>
      <c r="O11" s="99">
        <v>2.9452113999999998</v>
      </c>
      <c r="P11" s="122">
        <v>5.1492622000000008</v>
      </c>
      <c r="Q11" s="101">
        <v>86584.406567099984</v>
      </c>
      <c r="R11" s="16"/>
    </row>
    <row r="12" spans="1:19" ht="15" customHeight="1" x14ac:dyDescent="0.25">
      <c r="A12" s="35">
        <v>34</v>
      </c>
      <c r="B12" s="77" t="s">
        <v>32</v>
      </c>
      <c r="C12" s="121">
        <v>10847.367987700001</v>
      </c>
      <c r="D12" s="99">
        <v>50957.325972600011</v>
      </c>
      <c r="E12" s="99">
        <v>5.2716783000000014</v>
      </c>
      <c r="F12" s="99">
        <v>4166.8106331999998</v>
      </c>
      <c r="G12" s="99">
        <v>20995.851239300016</v>
      </c>
      <c r="H12" s="99"/>
      <c r="I12" s="99">
        <v>1185.4120730000002</v>
      </c>
      <c r="J12" s="99">
        <v>1096.4539195</v>
      </c>
      <c r="K12" s="99">
        <v>364.83250699999996</v>
      </c>
      <c r="L12" s="99">
        <v>24.477240199999997</v>
      </c>
      <c r="M12" s="99">
        <v>1182.1148195000001</v>
      </c>
      <c r="N12" s="99"/>
      <c r="O12" s="99"/>
      <c r="P12" s="122"/>
      <c r="Q12" s="101">
        <v>90825.918070300017</v>
      </c>
      <c r="R12" s="16"/>
    </row>
    <row r="13" spans="1:19" ht="15" customHeight="1" x14ac:dyDescent="0.25">
      <c r="A13" s="35">
        <v>35</v>
      </c>
      <c r="B13" s="77" t="s">
        <v>33</v>
      </c>
      <c r="C13" s="121"/>
      <c r="D13" s="99">
        <v>37870.445822899994</v>
      </c>
      <c r="E13" s="99"/>
      <c r="F13" s="99">
        <v>338.97491889999998</v>
      </c>
      <c r="G13" s="99">
        <v>46868.674930899993</v>
      </c>
      <c r="H13" s="99"/>
      <c r="I13" s="99"/>
      <c r="J13" s="99"/>
      <c r="K13" s="99"/>
      <c r="L13" s="99"/>
      <c r="M13" s="99"/>
      <c r="N13" s="99"/>
      <c r="O13" s="99"/>
      <c r="P13" s="122"/>
      <c r="Q13" s="101">
        <v>85078.095672699987</v>
      </c>
      <c r="R13" s="16"/>
    </row>
    <row r="14" spans="1:19" ht="15" customHeight="1" x14ac:dyDescent="0.25">
      <c r="A14" s="35">
        <v>36</v>
      </c>
      <c r="B14" s="77" t="s">
        <v>34</v>
      </c>
      <c r="C14" s="121">
        <v>3686.8495163000002</v>
      </c>
      <c r="D14" s="99">
        <v>107520.75054869996</v>
      </c>
      <c r="E14" s="99">
        <v>2055.9375990999997</v>
      </c>
      <c r="F14" s="99">
        <v>51896.717061799973</v>
      </c>
      <c r="G14" s="99">
        <v>29358.592200000003</v>
      </c>
      <c r="H14" s="99">
        <v>8487.2407860000021</v>
      </c>
      <c r="I14" s="99">
        <v>6733.9867921000014</v>
      </c>
      <c r="J14" s="99"/>
      <c r="K14" s="99">
        <v>43980.003550799993</v>
      </c>
      <c r="L14" s="99">
        <v>1535.7035486</v>
      </c>
      <c r="M14" s="99"/>
      <c r="N14" s="99">
        <v>19384.781287500002</v>
      </c>
      <c r="O14" s="99">
        <v>3983.3741307999994</v>
      </c>
      <c r="P14" s="122">
        <v>12608.945586</v>
      </c>
      <c r="Q14" s="101">
        <v>291232.88260769995</v>
      </c>
      <c r="R14" s="16"/>
    </row>
    <row r="15" spans="1:19" ht="15" customHeight="1" x14ac:dyDescent="0.25">
      <c r="A15" s="35">
        <v>37</v>
      </c>
      <c r="B15" s="77" t="s">
        <v>35</v>
      </c>
      <c r="C15" s="121">
        <v>1.4540874000000001</v>
      </c>
      <c r="D15" s="99">
        <v>87432.813081099957</v>
      </c>
      <c r="E15" s="99"/>
      <c r="F15" s="99">
        <v>2918.9303594999992</v>
      </c>
      <c r="G15" s="99">
        <v>21980.588907199999</v>
      </c>
      <c r="H15" s="99"/>
      <c r="I15" s="99"/>
      <c r="J15" s="99"/>
      <c r="K15" s="99"/>
      <c r="L15" s="99"/>
      <c r="M15" s="99"/>
      <c r="N15" s="99"/>
      <c r="O15" s="99"/>
      <c r="P15" s="122"/>
      <c r="Q15" s="101">
        <v>112333.78643519995</v>
      </c>
      <c r="R15" s="16"/>
    </row>
    <row r="16" spans="1:19" ht="15" customHeight="1" x14ac:dyDescent="0.25">
      <c r="A16" s="35">
        <v>38</v>
      </c>
      <c r="B16" s="77" t="s">
        <v>36</v>
      </c>
      <c r="C16" s="121">
        <v>5780.5915924000001</v>
      </c>
      <c r="D16" s="99">
        <v>14687.745648600005</v>
      </c>
      <c r="E16" s="99">
        <v>2812.7651967999996</v>
      </c>
      <c r="F16" s="99">
        <v>12317.174999000003</v>
      </c>
      <c r="G16" s="99">
        <v>2007.7867389000003</v>
      </c>
      <c r="H16" s="99"/>
      <c r="I16" s="99">
        <v>4286.8825120000001</v>
      </c>
      <c r="J16" s="99"/>
      <c r="K16" s="99">
        <v>4279.7819563000012</v>
      </c>
      <c r="L16" s="99">
        <v>1047.9336306999999</v>
      </c>
      <c r="M16" s="99"/>
      <c r="N16" s="99">
        <v>10.885719</v>
      </c>
      <c r="O16" s="99">
        <v>1777.7438755999999</v>
      </c>
      <c r="P16" s="122">
        <v>2789.6707775</v>
      </c>
      <c r="Q16" s="101">
        <v>51798.962646800006</v>
      </c>
      <c r="R16" s="16"/>
    </row>
    <row r="17" spans="1:18" s="7" customFormat="1" ht="15" customHeight="1" x14ac:dyDescent="0.25">
      <c r="A17" s="36">
        <v>39</v>
      </c>
      <c r="B17" s="78" t="s">
        <v>37</v>
      </c>
      <c r="C17" s="123">
        <v>256.43126059999997</v>
      </c>
      <c r="D17" s="124">
        <v>94074.490771900004</v>
      </c>
      <c r="E17" s="124">
        <v>23.556804999999997</v>
      </c>
      <c r="F17" s="124">
        <v>3383.641857900001</v>
      </c>
      <c r="G17" s="124">
        <v>47654.060976599998</v>
      </c>
      <c r="H17" s="124"/>
      <c r="I17" s="124">
        <v>534.04471409999996</v>
      </c>
      <c r="J17" s="124"/>
      <c r="K17" s="124">
        <v>191.17311580000001</v>
      </c>
      <c r="L17" s="124">
        <v>9.0117054999999997</v>
      </c>
      <c r="M17" s="124"/>
      <c r="N17" s="124">
        <v>16.064344600000002</v>
      </c>
      <c r="O17" s="124">
        <v>200.93280509999997</v>
      </c>
      <c r="P17" s="125">
        <v>518.03761819999988</v>
      </c>
      <c r="Q17" s="130">
        <v>146861.44597529995</v>
      </c>
      <c r="R17" s="16"/>
    </row>
    <row r="18" spans="1:18" s="7" customFormat="1" ht="15" customHeight="1" x14ac:dyDescent="0.25">
      <c r="A18" s="493" t="s">
        <v>38</v>
      </c>
      <c r="B18" s="494"/>
      <c r="C18" s="163">
        <f t="shared" ref="C18:Q18" si="0">SUM(C6:C17)</f>
        <v>36683.078226500002</v>
      </c>
      <c r="D18" s="164">
        <f t="shared" si="0"/>
        <v>607917.97320309991</v>
      </c>
      <c r="E18" s="164">
        <f t="shared" si="0"/>
        <v>4920.113083799999</v>
      </c>
      <c r="F18" s="164">
        <f t="shared" si="0"/>
        <v>130111.83668059997</v>
      </c>
      <c r="G18" s="164">
        <f t="shared" si="0"/>
        <v>257514.8025552</v>
      </c>
      <c r="H18" s="164">
        <f t="shared" si="0"/>
        <v>26266.235776000001</v>
      </c>
      <c r="I18" s="164">
        <f t="shared" si="0"/>
        <v>16330.341248800003</v>
      </c>
      <c r="J18" s="164">
        <f t="shared" si="0"/>
        <v>1096.4539195</v>
      </c>
      <c r="K18" s="164">
        <f t="shared" si="0"/>
        <v>48937.882072999993</v>
      </c>
      <c r="L18" s="164">
        <f t="shared" si="0"/>
        <v>2617.1261249999998</v>
      </c>
      <c r="M18" s="164">
        <f t="shared" si="0"/>
        <v>1182.1148195000001</v>
      </c>
      <c r="N18" s="164">
        <f t="shared" si="0"/>
        <v>19411.731351100003</v>
      </c>
      <c r="O18" s="164">
        <f t="shared" si="0"/>
        <v>5964.9960228999998</v>
      </c>
      <c r="P18" s="165">
        <f t="shared" si="0"/>
        <v>15921.8032439</v>
      </c>
      <c r="Q18" s="180">
        <f t="shared" si="0"/>
        <v>1174876.4883288997</v>
      </c>
      <c r="R18" s="16"/>
    </row>
    <row r="19" spans="1:18" s="9" customFormat="1" ht="15" customHeight="1" x14ac:dyDescent="0.25">
      <c r="A19" s="58">
        <v>42</v>
      </c>
      <c r="B19" s="83" t="s">
        <v>39</v>
      </c>
      <c r="C19" s="127">
        <v>150.46668</v>
      </c>
      <c r="D19" s="128">
        <v>5532.5987250000007</v>
      </c>
      <c r="E19" s="128"/>
      <c r="F19" s="128">
        <v>1384.6730133999997</v>
      </c>
      <c r="G19" s="128">
        <v>1957.6566343000002</v>
      </c>
      <c r="H19" s="128"/>
      <c r="I19" s="128">
        <v>380.39952</v>
      </c>
      <c r="J19" s="128"/>
      <c r="K19" s="128">
        <v>43.697311599999999</v>
      </c>
      <c r="L19" s="128">
        <v>38.186397299999996</v>
      </c>
      <c r="M19" s="128"/>
      <c r="N19" s="128"/>
      <c r="O19" s="128"/>
      <c r="P19" s="129"/>
      <c r="Q19" s="149">
        <v>9487.6782816000032</v>
      </c>
      <c r="R19" s="16"/>
    </row>
    <row r="20" spans="1:18" ht="15" customHeight="1" x14ac:dyDescent="0.25">
      <c r="A20" s="35">
        <v>43</v>
      </c>
      <c r="B20" s="77" t="s">
        <v>40</v>
      </c>
      <c r="C20" s="121"/>
      <c r="D20" s="99">
        <v>19647.234991000001</v>
      </c>
      <c r="E20" s="99"/>
      <c r="F20" s="99">
        <v>314.39200410000001</v>
      </c>
      <c r="G20" s="99">
        <v>16978.519013600002</v>
      </c>
      <c r="H20" s="99"/>
      <c r="I20" s="99">
        <v>103.35347999999999</v>
      </c>
      <c r="J20" s="99"/>
      <c r="K20" s="99"/>
      <c r="L20" s="99"/>
      <c r="M20" s="99"/>
      <c r="N20" s="99"/>
      <c r="O20" s="99"/>
      <c r="P20" s="122">
        <v>90.976362800000004</v>
      </c>
      <c r="Q20" s="101">
        <v>37134.475851499999</v>
      </c>
      <c r="R20" s="16"/>
    </row>
    <row r="21" spans="1:18" ht="15" customHeight="1" x14ac:dyDescent="0.25">
      <c r="A21" s="35">
        <v>44</v>
      </c>
      <c r="B21" s="77" t="s">
        <v>41</v>
      </c>
      <c r="C21" s="121"/>
      <c r="D21" s="99">
        <v>1.1821507</v>
      </c>
      <c r="E21" s="99"/>
      <c r="F21" s="99"/>
      <c r="G21" s="99">
        <v>22.418240000000001</v>
      </c>
      <c r="H21" s="99"/>
      <c r="I21" s="99"/>
      <c r="J21" s="99"/>
      <c r="K21" s="99"/>
      <c r="L21" s="99"/>
      <c r="M21" s="99"/>
      <c r="N21" s="99"/>
      <c r="O21" s="99"/>
      <c r="P21" s="122"/>
      <c r="Q21" s="101">
        <v>23.600390700000002</v>
      </c>
      <c r="R21" s="16"/>
    </row>
    <row r="22" spans="1:18" ht="15" customHeight="1" x14ac:dyDescent="0.25">
      <c r="A22" s="35">
        <v>45</v>
      </c>
      <c r="B22" s="77" t="s">
        <v>42</v>
      </c>
      <c r="C22" s="121">
        <v>9048.2151097999995</v>
      </c>
      <c r="D22" s="99">
        <v>12417.974138399999</v>
      </c>
      <c r="E22" s="99"/>
      <c r="F22" s="99">
        <v>61741.371534899998</v>
      </c>
      <c r="G22" s="99">
        <v>54138.713522999991</v>
      </c>
      <c r="H22" s="99"/>
      <c r="I22" s="99">
        <v>14867.56674</v>
      </c>
      <c r="J22" s="99"/>
      <c r="K22" s="99"/>
      <c r="L22" s="99"/>
      <c r="M22" s="99"/>
      <c r="N22" s="99"/>
      <c r="O22" s="99"/>
      <c r="P22" s="122"/>
      <c r="Q22" s="101">
        <v>152213.84104609999</v>
      </c>
      <c r="R22" s="16"/>
    </row>
    <row r="23" spans="1:18" ht="15" customHeight="1" x14ac:dyDescent="0.25">
      <c r="A23" s="36">
        <v>47</v>
      </c>
      <c r="B23" s="78" t="s">
        <v>43</v>
      </c>
      <c r="C23" s="123"/>
      <c r="D23" s="124">
        <v>11708.078907199999</v>
      </c>
      <c r="E23" s="124"/>
      <c r="F23" s="124">
        <v>404.66290650000008</v>
      </c>
      <c r="G23" s="124">
        <v>3843.8207957000004</v>
      </c>
      <c r="H23" s="124"/>
      <c r="I23" s="124"/>
      <c r="J23" s="124"/>
      <c r="K23" s="124"/>
      <c r="L23" s="124"/>
      <c r="M23" s="124"/>
      <c r="N23" s="124"/>
      <c r="O23" s="124"/>
      <c r="P23" s="125"/>
      <c r="Q23" s="130">
        <v>15956.5626094</v>
      </c>
      <c r="R23" s="16"/>
    </row>
    <row r="24" spans="1:18" ht="15" customHeight="1" x14ac:dyDescent="0.25">
      <c r="A24" s="495" t="s">
        <v>44</v>
      </c>
      <c r="B24" s="515"/>
      <c r="C24" s="163">
        <f t="shared" ref="C24:Q24" si="1">SUM(C19:C23)</f>
        <v>9198.681789799999</v>
      </c>
      <c r="D24" s="164">
        <f t="shared" si="1"/>
        <v>49307.068912299997</v>
      </c>
      <c r="E24" s="164">
        <f t="shared" si="1"/>
        <v>0</v>
      </c>
      <c r="F24" s="164">
        <f t="shared" si="1"/>
        <v>63845.099458899997</v>
      </c>
      <c r="G24" s="164">
        <f t="shared" si="1"/>
        <v>76941.128206599984</v>
      </c>
      <c r="H24" s="164">
        <f t="shared" si="1"/>
        <v>0</v>
      </c>
      <c r="I24" s="164">
        <f t="shared" si="1"/>
        <v>15351.319740000001</v>
      </c>
      <c r="J24" s="164">
        <f t="shared" si="1"/>
        <v>0</v>
      </c>
      <c r="K24" s="164">
        <f t="shared" si="1"/>
        <v>43.697311599999999</v>
      </c>
      <c r="L24" s="164">
        <f t="shared" si="1"/>
        <v>38.186397299999996</v>
      </c>
      <c r="M24" s="164">
        <f t="shared" si="1"/>
        <v>0</v>
      </c>
      <c r="N24" s="164">
        <f t="shared" si="1"/>
        <v>0</v>
      </c>
      <c r="O24" s="164">
        <f t="shared" si="1"/>
        <v>0</v>
      </c>
      <c r="P24" s="165">
        <f t="shared" si="1"/>
        <v>90.976362800000004</v>
      </c>
      <c r="Q24" s="180">
        <f t="shared" si="1"/>
        <v>214816.15817929999</v>
      </c>
      <c r="R24" s="16"/>
    </row>
    <row r="25" spans="1:18" ht="15" customHeight="1" x14ac:dyDescent="0.25">
      <c r="A25" s="37">
        <v>52</v>
      </c>
      <c r="B25" s="83" t="s">
        <v>45</v>
      </c>
      <c r="C25" s="127"/>
      <c r="D25" s="128">
        <v>69.2124752</v>
      </c>
      <c r="E25" s="128"/>
      <c r="F25" s="128">
        <v>2.4426000000000001</v>
      </c>
      <c r="G25" s="128">
        <v>2666.3622827000004</v>
      </c>
      <c r="H25" s="128"/>
      <c r="I25" s="128"/>
      <c r="J25" s="128"/>
      <c r="K25" s="128"/>
      <c r="L25" s="128"/>
      <c r="M25" s="128"/>
      <c r="N25" s="128"/>
      <c r="O25" s="128"/>
      <c r="P25" s="129"/>
      <c r="Q25" s="149">
        <v>2738.0173579000002</v>
      </c>
      <c r="R25" s="16"/>
    </row>
    <row r="26" spans="1:18" ht="15" customHeight="1" x14ac:dyDescent="0.25">
      <c r="A26" s="35">
        <v>53</v>
      </c>
      <c r="B26" s="77" t="s">
        <v>46</v>
      </c>
      <c r="C26" s="121"/>
      <c r="D26" s="99">
        <v>165.97775999999999</v>
      </c>
      <c r="E26" s="99"/>
      <c r="F26" s="99"/>
      <c r="G26" s="99">
        <v>0.16317999999999999</v>
      </c>
      <c r="H26" s="99"/>
      <c r="I26" s="99"/>
      <c r="J26" s="99"/>
      <c r="K26" s="99"/>
      <c r="L26" s="99"/>
      <c r="M26" s="99"/>
      <c r="N26" s="99"/>
      <c r="O26" s="99"/>
      <c r="P26" s="122"/>
      <c r="Q26" s="101">
        <v>166.14094</v>
      </c>
      <c r="R26" s="16"/>
    </row>
    <row r="27" spans="1:18" ht="15" customHeight="1" x14ac:dyDescent="0.25">
      <c r="A27" s="35">
        <v>54</v>
      </c>
      <c r="B27" s="77" t="s">
        <v>47</v>
      </c>
      <c r="C27" s="121"/>
      <c r="D27" s="99">
        <v>7.4260999999999999</v>
      </c>
      <c r="E27" s="99"/>
      <c r="F27" s="99"/>
      <c r="G27" s="99">
        <v>1.8429747000000001</v>
      </c>
      <c r="H27" s="99"/>
      <c r="I27" s="99"/>
      <c r="J27" s="99"/>
      <c r="K27" s="99"/>
      <c r="L27" s="99"/>
      <c r="M27" s="99"/>
      <c r="N27" s="99"/>
      <c r="O27" s="99"/>
      <c r="P27" s="122"/>
      <c r="Q27" s="101">
        <v>9.2690747000000009</v>
      </c>
      <c r="R27" s="16"/>
    </row>
    <row r="28" spans="1:18" ht="15" customHeight="1" x14ac:dyDescent="0.25">
      <c r="A28" s="35">
        <v>55</v>
      </c>
      <c r="B28" s="77" t="s">
        <v>59</v>
      </c>
      <c r="C28" s="121"/>
      <c r="D28" s="99">
        <v>1184.4934900000001</v>
      </c>
      <c r="E28" s="99"/>
      <c r="F28" s="99"/>
      <c r="G28" s="99">
        <v>4.9052692000000002</v>
      </c>
      <c r="H28" s="99"/>
      <c r="I28" s="99"/>
      <c r="J28" s="99"/>
      <c r="K28" s="99"/>
      <c r="L28" s="99"/>
      <c r="M28" s="99"/>
      <c r="N28" s="99"/>
      <c r="O28" s="99"/>
      <c r="P28" s="122"/>
      <c r="Q28" s="101">
        <v>1189.3987592000001</v>
      </c>
      <c r="R28" s="16"/>
    </row>
    <row r="29" spans="1:18" ht="15" customHeight="1" x14ac:dyDescent="0.25">
      <c r="A29" s="35">
        <v>56</v>
      </c>
      <c r="B29" s="77" t="s">
        <v>48</v>
      </c>
      <c r="C29" s="121"/>
      <c r="D29" s="99">
        <v>36213.183115699998</v>
      </c>
      <c r="E29" s="99"/>
      <c r="F29" s="99">
        <v>1.7807847000000001</v>
      </c>
      <c r="G29" s="99">
        <v>3054.3997685999998</v>
      </c>
      <c r="H29" s="99"/>
      <c r="I29" s="99"/>
      <c r="J29" s="99"/>
      <c r="K29" s="99"/>
      <c r="L29" s="99"/>
      <c r="M29" s="99"/>
      <c r="N29" s="99"/>
      <c r="O29" s="99"/>
      <c r="P29" s="122"/>
      <c r="Q29" s="101">
        <v>39269.363668999998</v>
      </c>
      <c r="R29" s="16"/>
    </row>
    <row r="30" spans="1:18" ht="15" customHeight="1" x14ac:dyDescent="0.25">
      <c r="A30" s="35">
        <v>57</v>
      </c>
      <c r="B30" s="77" t="s">
        <v>49</v>
      </c>
      <c r="C30" s="121">
        <v>77.016304599999984</v>
      </c>
      <c r="D30" s="99">
        <v>35432.81592809999</v>
      </c>
      <c r="E30" s="99"/>
      <c r="F30" s="99">
        <v>37437.09293259999</v>
      </c>
      <c r="G30" s="99">
        <v>36939.851893999999</v>
      </c>
      <c r="H30" s="99">
        <v>14988.767469999999</v>
      </c>
      <c r="I30" s="99">
        <v>196.83353410000001</v>
      </c>
      <c r="J30" s="99"/>
      <c r="K30" s="99"/>
      <c r="L30" s="99"/>
      <c r="M30" s="99"/>
      <c r="N30" s="99"/>
      <c r="O30" s="99"/>
      <c r="P30" s="122"/>
      <c r="Q30" s="101">
        <v>125072.37806339998</v>
      </c>
      <c r="R30" s="16"/>
    </row>
    <row r="31" spans="1:18" ht="15" customHeight="1" x14ac:dyDescent="0.25">
      <c r="A31" s="36">
        <v>58</v>
      </c>
      <c r="B31" s="78" t="s">
        <v>50</v>
      </c>
      <c r="C31" s="123">
        <v>4.8325564000000005</v>
      </c>
      <c r="D31" s="124">
        <v>315.06272000000001</v>
      </c>
      <c r="E31" s="124"/>
      <c r="F31" s="124">
        <v>9.2480000000000007E-2</v>
      </c>
      <c r="G31" s="124">
        <v>0.47202919999999993</v>
      </c>
      <c r="H31" s="124"/>
      <c r="I31" s="124"/>
      <c r="J31" s="124"/>
      <c r="K31" s="124"/>
      <c r="L31" s="124"/>
      <c r="M31" s="124"/>
      <c r="N31" s="124"/>
      <c r="O31" s="124"/>
      <c r="P31" s="125"/>
      <c r="Q31" s="130">
        <v>320.45978560000003</v>
      </c>
      <c r="R31" s="16"/>
    </row>
    <row r="32" spans="1:18" ht="15" customHeight="1" x14ac:dyDescent="0.25">
      <c r="A32" s="503" t="s">
        <v>51</v>
      </c>
      <c r="B32" s="504"/>
      <c r="C32" s="163">
        <f t="shared" ref="C32:Q32" si="2">SUM(C25:C31)</f>
        <v>81.848860999999985</v>
      </c>
      <c r="D32" s="164">
        <f t="shared" si="2"/>
        <v>73388.17158899999</v>
      </c>
      <c r="E32" s="164">
        <f t="shared" si="2"/>
        <v>0</v>
      </c>
      <c r="F32" s="164">
        <f t="shared" si="2"/>
        <v>37441.408797299991</v>
      </c>
      <c r="G32" s="164">
        <f t="shared" si="2"/>
        <v>42667.997398399995</v>
      </c>
      <c r="H32" s="164">
        <f t="shared" si="2"/>
        <v>14988.767469999999</v>
      </c>
      <c r="I32" s="164">
        <f t="shared" si="2"/>
        <v>196.83353410000001</v>
      </c>
      <c r="J32" s="164">
        <f t="shared" si="2"/>
        <v>0</v>
      </c>
      <c r="K32" s="164">
        <f t="shared" si="2"/>
        <v>0</v>
      </c>
      <c r="L32" s="164">
        <f t="shared" si="2"/>
        <v>0</v>
      </c>
      <c r="M32" s="164">
        <f t="shared" si="2"/>
        <v>0</v>
      </c>
      <c r="N32" s="164">
        <f t="shared" si="2"/>
        <v>0</v>
      </c>
      <c r="O32" s="164">
        <f t="shared" si="2"/>
        <v>0</v>
      </c>
      <c r="P32" s="165">
        <f t="shared" si="2"/>
        <v>0</v>
      </c>
      <c r="Q32" s="180">
        <f t="shared" si="2"/>
        <v>168765.02764979997</v>
      </c>
      <c r="R32" s="7"/>
    </row>
    <row r="33" spans="1:18" ht="15" customHeight="1" x14ac:dyDescent="0.25">
      <c r="A33" s="59">
        <v>74</v>
      </c>
      <c r="B33" s="60" t="s">
        <v>63</v>
      </c>
      <c r="C33" s="127"/>
      <c r="D33" s="128"/>
      <c r="E33" s="128"/>
      <c r="F33" s="128"/>
      <c r="G33" s="128">
        <v>2.8840000000000001E-2</v>
      </c>
      <c r="H33" s="128"/>
      <c r="I33" s="128"/>
      <c r="J33" s="128"/>
      <c r="K33" s="128"/>
      <c r="L33" s="128"/>
      <c r="M33" s="128"/>
      <c r="N33" s="128"/>
      <c r="O33" s="128"/>
      <c r="P33" s="129"/>
      <c r="Q33" s="149">
        <v>2.8840000000000001E-2</v>
      </c>
      <c r="R33" s="16"/>
    </row>
    <row r="34" spans="1:18" ht="15" customHeight="1" x14ac:dyDescent="0.25">
      <c r="A34" s="38">
        <v>76</v>
      </c>
      <c r="B34" s="77" t="s">
        <v>52</v>
      </c>
      <c r="C34" s="121"/>
      <c r="D34" s="99">
        <v>985.77532380000002</v>
      </c>
      <c r="E34" s="99"/>
      <c r="F34" s="99"/>
      <c r="G34" s="99">
        <v>370.29584999999997</v>
      </c>
      <c r="H34" s="99"/>
      <c r="I34" s="99"/>
      <c r="J34" s="99"/>
      <c r="K34" s="99"/>
      <c r="L34" s="99"/>
      <c r="M34" s="99"/>
      <c r="N34" s="99"/>
      <c r="O34" s="99"/>
      <c r="P34" s="122"/>
      <c r="Q34" s="101">
        <v>1356.0711738</v>
      </c>
      <c r="R34" s="16"/>
    </row>
    <row r="35" spans="1:18" ht="15" customHeight="1" x14ac:dyDescent="0.25">
      <c r="A35" s="38">
        <v>77</v>
      </c>
      <c r="B35" s="77" t="s">
        <v>53</v>
      </c>
      <c r="C35" s="121"/>
      <c r="D35" s="99">
        <v>8.6411286999999994</v>
      </c>
      <c r="E35" s="99"/>
      <c r="F35" s="99">
        <v>0.16456489999999999</v>
      </c>
      <c r="G35" s="99">
        <v>10.6482715</v>
      </c>
      <c r="H35" s="99"/>
      <c r="I35" s="99"/>
      <c r="J35" s="99"/>
      <c r="K35" s="99"/>
      <c r="L35" s="99"/>
      <c r="M35" s="99"/>
      <c r="N35" s="99"/>
      <c r="O35" s="99"/>
      <c r="P35" s="122"/>
      <c r="Q35" s="101">
        <v>19.453965099999998</v>
      </c>
      <c r="R35" s="16"/>
    </row>
    <row r="36" spans="1:18" ht="15" customHeight="1" x14ac:dyDescent="0.25">
      <c r="A36" s="38">
        <v>92</v>
      </c>
      <c r="B36" s="42" t="s">
        <v>67</v>
      </c>
      <c r="C36" s="121"/>
      <c r="D36" s="99">
        <v>96.592759999999998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22"/>
      <c r="Q36" s="101">
        <v>96.592759999999998</v>
      </c>
      <c r="R36" s="16"/>
    </row>
    <row r="37" spans="1:18" ht="15" customHeight="1" x14ac:dyDescent="0.25">
      <c r="A37" s="51">
        <v>94</v>
      </c>
      <c r="B37" s="78" t="s">
        <v>60</v>
      </c>
      <c r="C37" s="123"/>
      <c r="D37" s="124">
        <v>24.8898981</v>
      </c>
      <c r="E37" s="124"/>
      <c r="F37" s="144"/>
      <c r="G37" s="144">
        <v>7.8043299999999996E-2</v>
      </c>
      <c r="H37" s="144"/>
      <c r="I37" s="144"/>
      <c r="J37" s="144"/>
      <c r="K37" s="144"/>
      <c r="L37" s="144"/>
      <c r="M37" s="144"/>
      <c r="N37" s="144"/>
      <c r="O37" s="144"/>
      <c r="P37" s="181"/>
      <c r="Q37" s="182">
        <v>24.967941400000001</v>
      </c>
      <c r="R37" s="16"/>
    </row>
    <row r="38" spans="1:18" ht="15" customHeight="1" thickBot="1" x14ac:dyDescent="0.3">
      <c r="A38" s="495" t="s">
        <v>54</v>
      </c>
      <c r="B38" s="515"/>
      <c r="C38" s="183">
        <f t="shared" ref="C38:Q38" si="3">SUM(C33:C37)</f>
        <v>0</v>
      </c>
      <c r="D38" s="184">
        <f t="shared" si="3"/>
        <v>1115.8991106000001</v>
      </c>
      <c r="E38" s="184">
        <f t="shared" si="3"/>
        <v>0</v>
      </c>
      <c r="F38" s="171">
        <f t="shared" si="3"/>
        <v>0.16456489999999999</v>
      </c>
      <c r="G38" s="171">
        <f t="shared" si="3"/>
        <v>381.05100479999999</v>
      </c>
      <c r="H38" s="171">
        <f t="shared" si="3"/>
        <v>0</v>
      </c>
      <c r="I38" s="171">
        <f t="shared" si="3"/>
        <v>0</v>
      </c>
      <c r="J38" s="171">
        <f t="shared" si="3"/>
        <v>0</v>
      </c>
      <c r="K38" s="171">
        <f t="shared" si="3"/>
        <v>0</v>
      </c>
      <c r="L38" s="171">
        <f t="shared" si="3"/>
        <v>0</v>
      </c>
      <c r="M38" s="171">
        <f t="shared" si="3"/>
        <v>0</v>
      </c>
      <c r="N38" s="171">
        <f t="shared" si="3"/>
        <v>0</v>
      </c>
      <c r="O38" s="171">
        <f t="shared" si="3"/>
        <v>0</v>
      </c>
      <c r="P38" s="172">
        <f t="shared" si="3"/>
        <v>0</v>
      </c>
      <c r="Q38" s="185">
        <f t="shared" si="3"/>
        <v>1497.1146802999999</v>
      </c>
      <c r="R38" s="7"/>
    </row>
    <row r="39" spans="1:18" ht="15" customHeight="1" thickTop="1" thickBot="1" x14ac:dyDescent="0.3">
      <c r="A39" s="497" t="s">
        <v>55</v>
      </c>
      <c r="B39" s="516"/>
      <c r="C39" s="186">
        <f t="shared" ref="C39:Q39" si="4">SUM(C38,C32,C24,C18)</f>
        <v>45963.608877300001</v>
      </c>
      <c r="D39" s="132">
        <f t="shared" si="4"/>
        <v>731729.11281499988</v>
      </c>
      <c r="E39" s="132">
        <f t="shared" si="4"/>
        <v>4920.113083799999</v>
      </c>
      <c r="F39" s="132">
        <f t="shared" si="4"/>
        <v>231398.50950169994</v>
      </c>
      <c r="G39" s="132">
        <f t="shared" si="4"/>
        <v>377504.97916499997</v>
      </c>
      <c r="H39" s="132">
        <f t="shared" si="4"/>
        <v>41255.003246</v>
      </c>
      <c r="I39" s="132">
        <f t="shared" si="4"/>
        <v>31878.494522900004</v>
      </c>
      <c r="J39" s="132">
        <f t="shared" si="4"/>
        <v>1096.4539195</v>
      </c>
      <c r="K39" s="132">
        <f t="shared" si="4"/>
        <v>48981.579384599994</v>
      </c>
      <c r="L39" s="132">
        <f t="shared" si="4"/>
        <v>2655.3125222999997</v>
      </c>
      <c r="M39" s="132">
        <f t="shared" si="4"/>
        <v>1182.1148195000001</v>
      </c>
      <c r="N39" s="132">
        <f t="shared" si="4"/>
        <v>19411.731351100003</v>
      </c>
      <c r="O39" s="132">
        <f t="shared" si="4"/>
        <v>5964.9960228999998</v>
      </c>
      <c r="P39" s="187">
        <f t="shared" si="4"/>
        <v>16012.7796067</v>
      </c>
      <c r="Q39" s="117">
        <f t="shared" si="4"/>
        <v>1559954.7888382997</v>
      </c>
    </row>
    <row r="40" spans="1:18" s="9" customFormat="1" ht="13.8" thickTop="1" x14ac:dyDescent="0.25">
      <c r="A40" s="256"/>
      <c r="B40" s="259"/>
      <c r="C40" s="256"/>
      <c r="D40" s="256"/>
      <c r="E40" s="256"/>
      <c r="F40" s="256"/>
      <c r="G40" s="256"/>
      <c r="H40" s="256"/>
      <c r="I40" s="7"/>
      <c r="J40" s="256"/>
      <c r="K40" s="256"/>
      <c r="L40" s="256"/>
      <c r="M40" s="256"/>
      <c r="N40" s="257"/>
      <c r="O40" s="256"/>
      <c r="P40" s="255"/>
      <c r="Q40" s="258"/>
      <c r="R40" s="255"/>
    </row>
    <row r="41" spans="1:18" x14ac:dyDescent="0.2">
      <c r="A41" s="5" t="s">
        <v>77</v>
      </c>
      <c r="Q41" s="9"/>
    </row>
    <row r="42" spans="1:18" x14ac:dyDescent="0.2">
      <c r="A42" s="5" t="s">
        <v>56</v>
      </c>
      <c r="Q42" s="9"/>
    </row>
    <row r="51" spans="3:3" x14ac:dyDescent="0.25">
      <c r="C51" s="10"/>
    </row>
  </sheetData>
  <mergeCells count="9">
    <mergeCell ref="A1:Q1"/>
    <mergeCell ref="A18:B18"/>
    <mergeCell ref="A24:B24"/>
    <mergeCell ref="A32:B32"/>
    <mergeCell ref="A39:B39"/>
    <mergeCell ref="A38:B38"/>
    <mergeCell ref="A3:B5"/>
    <mergeCell ref="C3:P3"/>
    <mergeCell ref="Q3:Q5"/>
  </mergeCells>
  <phoneticPr fontId="11" type="noConversion"/>
  <pageMargins left="0" right="0" top="0.94488188976377963" bottom="0.62992125984251968" header="0" footer="0"/>
  <pageSetup paperSize="9" scale="64" orientation="landscape" horizontalDpi="4294967294" r:id="rId1"/>
  <headerFooter alignWithMargins="0"/>
  <colBreaks count="1" manualBreakCount="1">
    <brk id="17" max="1048575" man="1"/>
  </colBreaks>
  <ignoredErrors>
    <ignoredError sqref="C3:Q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tabSelected="1" zoomScale="90" zoomScaleNormal="90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3" width="9.88671875" style="232" bestFit="1" customWidth="1"/>
    <col min="4" max="4" width="11" style="232" bestFit="1" customWidth="1"/>
    <col min="5" max="5" width="9" style="232" customWidth="1"/>
    <col min="6" max="8" width="10.109375" style="232" bestFit="1" customWidth="1"/>
    <col min="9" max="9" width="9.88671875" style="232" bestFit="1" customWidth="1"/>
    <col min="10" max="10" width="9" style="232" customWidth="1"/>
    <col min="11" max="11" width="11" style="232" bestFit="1" customWidth="1"/>
    <col min="12" max="13" width="9" style="232" customWidth="1"/>
    <col min="14" max="14" width="9.88671875" style="232" bestFit="1" customWidth="1"/>
    <col min="15" max="15" width="9" style="232" customWidth="1"/>
    <col min="16" max="16" width="9.88671875" style="232" bestFit="1" customWidth="1"/>
    <col min="17" max="17" width="9" style="232" customWidth="1"/>
    <col min="18" max="18" width="11.6640625" style="232" bestFit="1" customWidth="1"/>
    <col min="19" max="20" width="9" style="232" customWidth="1"/>
    <col min="21" max="21" width="9.5546875" style="232" customWidth="1"/>
    <col min="22" max="22" width="4.109375" style="243" customWidth="1"/>
    <col min="23" max="23" width="4.6640625" style="232" bestFit="1" customWidth="1"/>
    <col min="24" max="255" width="3.6640625" style="232"/>
    <col min="256" max="257" width="4.109375" style="232" customWidth="1"/>
    <col min="258" max="258" width="33.6640625" style="232" customWidth="1"/>
    <col min="259" max="276" width="9" style="232" customWidth="1"/>
    <col min="277" max="277" width="9.5546875" style="232" customWidth="1"/>
    <col min="278" max="278" width="4.109375" style="232" customWidth="1"/>
    <col min="279" max="279" width="4.6640625" style="232" bestFit="1" customWidth="1"/>
    <col min="280" max="511" width="3.6640625" style="232"/>
    <col min="512" max="513" width="4.109375" style="232" customWidth="1"/>
    <col min="514" max="514" width="33.6640625" style="232" customWidth="1"/>
    <col min="515" max="532" width="9" style="232" customWidth="1"/>
    <col min="533" max="533" width="9.5546875" style="232" customWidth="1"/>
    <col min="534" max="534" width="4.109375" style="232" customWidth="1"/>
    <col min="535" max="535" width="4.6640625" style="232" bestFit="1" customWidth="1"/>
    <col min="536" max="767" width="3.6640625" style="232"/>
    <col min="768" max="769" width="4.109375" style="232" customWidth="1"/>
    <col min="770" max="770" width="33.6640625" style="232" customWidth="1"/>
    <col min="771" max="788" width="9" style="232" customWidth="1"/>
    <col min="789" max="789" width="9.5546875" style="232" customWidth="1"/>
    <col min="790" max="790" width="4.109375" style="232" customWidth="1"/>
    <col min="791" max="791" width="4.6640625" style="232" bestFit="1" customWidth="1"/>
    <col min="792" max="1023" width="3.6640625" style="232"/>
    <col min="1024" max="1025" width="4.109375" style="232" customWidth="1"/>
    <col min="1026" max="1026" width="33.6640625" style="232" customWidth="1"/>
    <col min="1027" max="1044" width="9" style="232" customWidth="1"/>
    <col min="1045" max="1045" width="9.5546875" style="232" customWidth="1"/>
    <col min="1046" max="1046" width="4.109375" style="232" customWidth="1"/>
    <col min="1047" max="1047" width="4.6640625" style="232" bestFit="1" customWidth="1"/>
    <col min="1048" max="1279" width="3.6640625" style="232"/>
    <col min="1280" max="1281" width="4.109375" style="232" customWidth="1"/>
    <col min="1282" max="1282" width="33.6640625" style="232" customWidth="1"/>
    <col min="1283" max="1300" width="9" style="232" customWidth="1"/>
    <col min="1301" max="1301" width="9.5546875" style="232" customWidth="1"/>
    <col min="1302" max="1302" width="4.109375" style="232" customWidth="1"/>
    <col min="1303" max="1303" width="4.6640625" style="232" bestFit="1" customWidth="1"/>
    <col min="1304" max="1535" width="3.6640625" style="232"/>
    <col min="1536" max="1537" width="4.109375" style="232" customWidth="1"/>
    <col min="1538" max="1538" width="33.6640625" style="232" customWidth="1"/>
    <col min="1539" max="1556" width="9" style="232" customWidth="1"/>
    <col min="1557" max="1557" width="9.5546875" style="232" customWidth="1"/>
    <col min="1558" max="1558" width="4.109375" style="232" customWidth="1"/>
    <col min="1559" max="1559" width="4.6640625" style="232" bestFit="1" customWidth="1"/>
    <col min="1560" max="1791" width="3.6640625" style="232"/>
    <col min="1792" max="1793" width="4.109375" style="232" customWidth="1"/>
    <col min="1794" max="1794" width="33.6640625" style="232" customWidth="1"/>
    <col min="1795" max="1812" width="9" style="232" customWidth="1"/>
    <col min="1813" max="1813" width="9.5546875" style="232" customWidth="1"/>
    <col min="1814" max="1814" width="4.109375" style="232" customWidth="1"/>
    <col min="1815" max="1815" width="4.6640625" style="232" bestFit="1" customWidth="1"/>
    <col min="1816" max="2047" width="3.6640625" style="232"/>
    <col min="2048" max="2049" width="4.109375" style="232" customWidth="1"/>
    <col min="2050" max="2050" width="33.6640625" style="232" customWidth="1"/>
    <col min="2051" max="2068" width="9" style="232" customWidth="1"/>
    <col min="2069" max="2069" width="9.5546875" style="232" customWidth="1"/>
    <col min="2070" max="2070" width="4.109375" style="232" customWidth="1"/>
    <col min="2071" max="2071" width="4.6640625" style="232" bestFit="1" customWidth="1"/>
    <col min="2072" max="2303" width="3.6640625" style="232"/>
    <col min="2304" max="2305" width="4.109375" style="232" customWidth="1"/>
    <col min="2306" max="2306" width="33.6640625" style="232" customWidth="1"/>
    <col min="2307" max="2324" width="9" style="232" customWidth="1"/>
    <col min="2325" max="2325" width="9.5546875" style="232" customWidth="1"/>
    <col min="2326" max="2326" width="4.109375" style="232" customWidth="1"/>
    <col min="2327" max="2327" width="4.6640625" style="232" bestFit="1" customWidth="1"/>
    <col min="2328" max="2559" width="3.6640625" style="232"/>
    <col min="2560" max="2561" width="4.109375" style="232" customWidth="1"/>
    <col min="2562" max="2562" width="33.6640625" style="232" customWidth="1"/>
    <col min="2563" max="2580" width="9" style="232" customWidth="1"/>
    <col min="2581" max="2581" width="9.5546875" style="232" customWidth="1"/>
    <col min="2582" max="2582" width="4.109375" style="232" customWidth="1"/>
    <col min="2583" max="2583" width="4.6640625" style="232" bestFit="1" customWidth="1"/>
    <col min="2584" max="2815" width="3.6640625" style="232"/>
    <col min="2816" max="2817" width="4.109375" style="232" customWidth="1"/>
    <col min="2818" max="2818" width="33.6640625" style="232" customWidth="1"/>
    <col min="2819" max="2836" width="9" style="232" customWidth="1"/>
    <col min="2837" max="2837" width="9.5546875" style="232" customWidth="1"/>
    <col min="2838" max="2838" width="4.109375" style="232" customWidth="1"/>
    <col min="2839" max="2839" width="4.6640625" style="232" bestFit="1" customWidth="1"/>
    <col min="2840" max="3071" width="3.6640625" style="232"/>
    <col min="3072" max="3073" width="4.109375" style="232" customWidth="1"/>
    <col min="3074" max="3074" width="33.6640625" style="232" customWidth="1"/>
    <col min="3075" max="3092" width="9" style="232" customWidth="1"/>
    <col min="3093" max="3093" width="9.5546875" style="232" customWidth="1"/>
    <col min="3094" max="3094" width="4.109375" style="232" customWidth="1"/>
    <col min="3095" max="3095" width="4.6640625" style="232" bestFit="1" customWidth="1"/>
    <col min="3096" max="3327" width="3.6640625" style="232"/>
    <col min="3328" max="3329" width="4.109375" style="232" customWidth="1"/>
    <col min="3330" max="3330" width="33.6640625" style="232" customWidth="1"/>
    <col min="3331" max="3348" width="9" style="232" customWidth="1"/>
    <col min="3349" max="3349" width="9.5546875" style="232" customWidth="1"/>
    <col min="3350" max="3350" width="4.109375" style="232" customWidth="1"/>
    <col min="3351" max="3351" width="4.6640625" style="232" bestFit="1" customWidth="1"/>
    <col min="3352" max="3583" width="3.6640625" style="232"/>
    <col min="3584" max="3585" width="4.109375" style="232" customWidth="1"/>
    <col min="3586" max="3586" width="33.6640625" style="232" customWidth="1"/>
    <col min="3587" max="3604" width="9" style="232" customWidth="1"/>
    <col min="3605" max="3605" width="9.5546875" style="232" customWidth="1"/>
    <col min="3606" max="3606" width="4.109375" style="232" customWidth="1"/>
    <col min="3607" max="3607" width="4.6640625" style="232" bestFit="1" customWidth="1"/>
    <col min="3608" max="3839" width="3.6640625" style="232"/>
    <col min="3840" max="3841" width="4.109375" style="232" customWidth="1"/>
    <col min="3842" max="3842" width="33.6640625" style="232" customWidth="1"/>
    <col min="3843" max="3860" width="9" style="232" customWidth="1"/>
    <col min="3861" max="3861" width="9.5546875" style="232" customWidth="1"/>
    <col min="3862" max="3862" width="4.109375" style="232" customWidth="1"/>
    <col min="3863" max="3863" width="4.6640625" style="232" bestFit="1" customWidth="1"/>
    <col min="3864" max="4095" width="3.6640625" style="232"/>
    <col min="4096" max="4097" width="4.109375" style="232" customWidth="1"/>
    <col min="4098" max="4098" width="33.6640625" style="232" customWidth="1"/>
    <col min="4099" max="4116" width="9" style="232" customWidth="1"/>
    <col min="4117" max="4117" width="9.5546875" style="232" customWidth="1"/>
    <col min="4118" max="4118" width="4.109375" style="232" customWidth="1"/>
    <col min="4119" max="4119" width="4.6640625" style="232" bestFit="1" customWidth="1"/>
    <col min="4120" max="4351" width="3.6640625" style="232"/>
    <col min="4352" max="4353" width="4.109375" style="232" customWidth="1"/>
    <col min="4354" max="4354" width="33.6640625" style="232" customWidth="1"/>
    <col min="4355" max="4372" width="9" style="232" customWidth="1"/>
    <col min="4373" max="4373" width="9.5546875" style="232" customWidth="1"/>
    <col min="4374" max="4374" width="4.109375" style="232" customWidth="1"/>
    <col min="4375" max="4375" width="4.6640625" style="232" bestFit="1" customWidth="1"/>
    <col min="4376" max="4607" width="3.6640625" style="232"/>
    <col min="4608" max="4609" width="4.109375" style="232" customWidth="1"/>
    <col min="4610" max="4610" width="33.6640625" style="232" customWidth="1"/>
    <col min="4611" max="4628" width="9" style="232" customWidth="1"/>
    <col min="4629" max="4629" width="9.5546875" style="232" customWidth="1"/>
    <col min="4630" max="4630" width="4.109375" style="232" customWidth="1"/>
    <col min="4631" max="4631" width="4.6640625" style="232" bestFit="1" customWidth="1"/>
    <col min="4632" max="4863" width="3.6640625" style="232"/>
    <col min="4864" max="4865" width="4.109375" style="232" customWidth="1"/>
    <col min="4866" max="4866" width="33.6640625" style="232" customWidth="1"/>
    <col min="4867" max="4884" width="9" style="232" customWidth="1"/>
    <col min="4885" max="4885" width="9.5546875" style="232" customWidth="1"/>
    <col min="4886" max="4886" width="4.109375" style="232" customWidth="1"/>
    <col min="4887" max="4887" width="4.6640625" style="232" bestFit="1" customWidth="1"/>
    <col min="4888" max="5119" width="3.6640625" style="232"/>
    <col min="5120" max="5121" width="4.109375" style="232" customWidth="1"/>
    <col min="5122" max="5122" width="33.6640625" style="232" customWidth="1"/>
    <col min="5123" max="5140" width="9" style="232" customWidth="1"/>
    <col min="5141" max="5141" width="9.5546875" style="232" customWidth="1"/>
    <col min="5142" max="5142" width="4.109375" style="232" customWidth="1"/>
    <col min="5143" max="5143" width="4.6640625" style="232" bestFit="1" customWidth="1"/>
    <col min="5144" max="5375" width="3.6640625" style="232"/>
    <col min="5376" max="5377" width="4.109375" style="232" customWidth="1"/>
    <col min="5378" max="5378" width="33.6640625" style="232" customWidth="1"/>
    <col min="5379" max="5396" width="9" style="232" customWidth="1"/>
    <col min="5397" max="5397" width="9.5546875" style="232" customWidth="1"/>
    <col min="5398" max="5398" width="4.109375" style="232" customWidth="1"/>
    <col min="5399" max="5399" width="4.6640625" style="232" bestFit="1" customWidth="1"/>
    <col min="5400" max="5631" width="3.6640625" style="232"/>
    <col min="5632" max="5633" width="4.109375" style="232" customWidth="1"/>
    <col min="5634" max="5634" width="33.6640625" style="232" customWidth="1"/>
    <col min="5635" max="5652" width="9" style="232" customWidth="1"/>
    <col min="5653" max="5653" width="9.5546875" style="232" customWidth="1"/>
    <col min="5654" max="5654" width="4.109375" style="232" customWidth="1"/>
    <col min="5655" max="5655" width="4.6640625" style="232" bestFit="1" customWidth="1"/>
    <col min="5656" max="5887" width="3.6640625" style="232"/>
    <col min="5888" max="5889" width="4.109375" style="232" customWidth="1"/>
    <col min="5890" max="5890" width="33.6640625" style="232" customWidth="1"/>
    <col min="5891" max="5908" width="9" style="232" customWidth="1"/>
    <col min="5909" max="5909" width="9.5546875" style="232" customWidth="1"/>
    <col min="5910" max="5910" width="4.109375" style="232" customWidth="1"/>
    <col min="5911" max="5911" width="4.6640625" style="232" bestFit="1" customWidth="1"/>
    <col min="5912" max="6143" width="3.6640625" style="232"/>
    <col min="6144" max="6145" width="4.109375" style="232" customWidth="1"/>
    <col min="6146" max="6146" width="33.6640625" style="232" customWidth="1"/>
    <col min="6147" max="6164" width="9" style="232" customWidth="1"/>
    <col min="6165" max="6165" width="9.5546875" style="232" customWidth="1"/>
    <col min="6166" max="6166" width="4.109375" style="232" customWidth="1"/>
    <col min="6167" max="6167" width="4.6640625" style="232" bestFit="1" customWidth="1"/>
    <col min="6168" max="6399" width="3.6640625" style="232"/>
    <col min="6400" max="6401" width="4.109375" style="232" customWidth="1"/>
    <col min="6402" max="6402" width="33.6640625" style="232" customWidth="1"/>
    <col min="6403" max="6420" width="9" style="232" customWidth="1"/>
    <col min="6421" max="6421" width="9.5546875" style="232" customWidth="1"/>
    <col min="6422" max="6422" width="4.109375" style="232" customWidth="1"/>
    <col min="6423" max="6423" width="4.6640625" style="232" bestFit="1" customWidth="1"/>
    <col min="6424" max="6655" width="3.6640625" style="232"/>
    <col min="6656" max="6657" width="4.109375" style="232" customWidth="1"/>
    <col min="6658" max="6658" width="33.6640625" style="232" customWidth="1"/>
    <col min="6659" max="6676" width="9" style="232" customWidth="1"/>
    <col min="6677" max="6677" width="9.5546875" style="232" customWidth="1"/>
    <col min="6678" max="6678" width="4.109375" style="232" customWidth="1"/>
    <col min="6679" max="6679" width="4.6640625" style="232" bestFit="1" customWidth="1"/>
    <col min="6680" max="6911" width="3.6640625" style="232"/>
    <col min="6912" max="6913" width="4.109375" style="232" customWidth="1"/>
    <col min="6914" max="6914" width="33.6640625" style="232" customWidth="1"/>
    <col min="6915" max="6932" width="9" style="232" customWidth="1"/>
    <col min="6933" max="6933" width="9.5546875" style="232" customWidth="1"/>
    <col min="6934" max="6934" width="4.109375" style="232" customWidth="1"/>
    <col min="6935" max="6935" width="4.6640625" style="232" bestFit="1" customWidth="1"/>
    <col min="6936" max="7167" width="3.6640625" style="232"/>
    <col min="7168" max="7169" width="4.109375" style="232" customWidth="1"/>
    <col min="7170" max="7170" width="33.6640625" style="232" customWidth="1"/>
    <col min="7171" max="7188" width="9" style="232" customWidth="1"/>
    <col min="7189" max="7189" width="9.5546875" style="232" customWidth="1"/>
    <col min="7190" max="7190" width="4.109375" style="232" customWidth="1"/>
    <col min="7191" max="7191" width="4.6640625" style="232" bestFit="1" customWidth="1"/>
    <col min="7192" max="7423" width="3.6640625" style="232"/>
    <col min="7424" max="7425" width="4.109375" style="232" customWidth="1"/>
    <col min="7426" max="7426" width="33.6640625" style="232" customWidth="1"/>
    <col min="7427" max="7444" width="9" style="232" customWidth="1"/>
    <col min="7445" max="7445" width="9.5546875" style="232" customWidth="1"/>
    <col min="7446" max="7446" width="4.109375" style="232" customWidth="1"/>
    <col min="7447" max="7447" width="4.6640625" style="232" bestFit="1" customWidth="1"/>
    <col min="7448" max="7679" width="3.6640625" style="232"/>
    <col min="7680" max="7681" width="4.109375" style="232" customWidth="1"/>
    <col min="7682" max="7682" width="33.6640625" style="232" customWidth="1"/>
    <col min="7683" max="7700" width="9" style="232" customWidth="1"/>
    <col min="7701" max="7701" width="9.5546875" style="232" customWidth="1"/>
    <col min="7702" max="7702" width="4.109375" style="232" customWidth="1"/>
    <col min="7703" max="7703" width="4.6640625" style="232" bestFit="1" customWidth="1"/>
    <col min="7704" max="7935" width="3.6640625" style="232"/>
    <col min="7936" max="7937" width="4.109375" style="232" customWidth="1"/>
    <col min="7938" max="7938" width="33.6640625" style="232" customWidth="1"/>
    <col min="7939" max="7956" width="9" style="232" customWidth="1"/>
    <col min="7957" max="7957" width="9.5546875" style="232" customWidth="1"/>
    <col min="7958" max="7958" width="4.109375" style="232" customWidth="1"/>
    <col min="7959" max="7959" width="4.6640625" style="232" bestFit="1" customWidth="1"/>
    <col min="7960" max="8191" width="3.6640625" style="232"/>
    <col min="8192" max="8193" width="4.109375" style="232" customWidth="1"/>
    <col min="8194" max="8194" width="33.6640625" style="232" customWidth="1"/>
    <col min="8195" max="8212" width="9" style="232" customWidth="1"/>
    <col min="8213" max="8213" width="9.5546875" style="232" customWidth="1"/>
    <col min="8214" max="8214" width="4.109375" style="232" customWidth="1"/>
    <col min="8215" max="8215" width="4.6640625" style="232" bestFit="1" customWidth="1"/>
    <col min="8216" max="8447" width="3.6640625" style="232"/>
    <col min="8448" max="8449" width="4.109375" style="232" customWidth="1"/>
    <col min="8450" max="8450" width="33.6640625" style="232" customWidth="1"/>
    <col min="8451" max="8468" width="9" style="232" customWidth="1"/>
    <col min="8469" max="8469" width="9.5546875" style="232" customWidth="1"/>
    <col min="8470" max="8470" width="4.109375" style="232" customWidth="1"/>
    <col min="8471" max="8471" width="4.6640625" style="232" bestFit="1" customWidth="1"/>
    <col min="8472" max="8703" width="3.6640625" style="232"/>
    <col min="8704" max="8705" width="4.109375" style="232" customWidth="1"/>
    <col min="8706" max="8706" width="33.6640625" style="232" customWidth="1"/>
    <col min="8707" max="8724" width="9" style="232" customWidth="1"/>
    <col min="8725" max="8725" width="9.5546875" style="232" customWidth="1"/>
    <col min="8726" max="8726" width="4.109375" style="232" customWidth="1"/>
    <col min="8727" max="8727" width="4.6640625" style="232" bestFit="1" customWidth="1"/>
    <col min="8728" max="8959" width="3.6640625" style="232"/>
    <col min="8960" max="8961" width="4.109375" style="232" customWidth="1"/>
    <col min="8962" max="8962" width="33.6640625" style="232" customWidth="1"/>
    <col min="8963" max="8980" width="9" style="232" customWidth="1"/>
    <col min="8981" max="8981" width="9.5546875" style="232" customWidth="1"/>
    <col min="8982" max="8982" width="4.109375" style="232" customWidth="1"/>
    <col min="8983" max="8983" width="4.6640625" style="232" bestFit="1" customWidth="1"/>
    <col min="8984" max="9215" width="3.6640625" style="232"/>
    <col min="9216" max="9217" width="4.109375" style="232" customWidth="1"/>
    <col min="9218" max="9218" width="33.6640625" style="232" customWidth="1"/>
    <col min="9219" max="9236" width="9" style="232" customWidth="1"/>
    <col min="9237" max="9237" width="9.5546875" style="232" customWidth="1"/>
    <col min="9238" max="9238" width="4.109375" style="232" customWidth="1"/>
    <col min="9239" max="9239" width="4.6640625" style="232" bestFit="1" customWidth="1"/>
    <col min="9240" max="9471" width="3.6640625" style="232"/>
    <col min="9472" max="9473" width="4.109375" style="232" customWidth="1"/>
    <col min="9474" max="9474" width="33.6640625" style="232" customWidth="1"/>
    <col min="9475" max="9492" width="9" style="232" customWidth="1"/>
    <col min="9493" max="9493" width="9.5546875" style="232" customWidth="1"/>
    <col min="9494" max="9494" width="4.109375" style="232" customWidth="1"/>
    <col min="9495" max="9495" width="4.6640625" style="232" bestFit="1" customWidth="1"/>
    <col min="9496" max="9727" width="3.6640625" style="232"/>
    <col min="9728" max="9729" width="4.109375" style="232" customWidth="1"/>
    <col min="9730" max="9730" width="33.6640625" style="232" customWidth="1"/>
    <col min="9731" max="9748" width="9" style="232" customWidth="1"/>
    <col min="9749" max="9749" width="9.5546875" style="232" customWidth="1"/>
    <col min="9750" max="9750" width="4.109375" style="232" customWidth="1"/>
    <col min="9751" max="9751" width="4.6640625" style="232" bestFit="1" customWidth="1"/>
    <col min="9752" max="9983" width="3.6640625" style="232"/>
    <col min="9984" max="9985" width="4.109375" style="232" customWidth="1"/>
    <col min="9986" max="9986" width="33.6640625" style="232" customWidth="1"/>
    <col min="9987" max="10004" width="9" style="232" customWidth="1"/>
    <col min="10005" max="10005" width="9.5546875" style="232" customWidth="1"/>
    <col min="10006" max="10006" width="4.109375" style="232" customWidth="1"/>
    <col min="10007" max="10007" width="4.6640625" style="232" bestFit="1" customWidth="1"/>
    <col min="10008" max="10239" width="3.6640625" style="232"/>
    <col min="10240" max="10241" width="4.109375" style="232" customWidth="1"/>
    <col min="10242" max="10242" width="33.6640625" style="232" customWidth="1"/>
    <col min="10243" max="10260" width="9" style="232" customWidth="1"/>
    <col min="10261" max="10261" width="9.5546875" style="232" customWidth="1"/>
    <col min="10262" max="10262" width="4.109375" style="232" customWidth="1"/>
    <col min="10263" max="10263" width="4.6640625" style="232" bestFit="1" customWidth="1"/>
    <col min="10264" max="10495" width="3.6640625" style="232"/>
    <col min="10496" max="10497" width="4.109375" style="232" customWidth="1"/>
    <col min="10498" max="10498" width="33.6640625" style="232" customWidth="1"/>
    <col min="10499" max="10516" width="9" style="232" customWidth="1"/>
    <col min="10517" max="10517" width="9.5546875" style="232" customWidth="1"/>
    <col min="10518" max="10518" width="4.109375" style="232" customWidth="1"/>
    <col min="10519" max="10519" width="4.6640625" style="232" bestFit="1" customWidth="1"/>
    <col min="10520" max="10751" width="3.6640625" style="232"/>
    <col min="10752" max="10753" width="4.109375" style="232" customWidth="1"/>
    <col min="10754" max="10754" width="33.6640625" style="232" customWidth="1"/>
    <col min="10755" max="10772" width="9" style="232" customWidth="1"/>
    <col min="10773" max="10773" width="9.5546875" style="232" customWidth="1"/>
    <col min="10774" max="10774" width="4.109375" style="232" customWidth="1"/>
    <col min="10775" max="10775" width="4.6640625" style="232" bestFit="1" customWidth="1"/>
    <col min="10776" max="11007" width="3.6640625" style="232"/>
    <col min="11008" max="11009" width="4.109375" style="232" customWidth="1"/>
    <col min="11010" max="11010" width="33.6640625" style="232" customWidth="1"/>
    <col min="11011" max="11028" width="9" style="232" customWidth="1"/>
    <col min="11029" max="11029" width="9.5546875" style="232" customWidth="1"/>
    <col min="11030" max="11030" width="4.109375" style="232" customWidth="1"/>
    <col min="11031" max="11031" width="4.6640625" style="232" bestFit="1" customWidth="1"/>
    <col min="11032" max="11263" width="3.6640625" style="232"/>
    <col min="11264" max="11265" width="4.109375" style="232" customWidth="1"/>
    <col min="11266" max="11266" width="33.6640625" style="232" customWidth="1"/>
    <col min="11267" max="11284" width="9" style="232" customWidth="1"/>
    <col min="11285" max="11285" width="9.5546875" style="232" customWidth="1"/>
    <col min="11286" max="11286" width="4.109375" style="232" customWidth="1"/>
    <col min="11287" max="11287" width="4.6640625" style="232" bestFit="1" customWidth="1"/>
    <col min="11288" max="11519" width="3.6640625" style="232"/>
    <col min="11520" max="11521" width="4.109375" style="232" customWidth="1"/>
    <col min="11522" max="11522" width="33.6640625" style="232" customWidth="1"/>
    <col min="11523" max="11540" width="9" style="232" customWidth="1"/>
    <col min="11541" max="11541" width="9.5546875" style="232" customWidth="1"/>
    <col min="11542" max="11542" width="4.109375" style="232" customWidth="1"/>
    <col min="11543" max="11543" width="4.6640625" style="232" bestFit="1" customWidth="1"/>
    <col min="11544" max="11775" width="3.6640625" style="232"/>
    <col min="11776" max="11777" width="4.109375" style="232" customWidth="1"/>
    <col min="11778" max="11778" width="33.6640625" style="232" customWidth="1"/>
    <col min="11779" max="11796" width="9" style="232" customWidth="1"/>
    <col min="11797" max="11797" width="9.5546875" style="232" customWidth="1"/>
    <col min="11798" max="11798" width="4.109375" style="232" customWidth="1"/>
    <col min="11799" max="11799" width="4.6640625" style="232" bestFit="1" customWidth="1"/>
    <col min="11800" max="12031" width="3.6640625" style="232"/>
    <col min="12032" max="12033" width="4.109375" style="232" customWidth="1"/>
    <col min="12034" max="12034" width="33.6640625" style="232" customWidth="1"/>
    <col min="12035" max="12052" width="9" style="232" customWidth="1"/>
    <col min="12053" max="12053" width="9.5546875" style="232" customWidth="1"/>
    <col min="12054" max="12054" width="4.109375" style="232" customWidth="1"/>
    <col min="12055" max="12055" width="4.6640625" style="232" bestFit="1" customWidth="1"/>
    <col min="12056" max="12287" width="3.6640625" style="232"/>
    <col min="12288" max="12289" width="4.109375" style="232" customWidth="1"/>
    <col min="12290" max="12290" width="33.6640625" style="232" customWidth="1"/>
    <col min="12291" max="12308" width="9" style="232" customWidth="1"/>
    <col min="12309" max="12309" width="9.5546875" style="232" customWidth="1"/>
    <col min="12310" max="12310" width="4.109375" style="232" customWidth="1"/>
    <col min="12311" max="12311" width="4.6640625" style="232" bestFit="1" customWidth="1"/>
    <col min="12312" max="12543" width="3.6640625" style="232"/>
    <col min="12544" max="12545" width="4.109375" style="232" customWidth="1"/>
    <col min="12546" max="12546" width="33.6640625" style="232" customWidth="1"/>
    <col min="12547" max="12564" width="9" style="232" customWidth="1"/>
    <col min="12565" max="12565" width="9.5546875" style="232" customWidth="1"/>
    <col min="12566" max="12566" width="4.109375" style="232" customWidth="1"/>
    <col min="12567" max="12567" width="4.6640625" style="232" bestFit="1" customWidth="1"/>
    <col min="12568" max="12799" width="3.6640625" style="232"/>
    <col min="12800" max="12801" width="4.109375" style="232" customWidth="1"/>
    <col min="12802" max="12802" width="33.6640625" style="232" customWidth="1"/>
    <col min="12803" max="12820" width="9" style="232" customWidth="1"/>
    <col min="12821" max="12821" width="9.5546875" style="232" customWidth="1"/>
    <col min="12822" max="12822" width="4.109375" style="232" customWidth="1"/>
    <col min="12823" max="12823" width="4.6640625" style="232" bestFit="1" customWidth="1"/>
    <col min="12824" max="13055" width="3.6640625" style="232"/>
    <col min="13056" max="13057" width="4.109375" style="232" customWidth="1"/>
    <col min="13058" max="13058" width="33.6640625" style="232" customWidth="1"/>
    <col min="13059" max="13076" width="9" style="232" customWidth="1"/>
    <col min="13077" max="13077" width="9.5546875" style="232" customWidth="1"/>
    <col min="13078" max="13078" width="4.109375" style="232" customWidth="1"/>
    <col min="13079" max="13079" width="4.6640625" style="232" bestFit="1" customWidth="1"/>
    <col min="13080" max="13311" width="3.6640625" style="232"/>
    <col min="13312" max="13313" width="4.109375" style="232" customWidth="1"/>
    <col min="13314" max="13314" width="33.6640625" style="232" customWidth="1"/>
    <col min="13315" max="13332" width="9" style="232" customWidth="1"/>
    <col min="13333" max="13333" width="9.5546875" style="232" customWidth="1"/>
    <col min="13334" max="13334" width="4.109375" style="232" customWidth="1"/>
    <col min="13335" max="13335" width="4.6640625" style="232" bestFit="1" customWidth="1"/>
    <col min="13336" max="13567" width="3.6640625" style="232"/>
    <col min="13568" max="13569" width="4.109375" style="232" customWidth="1"/>
    <col min="13570" max="13570" width="33.6640625" style="232" customWidth="1"/>
    <col min="13571" max="13588" width="9" style="232" customWidth="1"/>
    <col min="13589" max="13589" width="9.5546875" style="232" customWidth="1"/>
    <col min="13590" max="13590" width="4.109375" style="232" customWidth="1"/>
    <col min="13591" max="13591" width="4.6640625" style="232" bestFit="1" customWidth="1"/>
    <col min="13592" max="13823" width="3.6640625" style="232"/>
    <col min="13824" max="13825" width="4.109375" style="232" customWidth="1"/>
    <col min="13826" max="13826" width="33.6640625" style="232" customWidth="1"/>
    <col min="13827" max="13844" width="9" style="232" customWidth="1"/>
    <col min="13845" max="13845" width="9.5546875" style="232" customWidth="1"/>
    <col min="13846" max="13846" width="4.109375" style="232" customWidth="1"/>
    <col min="13847" max="13847" width="4.6640625" style="232" bestFit="1" customWidth="1"/>
    <col min="13848" max="14079" width="3.6640625" style="232"/>
    <col min="14080" max="14081" width="4.109375" style="232" customWidth="1"/>
    <col min="14082" max="14082" width="33.6640625" style="232" customWidth="1"/>
    <col min="14083" max="14100" width="9" style="232" customWidth="1"/>
    <col min="14101" max="14101" width="9.5546875" style="232" customWidth="1"/>
    <col min="14102" max="14102" width="4.109375" style="232" customWidth="1"/>
    <col min="14103" max="14103" width="4.6640625" style="232" bestFit="1" customWidth="1"/>
    <col min="14104" max="14335" width="3.6640625" style="232"/>
    <col min="14336" max="14337" width="4.109375" style="232" customWidth="1"/>
    <col min="14338" max="14338" width="33.6640625" style="232" customWidth="1"/>
    <col min="14339" max="14356" width="9" style="232" customWidth="1"/>
    <col min="14357" max="14357" width="9.5546875" style="232" customWidth="1"/>
    <col min="14358" max="14358" width="4.109375" style="232" customWidth="1"/>
    <col min="14359" max="14359" width="4.6640625" style="232" bestFit="1" customWidth="1"/>
    <col min="14360" max="14591" width="3.6640625" style="232"/>
    <col min="14592" max="14593" width="4.109375" style="232" customWidth="1"/>
    <col min="14594" max="14594" width="33.6640625" style="232" customWidth="1"/>
    <col min="14595" max="14612" width="9" style="232" customWidth="1"/>
    <col min="14613" max="14613" width="9.5546875" style="232" customWidth="1"/>
    <col min="14614" max="14614" width="4.109375" style="232" customWidth="1"/>
    <col min="14615" max="14615" width="4.6640625" style="232" bestFit="1" customWidth="1"/>
    <col min="14616" max="14847" width="3.6640625" style="232"/>
    <col min="14848" max="14849" width="4.109375" style="232" customWidth="1"/>
    <col min="14850" max="14850" width="33.6640625" style="232" customWidth="1"/>
    <col min="14851" max="14868" width="9" style="232" customWidth="1"/>
    <col min="14869" max="14869" width="9.5546875" style="232" customWidth="1"/>
    <col min="14870" max="14870" width="4.109375" style="232" customWidth="1"/>
    <col min="14871" max="14871" width="4.6640625" style="232" bestFit="1" customWidth="1"/>
    <col min="14872" max="15103" width="3.6640625" style="232"/>
    <col min="15104" max="15105" width="4.109375" style="232" customWidth="1"/>
    <col min="15106" max="15106" width="33.6640625" style="232" customWidth="1"/>
    <col min="15107" max="15124" width="9" style="232" customWidth="1"/>
    <col min="15125" max="15125" width="9.5546875" style="232" customWidth="1"/>
    <col min="15126" max="15126" width="4.109375" style="232" customWidth="1"/>
    <col min="15127" max="15127" width="4.6640625" style="232" bestFit="1" customWidth="1"/>
    <col min="15128" max="15359" width="3.6640625" style="232"/>
    <col min="15360" max="15361" width="4.109375" style="232" customWidth="1"/>
    <col min="15362" max="15362" width="33.6640625" style="232" customWidth="1"/>
    <col min="15363" max="15380" width="9" style="232" customWidth="1"/>
    <col min="15381" max="15381" width="9.5546875" style="232" customWidth="1"/>
    <col min="15382" max="15382" width="4.109375" style="232" customWidth="1"/>
    <col min="15383" max="15383" width="4.6640625" style="232" bestFit="1" customWidth="1"/>
    <col min="15384" max="15615" width="3.6640625" style="232"/>
    <col min="15616" max="15617" width="4.109375" style="232" customWidth="1"/>
    <col min="15618" max="15618" width="33.6640625" style="232" customWidth="1"/>
    <col min="15619" max="15636" width="9" style="232" customWidth="1"/>
    <col min="15637" max="15637" width="9.5546875" style="232" customWidth="1"/>
    <col min="15638" max="15638" width="4.109375" style="232" customWidth="1"/>
    <col min="15639" max="15639" width="4.6640625" style="232" bestFit="1" customWidth="1"/>
    <col min="15640" max="15871" width="3.6640625" style="232"/>
    <col min="15872" max="15873" width="4.109375" style="232" customWidth="1"/>
    <col min="15874" max="15874" width="33.6640625" style="232" customWidth="1"/>
    <col min="15875" max="15892" width="9" style="232" customWidth="1"/>
    <col min="15893" max="15893" width="9.5546875" style="232" customWidth="1"/>
    <col min="15894" max="15894" width="4.109375" style="232" customWidth="1"/>
    <col min="15895" max="15895" width="4.6640625" style="232" bestFit="1" customWidth="1"/>
    <col min="15896" max="16127" width="3.6640625" style="232"/>
    <col min="16128" max="16129" width="4.109375" style="232" customWidth="1"/>
    <col min="16130" max="16130" width="33.6640625" style="232" customWidth="1"/>
    <col min="16131" max="16148" width="9" style="232" customWidth="1"/>
    <col min="16149" max="16149" width="9.5546875" style="232" customWidth="1"/>
    <col min="16150" max="16150" width="4.109375" style="232" customWidth="1"/>
    <col min="16151" max="16151" width="4.6640625" style="232" bestFit="1" customWidth="1"/>
    <col min="16152" max="16384" width="3.6640625" style="232"/>
  </cols>
  <sheetData>
    <row r="1" spans="1:23" ht="28.5" customHeight="1" x14ac:dyDescent="0.25">
      <c r="A1" s="534" t="s">
        <v>151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</row>
    <row r="2" spans="1:23" ht="13.8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3">
      <c r="A3" s="535" t="s">
        <v>0</v>
      </c>
      <c r="B3" s="536"/>
      <c r="C3" s="537" t="s">
        <v>1</v>
      </c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9" t="s">
        <v>130</v>
      </c>
      <c r="S3" s="260"/>
      <c r="T3" s="260"/>
      <c r="U3" s="260"/>
    </row>
    <row r="4" spans="1:23" s="243" customFormat="1" ht="15" thickTop="1" x14ac:dyDescent="0.25">
      <c r="A4" s="540"/>
      <c r="B4" s="541"/>
      <c r="C4" s="542">
        <v>21</v>
      </c>
      <c r="D4" s="543">
        <v>27</v>
      </c>
      <c r="E4" s="544">
        <v>31</v>
      </c>
      <c r="F4" s="543">
        <v>34</v>
      </c>
      <c r="G4" s="544">
        <v>37</v>
      </c>
      <c r="H4" s="544">
        <v>41</v>
      </c>
      <c r="I4" s="544">
        <v>47</v>
      </c>
      <c r="J4" s="544">
        <v>48</v>
      </c>
      <c r="K4" s="544">
        <v>51</v>
      </c>
      <c r="L4" s="544">
        <v>57</v>
      </c>
      <c r="M4" s="544">
        <v>71</v>
      </c>
      <c r="N4" s="544">
        <v>77</v>
      </c>
      <c r="O4" s="544">
        <v>81</v>
      </c>
      <c r="P4" s="544">
        <v>87</v>
      </c>
      <c r="Q4" s="544">
        <v>88</v>
      </c>
      <c r="R4" s="545"/>
      <c r="S4" s="260"/>
      <c r="T4" s="260"/>
      <c r="U4" s="260"/>
      <c r="W4" s="232"/>
    </row>
    <row r="5" spans="1:23" s="243" customFormat="1" ht="15" thickBot="1" x14ac:dyDescent="0.3">
      <c r="A5" s="546"/>
      <c r="B5" s="547"/>
      <c r="C5" s="548" t="s">
        <v>14</v>
      </c>
      <c r="D5" s="549" t="s">
        <v>15</v>
      </c>
      <c r="E5" s="550" t="s">
        <v>16</v>
      </c>
      <c r="F5" s="549" t="s">
        <v>17</v>
      </c>
      <c r="G5" s="549" t="s">
        <v>18</v>
      </c>
      <c r="H5" s="549" t="s">
        <v>19</v>
      </c>
      <c r="I5" s="549" t="s">
        <v>20</v>
      </c>
      <c r="J5" s="549" t="s">
        <v>58</v>
      </c>
      <c r="K5" s="549" t="s">
        <v>21</v>
      </c>
      <c r="L5" s="549" t="s">
        <v>22</v>
      </c>
      <c r="M5" s="549" t="s">
        <v>65</v>
      </c>
      <c r="N5" s="549" t="s">
        <v>23</v>
      </c>
      <c r="O5" s="549" t="s">
        <v>24</v>
      </c>
      <c r="P5" s="549" t="s">
        <v>25</v>
      </c>
      <c r="Q5" s="549" t="s">
        <v>66</v>
      </c>
      <c r="R5" s="551"/>
      <c r="S5" s="260"/>
      <c r="T5" s="260"/>
      <c r="U5" s="260"/>
      <c r="W5" s="232"/>
    </row>
    <row r="6" spans="1:23" s="243" customFormat="1" ht="15" thickTop="1" x14ac:dyDescent="0.25">
      <c r="A6" s="239">
        <v>13</v>
      </c>
      <c r="B6" s="241" t="s">
        <v>74</v>
      </c>
      <c r="C6" s="552"/>
      <c r="D6" s="553">
        <v>1.27510046478691E-2</v>
      </c>
      <c r="E6" s="553"/>
      <c r="F6" s="553"/>
      <c r="G6" s="553">
        <v>4.4172868861296698E-2</v>
      </c>
      <c r="H6" s="553"/>
      <c r="I6" s="553"/>
      <c r="J6" s="553"/>
      <c r="K6" s="553"/>
      <c r="L6" s="553"/>
      <c r="M6" s="553"/>
      <c r="N6" s="553"/>
      <c r="O6" s="553"/>
      <c r="P6" s="553"/>
      <c r="Q6" s="554"/>
      <c r="R6" s="555">
        <v>5.69238735091658E-2</v>
      </c>
      <c r="S6" s="260"/>
      <c r="T6" s="260"/>
      <c r="U6" s="260"/>
      <c r="W6" s="232"/>
    </row>
    <row r="7" spans="1:23" s="243" customFormat="1" ht="14.4" x14ac:dyDescent="0.25">
      <c r="A7" s="239">
        <v>21</v>
      </c>
      <c r="B7" s="241" t="s">
        <v>61</v>
      </c>
      <c r="C7" s="552"/>
      <c r="D7" s="553">
        <v>8.8452488123918607E-2</v>
      </c>
      <c r="E7" s="553"/>
      <c r="F7" s="553"/>
      <c r="G7" s="553">
        <v>0.32767302478098131</v>
      </c>
      <c r="H7" s="553"/>
      <c r="I7" s="553"/>
      <c r="J7" s="553"/>
      <c r="K7" s="553"/>
      <c r="L7" s="553"/>
      <c r="M7" s="553"/>
      <c r="N7" s="553"/>
      <c r="O7" s="553"/>
      <c r="P7" s="553"/>
      <c r="Q7" s="554"/>
      <c r="R7" s="555">
        <v>0.41612551290489991</v>
      </c>
      <c r="S7" s="260"/>
      <c r="T7" s="260"/>
      <c r="U7" s="260"/>
      <c r="W7" s="232"/>
    </row>
    <row r="8" spans="1:23" ht="14.4" x14ac:dyDescent="0.25">
      <c r="A8" s="233">
        <v>22</v>
      </c>
      <c r="B8" s="234" t="s">
        <v>26</v>
      </c>
      <c r="C8" s="556"/>
      <c r="D8" s="553">
        <v>784.60717333845002</v>
      </c>
      <c r="E8" s="553"/>
      <c r="F8" s="553"/>
      <c r="G8" s="553">
        <v>148.22184106168999</v>
      </c>
      <c r="H8" s="553"/>
      <c r="I8" s="553"/>
      <c r="J8" s="553"/>
      <c r="K8" s="553"/>
      <c r="L8" s="553"/>
      <c r="M8" s="553"/>
      <c r="N8" s="553"/>
      <c r="O8" s="553"/>
      <c r="P8" s="553"/>
      <c r="Q8" s="554"/>
      <c r="R8" s="557">
        <v>932.82901440014007</v>
      </c>
      <c r="S8" s="260"/>
    </row>
    <row r="9" spans="1:23" ht="14.4" x14ac:dyDescent="0.25">
      <c r="A9" s="233">
        <v>23</v>
      </c>
      <c r="B9" s="238" t="s">
        <v>27</v>
      </c>
      <c r="C9" s="556"/>
      <c r="D9" s="553">
        <v>1.2365889183838101</v>
      </c>
      <c r="E9" s="553"/>
      <c r="F9" s="553">
        <v>1.0030831133067464</v>
      </c>
      <c r="G9" s="553">
        <v>1.1259075223343407</v>
      </c>
      <c r="H9" s="553"/>
      <c r="I9" s="553"/>
      <c r="J9" s="553"/>
      <c r="K9" s="553"/>
      <c r="L9" s="553"/>
      <c r="M9" s="553"/>
      <c r="N9" s="553"/>
      <c r="O9" s="553"/>
      <c r="P9" s="553"/>
      <c r="Q9" s="554"/>
      <c r="R9" s="555">
        <v>3.3655795540248974</v>
      </c>
      <c r="S9" s="260"/>
    </row>
    <row r="10" spans="1:23" ht="14.4" x14ac:dyDescent="0.25">
      <c r="A10" s="239">
        <v>24</v>
      </c>
      <c r="B10" s="240" t="s">
        <v>28</v>
      </c>
      <c r="C10" s="556"/>
      <c r="D10" s="553">
        <v>31.583952478575199</v>
      </c>
      <c r="E10" s="553"/>
      <c r="F10" s="553">
        <v>2.1999999999999999E-2</v>
      </c>
      <c r="G10" s="553">
        <v>1.224907676796487</v>
      </c>
      <c r="H10" s="553"/>
      <c r="I10" s="553"/>
      <c r="J10" s="553"/>
      <c r="K10" s="553"/>
      <c r="L10" s="553"/>
      <c r="M10" s="553"/>
      <c r="N10" s="553"/>
      <c r="O10" s="553"/>
      <c r="P10" s="553"/>
      <c r="Q10" s="554"/>
      <c r="R10" s="557">
        <v>32.830860155371681</v>
      </c>
      <c r="S10" s="260"/>
    </row>
    <row r="11" spans="1:23" ht="14.4" x14ac:dyDescent="0.25">
      <c r="A11" s="239">
        <v>25</v>
      </c>
      <c r="B11" s="240" t="s">
        <v>62</v>
      </c>
      <c r="C11" s="556"/>
      <c r="D11" s="553">
        <v>6.5650898751</v>
      </c>
      <c r="E11" s="553"/>
      <c r="F11" s="553"/>
      <c r="G11" s="553">
        <v>5.7959999999999999E-3</v>
      </c>
      <c r="H11" s="553"/>
      <c r="I11" s="553"/>
      <c r="J11" s="553"/>
      <c r="K11" s="553"/>
      <c r="L11" s="553"/>
      <c r="M11" s="553"/>
      <c r="N11" s="553"/>
      <c r="O11" s="553"/>
      <c r="P11" s="553"/>
      <c r="Q11" s="554"/>
      <c r="R11" s="555">
        <v>6.5708858751000001</v>
      </c>
      <c r="S11" s="260"/>
    </row>
    <row r="12" spans="1:23" ht="14.4" x14ac:dyDescent="0.25">
      <c r="A12" s="239">
        <v>31</v>
      </c>
      <c r="B12" s="240" t="s">
        <v>29</v>
      </c>
      <c r="C12" s="556">
        <v>22859.378176648206</v>
      </c>
      <c r="D12" s="553">
        <v>27170.025398522313</v>
      </c>
      <c r="E12" s="553"/>
      <c r="F12" s="553">
        <v>399.87773700880928</v>
      </c>
      <c r="G12" s="553">
        <v>4954.0460035397609</v>
      </c>
      <c r="H12" s="553"/>
      <c r="I12" s="553"/>
      <c r="J12" s="553"/>
      <c r="K12" s="553"/>
      <c r="L12" s="553"/>
      <c r="M12" s="553"/>
      <c r="N12" s="553"/>
      <c r="O12" s="553"/>
      <c r="P12" s="553"/>
      <c r="Q12" s="554"/>
      <c r="R12" s="557">
        <v>55383.327315719092</v>
      </c>
      <c r="S12" s="260"/>
    </row>
    <row r="13" spans="1:23" ht="14.4" x14ac:dyDescent="0.25">
      <c r="A13" s="239">
        <v>32</v>
      </c>
      <c r="B13" s="240" t="s">
        <v>30</v>
      </c>
      <c r="C13" s="556">
        <v>7830.5907309223194</v>
      </c>
      <c r="D13" s="553">
        <v>160172.87517003939</v>
      </c>
      <c r="E13" s="553"/>
      <c r="F13" s="553">
        <v>12874.383353780402</v>
      </c>
      <c r="G13" s="553">
        <v>16305.951794192631</v>
      </c>
      <c r="H13" s="553">
        <v>56089.579611744703</v>
      </c>
      <c r="I13" s="553"/>
      <c r="J13" s="553">
        <v>0.24824948975</v>
      </c>
      <c r="K13" s="553">
        <v>120.56296275556892</v>
      </c>
      <c r="L13" s="553"/>
      <c r="M13" s="553"/>
      <c r="N13" s="553"/>
      <c r="O13" s="553"/>
      <c r="P13" s="553"/>
      <c r="Q13" s="554">
        <v>0.26053215081024228</v>
      </c>
      <c r="R13" s="555">
        <v>253394.45240507557</v>
      </c>
      <c r="S13" s="260"/>
    </row>
    <row r="14" spans="1:23" ht="14.4" x14ac:dyDescent="0.25">
      <c r="A14" s="239">
        <v>33</v>
      </c>
      <c r="B14" s="241" t="s">
        <v>31</v>
      </c>
      <c r="C14" s="556"/>
      <c r="D14" s="553">
        <v>26942.81674744685</v>
      </c>
      <c r="E14" s="553"/>
      <c r="F14" s="553">
        <v>8456.3078581725458</v>
      </c>
      <c r="G14" s="553">
        <v>30735.306781408326</v>
      </c>
      <c r="H14" s="553">
        <v>0.10437998893</v>
      </c>
      <c r="I14" s="553">
        <v>4.1929406456017695</v>
      </c>
      <c r="J14" s="553">
        <v>4.3283521219999996E-2</v>
      </c>
      <c r="K14" s="553">
        <v>1497.2179482549552</v>
      </c>
      <c r="L14" s="553"/>
      <c r="M14" s="553">
        <v>4.4999999999999999E-4</v>
      </c>
      <c r="N14" s="553">
        <v>9.5999650000000002E-3</v>
      </c>
      <c r="O14" s="553"/>
      <c r="P14" s="553"/>
      <c r="Q14" s="554">
        <v>2.4106951556106238E-4</v>
      </c>
      <c r="R14" s="557">
        <v>67636.000230472957</v>
      </c>
      <c r="S14" s="260"/>
    </row>
    <row r="15" spans="1:23" ht="14.4" x14ac:dyDescent="0.25">
      <c r="A15" s="239">
        <v>34</v>
      </c>
      <c r="B15" s="241" t="s">
        <v>32</v>
      </c>
      <c r="C15" s="556">
        <v>8093.1210764261177</v>
      </c>
      <c r="D15" s="553">
        <v>42349.468261763293</v>
      </c>
      <c r="E15" s="553">
        <v>4.0044860896636614</v>
      </c>
      <c r="F15" s="553">
        <v>5447.3306481500895</v>
      </c>
      <c r="G15" s="553">
        <v>14785.627598954459</v>
      </c>
      <c r="H15" s="553">
        <v>3394.38404319851</v>
      </c>
      <c r="I15" s="553">
        <v>1225.4892667320628</v>
      </c>
      <c r="J15" s="553">
        <v>2021.49187761089</v>
      </c>
      <c r="K15" s="553">
        <v>419.41390461105073</v>
      </c>
      <c r="L15" s="553">
        <v>5.6513490670000006E-2</v>
      </c>
      <c r="M15" s="553">
        <v>7.8361979090453504E-2</v>
      </c>
      <c r="N15" s="553">
        <v>21.419834955203488</v>
      </c>
      <c r="O15" s="553">
        <v>140.45842026717034</v>
      </c>
      <c r="P15" s="553">
        <v>464.93938470886002</v>
      </c>
      <c r="Q15" s="554">
        <v>673.42015540956481</v>
      </c>
      <c r="R15" s="555">
        <v>79040.703834346714</v>
      </c>
      <c r="S15" s="260"/>
    </row>
    <row r="16" spans="1:23" ht="14.4" x14ac:dyDescent="0.25">
      <c r="A16" s="239">
        <v>35</v>
      </c>
      <c r="B16" s="241" t="s">
        <v>33</v>
      </c>
      <c r="C16" s="556"/>
      <c r="D16" s="553">
        <v>85442.593113663577</v>
      </c>
      <c r="E16" s="553"/>
      <c r="F16" s="553">
        <v>841.16223043449941</v>
      </c>
      <c r="G16" s="553">
        <v>35800.937194851693</v>
      </c>
      <c r="H16" s="553"/>
      <c r="I16" s="553"/>
      <c r="J16" s="553"/>
      <c r="K16" s="553"/>
      <c r="L16" s="553"/>
      <c r="M16" s="553"/>
      <c r="N16" s="553"/>
      <c r="O16" s="553"/>
      <c r="P16" s="553"/>
      <c r="Q16" s="554"/>
      <c r="R16" s="557">
        <v>122084.69253894976</v>
      </c>
      <c r="S16" s="260"/>
    </row>
    <row r="17" spans="1:19" ht="14.4" x14ac:dyDescent="0.25">
      <c r="A17" s="233">
        <v>36</v>
      </c>
      <c r="B17" s="241" t="s">
        <v>34</v>
      </c>
      <c r="C17" s="556">
        <v>5114.2795660806387</v>
      </c>
      <c r="D17" s="553">
        <v>105061.01582395735</v>
      </c>
      <c r="E17" s="553">
        <v>993.15685905431587</v>
      </c>
      <c r="F17" s="553">
        <v>81483.293756268817</v>
      </c>
      <c r="G17" s="553">
        <v>36148.145725607072</v>
      </c>
      <c r="H17" s="553">
        <v>9217.5392001555501</v>
      </c>
      <c r="I17" s="553">
        <v>16731.947468394275</v>
      </c>
      <c r="J17" s="553"/>
      <c r="K17" s="553">
        <v>231382.14496919489</v>
      </c>
      <c r="L17" s="553">
        <v>173.19347008653887</v>
      </c>
      <c r="M17" s="553">
        <v>217.6849746075961</v>
      </c>
      <c r="N17" s="553">
        <v>62810.342547945387</v>
      </c>
      <c r="O17" s="553">
        <v>9984.2390199082784</v>
      </c>
      <c r="P17" s="553">
        <v>48530.488416355474</v>
      </c>
      <c r="Q17" s="554"/>
      <c r="R17" s="555">
        <v>607847.4717976161</v>
      </c>
      <c r="S17" s="260"/>
    </row>
    <row r="18" spans="1:19" ht="14.4" x14ac:dyDescent="0.25">
      <c r="A18" s="233">
        <v>37</v>
      </c>
      <c r="B18" s="241" t="s">
        <v>35</v>
      </c>
      <c r="C18" s="556">
        <v>1.200686261217458</v>
      </c>
      <c r="D18" s="553">
        <v>50939.037406690848</v>
      </c>
      <c r="E18" s="553">
        <v>0.1370288378</v>
      </c>
      <c r="F18" s="553">
        <v>6387.3053406308736</v>
      </c>
      <c r="G18" s="553">
        <v>14386.017418663121</v>
      </c>
      <c r="H18" s="553">
        <v>142.60232274345003</v>
      </c>
      <c r="I18" s="553">
        <v>13.52734601451467</v>
      </c>
      <c r="J18" s="553"/>
      <c r="K18" s="553">
        <v>460.52883515327841</v>
      </c>
      <c r="L18" s="553">
        <v>0.70437299399999997</v>
      </c>
      <c r="M18" s="553">
        <v>8.7146749488279496E-2</v>
      </c>
      <c r="N18" s="553">
        <v>9.3919022267102612</v>
      </c>
      <c r="O18" s="553">
        <v>21.627431713733273</v>
      </c>
      <c r="P18" s="553">
        <v>152.40337416568181</v>
      </c>
      <c r="Q18" s="554"/>
      <c r="R18" s="557">
        <v>72514.570612844705</v>
      </c>
      <c r="S18" s="260"/>
    </row>
    <row r="19" spans="1:19" ht="14.4" x14ac:dyDescent="0.25">
      <c r="A19" s="233">
        <v>38</v>
      </c>
      <c r="B19" s="241" t="s">
        <v>36</v>
      </c>
      <c r="C19" s="556">
        <v>7355.8957927623442</v>
      </c>
      <c r="D19" s="553">
        <v>11633.640972430187</v>
      </c>
      <c r="E19" s="553">
        <v>816.80618747809376</v>
      </c>
      <c r="F19" s="553">
        <v>17700.277398757597</v>
      </c>
      <c r="G19" s="553">
        <v>1606.8366576947842</v>
      </c>
      <c r="H19" s="553">
        <v>6358.4138357705651</v>
      </c>
      <c r="I19" s="553">
        <v>9201.1497277870276</v>
      </c>
      <c r="J19" s="553"/>
      <c r="K19" s="553">
        <v>8247.8148065698242</v>
      </c>
      <c r="L19" s="553">
        <v>41.240885377749997</v>
      </c>
      <c r="M19" s="553">
        <v>4.8275520793390978</v>
      </c>
      <c r="N19" s="553">
        <v>494.03903257826369</v>
      </c>
      <c r="O19" s="553">
        <v>9002.9482771994208</v>
      </c>
      <c r="P19" s="553">
        <v>13841.151950045733</v>
      </c>
      <c r="Q19" s="554"/>
      <c r="R19" s="555">
        <v>86305.043076530943</v>
      </c>
      <c r="S19" s="260"/>
    </row>
    <row r="20" spans="1:19" ht="14.4" x14ac:dyDescent="0.25">
      <c r="A20" s="239">
        <v>39</v>
      </c>
      <c r="B20" s="241" t="s">
        <v>37</v>
      </c>
      <c r="C20" s="558">
        <v>2.8444444444444401E-2</v>
      </c>
      <c r="D20" s="559">
        <v>47.027455368779115</v>
      </c>
      <c r="E20" s="559"/>
      <c r="F20" s="559">
        <v>46.223902633420103</v>
      </c>
      <c r="G20" s="559">
        <v>52.853244606996391</v>
      </c>
      <c r="H20" s="559"/>
      <c r="I20" s="559">
        <v>8.5569871731144289</v>
      </c>
      <c r="J20" s="559"/>
      <c r="K20" s="559">
        <v>3.990952088E-2</v>
      </c>
      <c r="L20" s="559">
        <v>156.275045130173</v>
      </c>
      <c r="M20" s="559"/>
      <c r="N20" s="559">
        <v>8.83751930117362E-2</v>
      </c>
      <c r="O20" s="559"/>
      <c r="P20" s="559">
        <v>2.0339854750000001E-2</v>
      </c>
      <c r="Q20" s="558"/>
      <c r="R20" s="557">
        <v>311.11370392556921</v>
      </c>
      <c r="S20" s="260"/>
    </row>
    <row r="21" spans="1:19" x14ac:dyDescent="0.25">
      <c r="A21" s="420" t="s">
        <v>38</v>
      </c>
      <c r="B21" s="421"/>
      <c r="C21" s="560">
        <v>51254.494473545288</v>
      </c>
      <c r="D21" s="561">
        <v>510582.59435798583</v>
      </c>
      <c r="E21" s="561">
        <v>1814.1045614598734</v>
      </c>
      <c r="F21" s="561">
        <v>133637.18730895035</v>
      </c>
      <c r="G21" s="561">
        <v>154926.6727176733</v>
      </c>
      <c r="H21" s="561">
        <v>75202.623393601709</v>
      </c>
      <c r="I21" s="561">
        <v>27184.863736746593</v>
      </c>
      <c r="J21" s="561">
        <v>2021.78341062186</v>
      </c>
      <c r="K21" s="561">
        <v>242127.72333606044</v>
      </c>
      <c r="L21" s="561">
        <v>371.47028707913188</v>
      </c>
      <c r="M21" s="561">
        <v>222.67848541551393</v>
      </c>
      <c r="N21" s="561">
        <v>63335.291292863571</v>
      </c>
      <c r="O21" s="561">
        <v>19149.273149088604</v>
      </c>
      <c r="P21" s="561">
        <v>62989.003465130496</v>
      </c>
      <c r="Q21" s="562">
        <v>673.68092862989067</v>
      </c>
      <c r="R21" s="563">
        <v>1345493.4449048527</v>
      </c>
      <c r="S21" s="260"/>
    </row>
    <row r="22" spans="1:19" ht="14.4" x14ac:dyDescent="0.25">
      <c r="A22" s="239">
        <v>42</v>
      </c>
      <c r="B22" s="234" t="s">
        <v>39</v>
      </c>
      <c r="C22" s="552"/>
      <c r="D22" s="553">
        <v>7437.2541768135061</v>
      </c>
      <c r="E22" s="553"/>
      <c r="F22" s="553">
        <v>941.62211429046442</v>
      </c>
      <c r="G22" s="553">
        <v>2338.915168133904</v>
      </c>
      <c r="H22" s="553"/>
      <c r="I22" s="553">
        <v>783.61041078041205</v>
      </c>
      <c r="J22" s="553"/>
      <c r="K22" s="553"/>
      <c r="L22" s="553"/>
      <c r="M22" s="553"/>
      <c r="N22" s="553"/>
      <c r="O22" s="553"/>
      <c r="P22" s="553"/>
      <c r="Q22" s="552"/>
      <c r="R22" s="557">
        <v>11501.401870018286</v>
      </c>
      <c r="S22" s="260"/>
    </row>
    <row r="23" spans="1:19" ht="14.4" x14ac:dyDescent="0.25">
      <c r="A23" s="239">
        <v>43</v>
      </c>
      <c r="B23" s="238" t="s">
        <v>40</v>
      </c>
      <c r="C23" s="556"/>
      <c r="D23" s="553">
        <v>7103.3074740956208</v>
      </c>
      <c r="E23" s="553"/>
      <c r="F23" s="553">
        <v>695.1788247414961</v>
      </c>
      <c r="G23" s="553">
        <v>10679.956707113066</v>
      </c>
      <c r="H23" s="553"/>
      <c r="I23" s="553"/>
      <c r="J23" s="553"/>
      <c r="K23" s="553"/>
      <c r="L23" s="553"/>
      <c r="M23" s="553"/>
      <c r="N23" s="553"/>
      <c r="O23" s="553"/>
      <c r="P23" s="553"/>
      <c r="Q23" s="554"/>
      <c r="R23" s="557">
        <v>18478.443005950183</v>
      </c>
      <c r="S23" s="260"/>
    </row>
    <row r="24" spans="1:19" ht="14.4" x14ac:dyDescent="0.25">
      <c r="A24" s="239">
        <v>44</v>
      </c>
      <c r="B24" s="240" t="s">
        <v>41</v>
      </c>
      <c r="C24" s="556"/>
      <c r="D24" s="553">
        <v>12.203649891241971</v>
      </c>
      <c r="E24" s="553"/>
      <c r="F24" s="553"/>
      <c r="G24" s="553">
        <v>16.244303235893014</v>
      </c>
      <c r="H24" s="553"/>
      <c r="I24" s="553"/>
      <c r="J24" s="553"/>
      <c r="K24" s="553"/>
      <c r="L24" s="553"/>
      <c r="M24" s="553"/>
      <c r="N24" s="553"/>
      <c r="O24" s="553"/>
      <c r="P24" s="553"/>
      <c r="Q24" s="554"/>
      <c r="R24" s="557">
        <v>28.447953127134987</v>
      </c>
      <c r="S24" s="260"/>
    </row>
    <row r="25" spans="1:19" ht="14.4" x14ac:dyDescent="0.25">
      <c r="A25" s="239">
        <v>45</v>
      </c>
      <c r="B25" s="240" t="s">
        <v>42</v>
      </c>
      <c r="C25" s="556"/>
      <c r="D25" s="553">
        <v>19394.64066407381</v>
      </c>
      <c r="E25" s="553"/>
      <c r="F25" s="553">
        <v>38171.556543776191</v>
      </c>
      <c r="G25" s="553">
        <v>68930.607878088733</v>
      </c>
      <c r="H25" s="553"/>
      <c r="I25" s="553">
        <v>24423.030731979536</v>
      </c>
      <c r="J25" s="553"/>
      <c r="K25" s="553"/>
      <c r="L25" s="553"/>
      <c r="M25" s="553"/>
      <c r="N25" s="553"/>
      <c r="O25" s="553"/>
      <c r="P25" s="553"/>
      <c r="Q25" s="554"/>
      <c r="R25" s="557">
        <v>150919.83581791827</v>
      </c>
      <c r="S25" s="260"/>
    </row>
    <row r="26" spans="1:19" ht="14.4" x14ac:dyDescent="0.25">
      <c r="A26" s="239">
        <v>46</v>
      </c>
      <c r="B26" s="240" t="s">
        <v>148</v>
      </c>
      <c r="C26" s="556"/>
      <c r="D26" s="553"/>
      <c r="E26" s="553"/>
      <c r="F26" s="553"/>
      <c r="G26" s="553"/>
      <c r="H26" s="553"/>
      <c r="I26" s="553"/>
      <c r="J26" s="553"/>
      <c r="K26" s="553"/>
      <c r="L26" s="553"/>
      <c r="M26" s="553"/>
      <c r="N26" s="553"/>
      <c r="O26" s="553"/>
      <c r="P26" s="553"/>
      <c r="Q26" s="554"/>
      <c r="R26" s="557"/>
      <c r="S26" s="260"/>
    </row>
    <row r="27" spans="1:19" ht="14.4" x14ac:dyDescent="0.25">
      <c r="A27" s="239">
        <v>47</v>
      </c>
      <c r="B27" s="240" t="s">
        <v>43</v>
      </c>
      <c r="C27" s="558"/>
      <c r="D27" s="559">
        <v>8651.6683433786257</v>
      </c>
      <c r="E27" s="559"/>
      <c r="F27" s="559"/>
      <c r="G27" s="559">
        <v>2567.8639279861959</v>
      </c>
      <c r="H27" s="559"/>
      <c r="I27" s="559"/>
      <c r="J27" s="559"/>
      <c r="K27" s="559"/>
      <c r="L27" s="559"/>
      <c r="M27" s="559"/>
      <c r="N27" s="559"/>
      <c r="O27" s="559"/>
      <c r="P27" s="559"/>
      <c r="Q27" s="558"/>
      <c r="R27" s="557">
        <v>11219.532271364822</v>
      </c>
      <c r="S27" s="260"/>
    </row>
    <row r="28" spans="1:19" x14ac:dyDescent="0.25">
      <c r="A28" s="420" t="s">
        <v>44</v>
      </c>
      <c r="B28" s="421"/>
      <c r="C28" s="562"/>
      <c r="D28" s="561">
        <v>42599.074308252806</v>
      </c>
      <c r="E28" s="561"/>
      <c r="F28" s="561">
        <v>39808.357482808155</v>
      </c>
      <c r="G28" s="561">
        <v>84533.587984557787</v>
      </c>
      <c r="H28" s="561"/>
      <c r="I28" s="561">
        <v>25206.641142759949</v>
      </c>
      <c r="J28" s="561"/>
      <c r="K28" s="561"/>
      <c r="L28" s="561"/>
      <c r="M28" s="561"/>
      <c r="N28" s="561"/>
      <c r="O28" s="561"/>
      <c r="P28" s="561"/>
      <c r="Q28" s="564"/>
      <c r="R28" s="563">
        <v>192147.66091837868</v>
      </c>
      <c r="S28" s="260"/>
    </row>
    <row r="29" spans="1:19" ht="14.4" x14ac:dyDescent="0.25">
      <c r="A29" s="233">
        <v>52</v>
      </c>
      <c r="B29" s="234" t="s">
        <v>45</v>
      </c>
      <c r="C29" s="565"/>
      <c r="D29" s="566">
        <v>1241.4713404285972</v>
      </c>
      <c r="E29" s="566"/>
      <c r="F29" s="566">
        <v>9.2198974327726002E-2</v>
      </c>
      <c r="G29" s="566">
        <v>332.13266144615773</v>
      </c>
      <c r="H29" s="566"/>
      <c r="I29" s="566"/>
      <c r="J29" s="566"/>
      <c r="K29" s="566"/>
      <c r="L29" s="566"/>
      <c r="M29" s="566"/>
      <c r="N29" s="566"/>
      <c r="O29" s="566"/>
      <c r="P29" s="566"/>
      <c r="Q29" s="565"/>
      <c r="R29" s="557">
        <v>1573.6962008490825</v>
      </c>
      <c r="S29" s="260"/>
    </row>
    <row r="30" spans="1:19" ht="14.4" x14ac:dyDescent="0.25">
      <c r="A30" s="233">
        <v>53</v>
      </c>
      <c r="B30" s="238" t="s">
        <v>46</v>
      </c>
      <c r="C30" s="556"/>
      <c r="D30" s="553">
        <v>102.74198624205206</v>
      </c>
      <c r="E30" s="553"/>
      <c r="F30" s="553"/>
      <c r="G30" s="553">
        <v>4.9345907118181792E-2</v>
      </c>
      <c r="H30" s="553"/>
      <c r="I30" s="553"/>
      <c r="J30" s="553"/>
      <c r="K30" s="553"/>
      <c r="L30" s="553"/>
      <c r="M30" s="553"/>
      <c r="N30" s="553"/>
      <c r="O30" s="553"/>
      <c r="P30" s="553"/>
      <c r="Q30" s="554"/>
      <c r="R30" s="557">
        <v>102.79133214917024</v>
      </c>
      <c r="S30" s="260"/>
    </row>
    <row r="31" spans="1:19" ht="14.4" x14ac:dyDescent="0.25">
      <c r="A31" s="239">
        <v>54</v>
      </c>
      <c r="B31" s="240" t="s">
        <v>47</v>
      </c>
      <c r="C31" s="556"/>
      <c r="D31" s="553">
        <v>1.2042069096027526</v>
      </c>
      <c r="E31" s="553"/>
      <c r="F31" s="553"/>
      <c r="G31" s="553">
        <v>0.91374265900787066</v>
      </c>
      <c r="H31" s="553"/>
      <c r="I31" s="553"/>
      <c r="J31" s="553"/>
      <c r="K31" s="553"/>
      <c r="L31" s="553"/>
      <c r="M31" s="553"/>
      <c r="N31" s="553"/>
      <c r="O31" s="553"/>
      <c r="P31" s="553"/>
      <c r="Q31" s="554"/>
      <c r="R31" s="557">
        <v>2.1179495686106233</v>
      </c>
      <c r="S31" s="260"/>
    </row>
    <row r="32" spans="1:19" ht="14.4" x14ac:dyDescent="0.25">
      <c r="A32" s="239">
        <v>55</v>
      </c>
      <c r="B32" s="240" t="s">
        <v>59</v>
      </c>
      <c r="C32" s="556"/>
      <c r="D32" s="553">
        <v>1958.9661921305553</v>
      </c>
      <c r="E32" s="553"/>
      <c r="F32" s="553"/>
      <c r="G32" s="553">
        <v>0.15609598036148142</v>
      </c>
      <c r="H32" s="553"/>
      <c r="I32" s="553"/>
      <c r="J32" s="553"/>
      <c r="K32" s="553"/>
      <c r="L32" s="553"/>
      <c r="M32" s="553"/>
      <c r="N32" s="553"/>
      <c r="O32" s="553"/>
      <c r="P32" s="553"/>
      <c r="Q32" s="554"/>
      <c r="R32" s="557">
        <v>1959.1222881109168</v>
      </c>
      <c r="S32" s="260"/>
    </row>
    <row r="33" spans="1:19" ht="14.4" x14ac:dyDescent="0.25">
      <c r="A33" s="239">
        <v>56</v>
      </c>
      <c r="B33" s="240" t="s">
        <v>48</v>
      </c>
      <c r="C33" s="556"/>
      <c r="D33" s="553">
        <v>28914.682595106398</v>
      </c>
      <c r="E33" s="553"/>
      <c r="F33" s="553">
        <v>0.88587757317359261</v>
      </c>
      <c r="G33" s="553">
        <v>1570.5427829282112</v>
      </c>
      <c r="H33" s="553"/>
      <c r="I33" s="553"/>
      <c r="J33" s="553"/>
      <c r="K33" s="553"/>
      <c r="L33" s="553"/>
      <c r="M33" s="553"/>
      <c r="N33" s="553"/>
      <c r="O33" s="553"/>
      <c r="P33" s="553"/>
      <c r="Q33" s="554"/>
      <c r="R33" s="557">
        <v>30486.111255607786</v>
      </c>
      <c r="S33" s="260"/>
    </row>
    <row r="34" spans="1:19" ht="14.4" x14ac:dyDescent="0.25">
      <c r="A34" s="239">
        <v>57</v>
      </c>
      <c r="B34" s="234" t="s">
        <v>49</v>
      </c>
      <c r="C34" s="556"/>
      <c r="D34" s="553">
        <v>56171.073714700258</v>
      </c>
      <c r="E34" s="553"/>
      <c r="F34" s="553">
        <v>2654.4779207884826</v>
      </c>
      <c r="G34" s="553">
        <v>29805.925450412236</v>
      </c>
      <c r="H34" s="553">
        <v>38526.862138092831</v>
      </c>
      <c r="I34" s="553"/>
      <c r="J34" s="553"/>
      <c r="K34" s="553"/>
      <c r="L34" s="553"/>
      <c r="M34" s="553"/>
      <c r="N34" s="553"/>
      <c r="O34" s="553"/>
      <c r="P34" s="553"/>
      <c r="Q34" s="554">
        <v>2.5856647689446797E-3</v>
      </c>
      <c r="R34" s="557">
        <v>127158.3418096586</v>
      </c>
      <c r="S34" s="260"/>
    </row>
    <row r="35" spans="1:19" ht="14.4" x14ac:dyDescent="0.25">
      <c r="A35" s="239">
        <v>58</v>
      </c>
      <c r="B35" s="238" t="s">
        <v>50</v>
      </c>
      <c r="C35" s="558"/>
      <c r="D35" s="559">
        <v>77.778037417566352</v>
      </c>
      <c r="E35" s="559"/>
      <c r="F35" s="559"/>
      <c r="G35" s="559">
        <v>0.8888181170467695</v>
      </c>
      <c r="H35" s="559"/>
      <c r="I35" s="559"/>
      <c r="J35" s="559"/>
      <c r="K35" s="559"/>
      <c r="L35" s="559"/>
      <c r="M35" s="559"/>
      <c r="N35" s="559"/>
      <c r="O35" s="559"/>
      <c r="P35" s="559"/>
      <c r="Q35" s="558"/>
      <c r="R35" s="557">
        <v>78.66685553461312</v>
      </c>
      <c r="S35" s="260"/>
    </row>
    <row r="36" spans="1:19" x14ac:dyDescent="0.25">
      <c r="A36" s="420" t="s">
        <v>51</v>
      </c>
      <c r="B36" s="421"/>
      <c r="C36" s="567"/>
      <c r="D36" s="561">
        <v>88467.918072935019</v>
      </c>
      <c r="E36" s="561"/>
      <c r="F36" s="561">
        <v>2655.4559973359837</v>
      </c>
      <c r="G36" s="561">
        <v>31710.60889745014</v>
      </c>
      <c r="H36" s="561">
        <v>38526.862138092831</v>
      </c>
      <c r="I36" s="561"/>
      <c r="J36" s="561"/>
      <c r="K36" s="561"/>
      <c r="L36" s="561"/>
      <c r="M36" s="561"/>
      <c r="N36" s="561"/>
      <c r="O36" s="561"/>
      <c r="P36" s="561"/>
      <c r="Q36" s="564">
        <v>2.5856647689446797E-3</v>
      </c>
      <c r="R36" s="563">
        <v>161360.84769147879</v>
      </c>
      <c r="S36" s="260"/>
    </row>
    <row r="37" spans="1:19" ht="14.4" x14ac:dyDescent="0.25">
      <c r="A37" s="245">
        <v>74</v>
      </c>
      <c r="B37" s="246" t="s">
        <v>63</v>
      </c>
      <c r="C37" s="565"/>
      <c r="D37" s="566"/>
      <c r="E37" s="566"/>
      <c r="F37" s="566"/>
      <c r="G37" s="566">
        <v>1.7080000000000001E-2</v>
      </c>
      <c r="H37" s="566"/>
      <c r="I37" s="566"/>
      <c r="J37" s="566"/>
      <c r="K37" s="566"/>
      <c r="L37" s="566"/>
      <c r="M37" s="566"/>
      <c r="N37" s="566"/>
      <c r="O37" s="566"/>
      <c r="P37" s="566"/>
      <c r="Q37" s="565"/>
      <c r="R37" s="557">
        <v>1.7080000000000001E-2</v>
      </c>
      <c r="S37" s="260"/>
    </row>
    <row r="38" spans="1:19" ht="14.4" x14ac:dyDescent="0.25">
      <c r="A38" s="233">
        <v>76</v>
      </c>
      <c r="B38" s="238" t="s">
        <v>52</v>
      </c>
      <c r="C38" s="556"/>
      <c r="D38" s="553">
        <v>7385.3867023663579</v>
      </c>
      <c r="E38" s="553"/>
      <c r="F38" s="553"/>
      <c r="G38" s="553">
        <v>487.47336589761682</v>
      </c>
      <c r="H38" s="553"/>
      <c r="I38" s="553"/>
      <c r="J38" s="553"/>
      <c r="K38" s="553"/>
      <c r="L38" s="553"/>
      <c r="M38" s="553"/>
      <c r="N38" s="553"/>
      <c r="O38" s="553"/>
      <c r="P38" s="553"/>
      <c r="Q38" s="554"/>
      <c r="R38" s="557">
        <v>7872.8600682639744</v>
      </c>
      <c r="S38" s="260"/>
    </row>
    <row r="39" spans="1:19" ht="14.4" x14ac:dyDescent="0.25">
      <c r="A39" s="233">
        <v>77</v>
      </c>
      <c r="B39" s="238" t="s">
        <v>53</v>
      </c>
      <c r="C39" s="556"/>
      <c r="D39" s="553">
        <v>158.78877638540629</v>
      </c>
      <c r="E39" s="553"/>
      <c r="F39" s="553">
        <v>0.37302034817813423</v>
      </c>
      <c r="G39" s="553">
        <v>3.8200104998077267</v>
      </c>
      <c r="H39" s="553"/>
      <c r="I39" s="553"/>
      <c r="J39" s="553"/>
      <c r="K39" s="553"/>
      <c r="L39" s="553"/>
      <c r="M39" s="553"/>
      <c r="N39" s="553"/>
      <c r="O39" s="553"/>
      <c r="P39" s="553"/>
      <c r="Q39" s="554"/>
      <c r="R39" s="557">
        <v>162.98180723339215</v>
      </c>
      <c r="S39" s="260"/>
    </row>
    <row r="40" spans="1:19" ht="14.4" x14ac:dyDescent="0.25">
      <c r="A40" s="233">
        <v>82</v>
      </c>
      <c r="B40" s="238" t="s">
        <v>71</v>
      </c>
      <c r="C40" s="556"/>
      <c r="D40" s="553">
        <v>210.34866894145637</v>
      </c>
      <c r="E40" s="553"/>
      <c r="F40" s="553"/>
      <c r="G40" s="553">
        <v>0.12674250000000001</v>
      </c>
      <c r="H40" s="553"/>
      <c r="I40" s="553"/>
      <c r="J40" s="553"/>
      <c r="K40" s="553"/>
      <c r="L40" s="553"/>
      <c r="M40" s="553"/>
      <c r="N40" s="553"/>
      <c r="O40" s="553"/>
      <c r="P40" s="553"/>
      <c r="Q40" s="554"/>
      <c r="R40" s="557">
        <v>210.47541144145637</v>
      </c>
      <c r="S40" s="260"/>
    </row>
    <row r="41" spans="1:19" ht="14.4" x14ac:dyDescent="0.25">
      <c r="A41" s="233">
        <v>83</v>
      </c>
      <c r="B41" s="238" t="s">
        <v>126</v>
      </c>
      <c r="C41" s="568"/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8"/>
      <c r="R41" s="557"/>
      <c r="S41" s="260"/>
    </row>
    <row r="42" spans="1:19" ht="14.4" x14ac:dyDescent="0.25">
      <c r="A42" s="233">
        <v>91</v>
      </c>
      <c r="B42" s="238" t="s">
        <v>120</v>
      </c>
      <c r="C42" s="556"/>
      <c r="D42" s="553">
        <v>190.73852574299997</v>
      </c>
      <c r="E42" s="553"/>
      <c r="F42" s="553"/>
      <c r="G42" s="553"/>
      <c r="H42" s="553"/>
      <c r="I42" s="553"/>
      <c r="J42" s="553"/>
      <c r="K42" s="553"/>
      <c r="L42" s="553"/>
      <c r="M42" s="553"/>
      <c r="N42" s="553"/>
      <c r="O42" s="553"/>
      <c r="P42" s="553"/>
      <c r="Q42" s="554"/>
      <c r="R42" s="557">
        <v>190.73852574299997</v>
      </c>
      <c r="S42" s="260"/>
    </row>
    <row r="43" spans="1:19" ht="14.4" x14ac:dyDescent="0.25">
      <c r="A43" s="233">
        <v>92</v>
      </c>
      <c r="B43" s="240" t="s">
        <v>67</v>
      </c>
      <c r="C43" s="556"/>
      <c r="D43" s="553">
        <v>365.00059271202343</v>
      </c>
      <c r="E43" s="553"/>
      <c r="F43" s="553">
        <v>1.4176339744489499E-2</v>
      </c>
      <c r="G43" s="553">
        <v>1.2356098591496802E-2</v>
      </c>
      <c r="H43" s="553"/>
      <c r="I43" s="553"/>
      <c r="J43" s="553"/>
      <c r="K43" s="553"/>
      <c r="L43" s="553"/>
      <c r="M43" s="553"/>
      <c r="N43" s="553"/>
      <c r="O43" s="553"/>
      <c r="P43" s="553"/>
      <c r="Q43" s="554"/>
      <c r="R43" s="557">
        <v>365.02712515035944</v>
      </c>
      <c r="S43" s="260"/>
    </row>
    <row r="44" spans="1:19" ht="14.4" x14ac:dyDescent="0.25">
      <c r="A44" s="233">
        <v>93</v>
      </c>
      <c r="B44" s="240" t="s">
        <v>121</v>
      </c>
      <c r="C44" s="556"/>
      <c r="D44" s="553">
        <v>1.2</v>
      </c>
      <c r="E44" s="553"/>
      <c r="F44" s="553"/>
      <c r="G44" s="553"/>
      <c r="H44" s="553"/>
      <c r="I44" s="553"/>
      <c r="J44" s="553"/>
      <c r="K44" s="553"/>
      <c r="L44" s="553"/>
      <c r="M44" s="553"/>
      <c r="N44" s="553"/>
      <c r="O44" s="553"/>
      <c r="P44" s="553"/>
      <c r="Q44" s="554"/>
      <c r="R44" s="557">
        <v>1.2</v>
      </c>
      <c r="S44" s="260"/>
    </row>
    <row r="45" spans="1:19" ht="14.4" x14ac:dyDescent="0.25">
      <c r="A45" s="239">
        <v>94</v>
      </c>
      <c r="B45" s="240" t="s">
        <v>60</v>
      </c>
      <c r="C45" s="558"/>
      <c r="D45" s="559">
        <v>39278.356029757895</v>
      </c>
      <c r="E45" s="559"/>
      <c r="F45" s="559">
        <v>1.4058849148815701E-3</v>
      </c>
      <c r="G45" s="559">
        <v>1.0674222061211824</v>
      </c>
      <c r="H45" s="559"/>
      <c r="I45" s="559"/>
      <c r="J45" s="559"/>
      <c r="K45" s="559"/>
      <c r="L45" s="559"/>
      <c r="M45" s="559"/>
      <c r="N45" s="559"/>
      <c r="O45" s="559"/>
      <c r="P45" s="559"/>
      <c r="Q45" s="558"/>
      <c r="R45" s="557">
        <v>39279.424857848928</v>
      </c>
      <c r="S45" s="260"/>
    </row>
    <row r="46" spans="1:19" ht="13.8" thickBot="1" x14ac:dyDescent="0.3">
      <c r="A46" s="422" t="s">
        <v>54</v>
      </c>
      <c r="B46" s="423"/>
      <c r="C46" s="570"/>
      <c r="D46" s="571">
        <v>47589.819295906142</v>
      </c>
      <c r="E46" s="571"/>
      <c r="F46" s="571">
        <v>0.38860257283750532</v>
      </c>
      <c r="G46" s="571">
        <v>492.51697720213724</v>
      </c>
      <c r="H46" s="571"/>
      <c r="I46" s="571"/>
      <c r="J46" s="571"/>
      <c r="K46" s="571"/>
      <c r="L46" s="571"/>
      <c r="M46" s="571"/>
      <c r="N46" s="571"/>
      <c r="O46" s="571"/>
      <c r="P46" s="571"/>
      <c r="Q46" s="572"/>
      <c r="R46" s="563">
        <v>48082.72487568111</v>
      </c>
      <c r="S46" s="260"/>
    </row>
    <row r="47" spans="1:19" ht="14.4" thickTop="1" thickBot="1" x14ac:dyDescent="0.3">
      <c r="A47" s="424" t="s">
        <v>55</v>
      </c>
      <c r="B47" s="425"/>
      <c r="C47" s="573">
        <v>51254.494473545288</v>
      </c>
      <c r="D47" s="574">
        <v>689239.40603507974</v>
      </c>
      <c r="E47" s="574">
        <v>1814.1045614598734</v>
      </c>
      <c r="F47" s="574">
        <v>176101.38939166733</v>
      </c>
      <c r="G47" s="574">
        <v>271663.38657688332</v>
      </c>
      <c r="H47" s="574">
        <v>113729.48553169455</v>
      </c>
      <c r="I47" s="574">
        <v>52391.504879506538</v>
      </c>
      <c r="J47" s="574">
        <v>2021.78341062186</v>
      </c>
      <c r="K47" s="574">
        <v>242127.72333606044</v>
      </c>
      <c r="L47" s="574">
        <v>371.47028707913188</v>
      </c>
      <c r="M47" s="574">
        <v>222.67848541551393</v>
      </c>
      <c r="N47" s="574">
        <v>63335.291292863571</v>
      </c>
      <c r="O47" s="574">
        <v>19149.273149088604</v>
      </c>
      <c r="P47" s="574">
        <v>62989.003465130496</v>
      </c>
      <c r="Q47" s="575">
        <v>673.68351429465963</v>
      </c>
      <c r="R47" s="576">
        <v>1747084.6783903909</v>
      </c>
      <c r="S47" s="260"/>
    </row>
    <row r="48" spans="1:19" ht="13.8" thickTop="1" x14ac:dyDescent="0.25">
      <c r="A48" s="243"/>
      <c r="B48" s="24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</row>
    <row r="49" spans="1:18" x14ac:dyDescent="0.25">
      <c r="A49" s="254" t="s">
        <v>107</v>
      </c>
    </row>
    <row r="50" spans="1:18" x14ac:dyDescent="0.25">
      <c r="A50" s="254" t="s">
        <v>56</v>
      </c>
    </row>
    <row r="51" spans="1:18" x14ac:dyDescent="0.25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</row>
    <row r="52" spans="1:18" x14ac:dyDescent="0.25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1:18" x14ac:dyDescent="0.25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x14ac:dyDescent="0.25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1:18" x14ac:dyDescent="0.25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</row>
    <row r="56" spans="1:18" x14ac:dyDescent="0.25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</row>
    <row r="57" spans="1:18" x14ac:dyDescent="0.25"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</row>
  </sheetData>
  <mergeCells count="9">
    <mergeCell ref="A36:B36"/>
    <mergeCell ref="A46:B46"/>
    <mergeCell ref="A47:B47"/>
    <mergeCell ref="A1:R1"/>
    <mergeCell ref="A3:B5"/>
    <mergeCell ref="C3:Q3"/>
    <mergeCell ref="R3:R5"/>
    <mergeCell ref="A21:B21"/>
    <mergeCell ref="A28:B28"/>
  </mergeCells>
  <pageMargins left="0" right="0" top="0.78740157480314965" bottom="0.19685039370078741" header="0" footer="0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tabSelected="1" zoomScale="70" zoomScaleNormal="70" workbookViewId="0"/>
  </sheetViews>
  <sheetFormatPr baseColWidth="10" defaultColWidth="11.44140625" defaultRowHeight="13.2" x14ac:dyDescent="0.25"/>
  <cols>
    <col min="1" max="1" width="4.109375" style="1" customWidth="1"/>
    <col min="2" max="2" width="33.6640625" style="1" customWidth="1"/>
    <col min="3" max="18" width="12.6640625" style="1" customWidth="1"/>
    <col min="19" max="19" width="5.88671875" style="9" customWidth="1"/>
    <col min="20" max="20" width="21.33203125" style="1" bestFit="1" customWidth="1"/>
    <col min="21" max="21" width="25.44140625" style="1" customWidth="1"/>
    <col min="22" max="22" width="25.88671875" style="1" bestFit="1" customWidth="1"/>
    <col min="23" max="16384" width="11.44140625" style="1"/>
  </cols>
  <sheetData>
    <row r="1" spans="1:19" s="9" customFormat="1" ht="27" customHeight="1" x14ac:dyDescent="0.25">
      <c r="A1" s="426" t="s">
        <v>102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522"/>
    </row>
    <row r="2" spans="1:19" s="9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522"/>
    </row>
    <row r="3" spans="1:19" ht="24.75" customHeight="1" thickTop="1" thickBot="1" x14ac:dyDescent="0.3">
      <c r="A3" s="427" t="s">
        <v>0</v>
      </c>
      <c r="B3" s="517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507" t="s">
        <v>75</v>
      </c>
      <c r="S3" s="523"/>
    </row>
    <row r="4" spans="1:19" ht="15" customHeight="1" thickTop="1" x14ac:dyDescent="0.25">
      <c r="A4" s="510"/>
      <c r="B4" s="518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>
        <v>48</v>
      </c>
      <c r="K4" s="27" t="s">
        <v>8</v>
      </c>
      <c r="L4" s="27" t="s">
        <v>9</v>
      </c>
      <c r="M4" s="27" t="s">
        <v>73</v>
      </c>
      <c r="N4" s="27">
        <v>61</v>
      </c>
      <c r="O4" s="27" t="s">
        <v>10</v>
      </c>
      <c r="P4" s="27" t="s">
        <v>11</v>
      </c>
      <c r="Q4" s="29" t="s">
        <v>12</v>
      </c>
      <c r="R4" s="508"/>
      <c r="S4" s="523"/>
    </row>
    <row r="5" spans="1:19" ht="15" customHeight="1" thickBot="1" x14ac:dyDescent="0.3">
      <c r="A5" s="519"/>
      <c r="B5" s="520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58</v>
      </c>
      <c r="K5" s="31" t="s">
        <v>21</v>
      </c>
      <c r="L5" s="31" t="s">
        <v>22</v>
      </c>
      <c r="M5" s="31" t="s">
        <v>68</v>
      </c>
      <c r="N5" s="31" t="s">
        <v>78</v>
      </c>
      <c r="O5" s="31" t="s">
        <v>23</v>
      </c>
      <c r="P5" s="31" t="s">
        <v>24</v>
      </c>
      <c r="Q5" s="33" t="s">
        <v>25</v>
      </c>
      <c r="R5" s="524"/>
      <c r="S5" s="523"/>
    </row>
    <row r="6" spans="1:19" ht="15" customHeight="1" thickTop="1" x14ac:dyDescent="0.25">
      <c r="A6" s="41">
        <v>22</v>
      </c>
      <c r="B6" s="88" t="s">
        <v>26</v>
      </c>
      <c r="C6" s="118"/>
      <c r="D6" s="119">
        <v>969.38</v>
      </c>
      <c r="E6" s="119"/>
      <c r="F6" s="119"/>
      <c r="G6" s="119">
        <v>170.27</v>
      </c>
      <c r="H6" s="119"/>
      <c r="I6" s="119"/>
      <c r="J6" s="119"/>
      <c r="K6" s="119"/>
      <c r="L6" s="119"/>
      <c r="M6" s="119"/>
      <c r="N6" s="119"/>
      <c r="O6" s="119"/>
      <c r="P6" s="119"/>
      <c r="Q6" s="120"/>
      <c r="R6" s="179">
        <v>1139.6500000000001</v>
      </c>
      <c r="S6" s="522"/>
    </row>
    <row r="7" spans="1:19" ht="15" customHeight="1" x14ac:dyDescent="0.25">
      <c r="A7" s="35">
        <v>23</v>
      </c>
      <c r="B7" s="74" t="s">
        <v>27</v>
      </c>
      <c r="C7" s="121"/>
      <c r="D7" s="99">
        <v>56.9</v>
      </c>
      <c r="E7" s="99"/>
      <c r="F7" s="99">
        <v>1.82</v>
      </c>
      <c r="G7" s="99">
        <v>0.41</v>
      </c>
      <c r="H7" s="99"/>
      <c r="I7" s="99"/>
      <c r="J7" s="99"/>
      <c r="K7" s="99"/>
      <c r="L7" s="99"/>
      <c r="M7" s="99"/>
      <c r="N7" s="99"/>
      <c r="O7" s="99"/>
      <c r="P7" s="99"/>
      <c r="Q7" s="122"/>
      <c r="R7" s="101">
        <v>59.13</v>
      </c>
      <c r="S7" s="522"/>
    </row>
    <row r="8" spans="1:19" ht="15" customHeight="1" x14ac:dyDescent="0.25">
      <c r="A8" s="35">
        <v>24</v>
      </c>
      <c r="B8" s="74" t="s">
        <v>28</v>
      </c>
      <c r="C8" s="121"/>
      <c r="D8" s="99">
        <v>113.64</v>
      </c>
      <c r="E8" s="99"/>
      <c r="F8" s="99"/>
      <c r="G8" s="99">
        <v>4.53</v>
      </c>
      <c r="H8" s="99"/>
      <c r="I8" s="99"/>
      <c r="J8" s="99"/>
      <c r="K8" s="99"/>
      <c r="L8" s="99"/>
      <c r="M8" s="99"/>
      <c r="N8" s="99"/>
      <c r="O8" s="99"/>
      <c r="P8" s="99"/>
      <c r="Q8" s="122"/>
      <c r="R8" s="101">
        <v>118.17</v>
      </c>
      <c r="S8" s="522"/>
    </row>
    <row r="9" spans="1:19" ht="15" customHeight="1" x14ac:dyDescent="0.25">
      <c r="A9" s="35">
        <v>25</v>
      </c>
      <c r="B9" s="74" t="s">
        <v>62</v>
      </c>
      <c r="C9" s="121"/>
      <c r="D9" s="99">
        <v>0.01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22"/>
      <c r="R9" s="101">
        <v>0.01</v>
      </c>
      <c r="S9" s="522"/>
    </row>
    <row r="10" spans="1:19" ht="15" customHeight="1" x14ac:dyDescent="0.25">
      <c r="A10" s="35">
        <v>31</v>
      </c>
      <c r="B10" s="74" t="s">
        <v>29</v>
      </c>
      <c r="C10" s="121">
        <v>15951.07</v>
      </c>
      <c r="D10" s="99">
        <v>55674.42</v>
      </c>
      <c r="E10" s="99"/>
      <c r="F10" s="99">
        <v>22442.51</v>
      </c>
      <c r="G10" s="99">
        <v>7612.62</v>
      </c>
      <c r="H10" s="99"/>
      <c r="I10" s="99"/>
      <c r="J10" s="99"/>
      <c r="K10" s="99"/>
      <c r="L10" s="99"/>
      <c r="M10" s="99"/>
      <c r="N10" s="99"/>
      <c r="O10" s="99"/>
      <c r="P10" s="99"/>
      <c r="Q10" s="122"/>
      <c r="R10" s="101">
        <v>101680.62</v>
      </c>
      <c r="S10" s="522"/>
    </row>
    <row r="11" spans="1:19" ht="15" customHeight="1" x14ac:dyDescent="0.25">
      <c r="A11" s="35">
        <v>32</v>
      </c>
      <c r="B11" s="74" t="s">
        <v>30</v>
      </c>
      <c r="C11" s="121">
        <v>9548.67</v>
      </c>
      <c r="D11" s="99">
        <v>157738.47</v>
      </c>
      <c r="E11" s="99"/>
      <c r="F11" s="99">
        <v>27917.09</v>
      </c>
      <c r="G11" s="99">
        <v>37903.42</v>
      </c>
      <c r="H11" s="99">
        <v>12233.67</v>
      </c>
      <c r="I11" s="99">
        <v>1046.1500000000001</v>
      </c>
      <c r="J11" s="99"/>
      <c r="K11" s="99"/>
      <c r="L11" s="99"/>
      <c r="M11" s="99"/>
      <c r="N11" s="99"/>
      <c r="O11" s="99"/>
      <c r="P11" s="99"/>
      <c r="Q11" s="122"/>
      <c r="R11" s="101">
        <v>246387.47</v>
      </c>
      <c r="S11" s="522"/>
    </row>
    <row r="12" spans="1:19" ht="15" customHeight="1" x14ac:dyDescent="0.25">
      <c r="A12" s="35">
        <v>33</v>
      </c>
      <c r="B12" s="77" t="s">
        <v>31</v>
      </c>
      <c r="C12" s="121">
        <v>0.08</v>
      </c>
      <c r="D12" s="99">
        <v>27049.95</v>
      </c>
      <c r="E12" s="99">
        <v>7.82</v>
      </c>
      <c r="F12" s="99">
        <v>9537.16</v>
      </c>
      <c r="G12" s="99">
        <v>33659.57</v>
      </c>
      <c r="H12" s="99"/>
      <c r="I12" s="99">
        <v>6.12</v>
      </c>
      <c r="J12" s="99"/>
      <c r="K12" s="99">
        <v>170.47</v>
      </c>
      <c r="L12" s="99"/>
      <c r="M12" s="99"/>
      <c r="N12" s="99"/>
      <c r="O12" s="99"/>
      <c r="P12" s="99"/>
      <c r="Q12" s="122">
        <v>2.52</v>
      </c>
      <c r="R12" s="101">
        <v>70433.69</v>
      </c>
      <c r="S12" s="522"/>
    </row>
    <row r="13" spans="1:19" ht="15" customHeight="1" x14ac:dyDescent="0.25">
      <c r="A13" s="35">
        <v>34</v>
      </c>
      <c r="B13" s="77" t="s">
        <v>32</v>
      </c>
      <c r="C13" s="121">
        <v>20687.32</v>
      </c>
      <c r="D13" s="99">
        <v>49441.2</v>
      </c>
      <c r="E13" s="99">
        <v>8.82</v>
      </c>
      <c r="F13" s="99">
        <v>3075.1</v>
      </c>
      <c r="G13" s="99">
        <v>18608.740000000002</v>
      </c>
      <c r="H13" s="99"/>
      <c r="I13" s="99">
        <v>245.26</v>
      </c>
      <c r="J13" s="99">
        <v>336.55</v>
      </c>
      <c r="K13" s="99">
        <v>347.61</v>
      </c>
      <c r="L13" s="99">
        <v>38.630000000000003</v>
      </c>
      <c r="M13" s="99">
        <v>1269.71</v>
      </c>
      <c r="N13" s="99"/>
      <c r="O13" s="99"/>
      <c r="P13" s="99"/>
      <c r="Q13" s="122"/>
      <c r="R13" s="101">
        <v>94058.94</v>
      </c>
      <c r="S13" s="522"/>
    </row>
    <row r="14" spans="1:19" ht="15" customHeight="1" x14ac:dyDescent="0.25">
      <c r="A14" s="35">
        <v>35</v>
      </c>
      <c r="B14" s="77" t="s">
        <v>33</v>
      </c>
      <c r="C14" s="121"/>
      <c r="D14" s="99">
        <v>33620.660000000003</v>
      </c>
      <c r="E14" s="99"/>
      <c r="F14" s="99">
        <v>389.5</v>
      </c>
      <c r="G14" s="99">
        <v>51700.98</v>
      </c>
      <c r="H14" s="99"/>
      <c r="I14" s="99"/>
      <c r="J14" s="99"/>
      <c r="K14" s="99"/>
      <c r="L14" s="99"/>
      <c r="M14" s="99"/>
      <c r="N14" s="99"/>
      <c r="O14" s="99"/>
      <c r="P14" s="99"/>
      <c r="Q14" s="122"/>
      <c r="R14" s="101">
        <v>85711.14</v>
      </c>
      <c r="S14" s="522"/>
    </row>
    <row r="15" spans="1:19" ht="15" customHeight="1" x14ac:dyDescent="0.25">
      <c r="A15" s="35">
        <v>36</v>
      </c>
      <c r="B15" s="77" t="s">
        <v>34</v>
      </c>
      <c r="C15" s="121">
        <v>3230.46</v>
      </c>
      <c r="D15" s="99">
        <v>103098.19</v>
      </c>
      <c r="E15" s="99">
        <v>1623.21</v>
      </c>
      <c r="F15" s="99">
        <v>93133.01</v>
      </c>
      <c r="G15" s="99">
        <v>16184.38</v>
      </c>
      <c r="H15" s="99">
        <v>93449.25</v>
      </c>
      <c r="I15" s="99">
        <v>8007.61</v>
      </c>
      <c r="J15" s="99"/>
      <c r="K15" s="99">
        <v>51456.31</v>
      </c>
      <c r="L15" s="99">
        <v>3335.77</v>
      </c>
      <c r="M15" s="99"/>
      <c r="N15" s="99">
        <v>277.75</v>
      </c>
      <c r="O15" s="99">
        <v>13393.76</v>
      </c>
      <c r="P15" s="99">
        <v>2617.48</v>
      </c>
      <c r="Q15" s="122">
        <v>29501.29</v>
      </c>
      <c r="R15" s="101">
        <v>419308.47</v>
      </c>
      <c r="S15" s="522"/>
    </row>
    <row r="16" spans="1:19" ht="15" customHeight="1" x14ac:dyDescent="0.25">
      <c r="A16" s="35">
        <v>37</v>
      </c>
      <c r="B16" s="77" t="s">
        <v>35</v>
      </c>
      <c r="C16" s="121">
        <v>0.85</v>
      </c>
      <c r="D16" s="99">
        <v>53495.64</v>
      </c>
      <c r="E16" s="99"/>
      <c r="F16" s="99">
        <v>2215.5</v>
      </c>
      <c r="G16" s="99">
        <v>16859.400000000001</v>
      </c>
      <c r="H16" s="99"/>
      <c r="I16" s="99">
        <v>2.2599999999999998</v>
      </c>
      <c r="J16" s="99"/>
      <c r="K16" s="99"/>
      <c r="L16" s="99"/>
      <c r="M16" s="99"/>
      <c r="N16" s="99"/>
      <c r="O16" s="99"/>
      <c r="P16" s="99"/>
      <c r="Q16" s="122"/>
      <c r="R16" s="101">
        <v>72573.649999999994</v>
      </c>
      <c r="S16" s="522"/>
    </row>
    <row r="17" spans="1:19" ht="15" customHeight="1" x14ac:dyDescent="0.25">
      <c r="A17" s="35">
        <v>38</v>
      </c>
      <c r="B17" s="77" t="s">
        <v>36</v>
      </c>
      <c r="C17" s="121">
        <v>5611.01</v>
      </c>
      <c r="D17" s="99">
        <v>15436.09</v>
      </c>
      <c r="E17" s="99">
        <v>1646.04</v>
      </c>
      <c r="F17" s="99">
        <v>11668.1</v>
      </c>
      <c r="G17" s="99">
        <v>1682.38</v>
      </c>
      <c r="H17" s="99"/>
      <c r="I17" s="99">
        <v>3370.23</v>
      </c>
      <c r="J17" s="99"/>
      <c r="K17" s="99">
        <v>2590.6799999999998</v>
      </c>
      <c r="L17" s="99">
        <v>506.9</v>
      </c>
      <c r="M17" s="99"/>
      <c r="N17" s="99">
        <v>249.3</v>
      </c>
      <c r="O17" s="99">
        <v>16.98</v>
      </c>
      <c r="P17" s="99">
        <v>261.35000000000002</v>
      </c>
      <c r="Q17" s="122">
        <v>2082.25</v>
      </c>
      <c r="R17" s="101">
        <v>45121.31</v>
      </c>
      <c r="S17" s="522"/>
    </row>
    <row r="18" spans="1:19" ht="15" customHeight="1" x14ac:dyDescent="0.25">
      <c r="A18" s="36">
        <v>39</v>
      </c>
      <c r="B18" s="78" t="s">
        <v>37</v>
      </c>
      <c r="C18" s="123">
        <v>95.85</v>
      </c>
      <c r="D18" s="124">
        <v>31161.97</v>
      </c>
      <c r="E18" s="124">
        <v>107.76</v>
      </c>
      <c r="F18" s="124">
        <v>2927.34</v>
      </c>
      <c r="G18" s="124">
        <v>33712.11</v>
      </c>
      <c r="H18" s="124"/>
      <c r="I18" s="124">
        <v>144.74</v>
      </c>
      <c r="J18" s="124">
        <v>35.869999999999997</v>
      </c>
      <c r="K18" s="124">
        <v>480.27</v>
      </c>
      <c r="L18" s="124">
        <v>58.97</v>
      </c>
      <c r="M18" s="124"/>
      <c r="N18" s="124">
        <v>319.83</v>
      </c>
      <c r="O18" s="124">
        <v>21.99</v>
      </c>
      <c r="P18" s="124">
        <v>116.3</v>
      </c>
      <c r="Q18" s="125">
        <v>450.12</v>
      </c>
      <c r="R18" s="130">
        <v>69633.119999999995</v>
      </c>
      <c r="S18" s="522"/>
    </row>
    <row r="19" spans="1:19" s="7" customFormat="1" ht="15" customHeight="1" x14ac:dyDescent="0.25">
      <c r="A19" s="493" t="s">
        <v>38</v>
      </c>
      <c r="B19" s="494"/>
      <c r="C19" s="163">
        <f t="shared" ref="C19:R19" si="0">SUM(C6:C18)</f>
        <v>55125.31</v>
      </c>
      <c r="D19" s="164">
        <f t="shared" si="0"/>
        <v>527856.52</v>
      </c>
      <c r="E19" s="164">
        <f t="shared" si="0"/>
        <v>3393.6500000000005</v>
      </c>
      <c r="F19" s="164">
        <f t="shared" si="0"/>
        <v>173307.13</v>
      </c>
      <c r="G19" s="164">
        <f t="shared" si="0"/>
        <v>218098.81</v>
      </c>
      <c r="H19" s="164">
        <f t="shared" si="0"/>
        <v>105682.92</v>
      </c>
      <c r="I19" s="164">
        <f t="shared" si="0"/>
        <v>12822.369999999999</v>
      </c>
      <c r="J19" s="164">
        <f t="shared" si="0"/>
        <v>372.42</v>
      </c>
      <c r="K19" s="164">
        <f t="shared" si="0"/>
        <v>55045.34</v>
      </c>
      <c r="L19" s="164">
        <f t="shared" si="0"/>
        <v>3940.27</v>
      </c>
      <c r="M19" s="164">
        <f t="shared" si="0"/>
        <v>1269.71</v>
      </c>
      <c r="N19" s="164">
        <f t="shared" si="0"/>
        <v>846.87999999999988</v>
      </c>
      <c r="O19" s="164">
        <f t="shared" si="0"/>
        <v>13432.73</v>
      </c>
      <c r="P19" s="164">
        <f t="shared" si="0"/>
        <v>2995.13</v>
      </c>
      <c r="Q19" s="165">
        <f t="shared" si="0"/>
        <v>32036.18</v>
      </c>
      <c r="R19" s="180">
        <f t="shared" si="0"/>
        <v>1206225.3700000001</v>
      </c>
      <c r="S19" s="522"/>
    </row>
    <row r="20" spans="1:19" s="7" customFormat="1" ht="15" customHeight="1" x14ac:dyDescent="0.25">
      <c r="A20" s="58">
        <v>42</v>
      </c>
      <c r="B20" s="83" t="s">
        <v>39</v>
      </c>
      <c r="C20" s="127">
        <v>2720.51</v>
      </c>
      <c r="D20" s="128">
        <v>5055.92</v>
      </c>
      <c r="E20" s="128"/>
      <c r="F20" s="128">
        <v>2072.2399999999998</v>
      </c>
      <c r="G20" s="128">
        <v>1933.11</v>
      </c>
      <c r="H20" s="128"/>
      <c r="I20" s="128">
        <v>664.57</v>
      </c>
      <c r="J20" s="128"/>
      <c r="K20" s="128"/>
      <c r="L20" s="128"/>
      <c r="M20" s="128"/>
      <c r="N20" s="128"/>
      <c r="O20" s="128"/>
      <c r="P20" s="128"/>
      <c r="Q20" s="129"/>
      <c r="R20" s="149">
        <v>12446.35</v>
      </c>
      <c r="S20" s="522"/>
    </row>
    <row r="21" spans="1:19" s="9" customFormat="1" ht="15" customHeight="1" x14ac:dyDescent="0.25">
      <c r="A21" s="35">
        <v>43</v>
      </c>
      <c r="B21" s="77" t="s">
        <v>40</v>
      </c>
      <c r="C21" s="121"/>
      <c r="D21" s="99">
        <v>17276.68</v>
      </c>
      <c r="E21" s="99"/>
      <c r="F21" s="99">
        <v>42.1</v>
      </c>
      <c r="G21" s="99">
        <v>16021.9</v>
      </c>
      <c r="H21" s="99"/>
      <c r="I21" s="99">
        <v>11.15</v>
      </c>
      <c r="J21" s="99"/>
      <c r="K21" s="99"/>
      <c r="L21" s="99"/>
      <c r="M21" s="99"/>
      <c r="N21" s="99"/>
      <c r="O21" s="99"/>
      <c r="P21" s="99"/>
      <c r="Q21" s="122"/>
      <c r="R21" s="101">
        <v>33351.83</v>
      </c>
      <c r="S21" s="522"/>
    </row>
    <row r="22" spans="1:19" ht="15" customHeight="1" x14ac:dyDescent="0.25">
      <c r="A22" s="35">
        <v>44</v>
      </c>
      <c r="B22" s="77" t="s">
        <v>41</v>
      </c>
      <c r="C22" s="121"/>
      <c r="D22" s="99"/>
      <c r="E22" s="99"/>
      <c r="F22" s="99"/>
      <c r="G22" s="99">
        <v>20.56</v>
      </c>
      <c r="H22" s="99"/>
      <c r="I22" s="99"/>
      <c r="J22" s="99"/>
      <c r="K22" s="99"/>
      <c r="L22" s="99"/>
      <c r="M22" s="99"/>
      <c r="N22" s="99"/>
      <c r="O22" s="99"/>
      <c r="P22" s="99"/>
      <c r="Q22" s="122"/>
      <c r="R22" s="101">
        <v>20.56</v>
      </c>
      <c r="S22" s="522"/>
    </row>
    <row r="23" spans="1:19" ht="15" customHeight="1" x14ac:dyDescent="0.25">
      <c r="A23" s="35">
        <v>45</v>
      </c>
      <c r="B23" s="77" t="s">
        <v>42</v>
      </c>
      <c r="C23" s="121">
        <v>1764.26</v>
      </c>
      <c r="D23" s="99">
        <v>13862.13</v>
      </c>
      <c r="E23" s="99"/>
      <c r="F23" s="99">
        <v>59389.3</v>
      </c>
      <c r="G23" s="99">
        <v>48702.7</v>
      </c>
      <c r="H23" s="99"/>
      <c r="I23" s="99">
        <v>16856.12</v>
      </c>
      <c r="J23" s="99"/>
      <c r="K23" s="99">
        <v>4919.45</v>
      </c>
      <c r="L23" s="99"/>
      <c r="M23" s="99"/>
      <c r="N23" s="99"/>
      <c r="O23" s="99"/>
      <c r="P23" s="99"/>
      <c r="Q23" s="122"/>
      <c r="R23" s="101">
        <v>145493.96</v>
      </c>
      <c r="S23" s="522"/>
    </row>
    <row r="24" spans="1:19" ht="15" customHeight="1" x14ac:dyDescent="0.25">
      <c r="A24" s="61">
        <v>47</v>
      </c>
      <c r="B24" s="72" t="s">
        <v>43</v>
      </c>
      <c r="C24" s="123"/>
      <c r="D24" s="124">
        <v>11419.16</v>
      </c>
      <c r="E24" s="124"/>
      <c r="F24" s="124">
        <v>268.44</v>
      </c>
      <c r="G24" s="124">
        <v>3620.55</v>
      </c>
      <c r="H24" s="124"/>
      <c r="I24" s="124"/>
      <c r="J24" s="124"/>
      <c r="K24" s="124"/>
      <c r="L24" s="124"/>
      <c r="M24" s="124"/>
      <c r="N24" s="124"/>
      <c r="O24" s="124"/>
      <c r="P24" s="124"/>
      <c r="Q24" s="125"/>
      <c r="R24" s="130">
        <v>15308.15</v>
      </c>
      <c r="S24" s="522"/>
    </row>
    <row r="25" spans="1:19" ht="15" customHeight="1" x14ac:dyDescent="0.25">
      <c r="A25" s="493" t="s">
        <v>44</v>
      </c>
      <c r="B25" s="494"/>
      <c r="C25" s="163">
        <f t="shared" ref="C25:R25" si="1">SUM(C20:C24)</f>
        <v>4484.7700000000004</v>
      </c>
      <c r="D25" s="164">
        <f t="shared" si="1"/>
        <v>47613.89</v>
      </c>
      <c r="E25" s="164">
        <f t="shared" si="1"/>
        <v>0</v>
      </c>
      <c r="F25" s="164">
        <f t="shared" si="1"/>
        <v>61772.08</v>
      </c>
      <c r="G25" s="164">
        <f t="shared" si="1"/>
        <v>70298.819999999992</v>
      </c>
      <c r="H25" s="164">
        <f t="shared" si="1"/>
        <v>0</v>
      </c>
      <c r="I25" s="164">
        <f t="shared" si="1"/>
        <v>17531.84</v>
      </c>
      <c r="J25" s="164">
        <f t="shared" si="1"/>
        <v>0</v>
      </c>
      <c r="K25" s="164">
        <f t="shared" si="1"/>
        <v>4919.45</v>
      </c>
      <c r="L25" s="164">
        <f t="shared" si="1"/>
        <v>0</v>
      </c>
      <c r="M25" s="164">
        <f t="shared" si="1"/>
        <v>0</v>
      </c>
      <c r="N25" s="164">
        <f t="shared" si="1"/>
        <v>0</v>
      </c>
      <c r="O25" s="164">
        <f t="shared" si="1"/>
        <v>0</v>
      </c>
      <c r="P25" s="164">
        <f t="shared" si="1"/>
        <v>0</v>
      </c>
      <c r="Q25" s="165">
        <f t="shared" si="1"/>
        <v>0</v>
      </c>
      <c r="R25" s="180">
        <f t="shared" si="1"/>
        <v>206620.84999999998</v>
      </c>
      <c r="S25" s="522"/>
    </row>
    <row r="26" spans="1:19" ht="15" customHeight="1" x14ac:dyDescent="0.25">
      <c r="A26" s="34">
        <v>52</v>
      </c>
      <c r="B26" s="76" t="s">
        <v>45</v>
      </c>
      <c r="C26" s="127"/>
      <c r="D26" s="128">
        <v>97.61</v>
      </c>
      <c r="E26" s="128"/>
      <c r="F26" s="128">
        <v>0.23</v>
      </c>
      <c r="G26" s="128">
        <v>2661.56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29"/>
      <c r="R26" s="149">
        <v>2759.4</v>
      </c>
      <c r="S26" s="522"/>
    </row>
    <row r="27" spans="1:19" ht="15" customHeight="1" x14ac:dyDescent="0.25">
      <c r="A27" s="35">
        <v>53</v>
      </c>
      <c r="B27" s="77" t="s">
        <v>46</v>
      </c>
      <c r="C27" s="121"/>
      <c r="D27" s="99">
        <v>67.08</v>
      </c>
      <c r="E27" s="99"/>
      <c r="F27" s="99"/>
      <c r="G27" s="99">
        <v>0.13</v>
      </c>
      <c r="H27" s="99"/>
      <c r="I27" s="99"/>
      <c r="J27" s="99"/>
      <c r="K27" s="99"/>
      <c r="L27" s="99"/>
      <c r="M27" s="99"/>
      <c r="N27" s="99"/>
      <c r="O27" s="99"/>
      <c r="P27" s="99"/>
      <c r="Q27" s="122"/>
      <c r="R27" s="101">
        <v>67.209999999999994</v>
      </c>
      <c r="S27" s="522"/>
    </row>
    <row r="28" spans="1:19" ht="15" customHeight="1" x14ac:dyDescent="0.25">
      <c r="A28" s="35">
        <v>54</v>
      </c>
      <c r="B28" s="77" t="s">
        <v>47</v>
      </c>
      <c r="C28" s="121"/>
      <c r="D28" s="99">
        <v>26.93</v>
      </c>
      <c r="E28" s="99"/>
      <c r="F28" s="99"/>
      <c r="G28" s="99">
        <v>18.48</v>
      </c>
      <c r="H28" s="99"/>
      <c r="I28" s="99"/>
      <c r="J28" s="99"/>
      <c r="K28" s="99"/>
      <c r="L28" s="99"/>
      <c r="M28" s="99"/>
      <c r="N28" s="99"/>
      <c r="O28" s="99"/>
      <c r="P28" s="99"/>
      <c r="Q28" s="122"/>
      <c r="R28" s="101">
        <v>45.41</v>
      </c>
      <c r="S28" s="522"/>
    </row>
    <row r="29" spans="1:19" ht="15" customHeight="1" x14ac:dyDescent="0.25">
      <c r="A29" s="35">
        <v>55</v>
      </c>
      <c r="B29" s="77" t="s">
        <v>59</v>
      </c>
      <c r="C29" s="121"/>
      <c r="D29" s="99">
        <v>1017.13</v>
      </c>
      <c r="E29" s="99"/>
      <c r="F29" s="99"/>
      <c r="G29" s="99">
        <v>13.49</v>
      </c>
      <c r="H29" s="99"/>
      <c r="I29" s="99"/>
      <c r="J29" s="99"/>
      <c r="K29" s="99"/>
      <c r="L29" s="99"/>
      <c r="M29" s="99"/>
      <c r="N29" s="99"/>
      <c r="O29" s="99"/>
      <c r="P29" s="99"/>
      <c r="Q29" s="122"/>
      <c r="R29" s="101">
        <v>1030.6199999999999</v>
      </c>
      <c r="S29" s="522"/>
    </row>
    <row r="30" spans="1:19" ht="15" customHeight="1" x14ac:dyDescent="0.25">
      <c r="A30" s="35">
        <v>56</v>
      </c>
      <c r="B30" s="77" t="s">
        <v>48</v>
      </c>
      <c r="C30" s="121"/>
      <c r="D30" s="99">
        <v>36699.39</v>
      </c>
      <c r="E30" s="99"/>
      <c r="F30" s="99">
        <v>1.25</v>
      </c>
      <c r="G30" s="99">
        <v>3996.28</v>
      </c>
      <c r="H30" s="99"/>
      <c r="I30" s="99"/>
      <c r="J30" s="99"/>
      <c r="K30" s="99"/>
      <c r="L30" s="99"/>
      <c r="M30" s="99"/>
      <c r="N30" s="99"/>
      <c r="O30" s="99"/>
      <c r="P30" s="99"/>
      <c r="Q30" s="122"/>
      <c r="R30" s="101">
        <v>40696.92</v>
      </c>
      <c r="S30" s="522"/>
    </row>
    <row r="31" spans="1:19" ht="15" customHeight="1" x14ac:dyDescent="0.25">
      <c r="A31" s="35">
        <v>57</v>
      </c>
      <c r="B31" s="77" t="s">
        <v>49</v>
      </c>
      <c r="C31" s="121">
        <v>0.49</v>
      </c>
      <c r="D31" s="99">
        <v>39781.81</v>
      </c>
      <c r="E31" s="99"/>
      <c r="F31" s="99">
        <v>40063.699999999997</v>
      </c>
      <c r="G31" s="99">
        <v>35440.15</v>
      </c>
      <c r="H31" s="99">
        <v>2553.4899999999998</v>
      </c>
      <c r="I31" s="99">
        <v>409.6</v>
      </c>
      <c r="J31" s="99"/>
      <c r="K31" s="99">
        <v>1090.76</v>
      </c>
      <c r="L31" s="99"/>
      <c r="M31" s="99"/>
      <c r="N31" s="99"/>
      <c r="O31" s="99"/>
      <c r="P31" s="99"/>
      <c r="Q31" s="122"/>
      <c r="R31" s="101">
        <v>119340</v>
      </c>
      <c r="S31" s="522"/>
    </row>
    <row r="32" spans="1:19" ht="15" customHeight="1" x14ac:dyDescent="0.25">
      <c r="A32" s="36">
        <v>58</v>
      </c>
      <c r="B32" s="78" t="s">
        <v>50</v>
      </c>
      <c r="C32" s="123"/>
      <c r="D32" s="124">
        <v>167.66</v>
      </c>
      <c r="E32" s="124"/>
      <c r="F32" s="124">
        <v>0.06</v>
      </c>
      <c r="G32" s="124">
        <v>2.94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130">
        <v>170.66</v>
      </c>
      <c r="S32" s="522"/>
    </row>
    <row r="33" spans="1:19" ht="15" customHeight="1" x14ac:dyDescent="0.25">
      <c r="A33" s="503" t="s">
        <v>51</v>
      </c>
      <c r="B33" s="504"/>
      <c r="C33" s="163">
        <f t="shared" ref="C33:R33" si="2">SUM(C26:C32)</f>
        <v>0.49</v>
      </c>
      <c r="D33" s="164">
        <f t="shared" si="2"/>
        <v>77857.61</v>
      </c>
      <c r="E33" s="164">
        <f t="shared" si="2"/>
        <v>0</v>
      </c>
      <c r="F33" s="164">
        <f t="shared" si="2"/>
        <v>40065.24</v>
      </c>
      <c r="G33" s="164">
        <f t="shared" si="2"/>
        <v>42133.030000000006</v>
      </c>
      <c r="H33" s="164">
        <f t="shared" si="2"/>
        <v>2553.4899999999998</v>
      </c>
      <c r="I33" s="164">
        <f t="shared" si="2"/>
        <v>409.6</v>
      </c>
      <c r="J33" s="164">
        <f t="shared" si="2"/>
        <v>0</v>
      </c>
      <c r="K33" s="164">
        <f t="shared" si="2"/>
        <v>1090.76</v>
      </c>
      <c r="L33" s="164">
        <f t="shared" si="2"/>
        <v>0</v>
      </c>
      <c r="M33" s="164">
        <f t="shared" si="2"/>
        <v>0</v>
      </c>
      <c r="N33" s="164">
        <f t="shared" si="2"/>
        <v>0</v>
      </c>
      <c r="O33" s="164">
        <f t="shared" si="2"/>
        <v>0</v>
      </c>
      <c r="P33" s="164">
        <f t="shared" si="2"/>
        <v>0</v>
      </c>
      <c r="Q33" s="165">
        <f t="shared" si="2"/>
        <v>0</v>
      </c>
      <c r="R33" s="180">
        <f t="shared" si="2"/>
        <v>164110.22</v>
      </c>
      <c r="S33" s="522"/>
    </row>
    <row r="34" spans="1:19" ht="15" customHeight="1" x14ac:dyDescent="0.25">
      <c r="A34" s="59">
        <v>74</v>
      </c>
      <c r="B34" s="60" t="s">
        <v>63</v>
      </c>
      <c r="C34" s="127"/>
      <c r="D34" s="128"/>
      <c r="E34" s="128"/>
      <c r="F34" s="128"/>
      <c r="G34" s="128">
        <v>0.02</v>
      </c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49">
        <v>0.02</v>
      </c>
      <c r="S34" s="522"/>
    </row>
    <row r="35" spans="1:19" ht="15" customHeight="1" x14ac:dyDescent="0.25">
      <c r="A35" s="38">
        <v>76</v>
      </c>
      <c r="B35" s="77" t="s">
        <v>52</v>
      </c>
      <c r="C35" s="121"/>
      <c r="D35" s="99">
        <v>741.88</v>
      </c>
      <c r="E35" s="99"/>
      <c r="F35" s="99"/>
      <c r="G35" s="99">
        <v>329.26</v>
      </c>
      <c r="H35" s="99"/>
      <c r="I35" s="99"/>
      <c r="J35" s="99"/>
      <c r="K35" s="99"/>
      <c r="L35" s="99"/>
      <c r="M35" s="99"/>
      <c r="N35" s="99"/>
      <c r="O35" s="99"/>
      <c r="P35" s="99"/>
      <c r="Q35" s="122"/>
      <c r="R35" s="101">
        <v>1071.1400000000001</v>
      </c>
      <c r="S35" s="522"/>
    </row>
    <row r="36" spans="1:19" ht="15" customHeight="1" x14ac:dyDescent="0.25">
      <c r="A36" s="38">
        <v>77</v>
      </c>
      <c r="B36" s="77" t="s">
        <v>53</v>
      </c>
      <c r="C36" s="121"/>
      <c r="D36" s="99">
        <v>8.2799999999999994</v>
      </c>
      <c r="E36" s="99"/>
      <c r="F36" s="99">
        <v>32.19</v>
      </c>
      <c r="G36" s="99">
        <v>11.11</v>
      </c>
      <c r="H36" s="99"/>
      <c r="I36" s="99"/>
      <c r="J36" s="99"/>
      <c r="K36" s="99"/>
      <c r="L36" s="99"/>
      <c r="M36" s="99"/>
      <c r="N36" s="99"/>
      <c r="O36" s="99"/>
      <c r="P36" s="99"/>
      <c r="Q36" s="122"/>
      <c r="R36" s="101">
        <v>51.58</v>
      </c>
      <c r="S36" s="522"/>
    </row>
    <row r="37" spans="1:19" ht="15" customHeight="1" x14ac:dyDescent="0.25">
      <c r="A37" s="38">
        <v>92</v>
      </c>
      <c r="B37" s="42" t="s">
        <v>67</v>
      </c>
      <c r="C37" s="121"/>
      <c r="D37" s="99">
        <v>66.430000000000007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22"/>
      <c r="R37" s="101">
        <v>66.430000000000007</v>
      </c>
      <c r="S37" s="522"/>
    </row>
    <row r="38" spans="1:19" ht="15" customHeight="1" x14ac:dyDescent="0.25">
      <c r="A38" s="51">
        <v>94</v>
      </c>
      <c r="B38" s="78" t="s">
        <v>60</v>
      </c>
      <c r="C38" s="123"/>
      <c r="D38" s="124">
        <v>68.73</v>
      </c>
      <c r="E38" s="124"/>
      <c r="F38" s="124">
        <v>0.28000000000000003</v>
      </c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5"/>
      <c r="R38" s="130">
        <v>69.010000000000005</v>
      </c>
      <c r="S38" s="522"/>
    </row>
    <row r="39" spans="1:19" ht="15" customHeight="1" thickBot="1" x14ac:dyDescent="0.3">
      <c r="A39" s="501" t="s">
        <v>54</v>
      </c>
      <c r="B39" s="527"/>
      <c r="C39" s="170">
        <f t="shared" ref="C39:R39" si="3">SUM(C34:C38)</f>
        <v>0</v>
      </c>
      <c r="D39" s="171">
        <f t="shared" si="3"/>
        <v>885.31999999999994</v>
      </c>
      <c r="E39" s="171">
        <f t="shared" si="3"/>
        <v>0</v>
      </c>
      <c r="F39" s="171">
        <f t="shared" si="3"/>
        <v>32.47</v>
      </c>
      <c r="G39" s="171">
        <f t="shared" si="3"/>
        <v>340.39</v>
      </c>
      <c r="H39" s="171">
        <f t="shared" si="3"/>
        <v>0</v>
      </c>
      <c r="I39" s="171">
        <f t="shared" si="3"/>
        <v>0</v>
      </c>
      <c r="J39" s="171">
        <f t="shared" si="3"/>
        <v>0</v>
      </c>
      <c r="K39" s="171">
        <f t="shared" si="3"/>
        <v>0</v>
      </c>
      <c r="L39" s="171">
        <f t="shared" si="3"/>
        <v>0</v>
      </c>
      <c r="M39" s="171">
        <f t="shared" si="3"/>
        <v>0</v>
      </c>
      <c r="N39" s="171">
        <f t="shared" si="3"/>
        <v>0</v>
      </c>
      <c r="O39" s="171">
        <f t="shared" si="3"/>
        <v>0</v>
      </c>
      <c r="P39" s="171">
        <f t="shared" si="3"/>
        <v>0</v>
      </c>
      <c r="Q39" s="172">
        <f t="shared" si="3"/>
        <v>0</v>
      </c>
      <c r="R39" s="185">
        <f t="shared" si="3"/>
        <v>1258.18</v>
      </c>
      <c r="S39" s="522"/>
    </row>
    <row r="40" spans="1:19" ht="15" customHeight="1" thickTop="1" thickBot="1" x14ac:dyDescent="0.3">
      <c r="A40" s="525" t="s">
        <v>55</v>
      </c>
      <c r="B40" s="526"/>
      <c r="C40" s="174">
        <v>59610.57</v>
      </c>
      <c r="D40" s="175">
        <v>654213.34</v>
      </c>
      <c r="E40" s="175">
        <v>3393.65</v>
      </c>
      <c r="F40" s="175">
        <v>275176.92</v>
      </c>
      <c r="G40" s="175">
        <v>330871.05</v>
      </c>
      <c r="H40" s="175">
        <v>108236.41</v>
      </c>
      <c r="I40" s="175">
        <v>30763.81</v>
      </c>
      <c r="J40" s="175">
        <v>372.42</v>
      </c>
      <c r="K40" s="175">
        <v>61055.55</v>
      </c>
      <c r="L40" s="175">
        <v>3940.27</v>
      </c>
      <c r="M40" s="175">
        <v>1269.71</v>
      </c>
      <c r="N40" s="175">
        <v>846.88</v>
      </c>
      <c r="O40" s="175">
        <v>13432.73</v>
      </c>
      <c r="P40" s="175">
        <v>2995.13</v>
      </c>
      <c r="Q40" s="177">
        <v>32036.18</v>
      </c>
      <c r="R40" s="178">
        <v>1578214.62</v>
      </c>
      <c r="S40" s="522"/>
    </row>
    <row r="41" spans="1:19" s="9" customFormat="1" ht="13.8" thickTop="1" x14ac:dyDescent="0.25">
      <c r="A41" s="256"/>
      <c r="B41" s="259"/>
      <c r="C41" s="259"/>
      <c r="D41" s="256"/>
      <c r="E41" s="256"/>
      <c r="F41" s="256"/>
      <c r="G41" s="256"/>
      <c r="H41" s="256"/>
      <c r="I41" s="256"/>
      <c r="J41" s="7"/>
      <c r="K41" s="256"/>
      <c r="L41" s="256"/>
      <c r="M41" s="256"/>
      <c r="N41" s="256"/>
      <c r="O41" s="256"/>
      <c r="P41" s="257"/>
      <c r="Q41" s="256"/>
      <c r="R41" s="255"/>
      <c r="S41" s="256"/>
    </row>
    <row r="42" spans="1:19" x14ac:dyDescent="0.2">
      <c r="A42" s="5" t="s">
        <v>77</v>
      </c>
      <c r="R42" s="9"/>
      <c r="S42" s="1"/>
    </row>
    <row r="43" spans="1:19" x14ac:dyDescent="0.2">
      <c r="A43" s="5" t="s">
        <v>56</v>
      </c>
      <c r="R43" s="9"/>
      <c r="S43" s="1"/>
    </row>
    <row r="46" spans="1:19" x14ac:dyDescent="0.25">
      <c r="C46" s="11"/>
    </row>
    <row r="52" spans="3:3" x14ac:dyDescent="0.25">
      <c r="C52" s="10"/>
    </row>
  </sheetData>
  <mergeCells count="10">
    <mergeCell ref="S1:S40"/>
    <mergeCell ref="A1:R1"/>
    <mergeCell ref="A3:B5"/>
    <mergeCell ref="C3:Q3"/>
    <mergeCell ref="R3:R5"/>
    <mergeCell ref="A19:B19"/>
    <mergeCell ref="A25:B25"/>
    <mergeCell ref="A40:B40"/>
    <mergeCell ref="A39:B39"/>
    <mergeCell ref="A33:B33"/>
  </mergeCells>
  <phoneticPr fontId="11" type="noConversion"/>
  <pageMargins left="0" right="0" top="0.94488188976377963" bottom="0.62992125984251968" header="0" footer="0"/>
  <pageSetup paperSize="9" scale="60" orientation="landscape" horizontalDpi="4294967294" r:id="rId1"/>
  <headerFooter alignWithMargins="0"/>
  <colBreaks count="1" manualBreakCount="1">
    <brk id="18" max="1048575" man="1"/>
  </colBreaks>
  <ignoredErrors>
    <ignoredError sqref="D4:Q4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tabSelected="1" zoomScale="70" zoomScaleNormal="70" workbookViewId="0"/>
  </sheetViews>
  <sheetFormatPr baseColWidth="10" defaultColWidth="11.44140625" defaultRowHeight="13.2" x14ac:dyDescent="0.25"/>
  <cols>
    <col min="1" max="1" width="4.109375" style="1" customWidth="1"/>
    <col min="2" max="2" width="33.6640625" style="1" customWidth="1"/>
    <col min="3" max="18" width="12.6640625" style="1" customWidth="1"/>
    <col min="19" max="19" width="4.44140625" style="9" customWidth="1"/>
    <col min="20" max="20" width="21.33203125" style="1" bestFit="1" customWidth="1"/>
    <col min="21" max="21" width="25.44140625" style="1" customWidth="1"/>
    <col min="22" max="22" width="25.88671875" style="1" bestFit="1" customWidth="1"/>
    <col min="23" max="16384" width="11.44140625" style="1"/>
  </cols>
  <sheetData>
    <row r="1" spans="1:19" s="9" customFormat="1" ht="27" customHeight="1" x14ac:dyDescent="0.25">
      <c r="A1" s="426" t="s">
        <v>103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63"/>
    </row>
    <row r="2" spans="1:19" s="9" customFormat="1" ht="18" customHeight="1" thickBot="1" x14ac:dyDescent="0.3">
      <c r="A2" s="17"/>
      <c r="B2" s="1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7"/>
      <c r="S2" s="12"/>
    </row>
    <row r="3" spans="1:19" ht="24.75" customHeight="1" thickTop="1" thickBot="1" x14ac:dyDescent="0.3">
      <c r="A3" s="427" t="s">
        <v>0</v>
      </c>
      <c r="B3" s="428"/>
      <c r="C3" s="497" t="s">
        <v>1</v>
      </c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435" t="s">
        <v>75</v>
      </c>
      <c r="S3" s="532"/>
    </row>
    <row r="4" spans="1:19" ht="15" customHeight="1" thickTop="1" x14ac:dyDescent="0.25">
      <c r="A4" s="429"/>
      <c r="B4" s="430"/>
      <c r="C4" s="26">
        <v>21</v>
      </c>
      <c r="D4" s="27" t="s">
        <v>2</v>
      </c>
      <c r="E4" s="27" t="s">
        <v>3</v>
      </c>
      <c r="F4" s="28" t="s">
        <v>4</v>
      </c>
      <c r="G4" s="27" t="s">
        <v>5</v>
      </c>
      <c r="H4" s="27" t="s">
        <v>6</v>
      </c>
      <c r="I4" s="27" t="s">
        <v>7</v>
      </c>
      <c r="J4" s="27" t="s">
        <v>8</v>
      </c>
      <c r="K4" s="27" t="s">
        <v>9</v>
      </c>
      <c r="L4" s="27" t="s">
        <v>73</v>
      </c>
      <c r="M4" s="27" t="s">
        <v>79</v>
      </c>
      <c r="N4" s="27" t="s">
        <v>10</v>
      </c>
      <c r="O4" s="27" t="s">
        <v>11</v>
      </c>
      <c r="P4" s="27" t="s">
        <v>12</v>
      </c>
      <c r="Q4" s="93" t="s">
        <v>13</v>
      </c>
      <c r="R4" s="436"/>
      <c r="S4" s="532"/>
    </row>
    <row r="5" spans="1:19" ht="15" customHeight="1" thickBot="1" x14ac:dyDescent="0.3">
      <c r="A5" s="431"/>
      <c r="B5" s="432"/>
      <c r="C5" s="30" t="s">
        <v>14</v>
      </c>
      <c r="D5" s="31" t="s">
        <v>15</v>
      </c>
      <c r="E5" s="32" t="s">
        <v>16</v>
      </c>
      <c r="F5" s="31" t="s">
        <v>17</v>
      </c>
      <c r="G5" s="31" t="s">
        <v>18</v>
      </c>
      <c r="H5" s="31" t="s">
        <v>19</v>
      </c>
      <c r="I5" s="31" t="s">
        <v>20</v>
      </c>
      <c r="J5" s="31" t="s">
        <v>21</v>
      </c>
      <c r="K5" s="31" t="s">
        <v>22</v>
      </c>
      <c r="L5" s="31" t="s">
        <v>68</v>
      </c>
      <c r="M5" s="31" t="s">
        <v>65</v>
      </c>
      <c r="N5" s="31" t="s">
        <v>23</v>
      </c>
      <c r="O5" s="31" t="s">
        <v>24</v>
      </c>
      <c r="P5" s="31" t="s">
        <v>25</v>
      </c>
      <c r="Q5" s="94" t="s">
        <v>70</v>
      </c>
      <c r="R5" s="437"/>
    </row>
    <row r="6" spans="1:19" ht="15" customHeight="1" thickTop="1" x14ac:dyDescent="0.25">
      <c r="A6" s="41">
        <v>22</v>
      </c>
      <c r="B6" s="89" t="s">
        <v>26</v>
      </c>
      <c r="C6" s="188"/>
      <c r="D6" s="189">
        <v>509.64</v>
      </c>
      <c r="E6" s="189"/>
      <c r="F6" s="189"/>
      <c r="G6" s="189">
        <v>187.03</v>
      </c>
      <c r="H6" s="189"/>
      <c r="I6" s="189"/>
      <c r="J6" s="189"/>
      <c r="K6" s="189"/>
      <c r="L6" s="189"/>
      <c r="M6" s="189"/>
      <c r="N6" s="189"/>
      <c r="O6" s="189"/>
      <c r="P6" s="189"/>
      <c r="Q6" s="190"/>
      <c r="R6" s="191">
        <f t="shared" ref="R6:R18" si="0">SUM(C6:Q6)</f>
        <v>696.67</v>
      </c>
      <c r="S6" s="532"/>
    </row>
    <row r="7" spans="1:19" ht="15" customHeight="1" x14ac:dyDescent="0.25">
      <c r="A7" s="35">
        <v>23</v>
      </c>
      <c r="B7" s="67" t="s">
        <v>27</v>
      </c>
      <c r="C7" s="192"/>
      <c r="D7" s="193">
        <v>14.03</v>
      </c>
      <c r="E7" s="193"/>
      <c r="F7" s="193">
        <v>25</v>
      </c>
      <c r="G7" s="193">
        <v>12.58</v>
      </c>
      <c r="H7" s="193"/>
      <c r="I7" s="193"/>
      <c r="J7" s="193"/>
      <c r="K7" s="193"/>
      <c r="L7" s="193"/>
      <c r="M7" s="193"/>
      <c r="N7" s="193"/>
      <c r="O7" s="193"/>
      <c r="P7" s="193"/>
      <c r="Q7" s="194"/>
      <c r="R7" s="195">
        <f t="shared" si="0"/>
        <v>51.61</v>
      </c>
      <c r="S7" s="532"/>
    </row>
    <row r="8" spans="1:19" ht="15" customHeight="1" x14ac:dyDescent="0.25">
      <c r="A8" s="38">
        <v>24</v>
      </c>
      <c r="B8" s="67" t="s">
        <v>28</v>
      </c>
      <c r="C8" s="192"/>
      <c r="D8" s="193">
        <v>45.85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4"/>
      <c r="R8" s="195">
        <f t="shared" si="0"/>
        <v>45.85</v>
      </c>
      <c r="S8" s="532"/>
    </row>
    <row r="9" spans="1:19" ht="15" customHeight="1" x14ac:dyDescent="0.25">
      <c r="A9" s="38">
        <v>25</v>
      </c>
      <c r="B9" s="67" t="s">
        <v>62</v>
      </c>
      <c r="C9" s="192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4"/>
      <c r="R9" s="195">
        <f t="shared" si="0"/>
        <v>0</v>
      </c>
      <c r="S9" s="532"/>
    </row>
    <row r="10" spans="1:19" ht="15" customHeight="1" x14ac:dyDescent="0.25">
      <c r="A10" s="38">
        <v>31</v>
      </c>
      <c r="B10" s="67" t="s">
        <v>29</v>
      </c>
      <c r="C10" s="192">
        <v>17250.46</v>
      </c>
      <c r="D10" s="193">
        <v>57062.21</v>
      </c>
      <c r="E10" s="193"/>
      <c r="F10" s="193">
        <v>5984.03</v>
      </c>
      <c r="G10" s="193">
        <v>7276.07</v>
      </c>
      <c r="H10" s="193">
        <v>1.19</v>
      </c>
      <c r="I10" s="193"/>
      <c r="J10" s="193"/>
      <c r="K10" s="193"/>
      <c r="L10" s="193"/>
      <c r="M10" s="193"/>
      <c r="N10" s="193"/>
      <c r="O10" s="193"/>
      <c r="P10" s="193"/>
      <c r="Q10" s="194"/>
      <c r="R10" s="195">
        <f t="shared" si="0"/>
        <v>87573.959999999992</v>
      </c>
      <c r="S10" s="532"/>
    </row>
    <row r="11" spans="1:19" ht="15" customHeight="1" x14ac:dyDescent="0.25">
      <c r="A11" s="38">
        <v>32</v>
      </c>
      <c r="B11" s="67" t="s">
        <v>30</v>
      </c>
      <c r="C11" s="192">
        <v>6173.36</v>
      </c>
      <c r="D11" s="193">
        <v>141915.28</v>
      </c>
      <c r="E11" s="193"/>
      <c r="F11" s="193">
        <v>16287.17</v>
      </c>
      <c r="G11" s="193">
        <v>37322.31</v>
      </c>
      <c r="H11" s="193">
        <v>31413.47</v>
      </c>
      <c r="I11" s="193">
        <v>5520.08</v>
      </c>
      <c r="J11" s="193"/>
      <c r="K11" s="193"/>
      <c r="L11" s="193"/>
      <c r="M11" s="193"/>
      <c r="N11" s="193"/>
      <c r="O11" s="193"/>
      <c r="P11" s="193"/>
      <c r="Q11" s="194"/>
      <c r="R11" s="195">
        <f t="shared" si="0"/>
        <v>238631.66999999998</v>
      </c>
      <c r="S11" s="532"/>
    </row>
    <row r="12" spans="1:19" ht="15" customHeight="1" x14ac:dyDescent="0.25">
      <c r="A12" s="38">
        <v>33</v>
      </c>
      <c r="B12" s="67" t="s">
        <v>31</v>
      </c>
      <c r="C12" s="192"/>
      <c r="D12" s="193">
        <v>24288.74</v>
      </c>
      <c r="E12" s="193"/>
      <c r="F12" s="193">
        <v>9211.35</v>
      </c>
      <c r="G12" s="193">
        <v>33381.35</v>
      </c>
      <c r="H12" s="193">
        <v>139.86000000000001</v>
      </c>
      <c r="I12" s="193">
        <v>10.39</v>
      </c>
      <c r="J12" s="193">
        <v>338.99</v>
      </c>
      <c r="K12" s="193"/>
      <c r="L12" s="193"/>
      <c r="M12" s="193"/>
      <c r="N12" s="193"/>
      <c r="O12" s="193"/>
      <c r="P12" s="193">
        <v>2.69</v>
      </c>
      <c r="Q12" s="194"/>
      <c r="R12" s="195">
        <f t="shared" si="0"/>
        <v>67373.37000000001</v>
      </c>
      <c r="S12" s="532"/>
    </row>
    <row r="13" spans="1:19" ht="15" customHeight="1" x14ac:dyDescent="0.25">
      <c r="A13" s="38">
        <v>34</v>
      </c>
      <c r="B13" s="67" t="s">
        <v>32</v>
      </c>
      <c r="C13" s="192">
        <v>719.53</v>
      </c>
      <c r="D13" s="193">
        <v>57711.199999999997</v>
      </c>
      <c r="E13" s="193">
        <v>4.58</v>
      </c>
      <c r="F13" s="193">
        <v>3030.7</v>
      </c>
      <c r="G13" s="193">
        <v>18691.82</v>
      </c>
      <c r="H13" s="193">
        <v>3577.43</v>
      </c>
      <c r="I13" s="193">
        <v>80.19</v>
      </c>
      <c r="J13" s="193">
        <v>172.01</v>
      </c>
      <c r="K13" s="193">
        <v>65.34</v>
      </c>
      <c r="L13" s="193">
        <v>53.16</v>
      </c>
      <c r="M13" s="193"/>
      <c r="N13" s="193"/>
      <c r="O13" s="193"/>
      <c r="P13" s="193"/>
      <c r="Q13" s="194">
        <v>239.29</v>
      </c>
      <c r="R13" s="195">
        <f t="shared" si="0"/>
        <v>84345.249999999971</v>
      </c>
      <c r="S13" s="532"/>
    </row>
    <row r="14" spans="1:19" ht="15" customHeight="1" x14ac:dyDescent="0.25">
      <c r="A14" s="38">
        <v>35</v>
      </c>
      <c r="B14" s="67" t="s">
        <v>33</v>
      </c>
      <c r="C14" s="192"/>
      <c r="D14" s="193">
        <v>69352.210000000006</v>
      </c>
      <c r="E14" s="193"/>
      <c r="F14" s="193">
        <v>416.36</v>
      </c>
      <c r="G14" s="193">
        <v>47525.33</v>
      </c>
      <c r="H14" s="193"/>
      <c r="I14" s="193"/>
      <c r="J14" s="193"/>
      <c r="K14" s="193"/>
      <c r="L14" s="193"/>
      <c r="M14" s="193"/>
      <c r="N14" s="193"/>
      <c r="O14" s="193"/>
      <c r="P14" s="193"/>
      <c r="Q14" s="194"/>
      <c r="R14" s="195">
        <f t="shared" si="0"/>
        <v>117293.90000000001</v>
      </c>
      <c r="S14" s="532"/>
    </row>
    <row r="15" spans="1:19" ht="15" customHeight="1" x14ac:dyDescent="0.25">
      <c r="A15" s="38">
        <v>36</v>
      </c>
      <c r="B15" s="67" t="s">
        <v>34</v>
      </c>
      <c r="C15" s="192">
        <v>2677.64</v>
      </c>
      <c r="D15" s="193">
        <v>64957.07</v>
      </c>
      <c r="E15" s="193">
        <v>53.53</v>
      </c>
      <c r="F15" s="193">
        <v>199505.62</v>
      </c>
      <c r="G15" s="193">
        <v>23636.74</v>
      </c>
      <c r="H15" s="193">
        <v>11202.21</v>
      </c>
      <c r="I15" s="193">
        <v>9528.19</v>
      </c>
      <c r="J15" s="193">
        <v>325026.23</v>
      </c>
      <c r="K15" s="193">
        <v>10666.64</v>
      </c>
      <c r="L15" s="193"/>
      <c r="M15" s="193">
        <v>6.2</v>
      </c>
      <c r="N15" s="193">
        <v>39412.699999999997</v>
      </c>
      <c r="O15" s="193">
        <v>2967.94</v>
      </c>
      <c r="P15" s="193">
        <v>32940.33</v>
      </c>
      <c r="Q15" s="194"/>
      <c r="R15" s="195">
        <f t="shared" si="0"/>
        <v>722581.0399999998</v>
      </c>
      <c r="S15" s="532"/>
    </row>
    <row r="16" spans="1:19" ht="15" customHeight="1" x14ac:dyDescent="0.25">
      <c r="A16" s="38">
        <v>37</v>
      </c>
      <c r="B16" s="67" t="s">
        <v>35</v>
      </c>
      <c r="C16" s="192"/>
      <c r="D16" s="193">
        <v>49553.13</v>
      </c>
      <c r="E16" s="193"/>
      <c r="F16" s="193">
        <v>4806.66</v>
      </c>
      <c r="G16" s="193">
        <v>14709.46</v>
      </c>
      <c r="H16" s="193">
        <v>2.78</v>
      </c>
      <c r="I16" s="193">
        <v>16.86</v>
      </c>
      <c r="J16" s="193"/>
      <c r="K16" s="193"/>
      <c r="L16" s="193"/>
      <c r="M16" s="193"/>
      <c r="N16" s="193"/>
      <c r="O16" s="193"/>
      <c r="P16" s="193">
        <v>8.3699999999999992</v>
      </c>
      <c r="Q16" s="194"/>
      <c r="R16" s="195">
        <f t="shared" si="0"/>
        <v>69097.259999999995</v>
      </c>
      <c r="S16" s="532"/>
    </row>
    <row r="17" spans="1:19" ht="15" customHeight="1" x14ac:dyDescent="0.25">
      <c r="A17" s="38">
        <v>38</v>
      </c>
      <c r="B17" s="67" t="s">
        <v>36</v>
      </c>
      <c r="C17" s="192">
        <v>11960.54</v>
      </c>
      <c r="D17" s="193">
        <v>16629.18</v>
      </c>
      <c r="E17" s="193">
        <v>1615.2</v>
      </c>
      <c r="F17" s="193">
        <v>13608.44</v>
      </c>
      <c r="G17" s="193">
        <v>1841.35</v>
      </c>
      <c r="H17" s="193">
        <v>3596.44</v>
      </c>
      <c r="I17" s="193">
        <v>4269.07</v>
      </c>
      <c r="J17" s="193">
        <v>2122.73</v>
      </c>
      <c r="K17" s="193">
        <v>2508.36</v>
      </c>
      <c r="L17" s="193"/>
      <c r="M17" s="193">
        <v>1.23</v>
      </c>
      <c r="N17" s="193">
        <v>78.2</v>
      </c>
      <c r="O17" s="193">
        <v>658.13</v>
      </c>
      <c r="P17" s="193">
        <v>4093.81</v>
      </c>
      <c r="Q17" s="194"/>
      <c r="R17" s="195">
        <f t="shared" si="0"/>
        <v>62982.68</v>
      </c>
      <c r="S17" s="532"/>
    </row>
    <row r="18" spans="1:19" ht="15" customHeight="1" x14ac:dyDescent="0.25">
      <c r="A18" s="51">
        <v>39</v>
      </c>
      <c r="B18" s="90" t="s">
        <v>37</v>
      </c>
      <c r="C18" s="196">
        <v>977.78</v>
      </c>
      <c r="D18" s="197">
        <v>2990.71</v>
      </c>
      <c r="E18" s="197">
        <v>3.46</v>
      </c>
      <c r="F18" s="197">
        <v>603.11</v>
      </c>
      <c r="G18" s="197">
        <v>5498.73</v>
      </c>
      <c r="H18" s="197">
        <v>411.72</v>
      </c>
      <c r="I18" s="197">
        <v>216.09</v>
      </c>
      <c r="J18" s="197">
        <v>305.5</v>
      </c>
      <c r="K18" s="197">
        <v>387.84</v>
      </c>
      <c r="L18" s="197"/>
      <c r="M18" s="197">
        <v>1.18</v>
      </c>
      <c r="N18" s="197">
        <v>42.82</v>
      </c>
      <c r="O18" s="197">
        <v>142.44999999999999</v>
      </c>
      <c r="P18" s="197">
        <v>2027.9</v>
      </c>
      <c r="Q18" s="198"/>
      <c r="R18" s="199">
        <f t="shared" si="0"/>
        <v>13609.289999999999</v>
      </c>
      <c r="S18" s="532"/>
    </row>
    <row r="19" spans="1:19" ht="15" customHeight="1" x14ac:dyDescent="0.25">
      <c r="A19" s="530" t="s">
        <v>38</v>
      </c>
      <c r="B19" s="531"/>
      <c r="C19" s="163">
        <f t="shared" ref="C19:R19" si="1">SUM(C6:C18)</f>
        <v>39759.31</v>
      </c>
      <c r="D19" s="164">
        <f t="shared" si="1"/>
        <v>485029.25000000006</v>
      </c>
      <c r="E19" s="164">
        <f t="shared" si="1"/>
        <v>1676.77</v>
      </c>
      <c r="F19" s="164">
        <f t="shared" si="1"/>
        <v>253478.43999999997</v>
      </c>
      <c r="G19" s="184">
        <f t="shared" si="1"/>
        <v>190082.77</v>
      </c>
      <c r="H19" s="164">
        <f t="shared" si="1"/>
        <v>50345.1</v>
      </c>
      <c r="I19" s="184">
        <f t="shared" si="1"/>
        <v>19640.87</v>
      </c>
      <c r="J19" s="164">
        <f t="shared" si="1"/>
        <v>327965.45999999996</v>
      </c>
      <c r="K19" s="164">
        <f t="shared" si="1"/>
        <v>13628.18</v>
      </c>
      <c r="L19" s="164">
        <f t="shared" si="1"/>
        <v>53.16</v>
      </c>
      <c r="M19" s="164">
        <f t="shared" si="1"/>
        <v>8.61</v>
      </c>
      <c r="N19" s="164">
        <f t="shared" si="1"/>
        <v>39533.719999999994</v>
      </c>
      <c r="O19" s="164">
        <f t="shared" si="1"/>
        <v>3768.52</v>
      </c>
      <c r="P19" s="164">
        <f t="shared" si="1"/>
        <v>39073.100000000006</v>
      </c>
      <c r="Q19" s="200">
        <f t="shared" si="1"/>
        <v>239.29</v>
      </c>
      <c r="R19" s="180">
        <f t="shared" si="1"/>
        <v>1464282.5499999998</v>
      </c>
      <c r="S19" s="532"/>
    </row>
    <row r="20" spans="1:19" ht="15" customHeight="1" x14ac:dyDescent="0.25">
      <c r="A20" s="55">
        <v>42</v>
      </c>
      <c r="B20" s="91" t="s">
        <v>39</v>
      </c>
      <c r="C20" s="201">
        <v>3.82</v>
      </c>
      <c r="D20" s="202">
        <v>3617.61</v>
      </c>
      <c r="E20" s="202"/>
      <c r="F20" s="202">
        <v>1251.22</v>
      </c>
      <c r="G20" s="202">
        <v>1678.41</v>
      </c>
      <c r="H20" s="202">
        <v>1.21</v>
      </c>
      <c r="I20" s="202"/>
      <c r="J20" s="202"/>
      <c r="K20" s="202"/>
      <c r="L20" s="202"/>
      <c r="M20" s="202"/>
      <c r="N20" s="202"/>
      <c r="O20" s="202"/>
      <c r="P20" s="202"/>
      <c r="Q20" s="203"/>
      <c r="R20" s="204">
        <f t="shared" ref="R20:R33" si="2">SUM(C20:Q20)</f>
        <v>6552.27</v>
      </c>
      <c r="S20" s="532"/>
    </row>
    <row r="21" spans="1:19" ht="15" customHeight="1" x14ac:dyDescent="0.25">
      <c r="A21" s="38">
        <v>43</v>
      </c>
      <c r="B21" s="67" t="s">
        <v>40</v>
      </c>
      <c r="C21" s="192"/>
      <c r="D21" s="193">
        <v>16562.3</v>
      </c>
      <c r="E21" s="193"/>
      <c r="F21" s="193"/>
      <c r="G21" s="193">
        <v>16603.349999999999</v>
      </c>
      <c r="H21" s="193"/>
      <c r="I21" s="193"/>
      <c r="J21" s="193"/>
      <c r="K21" s="193"/>
      <c r="L21" s="193"/>
      <c r="M21" s="193"/>
      <c r="N21" s="193"/>
      <c r="O21" s="193"/>
      <c r="P21" s="193"/>
      <c r="Q21" s="194"/>
      <c r="R21" s="195">
        <f t="shared" si="2"/>
        <v>33165.649999999994</v>
      </c>
      <c r="S21" s="532"/>
    </row>
    <row r="22" spans="1:19" ht="15" customHeight="1" x14ac:dyDescent="0.25">
      <c r="A22" s="38">
        <v>44</v>
      </c>
      <c r="B22" s="67" t="s">
        <v>41</v>
      </c>
      <c r="C22" s="192"/>
      <c r="D22" s="193"/>
      <c r="E22" s="193"/>
      <c r="F22" s="193">
        <v>1.63</v>
      </c>
      <c r="G22" s="193">
        <v>34.25</v>
      </c>
      <c r="H22" s="193"/>
      <c r="I22" s="193"/>
      <c r="J22" s="193"/>
      <c r="K22" s="193"/>
      <c r="L22" s="193"/>
      <c r="M22" s="193"/>
      <c r="N22" s="193"/>
      <c r="O22" s="193"/>
      <c r="P22" s="193"/>
      <c r="Q22" s="194"/>
      <c r="R22" s="195">
        <f t="shared" si="2"/>
        <v>35.880000000000003</v>
      </c>
      <c r="S22" s="532"/>
    </row>
    <row r="23" spans="1:19" ht="15" customHeight="1" x14ac:dyDescent="0.25">
      <c r="A23" s="38">
        <v>45</v>
      </c>
      <c r="B23" s="67" t="s">
        <v>42</v>
      </c>
      <c r="C23" s="192">
        <v>7505.91</v>
      </c>
      <c r="D23" s="193">
        <v>9011.27</v>
      </c>
      <c r="E23" s="193"/>
      <c r="F23" s="193">
        <v>40984.75</v>
      </c>
      <c r="G23" s="193">
        <v>54523.49</v>
      </c>
      <c r="H23" s="193"/>
      <c r="I23" s="193">
        <v>12887.59</v>
      </c>
      <c r="J23" s="193">
        <v>2437.21</v>
      </c>
      <c r="K23" s="193"/>
      <c r="L23" s="193"/>
      <c r="M23" s="193"/>
      <c r="N23" s="193"/>
      <c r="O23" s="193"/>
      <c r="P23" s="193"/>
      <c r="Q23" s="194"/>
      <c r="R23" s="195">
        <f t="shared" si="2"/>
        <v>127350.22</v>
      </c>
      <c r="S23" s="532"/>
    </row>
    <row r="24" spans="1:19" ht="15" customHeight="1" x14ac:dyDescent="0.25">
      <c r="A24" s="40">
        <v>47</v>
      </c>
      <c r="B24" s="92" t="s">
        <v>43</v>
      </c>
      <c r="C24" s="205"/>
      <c r="D24" s="206">
        <v>7240.74</v>
      </c>
      <c r="E24" s="206"/>
      <c r="F24" s="206">
        <v>403.86</v>
      </c>
      <c r="G24" s="206">
        <v>3666.41</v>
      </c>
      <c r="H24" s="206"/>
      <c r="I24" s="206">
        <v>1.97</v>
      </c>
      <c r="J24" s="206"/>
      <c r="K24" s="206"/>
      <c r="L24" s="206"/>
      <c r="M24" s="206"/>
      <c r="N24" s="206"/>
      <c r="O24" s="206"/>
      <c r="P24" s="206"/>
      <c r="Q24" s="207"/>
      <c r="R24" s="208">
        <f t="shared" si="2"/>
        <v>11312.979999999998</v>
      </c>
      <c r="S24" s="532"/>
    </row>
    <row r="25" spans="1:19" ht="15" customHeight="1" x14ac:dyDescent="0.25">
      <c r="A25" s="530" t="s">
        <v>44</v>
      </c>
      <c r="B25" s="533"/>
      <c r="C25" s="163">
        <f t="shared" ref="C25:Q25" si="3">SUM(C20:C24)</f>
        <v>7509.73</v>
      </c>
      <c r="D25" s="184">
        <f t="shared" si="3"/>
        <v>36431.919999999998</v>
      </c>
      <c r="E25" s="164">
        <f t="shared" si="3"/>
        <v>0</v>
      </c>
      <c r="F25" s="164">
        <f t="shared" si="3"/>
        <v>42641.46</v>
      </c>
      <c r="G25" s="164">
        <f t="shared" si="3"/>
        <v>76505.91</v>
      </c>
      <c r="H25" s="164">
        <f t="shared" si="3"/>
        <v>1.21</v>
      </c>
      <c r="I25" s="164">
        <f t="shared" si="3"/>
        <v>12889.56</v>
      </c>
      <c r="J25" s="164">
        <f t="shared" si="3"/>
        <v>2437.21</v>
      </c>
      <c r="K25" s="164">
        <f t="shared" si="3"/>
        <v>0</v>
      </c>
      <c r="L25" s="164">
        <f t="shared" si="3"/>
        <v>0</v>
      </c>
      <c r="M25" s="164">
        <f t="shared" si="3"/>
        <v>0</v>
      </c>
      <c r="N25" s="164">
        <f t="shared" si="3"/>
        <v>0</v>
      </c>
      <c r="O25" s="164">
        <f t="shared" si="3"/>
        <v>0</v>
      </c>
      <c r="P25" s="164">
        <f t="shared" si="3"/>
        <v>0</v>
      </c>
      <c r="Q25" s="165">
        <f t="shared" si="3"/>
        <v>0</v>
      </c>
      <c r="R25" s="209">
        <f t="shared" si="2"/>
        <v>178416.99999999997</v>
      </c>
    </row>
    <row r="26" spans="1:19" ht="15" customHeight="1" x14ac:dyDescent="0.25">
      <c r="A26" s="39">
        <v>52</v>
      </c>
      <c r="B26" s="66" t="s">
        <v>45</v>
      </c>
      <c r="C26" s="210"/>
      <c r="D26" s="202">
        <v>96.88</v>
      </c>
      <c r="E26" s="211"/>
      <c r="F26" s="211">
        <v>0.64</v>
      </c>
      <c r="G26" s="211">
        <v>2599.16</v>
      </c>
      <c r="H26" s="211"/>
      <c r="I26" s="211">
        <v>0.84</v>
      </c>
      <c r="J26" s="211"/>
      <c r="K26" s="211"/>
      <c r="L26" s="211"/>
      <c r="M26" s="211"/>
      <c r="N26" s="211"/>
      <c r="O26" s="211"/>
      <c r="P26" s="211"/>
      <c r="Q26" s="212"/>
      <c r="R26" s="213">
        <f t="shared" si="2"/>
        <v>2697.52</v>
      </c>
      <c r="S26" s="532"/>
    </row>
    <row r="27" spans="1:19" ht="15" customHeight="1" x14ac:dyDescent="0.25">
      <c r="A27" s="38">
        <v>53</v>
      </c>
      <c r="B27" s="67" t="s">
        <v>46</v>
      </c>
      <c r="C27" s="192"/>
      <c r="D27" s="193">
        <v>45.91</v>
      </c>
      <c r="E27" s="193"/>
      <c r="F27" s="193"/>
      <c r="G27" s="193">
        <v>0.05</v>
      </c>
      <c r="H27" s="193"/>
      <c r="I27" s="193"/>
      <c r="J27" s="193"/>
      <c r="K27" s="193"/>
      <c r="L27" s="193"/>
      <c r="M27" s="193"/>
      <c r="N27" s="193"/>
      <c r="O27" s="193"/>
      <c r="P27" s="193"/>
      <c r="Q27" s="194"/>
      <c r="R27" s="195">
        <f t="shared" si="2"/>
        <v>45.959999999999994</v>
      </c>
      <c r="S27" s="532"/>
    </row>
    <row r="28" spans="1:19" ht="15" customHeight="1" x14ac:dyDescent="0.25">
      <c r="A28" s="38">
        <v>54</v>
      </c>
      <c r="B28" s="67" t="s">
        <v>47</v>
      </c>
      <c r="C28" s="192"/>
      <c r="D28" s="193">
        <v>18.350000000000001</v>
      </c>
      <c r="E28" s="193"/>
      <c r="F28" s="193"/>
      <c r="G28" s="193">
        <v>0.03</v>
      </c>
      <c r="H28" s="193"/>
      <c r="I28" s="193"/>
      <c r="J28" s="193"/>
      <c r="K28" s="193"/>
      <c r="L28" s="193"/>
      <c r="M28" s="193"/>
      <c r="N28" s="193"/>
      <c r="O28" s="193"/>
      <c r="P28" s="193"/>
      <c r="Q28" s="194"/>
      <c r="R28" s="195">
        <f t="shared" si="2"/>
        <v>18.380000000000003</v>
      </c>
      <c r="S28" s="532"/>
    </row>
    <row r="29" spans="1:19" ht="15" customHeight="1" x14ac:dyDescent="0.25">
      <c r="A29" s="38">
        <v>55</v>
      </c>
      <c r="B29" s="67" t="s">
        <v>59</v>
      </c>
      <c r="C29" s="192"/>
      <c r="D29" s="193">
        <v>1088.1300000000001</v>
      </c>
      <c r="E29" s="193"/>
      <c r="F29" s="193"/>
      <c r="G29" s="193">
        <v>9.3800000000000008</v>
      </c>
      <c r="H29" s="193"/>
      <c r="I29" s="193"/>
      <c r="J29" s="193"/>
      <c r="K29" s="193"/>
      <c r="L29" s="193"/>
      <c r="M29" s="193"/>
      <c r="N29" s="193"/>
      <c r="O29" s="193"/>
      <c r="P29" s="193"/>
      <c r="Q29" s="194"/>
      <c r="R29" s="195">
        <f t="shared" si="2"/>
        <v>1097.5100000000002</v>
      </c>
      <c r="S29" s="532"/>
    </row>
    <row r="30" spans="1:19" ht="15" customHeight="1" x14ac:dyDescent="0.25">
      <c r="A30" s="38">
        <v>56</v>
      </c>
      <c r="B30" s="67" t="s">
        <v>48</v>
      </c>
      <c r="C30" s="192"/>
      <c r="D30" s="193">
        <v>25499.66</v>
      </c>
      <c r="E30" s="193"/>
      <c r="F30" s="193"/>
      <c r="G30" s="193">
        <v>2921.52</v>
      </c>
      <c r="H30" s="193"/>
      <c r="I30" s="193"/>
      <c r="J30" s="193"/>
      <c r="K30" s="193"/>
      <c r="L30" s="193"/>
      <c r="M30" s="193"/>
      <c r="N30" s="193"/>
      <c r="O30" s="193"/>
      <c r="P30" s="193"/>
      <c r="Q30" s="194"/>
      <c r="R30" s="195">
        <f t="shared" si="2"/>
        <v>28421.18</v>
      </c>
      <c r="S30" s="532"/>
    </row>
    <row r="31" spans="1:19" ht="15" customHeight="1" x14ac:dyDescent="0.25">
      <c r="A31" s="38">
        <v>57</v>
      </c>
      <c r="B31" s="67" t="s">
        <v>49</v>
      </c>
      <c r="C31" s="192">
        <v>1.02</v>
      </c>
      <c r="D31" s="193">
        <v>36760.86</v>
      </c>
      <c r="E31" s="193"/>
      <c r="F31" s="193">
        <v>23168.18</v>
      </c>
      <c r="G31" s="193">
        <v>34099.33</v>
      </c>
      <c r="H31" s="193">
        <v>6961.12</v>
      </c>
      <c r="I31" s="193">
        <v>24.62</v>
      </c>
      <c r="J31" s="193"/>
      <c r="K31" s="193"/>
      <c r="L31" s="193"/>
      <c r="M31" s="193"/>
      <c r="N31" s="193"/>
      <c r="O31" s="193"/>
      <c r="P31" s="193"/>
      <c r="Q31" s="194"/>
      <c r="R31" s="195">
        <f t="shared" si="2"/>
        <v>101015.12999999999</v>
      </c>
      <c r="S31" s="532"/>
    </row>
    <row r="32" spans="1:19" ht="15" customHeight="1" x14ac:dyDescent="0.25">
      <c r="A32" s="51">
        <v>58</v>
      </c>
      <c r="B32" s="90" t="s">
        <v>50</v>
      </c>
      <c r="C32" s="196"/>
      <c r="D32" s="197">
        <v>185.76</v>
      </c>
      <c r="E32" s="197"/>
      <c r="F32" s="197">
        <v>1.44</v>
      </c>
      <c r="G32" s="197">
        <v>1</v>
      </c>
      <c r="H32" s="197"/>
      <c r="I32" s="197"/>
      <c r="J32" s="197"/>
      <c r="K32" s="197"/>
      <c r="L32" s="197"/>
      <c r="M32" s="197"/>
      <c r="N32" s="197"/>
      <c r="O32" s="197"/>
      <c r="P32" s="197"/>
      <c r="Q32" s="198"/>
      <c r="R32" s="199">
        <f t="shared" si="2"/>
        <v>188.2</v>
      </c>
      <c r="S32" s="532"/>
    </row>
    <row r="33" spans="1:19" ht="15" customHeight="1" x14ac:dyDescent="0.25">
      <c r="A33" s="493" t="s">
        <v>51</v>
      </c>
      <c r="B33" s="499"/>
      <c r="C33" s="163">
        <v>1</v>
      </c>
      <c r="D33" s="164">
        <f t="shared" ref="D33:Q33" si="4">SUM(D26:D32)</f>
        <v>63695.55</v>
      </c>
      <c r="E33" s="164">
        <f t="shared" si="4"/>
        <v>0</v>
      </c>
      <c r="F33" s="164">
        <f t="shared" si="4"/>
        <v>23170.26</v>
      </c>
      <c r="G33" s="164">
        <f t="shared" si="4"/>
        <v>39630.47</v>
      </c>
      <c r="H33" s="164">
        <f t="shared" si="4"/>
        <v>6961.12</v>
      </c>
      <c r="I33" s="164">
        <f t="shared" si="4"/>
        <v>25.46</v>
      </c>
      <c r="J33" s="164">
        <f t="shared" si="4"/>
        <v>0</v>
      </c>
      <c r="K33" s="164">
        <f t="shared" si="4"/>
        <v>0</v>
      </c>
      <c r="L33" s="164">
        <f t="shared" si="4"/>
        <v>0</v>
      </c>
      <c r="M33" s="164">
        <f t="shared" si="4"/>
        <v>0</v>
      </c>
      <c r="N33" s="164">
        <f t="shared" si="4"/>
        <v>0</v>
      </c>
      <c r="O33" s="164">
        <f t="shared" si="4"/>
        <v>0</v>
      </c>
      <c r="P33" s="164">
        <f t="shared" si="4"/>
        <v>0</v>
      </c>
      <c r="Q33" s="165">
        <f t="shared" si="4"/>
        <v>0</v>
      </c>
      <c r="R33" s="180">
        <f t="shared" si="2"/>
        <v>133483.85999999999</v>
      </c>
      <c r="S33" s="532"/>
    </row>
    <row r="34" spans="1:19" ht="15" customHeight="1" x14ac:dyDescent="0.25">
      <c r="A34" s="55">
        <v>74</v>
      </c>
      <c r="B34" s="60" t="s">
        <v>63</v>
      </c>
      <c r="C34" s="201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3"/>
      <c r="R34" s="204"/>
      <c r="S34" s="532"/>
    </row>
    <row r="35" spans="1:19" ht="15" customHeight="1" x14ac:dyDescent="0.25">
      <c r="A35" s="38">
        <v>76</v>
      </c>
      <c r="B35" s="67" t="s">
        <v>52</v>
      </c>
      <c r="C35" s="192"/>
      <c r="D35" s="193">
        <v>885.78</v>
      </c>
      <c r="E35" s="193"/>
      <c r="F35" s="193"/>
      <c r="G35" s="193">
        <v>174.77</v>
      </c>
      <c r="H35" s="193"/>
      <c r="I35" s="193"/>
      <c r="J35" s="193"/>
      <c r="K35" s="193"/>
      <c r="L35" s="193"/>
      <c r="M35" s="193"/>
      <c r="N35" s="193"/>
      <c r="O35" s="193"/>
      <c r="P35" s="193"/>
      <c r="Q35" s="194"/>
      <c r="R35" s="195">
        <f t="shared" ref="R35:R41" si="5">SUM(C35:Q35)</f>
        <v>1060.55</v>
      </c>
      <c r="S35" s="532"/>
    </row>
    <row r="36" spans="1:19" ht="15" customHeight="1" x14ac:dyDescent="0.25">
      <c r="A36" s="38">
        <v>77</v>
      </c>
      <c r="B36" s="67" t="s">
        <v>53</v>
      </c>
      <c r="C36" s="192"/>
      <c r="D36" s="193">
        <v>2.8</v>
      </c>
      <c r="E36" s="193"/>
      <c r="F36" s="193">
        <v>15.43</v>
      </c>
      <c r="G36" s="193">
        <v>15.07</v>
      </c>
      <c r="H36" s="193"/>
      <c r="I36" s="193"/>
      <c r="J36" s="193"/>
      <c r="K36" s="193"/>
      <c r="L36" s="193"/>
      <c r="M36" s="193"/>
      <c r="N36" s="193"/>
      <c r="O36" s="193"/>
      <c r="P36" s="193"/>
      <c r="Q36" s="194"/>
      <c r="R36" s="195">
        <f t="shared" si="5"/>
        <v>33.299999999999997</v>
      </c>
      <c r="S36" s="532"/>
    </row>
    <row r="37" spans="1:19" ht="15" customHeight="1" x14ac:dyDescent="0.25">
      <c r="A37" s="38">
        <v>82</v>
      </c>
      <c r="B37" s="67" t="s">
        <v>71</v>
      </c>
      <c r="C37" s="192"/>
      <c r="D37" s="193">
        <v>1.89</v>
      </c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4"/>
      <c r="R37" s="195">
        <f t="shared" si="5"/>
        <v>1.89</v>
      </c>
      <c r="S37" s="532"/>
    </row>
    <row r="38" spans="1:19" ht="15" customHeight="1" x14ac:dyDescent="0.25">
      <c r="A38" s="38">
        <v>92</v>
      </c>
      <c r="B38" s="42" t="s">
        <v>67</v>
      </c>
      <c r="C38" s="192"/>
      <c r="D38" s="193">
        <v>150.56</v>
      </c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4"/>
      <c r="R38" s="195">
        <f t="shared" si="5"/>
        <v>150.56</v>
      </c>
      <c r="S38" s="532"/>
    </row>
    <row r="39" spans="1:19" ht="15" customHeight="1" x14ac:dyDescent="0.25">
      <c r="A39" s="36">
        <v>94</v>
      </c>
      <c r="B39" s="90" t="s">
        <v>60</v>
      </c>
      <c r="C39" s="196"/>
      <c r="D39" s="197">
        <v>73.930000000000007</v>
      </c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8"/>
      <c r="R39" s="199">
        <f t="shared" si="5"/>
        <v>73.930000000000007</v>
      </c>
      <c r="S39" s="532"/>
    </row>
    <row r="40" spans="1:19" ht="15" customHeight="1" thickBot="1" x14ac:dyDescent="0.3">
      <c r="A40" s="528" t="s">
        <v>54</v>
      </c>
      <c r="B40" s="529"/>
      <c r="C40" s="183">
        <f t="shared" ref="C40:Q40" si="6">SUM(C34:C39)</f>
        <v>0</v>
      </c>
      <c r="D40" s="184">
        <f t="shared" si="6"/>
        <v>1114.96</v>
      </c>
      <c r="E40" s="184">
        <f t="shared" si="6"/>
        <v>0</v>
      </c>
      <c r="F40" s="184">
        <f t="shared" si="6"/>
        <v>15.43</v>
      </c>
      <c r="G40" s="184">
        <f t="shared" si="6"/>
        <v>189.84</v>
      </c>
      <c r="H40" s="184">
        <f t="shared" si="6"/>
        <v>0</v>
      </c>
      <c r="I40" s="184">
        <f t="shared" si="6"/>
        <v>0</v>
      </c>
      <c r="J40" s="184">
        <f t="shared" si="6"/>
        <v>0</v>
      </c>
      <c r="K40" s="184">
        <f t="shared" si="6"/>
        <v>0</v>
      </c>
      <c r="L40" s="184">
        <f t="shared" si="6"/>
        <v>0</v>
      </c>
      <c r="M40" s="184">
        <f t="shared" si="6"/>
        <v>0</v>
      </c>
      <c r="N40" s="184">
        <f t="shared" si="6"/>
        <v>0</v>
      </c>
      <c r="O40" s="184">
        <f t="shared" si="6"/>
        <v>0</v>
      </c>
      <c r="P40" s="184">
        <f t="shared" si="6"/>
        <v>0</v>
      </c>
      <c r="Q40" s="200">
        <f t="shared" si="6"/>
        <v>0</v>
      </c>
      <c r="R40" s="214">
        <f t="shared" si="5"/>
        <v>1320.23</v>
      </c>
      <c r="S40" s="532"/>
    </row>
    <row r="41" spans="1:19" ht="15" customHeight="1" thickTop="1" thickBot="1" x14ac:dyDescent="0.3">
      <c r="A41" s="497" t="s">
        <v>55</v>
      </c>
      <c r="B41" s="498"/>
      <c r="C41" s="186">
        <f>SUM(C6:C18,C20:C24,C26:C32)</f>
        <v>47270.05999999999</v>
      </c>
      <c r="D41" s="132">
        <f t="shared" ref="D41:Q41" si="7">SUM(D6:D18,D20:D24,D26:D32,D34:D39)</f>
        <v>586271.68000000017</v>
      </c>
      <c r="E41" s="132">
        <f t="shared" si="7"/>
        <v>1676.77</v>
      </c>
      <c r="F41" s="132">
        <f t="shared" si="7"/>
        <v>319305.58999999997</v>
      </c>
      <c r="G41" s="132">
        <f t="shared" si="7"/>
        <v>306408.99000000005</v>
      </c>
      <c r="H41" s="132">
        <f t="shared" si="7"/>
        <v>57307.43</v>
      </c>
      <c r="I41" s="132">
        <f t="shared" si="7"/>
        <v>32555.89</v>
      </c>
      <c r="J41" s="132">
        <f t="shared" si="7"/>
        <v>330402.67</v>
      </c>
      <c r="K41" s="132">
        <f t="shared" si="7"/>
        <v>13628.18</v>
      </c>
      <c r="L41" s="132">
        <f t="shared" si="7"/>
        <v>53.16</v>
      </c>
      <c r="M41" s="132">
        <f t="shared" si="7"/>
        <v>8.61</v>
      </c>
      <c r="N41" s="132">
        <f t="shared" si="7"/>
        <v>39533.719999999994</v>
      </c>
      <c r="O41" s="132">
        <f t="shared" si="7"/>
        <v>3768.52</v>
      </c>
      <c r="P41" s="132">
        <f t="shared" si="7"/>
        <v>39073.100000000006</v>
      </c>
      <c r="Q41" s="187">
        <f t="shared" si="7"/>
        <v>239.29</v>
      </c>
      <c r="R41" s="117">
        <f t="shared" si="5"/>
        <v>1777503.66</v>
      </c>
      <c r="S41" s="532"/>
    </row>
    <row r="42" spans="1:19" s="9" customFormat="1" ht="13.8" thickTop="1" x14ac:dyDescent="0.25">
      <c r="A42" s="532"/>
      <c r="B42" s="532"/>
      <c r="C42" s="532"/>
      <c r="D42" s="532"/>
      <c r="E42" s="532"/>
      <c r="F42" s="532"/>
      <c r="G42" s="532"/>
      <c r="H42" s="532"/>
      <c r="I42" s="532"/>
      <c r="J42" s="532"/>
      <c r="K42" s="532"/>
      <c r="L42" s="532"/>
      <c r="M42" s="532"/>
      <c r="N42" s="532"/>
      <c r="O42" s="532"/>
      <c r="P42" s="532"/>
      <c r="Q42" s="532"/>
      <c r="R42" s="532"/>
      <c r="S42" s="532"/>
    </row>
    <row r="43" spans="1:19" x14ac:dyDescent="0.2">
      <c r="A43" s="5" t="s">
        <v>77</v>
      </c>
      <c r="I43" s="11"/>
      <c r="J43" s="11"/>
      <c r="R43" s="9"/>
      <c r="S43" s="1"/>
    </row>
    <row r="44" spans="1:19" x14ac:dyDescent="0.2">
      <c r="A44" s="5" t="s">
        <v>56</v>
      </c>
      <c r="R44" s="9"/>
      <c r="S44" s="1"/>
    </row>
    <row r="46" spans="1:19" x14ac:dyDescent="0.25">
      <c r="C46" s="11"/>
    </row>
  </sheetData>
  <mergeCells count="27">
    <mergeCell ref="S3:S4"/>
    <mergeCell ref="S6:S7"/>
    <mergeCell ref="S8:S9"/>
    <mergeCell ref="S10:S11"/>
    <mergeCell ref="S12:S13"/>
    <mergeCell ref="A42:S42"/>
    <mergeCell ref="A41:B41"/>
    <mergeCell ref="S14:S15"/>
    <mergeCell ref="S21:S22"/>
    <mergeCell ref="S23:S24"/>
    <mergeCell ref="S26:S27"/>
    <mergeCell ref="S28:S29"/>
    <mergeCell ref="S39:S41"/>
    <mergeCell ref="S30:S31"/>
    <mergeCell ref="S32:S34"/>
    <mergeCell ref="S35:S36"/>
    <mergeCell ref="S37:S38"/>
    <mergeCell ref="A25:B25"/>
    <mergeCell ref="S16:S17"/>
    <mergeCell ref="S18:S20"/>
    <mergeCell ref="A1:R1"/>
    <mergeCell ref="A40:B40"/>
    <mergeCell ref="A33:B33"/>
    <mergeCell ref="C3:Q3"/>
    <mergeCell ref="A19:B19"/>
    <mergeCell ref="A3:B5"/>
    <mergeCell ref="R3:R5"/>
  </mergeCells>
  <phoneticPr fontId="11" type="noConversion"/>
  <pageMargins left="0" right="0" top="0.94488188976377963" bottom="0.98425196850393704" header="0" footer="0"/>
  <pageSetup paperSize="9" scale="57" orientation="landscape" horizontalDpi="4294967294" r:id="rId1"/>
  <headerFooter alignWithMargins="0"/>
  <colBreaks count="1" manualBreakCount="1">
    <brk id="18" max="1048575" man="1"/>
  </colBreaks>
  <ignoredErrors>
    <ignoredError sqref="D4:Q39" numberStoredAsText="1"/>
    <ignoredError sqref="D40:Q41" numberStoredAsText="1" formulaRange="1"/>
    <ignoredError sqref="C40:C41 R40:R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tabSelected="1" zoomScale="90" zoomScaleNormal="90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3" width="9.88671875" style="232" bestFit="1" customWidth="1"/>
    <col min="4" max="4" width="11" style="232" bestFit="1" customWidth="1"/>
    <col min="5" max="5" width="8.6640625" style="232" bestFit="1" customWidth="1"/>
    <col min="6" max="8" width="11" style="232" bestFit="1" customWidth="1"/>
    <col min="9" max="9" width="9.88671875" style="232" bestFit="1" customWidth="1"/>
    <col min="10" max="10" width="9" style="232" customWidth="1"/>
    <col min="11" max="11" width="11" style="232" bestFit="1" customWidth="1"/>
    <col min="12" max="13" width="9" style="232" customWidth="1"/>
    <col min="14" max="16" width="9.88671875" style="232" bestFit="1" customWidth="1"/>
    <col min="17" max="17" width="8.6640625" style="232" bestFit="1" customWidth="1"/>
    <col min="18" max="18" width="12.5546875" style="232" bestFit="1" customWidth="1"/>
    <col min="19" max="20" width="9" style="232" customWidth="1"/>
    <col min="21" max="21" width="9.5546875" style="232" customWidth="1"/>
    <col min="22" max="22" width="4.109375" style="243" customWidth="1"/>
    <col min="23" max="23" width="4.6640625" style="232" bestFit="1" customWidth="1"/>
    <col min="24" max="255" width="3.6640625" style="232"/>
    <col min="256" max="257" width="4.109375" style="232" customWidth="1"/>
    <col min="258" max="258" width="33.6640625" style="232" customWidth="1"/>
    <col min="259" max="276" width="9" style="232" customWidth="1"/>
    <col min="277" max="277" width="9.5546875" style="232" customWidth="1"/>
    <col min="278" max="278" width="4.109375" style="232" customWidth="1"/>
    <col min="279" max="279" width="4.6640625" style="232" bestFit="1" customWidth="1"/>
    <col min="280" max="511" width="3.6640625" style="232"/>
    <col min="512" max="513" width="4.109375" style="232" customWidth="1"/>
    <col min="514" max="514" width="33.6640625" style="232" customWidth="1"/>
    <col min="515" max="532" width="9" style="232" customWidth="1"/>
    <col min="533" max="533" width="9.5546875" style="232" customWidth="1"/>
    <col min="534" max="534" width="4.109375" style="232" customWidth="1"/>
    <col min="535" max="535" width="4.6640625" style="232" bestFit="1" customWidth="1"/>
    <col min="536" max="767" width="3.6640625" style="232"/>
    <col min="768" max="769" width="4.109375" style="232" customWidth="1"/>
    <col min="770" max="770" width="33.6640625" style="232" customWidth="1"/>
    <col min="771" max="788" width="9" style="232" customWidth="1"/>
    <col min="789" max="789" width="9.5546875" style="232" customWidth="1"/>
    <col min="790" max="790" width="4.109375" style="232" customWidth="1"/>
    <col min="791" max="791" width="4.6640625" style="232" bestFit="1" customWidth="1"/>
    <col min="792" max="1023" width="3.6640625" style="232"/>
    <col min="1024" max="1025" width="4.109375" style="232" customWidth="1"/>
    <col min="1026" max="1026" width="33.6640625" style="232" customWidth="1"/>
    <col min="1027" max="1044" width="9" style="232" customWidth="1"/>
    <col min="1045" max="1045" width="9.5546875" style="232" customWidth="1"/>
    <col min="1046" max="1046" width="4.109375" style="232" customWidth="1"/>
    <col min="1047" max="1047" width="4.6640625" style="232" bestFit="1" customWidth="1"/>
    <col min="1048" max="1279" width="3.6640625" style="232"/>
    <col min="1280" max="1281" width="4.109375" style="232" customWidth="1"/>
    <col min="1282" max="1282" width="33.6640625" style="232" customWidth="1"/>
    <col min="1283" max="1300" width="9" style="232" customWidth="1"/>
    <col min="1301" max="1301" width="9.5546875" style="232" customWidth="1"/>
    <col min="1302" max="1302" width="4.109375" style="232" customWidth="1"/>
    <col min="1303" max="1303" width="4.6640625" style="232" bestFit="1" customWidth="1"/>
    <col min="1304" max="1535" width="3.6640625" style="232"/>
    <col min="1536" max="1537" width="4.109375" style="232" customWidth="1"/>
    <col min="1538" max="1538" width="33.6640625" style="232" customWidth="1"/>
    <col min="1539" max="1556" width="9" style="232" customWidth="1"/>
    <col min="1557" max="1557" width="9.5546875" style="232" customWidth="1"/>
    <col min="1558" max="1558" width="4.109375" style="232" customWidth="1"/>
    <col min="1559" max="1559" width="4.6640625" style="232" bestFit="1" customWidth="1"/>
    <col min="1560" max="1791" width="3.6640625" style="232"/>
    <col min="1792" max="1793" width="4.109375" style="232" customWidth="1"/>
    <col min="1794" max="1794" width="33.6640625" style="232" customWidth="1"/>
    <col min="1795" max="1812" width="9" style="232" customWidth="1"/>
    <col min="1813" max="1813" width="9.5546875" style="232" customWidth="1"/>
    <col min="1814" max="1814" width="4.109375" style="232" customWidth="1"/>
    <col min="1815" max="1815" width="4.6640625" style="232" bestFit="1" customWidth="1"/>
    <col min="1816" max="2047" width="3.6640625" style="232"/>
    <col min="2048" max="2049" width="4.109375" style="232" customWidth="1"/>
    <col min="2050" max="2050" width="33.6640625" style="232" customWidth="1"/>
    <col min="2051" max="2068" width="9" style="232" customWidth="1"/>
    <col min="2069" max="2069" width="9.5546875" style="232" customWidth="1"/>
    <col min="2070" max="2070" width="4.109375" style="232" customWidth="1"/>
    <col min="2071" max="2071" width="4.6640625" style="232" bestFit="1" customWidth="1"/>
    <col min="2072" max="2303" width="3.6640625" style="232"/>
    <col min="2304" max="2305" width="4.109375" style="232" customWidth="1"/>
    <col min="2306" max="2306" width="33.6640625" style="232" customWidth="1"/>
    <col min="2307" max="2324" width="9" style="232" customWidth="1"/>
    <col min="2325" max="2325" width="9.5546875" style="232" customWidth="1"/>
    <col min="2326" max="2326" width="4.109375" style="232" customWidth="1"/>
    <col min="2327" max="2327" width="4.6640625" style="232" bestFit="1" customWidth="1"/>
    <col min="2328" max="2559" width="3.6640625" style="232"/>
    <col min="2560" max="2561" width="4.109375" style="232" customWidth="1"/>
    <col min="2562" max="2562" width="33.6640625" style="232" customWidth="1"/>
    <col min="2563" max="2580" width="9" style="232" customWidth="1"/>
    <col min="2581" max="2581" width="9.5546875" style="232" customWidth="1"/>
    <col min="2582" max="2582" width="4.109375" style="232" customWidth="1"/>
    <col min="2583" max="2583" width="4.6640625" style="232" bestFit="1" customWidth="1"/>
    <col min="2584" max="2815" width="3.6640625" style="232"/>
    <col min="2816" max="2817" width="4.109375" style="232" customWidth="1"/>
    <col min="2818" max="2818" width="33.6640625" style="232" customWidth="1"/>
    <col min="2819" max="2836" width="9" style="232" customWidth="1"/>
    <col min="2837" max="2837" width="9.5546875" style="232" customWidth="1"/>
    <col min="2838" max="2838" width="4.109375" style="232" customWidth="1"/>
    <col min="2839" max="2839" width="4.6640625" style="232" bestFit="1" customWidth="1"/>
    <col min="2840" max="3071" width="3.6640625" style="232"/>
    <col min="3072" max="3073" width="4.109375" style="232" customWidth="1"/>
    <col min="3074" max="3074" width="33.6640625" style="232" customWidth="1"/>
    <col min="3075" max="3092" width="9" style="232" customWidth="1"/>
    <col min="3093" max="3093" width="9.5546875" style="232" customWidth="1"/>
    <col min="3094" max="3094" width="4.109375" style="232" customWidth="1"/>
    <col min="3095" max="3095" width="4.6640625" style="232" bestFit="1" customWidth="1"/>
    <col min="3096" max="3327" width="3.6640625" style="232"/>
    <col min="3328" max="3329" width="4.109375" style="232" customWidth="1"/>
    <col min="3330" max="3330" width="33.6640625" style="232" customWidth="1"/>
    <col min="3331" max="3348" width="9" style="232" customWidth="1"/>
    <col min="3349" max="3349" width="9.5546875" style="232" customWidth="1"/>
    <col min="3350" max="3350" width="4.109375" style="232" customWidth="1"/>
    <col min="3351" max="3351" width="4.6640625" style="232" bestFit="1" customWidth="1"/>
    <col min="3352" max="3583" width="3.6640625" style="232"/>
    <col min="3584" max="3585" width="4.109375" style="232" customWidth="1"/>
    <col min="3586" max="3586" width="33.6640625" style="232" customWidth="1"/>
    <col min="3587" max="3604" width="9" style="232" customWidth="1"/>
    <col min="3605" max="3605" width="9.5546875" style="232" customWidth="1"/>
    <col min="3606" max="3606" width="4.109375" style="232" customWidth="1"/>
    <col min="3607" max="3607" width="4.6640625" style="232" bestFit="1" customWidth="1"/>
    <col min="3608" max="3839" width="3.6640625" style="232"/>
    <col min="3840" max="3841" width="4.109375" style="232" customWidth="1"/>
    <col min="3842" max="3842" width="33.6640625" style="232" customWidth="1"/>
    <col min="3843" max="3860" width="9" style="232" customWidth="1"/>
    <col min="3861" max="3861" width="9.5546875" style="232" customWidth="1"/>
    <col min="3862" max="3862" width="4.109375" style="232" customWidth="1"/>
    <col min="3863" max="3863" width="4.6640625" style="232" bestFit="1" customWidth="1"/>
    <col min="3864" max="4095" width="3.6640625" style="232"/>
    <col min="4096" max="4097" width="4.109375" style="232" customWidth="1"/>
    <col min="4098" max="4098" width="33.6640625" style="232" customWidth="1"/>
    <col min="4099" max="4116" width="9" style="232" customWidth="1"/>
    <col min="4117" max="4117" width="9.5546875" style="232" customWidth="1"/>
    <col min="4118" max="4118" width="4.109375" style="232" customWidth="1"/>
    <col min="4119" max="4119" width="4.6640625" style="232" bestFit="1" customWidth="1"/>
    <col min="4120" max="4351" width="3.6640625" style="232"/>
    <col min="4352" max="4353" width="4.109375" style="232" customWidth="1"/>
    <col min="4354" max="4354" width="33.6640625" style="232" customWidth="1"/>
    <col min="4355" max="4372" width="9" style="232" customWidth="1"/>
    <col min="4373" max="4373" width="9.5546875" style="232" customWidth="1"/>
    <col min="4374" max="4374" width="4.109375" style="232" customWidth="1"/>
    <col min="4375" max="4375" width="4.6640625" style="232" bestFit="1" customWidth="1"/>
    <col min="4376" max="4607" width="3.6640625" style="232"/>
    <col min="4608" max="4609" width="4.109375" style="232" customWidth="1"/>
    <col min="4610" max="4610" width="33.6640625" style="232" customWidth="1"/>
    <col min="4611" max="4628" width="9" style="232" customWidth="1"/>
    <col min="4629" max="4629" width="9.5546875" style="232" customWidth="1"/>
    <col min="4630" max="4630" width="4.109375" style="232" customWidth="1"/>
    <col min="4631" max="4631" width="4.6640625" style="232" bestFit="1" customWidth="1"/>
    <col min="4632" max="4863" width="3.6640625" style="232"/>
    <col min="4864" max="4865" width="4.109375" style="232" customWidth="1"/>
    <col min="4866" max="4866" width="33.6640625" style="232" customWidth="1"/>
    <col min="4867" max="4884" width="9" style="232" customWidth="1"/>
    <col min="4885" max="4885" width="9.5546875" style="232" customWidth="1"/>
    <col min="4886" max="4886" width="4.109375" style="232" customWidth="1"/>
    <col min="4887" max="4887" width="4.6640625" style="232" bestFit="1" customWidth="1"/>
    <col min="4888" max="5119" width="3.6640625" style="232"/>
    <col min="5120" max="5121" width="4.109375" style="232" customWidth="1"/>
    <col min="5122" max="5122" width="33.6640625" style="232" customWidth="1"/>
    <col min="5123" max="5140" width="9" style="232" customWidth="1"/>
    <col min="5141" max="5141" width="9.5546875" style="232" customWidth="1"/>
    <col min="5142" max="5142" width="4.109375" style="232" customWidth="1"/>
    <col min="5143" max="5143" width="4.6640625" style="232" bestFit="1" customWidth="1"/>
    <col min="5144" max="5375" width="3.6640625" style="232"/>
    <col min="5376" max="5377" width="4.109375" style="232" customWidth="1"/>
    <col min="5378" max="5378" width="33.6640625" style="232" customWidth="1"/>
    <col min="5379" max="5396" width="9" style="232" customWidth="1"/>
    <col min="5397" max="5397" width="9.5546875" style="232" customWidth="1"/>
    <col min="5398" max="5398" width="4.109375" style="232" customWidth="1"/>
    <col min="5399" max="5399" width="4.6640625" style="232" bestFit="1" customWidth="1"/>
    <col min="5400" max="5631" width="3.6640625" style="232"/>
    <col min="5632" max="5633" width="4.109375" style="232" customWidth="1"/>
    <col min="5634" max="5634" width="33.6640625" style="232" customWidth="1"/>
    <col min="5635" max="5652" width="9" style="232" customWidth="1"/>
    <col min="5653" max="5653" width="9.5546875" style="232" customWidth="1"/>
    <col min="5654" max="5654" width="4.109375" style="232" customWidth="1"/>
    <col min="5655" max="5655" width="4.6640625" style="232" bestFit="1" customWidth="1"/>
    <col min="5656" max="5887" width="3.6640625" style="232"/>
    <col min="5888" max="5889" width="4.109375" style="232" customWidth="1"/>
    <col min="5890" max="5890" width="33.6640625" style="232" customWidth="1"/>
    <col min="5891" max="5908" width="9" style="232" customWidth="1"/>
    <col min="5909" max="5909" width="9.5546875" style="232" customWidth="1"/>
    <col min="5910" max="5910" width="4.109375" style="232" customWidth="1"/>
    <col min="5911" max="5911" width="4.6640625" style="232" bestFit="1" customWidth="1"/>
    <col min="5912" max="6143" width="3.6640625" style="232"/>
    <col min="6144" max="6145" width="4.109375" style="232" customWidth="1"/>
    <col min="6146" max="6146" width="33.6640625" style="232" customWidth="1"/>
    <col min="6147" max="6164" width="9" style="232" customWidth="1"/>
    <col min="6165" max="6165" width="9.5546875" style="232" customWidth="1"/>
    <col min="6166" max="6166" width="4.109375" style="232" customWidth="1"/>
    <col min="6167" max="6167" width="4.6640625" style="232" bestFit="1" customWidth="1"/>
    <col min="6168" max="6399" width="3.6640625" style="232"/>
    <col min="6400" max="6401" width="4.109375" style="232" customWidth="1"/>
    <col min="6402" max="6402" width="33.6640625" style="232" customWidth="1"/>
    <col min="6403" max="6420" width="9" style="232" customWidth="1"/>
    <col min="6421" max="6421" width="9.5546875" style="232" customWidth="1"/>
    <col min="6422" max="6422" width="4.109375" style="232" customWidth="1"/>
    <col min="6423" max="6423" width="4.6640625" style="232" bestFit="1" customWidth="1"/>
    <col min="6424" max="6655" width="3.6640625" style="232"/>
    <col min="6656" max="6657" width="4.109375" style="232" customWidth="1"/>
    <col min="6658" max="6658" width="33.6640625" style="232" customWidth="1"/>
    <col min="6659" max="6676" width="9" style="232" customWidth="1"/>
    <col min="6677" max="6677" width="9.5546875" style="232" customWidth="1"/>
    <col min="6678" max="6678" width="4.109375" style="232" customWidth="1"/>
    <col min="6679" max="6679" width="4.6640625" style="232" bestFit="1" customWidth="1"/>
    <col min="6680" max="6911" width="3.6640625" style="232"/>
    <col min="6912" max="6913" width="4.109375" style="232" customWidth="1"/>
    <col min="6914" max="6914" width="33.6640625" style="232" customWidth="1"/>
    <col min="6915" max="6932" width="9" style="232" customWidth="1"/>
    <col min="6933" max="6933" width="9.5546875" style="232" customWidth="1"/>
    <col min="6934" max="6934" width="4.109375" style="232" customWidth="1"/>
    <col min="6935" max="6935" width="4.6640625" style="232" bestFit="1" customWidth="1"/>
    <col min="6936" max="7167" width="3.6640625" style="232"/>
    <col min="7168" max="7169" width="4.109375" style="232" customWidth="1"/>
    <col min="7170" max="7170" width="33.6640625" style="232" customWidth="1"/>
    <col min="7171" max="7188" width="9" style="232" customWidth="1"/>
    <col min="7189" max="7189" width="9.5546875" style="232" customWidth="1"/>
    <col min="7190" max="7190" width="4.109375" style="232" customWidth="1"/>
    <col min="7191" max="7191" width="4.6640625" style="232" bestFit="1" customWidth="1"/>
    <col min="7192" max="7423" width="3.6640625" style="232"/>
    <col min="7424" max="7425" width="4.109375" style="232" customWidth="1"/>
    <col min="7426" max="7426" width="33.6640625" style="232" customWidth="1"/>
    <col min="7427" max="7444" width="9" style="232" customWidth="1"/>
    <col min="7445" max="7445" width="9.5546875" style="232" customWidth="1"/>
    <col min="7446" max="7446" width="4.109375" style="232" customWidth="1"/>
    <col min="7447" max="7447" width="4.6640625" style="232" bestFit="1" customWidth="1"/>
    <col min="7448" max="7679" width="3.6640625" style="232"/>
    <col min="7680" max="7681" width="4.109375" style="232" customWidth="1"/>
    <col min="7682" max="7682" width="33.6640625" style="232" customWidth="1"/>
    <col min="7683" max="7700" width="9" style="232" customWidth="1"/>
    <col min="7701" max="7701" width="9.5546875" style="232" customWidth="1"/>
    <col min="7702" max="7702" width="4.109375" style="232" customWidth="1"/>
    <col min="7703" max="7703" width="4.6640625" style="232" bestFit="1" customWidth="1"/>
    <col min="7704" max="7935" width="3.6640625" style="232"/>
    <col min="7936" max="7937" width="4.109375" style="232" customWidth="1"/>
    <col min="7938" max="7938" width="33.6640625" style="232" customWidth="1"/>
    <col min="7939" max="7956" width="9" style="232" customWidth="1"/>
    <col min="7957" max="7957" width="9.5546875" style="232" customWidth="1"/>
    <col min="7958" max="7958" width="4.109375" style="232" customWidth="1"/>
    <col min="7959" max="7959" width="4.6640625" style="232" bestFit="1" customWidth="1"/>
    <col min="7960" max="8191" width="3.6640625" style="232"/>
    <col min="8192" max="8193" width="4.109375" style="232" customWidth="1"/>
    <col min="8194" max="8194" width="33.6640625" style="232" customWidth="1"/>
    <col min="8195" max="8212" width="9" style="232" customWidth="1"/>
    <col min="8213" max="8213" width="9.5546875" style="232" customWidth="1"/>
    <col min="8214" max="8214" width="4.109375" style="232" customWidth="1"/>
    <col min="8215" max="8215" width="4.6640625" style="232" bestFit="1" customWidth="1"/>
    <col min="8216" max="8447" width="3.6640625" style="232"/>
    <col min="8448" max="8449" width="4.109375" style="232" customWidth="1"/>
    <col min="8450" max="8450" width="33.6640625" style="232" customWidth="1"/>
    <col min="8451" max="8468" width="9" style="232" customWidth="1"/>
    <col min="8469" max="8469" width="9.5546875" style="232" customWidth="1"/>
    <col min="8470" max="8470" width="4.109375" style="232" customWidth="1"/>
    <col min="8471" max="8471" width="4.6640625" style="232" bestFit="1" customWidth="1"/>
    <col min="8472" max="8703" width="3.6640625" style="232"/>
    <col min="8704" max="8705" width="4.109375" style="232" customWidth="1"/>
    <col min="8706" max="8706" width="33.6640625" style="232" customWidth="1"/>
    <col min="8707" max="8724" width="9" style="232" customWidth="1"/>
    <col min="8725" max="8725" width="9.5546875" style="232" customWidth="1"/>
    <col min="8726" max="8726" width="4.109375" style="232" customWidth="1"/>
    <col min="8727" max="8727" width="4.6640625" style="232" bestFit="1" customWidth="1"/>
    <col min="8728" max="8959" width="3.6640625" style="232"/>
    <col min="8960" max="8961" width="4.109375" style="232" customWidth="1"/>
    <col min="8962" max="8962" width="33.6640625" style="232" customWidth="1"/>
    <col min="8963" max="8980" width="9" style="232" customWidth="1"/>
    <col min="8981" max="8981" width="9.5546875" style="232" customWidth="1"/>
    <col min="8982" max="8982" width="4.109375" style="232" customWidth="1"/>
    <col min="8983" max="8983" width="4.6640625" style="232" bestFit="1" customWidth="1"/>
    <col min="8984" max="9215" width="3.6640625" style="232"/>
    <col min="9216" max="9217" width="4.109375" style="232" customWidth="1"/>
    <col min="9218" max="9218" width="33.6640625" style="232" customWidth="1"/>
    <col min="9219" max="9236" width="9" style="232" customWidth="1"/>
    <col min="9237" max="9237" width="9.5546875" style="232" customWidth="1"/>
    <col min="9238" max="9238" width="4.109375" style="232" customWidth="1"/>
    <col min="9239" max="9239" width="4.6640625" style="232" bestFit="1" customWidth="1"/>
    <col min="9240" max="9471" width="3.6640625" style="232"/>
    <col min="9472" max="9473" width="4.109375" style="232" customWidth="1"/>
    <col min="9474" max="9474" width="33.6640625" style="232" customWidth="1"/>
    <col min="9475" max="9492" width="9" style="232" customWidth="1"/>
    <col min="9493" max="9493" width="9.5546875" style="232" customWidth="1"/>
    <col min="9494" max="9494" width="4.109375" style="232" customWidth="1"/>
    <col min="9495" max="9495" width="4.6640625" style="232" bestFit="1" customWidth="1"/>
    <col min="9496" max="9727" width="3.6640625" style="232"/>
    <col min="9728" max="9729" width="4.109375" style="232" customWidth="1"/>
    <col min="9730" max="9730" width="33.6640625" style="232" customWidth="1"/>
    <col min="9731" max="9748" width="9" style="232" customWidth="1"/>
    <col min="9749" max="9749" width="9.5546875" style="232" customWidth="1"/>
    <col min="9750" max="9750" width="4.109375" style="232" customWidth="1"/>
    <col min="9751" max="9751" width="4.6640625" style="232" bestFit="1" customWidth="1"/>
    <col min="9752" max="9983" width="3.6640625" style="232"/>
    <col min="9984" max="9985" width="4.109375" style="232" customWidth="1"/>
    <col min="9986" max="9986" width="33.6640625" style="232" customWidth="1"/>
    <col min="9987" max="10004" width="9" style="232" customWidth="1"/>
    <col min="10005" max="10005" width="9.5546875" style="232" customWidth="1"/>
    <col min="10006" max="10006" width="4.109375" style="232" customWidth="1"/>
    <col min="10007" max="10007" width="4.6640625" style="232" bestFit="1" customWidth="1"/>
    <col min="10008" max="10239" width="3.6640625" style="232"/>
    <col min="10240" max="10241" width="4.109375" style="232" customWidth="1"/>
    <col min="10242" max="10242" width="33.6640625" style="232" customWidth="1"/>
    <col min="10243" max="10260" width="9" style="232" customWidth="1"/>
    <col min="10261" max="10261" width="9.5546875" style="232" customWidth="1"/>
    <col min="10262" max="10262" width="4.109375" style="232" customWidth="1"/>
    <col min="10263" max="10263" width="4.6640625" style="232" bestFit="1" customWidth="1"/>
    <col min="10264" max="10495" width="3.6640625" style="232"/>
    <col min="10496" max="10497" width="4.109375" style="232" customWidth="1"/>
    <col min="10498" max="10498" width="33.6640625" style="232" customWidth="1"/>
    <col min="10499" max="10516" width="9" style="232" customWidth="1"/>
    <col min="10517" max="10517" width="9.5546875" style="232" customWidth="1"/>
    <col min="10518" max="10518" width="4.109375" style="232" customWidth="1"/>
    <col min="10519" max="10519" width="4.6640625" style="232" bestFit="1" customWidth="1"/>
    <col min="10520" max="10751" width="3.6640625" style="232"/>
    <col min="10752" max="10753" width="4.109375" style="232" customWidth="1"/>
    <col min="10754" max="10754" width="33.6640625" style="232" customWidth="1"/>
    <col min="10755" max="10772" width="9" style="232" customWidth="1"/>
    <col min="10773" max="10773" width="9.5546875" style="232" customWidth="1"/>
    <col min="10774" max="10774" width="4.109375" style="232" customWidth="1"/>
    <col min="10775" max="10775" width="4.6640625" style="232" bestFit="1" customWidth="1"/>
    <col min="10776" max="11007" width="3.6640625" style="232"/>
    <col min="11008" max="11009" width="4.109375" style="232" customWidth="1"/>
    <col min="11010" max="11010" width="33.6640625" style="232" customWidth="1"/>
    <col min="11011" max="11028" width="9" style="232" customWidth="1"/>
    <col min="11029" max="11029" width="9.5546875" style="232" customWidth="1"/>
    <col min="11030" max="11030" width="4.109375" style="232" customWidth="1"/>
    <col min="11031" max="11031" width="4.6640625" style="232" bestFit="1" customWidth="1"/>
    <col min="11032" max="11263" width="3.6640625" style="232"/>
    <col min="11264" max="11265" width="4.109375" style="232" customWidth="1"/>
    <col min="11266" max="11266" width="33.6640625" style="232" customWidth="1"/>
    <col min="11267" max="11284" width="9" style="232" customWidth="1"/>
    <col min="11285" max="11285" width="9.5546875" style="232" customWidth="1"/>
    <col min="11286" max="11286" width="4.109375" style="232" customWidth="1"/>
    <col min="11287" max="11287" width="4.6640625" style="232" bestFit="1" customWidth="1"/>
    <col min="11288" max="11519" width="3.6640625" style="232"/>
    <col min="11520" max="11521" width="4.109375" style="232" customWidth="1"/>
    <col min="11522" max="11522" width="33.6640625" style="232" customWidth="1"/>
    <col min="11523" max="11540" width="9" style="232" customWidth="1"/>
    <col min="11541" max="11541" width="9.5546875" style="232" customWidth="1"/>
    <col min="11542" max="11542" width="4.109375" style="232" customWidth="1"/>
    <col min="11543" max="11543" width="4.6640625" style="232" bestFit="1" customWidth="1"/>
    <col min="11544" max="11775" width="3.6640625" style="232"/>
    <col min="11776" max="11777" width="4.109375" style="232" customWidth="1"/>
    <col min="11778" max="11778" width="33.6640625" style="232" customWidth="1"/>
    <col min="11779" max="11796" width="9" style="232" customWidth="1"/>
    <col min="11797" max="11797" width="9.5546875" style="232" customWidth="1"/>
    <col min="11798" max="11798" width="4.109375" style="232" customWidth="1"/>
    <col min="11799" max="11799" width="4.6640625" style="232" bestFit="1" customWidth="1"/>
    <col min="11800" max="12031" width="3.6640625" style="232"/>
    <col min="12032" max="12033" width="4.109375" style="232" customWidth="1"/>
    <col min="12034" max="12034" width="33.6640625" style="232" customWidth="1"/>
    <col min="12035" max="12052" width="9" style="232" customWidth="1"/>
    <col min="12053" max="12053" width="9.5546875" style="232" customWidth="1"/>
    <col min="12054" max="12054" width="4.109375" style="232" customWidth="1"/>
    <col min="12055" max="12055" width="4.6640625" style="232" bestFit="1" customWidth="1"/>
    <col min="12056" max="12287" width="3.6640625" style="232"/>
    <col min="12288" max="12289" width="4.109375" style="232" customWidth="1"/>
    <col min="12290" max="12290" width="33.6640625" style="232" customWidth="1"/>
    <col min="12291" max="12308" width="9" style="232" customWidth="1"/>
    <col min="12309" max="12309" width="9.5546875" style="232" customWidth="1"/>
    <col min="12310" max="12310" width="4.109375" style="232" customWidth="1"/>
    <col min="12311" max="12311" width="4.6640625" style="232" bestFit="1" customWidth="1"/>
    <col min="12312" max="12543" width="3.6640625" style="232"/>
    <col min="12544" max="12545" width="4.109375" style="232" customWidth="1"/>
    <col min="12546" max="12546" width="33.6640625" style="232" customWidth="1"/>
    <col min="12547" max="12564" width="9" style="232" customWidth="1"/>
    <col min="12565" max="12565" width="9.5546875" style="232" customWidth="1"/>
    <col min="12566" max="12566" width="4.109375" style="232" customWidth="1"/>
    <col min="12567" max="12567" width="4.6640625" style="232" bestFit="1" customWidth="1"/>
    <col min="12568" max="12799" width="3.6640625" style="232"/>
    <col min="12800" max="12801" width="4.109375" style="232" customWidth="1"/>
    <col min="12802" max="12802" width="33.6640625" style="232" customWidth="1"/>
    <col min="12803" max="12820" width="9" style="232" customWidth="1"/>
    <col min="12821" max="12821" width="9.5546875" style="232" customWidth="1"/>
    <col min="12822" max="12822" width="4.109375" style="232" customWidth="1"/>
    <col min="12823" max="12823" width="4.6640625" style="232" bestFit="1" customWidth="1"/>
    <col min="12824" max="13055" width="3.6640625" style="232"/>
    <col min="13056" max="13057" width="4.109375" style="232" customWidth="1"/>
    <col min="13058" max="13058" width="33.6640625" style="232" customWidth="1"/>
    <col min="13059" max="13076" width="9" style="232" customWidth="1"/>
    <col min="13077" max="13077" width="9.5546875" style="232" customWidth="1"/>
    <col min="13078" max="13078" width="4.109375" style="232" customWidth="1"/>
    <col min="13079" max="13079" width="4.6640625" style="232" bestFit="1" customWidth="1"/>
    <col min="13080" max="13311" width="3.6640625" style="232"/>
    <col min="13312" max="13313" width="4.109375" style="232" customWidth="1"/>
    <col min="13314" max="13314" width="33.6640625" style="232" customWidth="1"/>
    <col min="13315" max="13332" width="9" style="232" customWidth="1"/>
    <col min="13333" max="13333" width="9.5546875" style="232" customWidth="1"/>
    <col min="13334" max="13334" width="4.109375" style="232" customWidth="1"/>
    <col min="13335" max="13335" width="4.6640625" style="232" bestFit="1" customWidth="1"/>
    <col min="13336" max="13567" width="3.6640625" style="232"/>
    <col min="13568" max="13569" width="4.109375" style="232" customWidth="1"/>
    <col min="13570" max="13570" width="33.6640625" style="232" customWidth="1"/>
    <col min="13571" max="13588" width="9" style="232" customWidth="1"/>
    <col min="13589" max="13589" width="9.5546875" style="232" customWidth="1"/>
    <col min="13590" max="13590" width="4.109375" style="232" customWidth="1"/>
    <col min="13591" max="13591" width="4.6640625" style="232" bestFit="1" customWidth="1"/>
    <col min="13592" max="13823" width="3.6640625" style="232"/>
    <col min="13824" max="13825" width="4.109375" style="232" customWidth="1"/>
    <col min="13826" max="13826" width="33.6640625" style="232" customWidth="1"/>
    <col min="13827" max="13844" width="9" style="232" customWidth="1"/>
    <col min="13845" max="13845" width="9.5546875" style="232" customWidth="1"/>
    <col min="13846" max="13846" width="4.109375" style="232" customWidth="1"/>
    <col min="13847" max="13847" width="4.6640625" style="232" bestFit="1" customWidth="1"/>
    <col min="13848" max="14079" width="3.6640625" style="232"/>
    <col min="14080" max="14081" width="4.109375" style="232" customWidth="1"/>
    <col min="14082" max="14082" width="33.6640625" style="232" customWidth="1"/>
    <col min="14083" max="14100" width="9" style="232" customWidth="1"/>
    <col min="14101" max="14101" width="9.5546875" style="232" customWidth="1"/>
    <col min="14102" max="14102" width="4.109375" style="232" customWidth="1"/>
    <col min="14103" max="14103" width="4.6640625" style="232" bestFit="1" customWidth="1"/>
    <col min="14104" max="14335" width="3.6640625" style="232"/>
    <col min="14336" max="14337" width="4.109375" style="232" customWidth="1"/>
    <col min="14338" max="14338" width="33.6640625" style="232" customWidth="1"/>
    <col min="14339" max="14356" width="9" style="232" customWidth="1"/>
    <col min="14357" max="14357" width="9.5546875" style="232" customWidth="1"/>
    <col min="14358" max="14358" width="4.109375" style="232" customWidth="1"/>
    <col min="14359" max="14359" width="4.6640625" style="232" bestFit="1" customWidth="1"/>
    <col min="14360" max="14591" width="3.6640625" style="232"/>
    <col min="14592" max="14593" width="4.109375" style="232" customWidth="1"/>
    <col min="14594" max="14594" width="33.6640625" style="232" customWidth="1"/>
    <col min="14595" max="14612" width="9" style="232" customWidth="1"/>
    <col min="14613" max="14613" width="9.5546875" style="232" customWidth="1"/>
    <col min="14614" max="14614" width="4.109375" style="232" customWidth="1"/>
    <col min="14615" max="14615" width="4.6640625" style="232" bestFit="1" customWidth="1"/>
    <col min="14616" max="14847" width="3.6640625" style="232"/>
    <col min="14848" max="14849" width="4.109375" style="232" customWidth="1"/>
    <col min="14850" max="14850" width="33.6640625" style="232" customWidth="1"/>
    <col min="14851" max="14868" width="9" style="232" customWidth="1"/>
    <col min="14869" max="14869" width="9.5546875" style="232" customWidth="1"/>
    <col min="14870" max="14870" width="4.109375" style="232" customWidth="1"/>
    <col min="14871" max="14871" width="4.6640625" style="232" bestFit="1" customWidth="1"/>
    <col min="14872" max="15103" width="3.6640625" style="232"/>
    <col min="15104" max="15105" width="4.109375" style="232" customWidth="1"/>
    <col min="15106" max="15106" width="33.6640625" style="232" customWidth="1"/>
    <col min="15107" max="15124" width="9" style="232" customWidth="1"/>
    <col min="15125" max="15125" width="9.5546875" style="232" customWidth="1"/>
    <col min="15126" max="15126" width="4.109375" style="232" customWidth="1"/>
    <col min="15127" max="15127" width="4.6640625" style="232" bestFit="1" customWidth="1"/>
    <col min="15128" max="15359" width="3.6640625" style="232"/>
    <col min="15360" max="15361" width="4.109375" style="232" customWidth="1"/>
    <col min="15362" max="15362" width="33.6640625" style="232" customWidth="1"/>
    <col min="15363" max="15380" width="9" style="232" customWidth="1"/>
    <col min="15381" max="15381" width="9.5546875" style="232" customWidth="1"/>
    <col min="15382" max="15382" width="4.109375" style="232" customWidth="1"/>
    <col min="15383" max="15383" width="4.6640625" style="232" bestFit="1" customWidth="1"/>
    <col min="15384" max="15615" width="3.6640625" style="232"/>
    <col min="15616" max="15617" width="4.109375" style="232" customWidth="1"/>
    <col min="15618" max="15618" width="33.6640625" style="232" customWidth="1"/>
    <col min="15619" max="15636" width="9" style="232" customWidth="1"/>
    <col min="15637" max="15637" width="9.5546875" style="232" customWidth="1"/>
    <col min="15638" max="15638" width="4.109375" style="232" customWidth="1"/>
    <col min="15639" max="15639" width="4.6640625" style="232" bestFit="1" customWidth="1"/>
    <col min="15640" max="15871" width="3.6640625" style="232"/>
    <col min="15872" max="15873" width="4.109375" style="232" customWidth="1"/>
    <col min="15874" max="15874" width="33.6640625" style="232" customWidth="1"/>
    <col min="15875" max="15892" width="9" style="232" customWidth="1"/>
    <col min="15893" max="15893" width="9.5546875" style="232" customWidth="1"/>
    <col min="15894" max="15894" width="4.109375" style="232" customWidth="1"/>
    <col min="15895" max="15895" width="4.6640625" style="232" bestFit="1" customWidth="1"/>
    <col min="15896" max="16127" width="3.6640625" style="232"/>
    <col min="16128" max="16129" width="4.109375" style="232" customWidth="1"/>
    <col min="16130" max="16130" width="33.6640625" style="232" customWidth="1"/>
    <col min="16131" max="16148" width="9" style="232" customWidth="1"/>
    <col min="16149" max="16149" width="9.5546875" style="232" customWidth="1"/>
    <col min="16150" max="16150" width="4.109375" style="232" customWidth="1"/>
    <col min="16151" max="16151" width="4.6640625" style="232" bestFit="1" customWidth="1"/>
    <col min="16152" max="16384" width="3.6640625" style="232"/>
  </cols>
  <sheetData>
    <row r="1" spans="1:23" ht="28.5" customHeight="1" x14ac:dyDescent="0.25">
      <c r="A1" s="426" t="s">
        <v>147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23" ht="13.8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3">
      <c r="A3" s="427" t="s">
        <v>0</v>
      </c>
      <c r="B3" s="428"/>
      <c r="C3" s="433" t="s">
        <v>1</v>
      </c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5" t="s">
        <v>130</v>
      </c>
      <c r="S3" s="260"/>
      <c r="T3" s="260"/>
      <c r="U3" s="260"/>
    </row>
    <row r="4" spans="1:23" s="243" customFormat="1" ht="15" thickTop="1" x14ac:dyDescent="0.25">
      <c r="A4" s="429"/>
      <c r="B4" s="430"/>
      <c r="C4" s="409">
        <v>21</v>
      </c>
      <c r="D4" s="410">
        <v>27</v>
      </c>
      <c r="E4" s="411">
        <v>31</v>
      </c>
      <c r="F4" s="410">
        <v>34</v>
      </c>
      <c r="G4" s="411">
        <v>37</v>
      </c>
      <c r="H4" s="411">
        <v>41</v>
      </c>
      <c r="I4" s="411">
        <v>47</v>
      </c>
      <c r="J4" s="411">
        <v>48</v>
      </c>
      <c r="K4" s="411">
        <v>51</v>
      </c>
      <c r="L4" s="411">
        <v>57</v>
      </c>
      <c r="M4" s="411">
        <v>71</v>
      </c>
      <c r="N4" s="411">
        <v>77</v>
      </c>
      <c r="O4" s="411">
        <v>81</v>
      </c>
      <c r="P4" s="411">
        <v>87</v>
      </c>
      <c r="Q4" s="411">
        <v>88</v>
      </c>
      <c r="R4" s="436"/>
      <c r="S4" s="260"/>
      <c r="T4" s="260"/>
      <c r="U4" s="260"/>
      <c r="W4" s="232"/>
    </row>
    <row r="5" spans="1:23" s="243" customFormat="1" ht="15" thickBot="1" x14ac:dyDescent="0.3">
      <c r="A5" s="431"/>
      <c r="B5" s="432"/>
      <c r="C5" s="412" t="s">
        <v>14</v>
      </c>
      <c r="D5" s="413" t="s">
        <v>15</v>
      </c>
      <c r="E5" s="414" t="s">
        <v>16</v>
      </c>
      <c r="F5" s="413" t="s">
        <v>17</v>
      </c>
      <c r="G5" s="413" t="s">
        <v>18</v>
      </c>
      <c r="H5" s="413" t="s">
        <v>19</v>
      </c>
      <c r="I5" s="413" t="s">
        <v>20</v>
      </c>
      <c r="J5" s="413" t="s">
        <v>58</v>
      </c>
      <c r="K5" s="413" t="s">
        <v>21</v>
      </c>
      <c r="L5" s="413" t="s">
        <v>22</v>
      </c>
      <c r="M5" s="413" t="s">
        <v>65</v>
      </c>
      <c r="N5" s="413" t="s">
        <v>23</v>
      </c>
      <c r="O5" s="413" t="s">
        <v>24</v>
      </c>
      <c r="P5" s="413" t="s">
        <v>25</v>
      </c>
      <c r="Q5" s="413" t="s">
        <v>66</v>
      </c>
      <c r="R5" s="437"/>
      <c r="S5" s="260"/>
      <c r="T5" s="260"/>
      <c r="U5" s="260"/>
      <c r="W5" s="232"/>
    </row>
    <row r="6" spans="1:23" s="243" customFormat="1" ht="13.8" thickTop="1" x14ac:dyDescent="0.25">
      <c r="A6" s="239">
        <v>13</v>
      </c>
      <c r="B6" s="241" t="s">
        <v>74</v>
      </c>
      <c r="C6" s="150"/>
      <c r="D6" s="99">
        <v>5.401132488225828E-2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  <c r="R6" s="97">
        <v>5.401132488225828E-2</v>
      </c>
      <c r="S6" s="260"/>
      <c r="T6" s="260"/>
      <c r="U6" s="260"/>
      <c r="W6" s="232"/>
    </row>
    <row r="7" spans="1:23" s="243" customFormat="1" x14ac:dyDescent="0.25">
      <c r="A7" s="239">
        <v>21</v>
      </c>
      <c r="B7" s="241" t="s">
        <v>61</v>
      </c>
      <c r="C7" s="150"/>
      <c r="D7" s="99"/>
      <c r="E7" s="99"/>
      <c r="F7" s="99"/>
      <c r="G7" s="99">
        <v>0.12881110765600462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97">
        <v>0.12881110765600462</v>
      </c>
      <c r="S7" s="260"/>
      <c r="T7" s="260"/>
      <c r="U7" s="260"/>
      <c r="W7" s="232"/>
    </row>
    <row r="8" spans="1:23" x14ac:dyDescent="0.25">
      <c r="A8" s="233">
        <v>22</v>
      </c>
      <c r="B8" s="234" t="s">
        <v>26</v>
      </c>
      <c r="C8" s="98"/>
      <c r="D8" s="99">
        <v>446.20494493581651</v>
      </c>
      <c r="E8" s="99"/>
      <c r="F8" s="99"/>
      <c r="G8" s="99">
        <v>192.7490892437836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101">
        <v>638.95403417960006</v>
      </c>
      <c r="S8" s="260"/>
      <c r="T8" s="260"/>
    </row>
    <row r="9" spans="1:23" x14ac:dyDescent="0.25">
      <c r="A9" s="233">
        <v>23</v>
      </c>
      <c r="B9" s="238" t="s">
        <v>27</v>
      </c>
      <c r="C9" s="98"/>
      <c r="D9" s="99">
        <v>1.1680949914131593</v>
      </c>
      <c r="E9" s="99"/>
      <c r="F9" s="99">
        <v>1.7537171387125039</v>
      </c>
      <c r="G9" s="99">
        <v>15.925626186170843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97">
        <v>18.847438316296508</v>
      </c>
      <c r="S9" s="260"/>
      <c r="T9" s="260"/>
    </row>
    <row r="10" spans="1:23" x14ac:dyDescent="0.25">
      <c r="A10" s="239">
        <v>24</v>
      </c>
      <c r="B10" s="240" t="s">
        <v>28</v>
      </c>
      <c r="C10" s="98"/>
      <c r="D10" s="99">
        <v>37.46034661556439</v>
      </c>
      <c r="E10" s="99"/>
      <c r="F10" s="99">
        <v>148.72557959874899</v>
      </c>
      <c r="G10" s="99">
        <v>2.1859806432944273</v>
      </c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01">
        <v>188.3719068576078</v>
      </c>
      <c r="S10" s="260"/>
      <c r="T10" s="260"/>
    </row>
    <row r="11" spans="1:23" x14ac:dyDescent="0.25">
      <c r="A11" s="239">
        <v>25</v>
      </c>
      <c r="B11" s="240" t="s">
        <v>62</v>
      </c>
      <c r="C11" s="98"/>
      <c r="D11" s="99">
        <v>4.2743009461000003</v>
      </c>
      <c r="E11" s="99"/>
      <c r="F11" s="99"/>
      <c r="G11" s="99">
        <v>8.4999999999999992E-2</v>
      </c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97">
        <v>4.3593009461000003</v>
      </c>
      <c r="S11" s="260"/>
      <c r="T11" s="260"/>
    </row>
    <row r="12" spans="1:23" x14ac:dyDescent="0.25">
      <c r="A12" s="239">
        <v>31</v>
      </c>
      <c r="B12" s="240" t="s">
        <v>29</v>
      </c>
      <c r="C12" s="98">
        <v>24012.958567032998</v>
      </c>
      <c r="D12" s="99">
        <v>29677.117191976973</v>
      </c>
      <c r="E12" s="99"/>
      <c r="F12" s="99">
        <v>275.74058684088368</v>
      </c>
      <c r="G12" s="99">
        <v>5268.7195128017202</v>
      </c>
      <c r="H12" s="99"/>
      <c r="I12" s="99"/>
      <c r="J12" s="99"/>
      <c r="K12" s="99"/>
      <c r="L12" s="99"/>
      <c r="M12" s="99"/>
      <c r="N12" s="99"/>
      <c r="O12" s="99"/>
      <c r="P12" s="99"/>
      <c r="Q12" s="100"/>
      <c r="R12" s="101">
        <v>59234.535858652569</v>
      </c>
      <c r="S12" s="260"/>
      <c r="T12" s="260"/>
    </row>
    <row r="13" spans="1:23" x14ac:dyDescent="0.25">
      <c r="A13" s="239">
        <v>32</v>
      </c>
      <c r="B13" s="240" t="s">
        <v>30</v>
      </c>
      <c r="C13" s="98">
        <v>7418.9243312489771</v>
      </c>
      <c r="D13" s="99">
        <v>161174.47915677051</v>
      </c>
      <c r="E13" s="99"/>
      <c r="F13" s="99">
        <v>15269.596611765568</v>
      </c>
      <c r="G13" s="99">
        <v>19493.911367503348</v>
      </c>
      <c r="H13" s="99">
        <v>108589.84022321421</v>
      </c>
      <c r="I13" s="99">
        <v>4216.8237066684451</v>
      </c>
      <c r="J13" s="99">
        <v>6.0753291033002306</v>
      </c>
      <c r="K13" s="99">
        <v>142.33715330245721</v>
      </c>
      <c r="L13" s="99"/>
      <c r="M13" s="99"/>
      <c r="N13" s="99"/>
      <c r="O13" s="99"/>
      <c r="P13" s="99"/>
      <c r="Q13" s="100">
        <v>1.043519591538361</v>
      </c>
      <c r="R13" s="97">
        <v>316313.03139916837</v>
      </c>
      <c r="S13" s="260"/>
      <c r="T13" s="260"/>
    </row>
    <row r="14" spans="1:23" x14ac:dyDescent="0.25">
      <c r="A14" s="239">
        <v>33</v>
      </c>
      <c r="B14" s="241" t="s">
        <v>31</v>
      </c>
      <c r="C14" s="98"/>
      <c r="D14" s="99">
        <v>30362.734835633193</v>
      </c>
      <c r="E14" s="99"/>
      <c r="F14" s="99">
        <v>8854.7682082593983</v>
      </c>
      <c r="G14" s="99">
        <v>34178.737304916336</v>
      </c>
      <c r="H14" s="99"/>
      <c r="I14" s="99">
        <v>2.9829970373811103</v>
      </c>
      <c r="J14" s="99">
        <v>2.4527634784009402</v>
      </c>
      <c r="K14" s="99">
        <v>1151.304776495617</v>
      </c>
      <c r="L14" s="99"/>
      <c r="M14" s="99"/>
      <c r="N14" s="99"/>
      <c r="O14" s="99"/>
      <c r="P14" s="99"/>
      <c r="Q14" s="100">
        <v>0.13978819216570779</v>
      </c>
      <c r="R14" s="101">
        <v>74553.120674012491</v>
      </c>
      <c r="S14" s="260"/>
      <c r="T14" s="260"/>
    </row>
    <row r="15" spans="1:23" x14ac:dyDescent="0.25">
      <c r="A15" s="239">
        <v>34</v>
      </c>
      <c r="B15" s="241" t="s">
        <v>32</v>
      </c>
      <c r="C15" s="98">
        <v>5667.57727606565</v>
      </c>
      <c r="D15" s="99">
        <v>38736.963179874816</v>
      </c>
      <c r="E15" s="99">
        <v>8.6005240793376512</v>
      </c>
      <c r="F15" s="99">
        <v>4585.4367848524589</v>
      </c>
      <c r="G15" s="99">
        <v>15204.617611929598</v>
      </c>
      <c r="H15" s="99">
        <v>4279.1374885029418</v>
      </c>
      <c r="I15" s="99">
        <v>371.911781923506</v>
      </c>
      <c r="J15" s="99">
        <v>930.79663652531303</v>
      </c>
      <c r="K15" s="99">
        <v>153.04757584619685</v>
      </c>
      <c r="L15" s="99"/>
      <c r="M15" s="99">
        <v>8.2646485999999991E-2</v>
      </c>
      <c r="N15" s="99">
        <v>7.2134121033684124</v>
      </c>
      <c r="O15" s="99">
        <v>215.70964549788818</v>
      </c>
      <c r="P15" s="99">
        <v>359.08488678888568</v>
      </c>
      <c r="Q15" s="100">
        <v>1058.326015329226</v>
      </c>
      <c r="R15" s="97">
        <v>71578.505465805181</v>
      </c>
      <c r="S15" s="260"/>
      <c r="T15" s="260"/>
    </row>
    <row r="16" spans="1:23" x14ac:dyDescent="0.25">
      <c r="A16" s="239">
        <v>35</v>
      </c>
      <c r="B16" s="241" t="s">
        <v>33</v>
      </c>
      <c r="C16" s="98"/>
      <c r="D16" s="99">
        <v>77417.019079866383</v>
      </c>
      <c r="E16" s="99"/>
      <c r="F16" s="99">
        <v>804.74311616944226</v>
      </c>
      <c r="G16" s="99">
        <v>43708.922136884896</v>
      </c>
      <c r="H16" s="99"/>
      <c r="I16" s="99"/>
      <c r="J16" s="99"/>
      <c r="K16" s="99"/>
      <c r="L16" s="99"/>
      <c r="M16" s="99"/>
      <c r="N16" s="99"/>
      <c r="O16" s="99"/>
      <c r="P16" s="99"/>
      <c r="Q16" s="100"/>
      <c r="R16" s="101">
        <v>121930.68433292072</v>
      </c>
      <c r="S16" s="260"/>
      <c r="T16" s="260"/>
    </row>
    <row r="17" spans="1:20" x14ac:dyDescent="0.25">
      <c r="A17" s="233">
        <v>36</v>
      </c>
      <c r="B17" s="241" t="s">
        <v>34</v>
      </c>
      <c r="C17" s="98">
        <v>3683.8693094049436</v>
      </c>
      <c r="D17" s="99">
        <v>119717.98527793582</v>
      </c>
      <c r="E17" s="99">
        <v>1021.3869138114698</v>
      </c>
      <c r="F17" s="99">
        <v>136185.74200018321</v>
      </c>
      <c r="G17" s="99">
        <v>37692.16966395083</v>
      </c>
      <c r="H17" s="99">
        <v>12850.005344841327</v>
      </c>
      <c r="I17" s="99">
        <v>22246.564040823541</v>
      </c>
      <c r="J17" s="99"/>
      <c r="K17" s="99">
        <v>344359.83411119686</v>
      </c>
      <c r="L17" s="99">
        <v>3.6418578744383701</v>
      </c>
      <c r="M17" s="99">
        <v>948.99164970877848</v>
      </c>
      <c r="N17" s="99">
        <v>52056.176153163673</v>
      </c>
      <c r="O17" s="99">
        <v>14044.181481264452</v>
      </c>
      <c r="P17" s="99">
        <v>57240.742769355667</v>
      </c>
      <c r="Q17" s="100"/>
      <c r="R17" s="97">
        <v>802051.29057351511</v>
      </c>
      <c r="S17" s="260"/>
      <c r="T17" s="260"/>
    </row>
    <row r="18" spans="1:20" x14ac:dyDescent="0.25">
      <c r="A18" s="233">
        <v>37</v>
      </c>
      <c r="B18" s="241" t="s">
        <v>35</v>
      </c>
      <c r="C18" s="98">
        <v>1.0384603130746151</v>
      </c>
      <c r="D18" s="99">
        <v>79440.526651865162</v>
      </c>
      <c r="E18" s="99">
        <v>0.38177540258302473</v>
      </c>
      <c r="F18" s="99">
        <v>8294.0660932228911</v>
      </c>
      <c r="G18" s="99">
        <v>12070.262301357354</v>
      </c>
      <c r="H18" s="99">
        <v>77.136974860950787</v>
      </c>
      <c r="I18" s="99">
        <v>6.5902599019469825</v>
      </c>
      <c r="J18" s="99"/>
      <c r="K18" s="99">
        <v>159.62367706955615</v>
      </c>
      <c r="L18" s="99"/>
      <c r="M18" s="99">
        <v>0.34312636690571402</v>
      </c>
      <c r="N18" s="99">
        <v>46.554583136354772</v>
      </c>
      <c r="O18" s="99">
        <v>55.198076160429096</v>
      </c>
      <c r="P18" s="99">
        <v>206.18894299731232</v>
      </c>
      <c r="Q18" s="100"/>
      <c r="R18" s="101">
        <v>100357.91092265454</v>
      </c>
      <c r="S18" s="260"/>
      <c r="T18" s="260"/>
    </row>
    <row r="19" spans="1:20" x14ac:dyDescent="0.25">
      <c r="A19" s="233">
        <v>38</v>
      </c>
      <c r="B19" s="241" t="s">
        <v>36</v>
      </c>
      <c r="C19" s="98">
        <v>8557.0288630378418</v>
      </c>
      <c r="D19" s="99">
        <v>11695.177469228205</v>
      </c>
      <c r="E19" s="99">
        <v>744.62045991562263</v>
      </c>
      <c r="F19" s="99">
        <v>18623.340757724789</v>
      </c>
      <c r="G19" s="99">
        <v>1682.8223864908584</v>
      </c>
      <c r="H19" s="99">
        <v>7532.8376675932222</v>
      </c>
      <c r="I19" s="99">
        <v>11863.427460774674</v>
      </c>
      <c r="J19" s="99"/>
      <c r="K19" s="99">
        <v>6200.2556801962928</v>
      </c>
      <c r="L19" s="99"/>
      <c r="M19" s="99">
        <v>44.432761837776766</v>
      </c>
      <c r="N19" s="99">
        <v>610.89729418687125</v>
      </c>
      <c r="O19" s="99">
        <v>8546.3637743486743</v>
      </c>
      <c r="P19" s="99">
        <v>13275.000464981149</v>
      </c>
      <c r="Q19" s="100"/>
      <c r="R19" s="97">
        <v>89376.205040315966</v>
      </c>
      <c r="S19" s="260"/>
      <c r="T19" s="260"/>
    </row>
    <row r="20" spans="1:20" x14ac:dyDescent="0.25">
      <c r="A20" s="239">
        <v>39</v>
      </c>
      <c r="B20" s="241" t="s">
        <v>37</v>
      </c>
      <c r="C20" s="102"/>
      <c r="D20" s="103">
        <v>28.134311496548758</v>
      </c>
      <c r="E20" s="103"/>
      <c r="F20" s="103">
        <v>23.896613998432631</v>
      </c>
      <c r="G20" s="103">
        <v>91.313261360502395</v>
      </c>
      <c r="H20" s="103">
        <v>3.86817426866354E-3</v>
      </c>
      <c r="I20" s="103">
        <v>2.5726367914586716</v>
      </c>
      <c r="J20" s="103"/>
      <c r="K20" s="103">
        <v>0.69917518594652805</v>
      </c>
      <c r="L20" s="103">
        <v>254.867535</v>
      </c>
      <c r="M20" s="103"/>
      <c r="N20" s="103"/>
      <c r="O20" s="103"/>
      <c r="P20" s="103"/>
      <c r="Q20" s="102">
        <v>1.7438596491228101E-4</v>
      </c>
      <c r="R20" s="101">
        <v>401.48757639312254</v>
      </c>
      <c r="S20" s="260"/>
      <c r="T20" s="260"/>
    </row>
    <row r="21" spans="1:20" x14ac:dyDescent="0.25">
      <c r="A21" s="420" t="s">
        <v>38</v>
      </c>
      <c r="B21" s="421"/>
      <c r="C21" s="104">
        <v>49341.396807103483</v>
      </c>
      <c r="D21" s="105">
        <v>548739.29885346128</v>
      </c>
      <c r="E21" s="105">
        <v>1774.9896732090131</v>
      </c>
      <c r="F21" s="105">
        <v>193067.81006975452</v>
      </c>
      <c r="G21" s="105">
        <v>169602.55005437633</v>
      </c>
      <c r="H21" s="105">
        <v>133328.96156718693</v>
      </c>
      <c r="I21" s="105">
        <v>38710.872883920951</v>
      </c>
      <c r="J21" s="105">
        <v>939.32472910701415</v>
      </c>
      <c r="K21" s="105">
        <v>352167.10214929288</v>
      </c>
      <c r="L21" s="105">
        <v>258.50939287443839</v>
      </c>
      <c r="M21" s="105">
        <v>993.850184399461</v>
      </c>
      <c r="N21" s="105">
        <v>52720.841442590267</v>
      </c>
      <c r="O21" s="105">
        <v>22861.452977271445</v>
      </c>
      <c r="P21" s="105">
        <v>71081.017064123007</v>
      </c>
      <c r="Q21" s="106">
        <v>1059.5094974988951</v>
      </c>
      <c r="R21" s="107">
        <v>1636647.48734617</v>
      </c>
      <c r="S21" s="260"/>
      <c r="T21" s="260"/>
    </row>
    <row r="22" spans="1:20" x14ac:dyDescent="0.25">
      <c r="A22" s="239">
        <v>42</v>
      </c>
      <c r="B22" s="234" t="s">
        <v>39</v>
      </c>
      <c r="C22" s="150"/>
      <c r="D22" s="99">
        <v>6955.4047291847191</v>
      </c>
      <c r="E22" s="99"/>
      <c r="F22" s="99">
        <v>710.82116158520796</v>
      </c>
      <c r="G22" s="99">
        <v>2635.2716355976545</v>
      </c>
      <c r="H22" s="99"/>
      <c r="I22" s="99">
        <v>419.64724713476221</v>
      </c>
      <c r="J22" s="99"/>
      <c r="K22" s="99"/>
      <c r="L22" s="99"/>
      <c r="M22" s="99"/>
      <c r="N22" s="99"/>
      <c r="O22" s="99"/>
      <c r="P22" s="99"/>
      <c r="Q22" s="150"/>
      <c r="R22" s="101">
        <v>10721.144773502343</v>
      </c>
      <c r="S22" s="260"/>
      <c r="T22" s="260"/>
    </row>
    <row r="23" spans="1:20" x14ac:dyDescent="0.25">
      <c r="A23" s="239">
        <v>43</v>
      </c>
      <c r="B23" s="238" t="s">
        <v>40</v>
      </c>
      <c r="C23" s="98"/>
      <c r="D23" s="99">
        <v>8668.2231050713381</v>
      </c>
      <c r="E23" s="99"/>
      <c r="F23" s="99">
        <v>695.73953769337811</v>
      </c>
      <c r="G23" s="99">
        <v>12637.490044807042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22001.452687571757</v>
      </c>
      <c r="S23" s="260"/>
      <c r="T23" s="260"/>
    </row>
    <row r="24" spans="1:20" x14ac:dyDescent="0.25">
      <c r="A24" s="239">
        <v>44</v>
      </c>
      <c r="B24" s="240" t="s">
        <v>41</v>
      </c>
      <c r="C24" s="98"/>
      <c r="D24" s="99">
        <v>42.674415915261015</v>
      </c>
      <c r="E24" s="99"/>
      <c r="F24" s="99">
        <v>1.7506095129908299E-2</v>
      </c>
      <c r="G24" s="99">
        <v>22.030435629213109</v>
      </c>
      <c r="H24" s="99"/>
      <c r="I24" s="99"/>
      <c r="J24" s="99"/>
      <c r="K24" s="99"/>
      <c r="L24" s="99"/>
      <c r="M24" s="99"/>
      <c r="N24" s="99"/>
      <c r="O24" s="99"/>
      <c r="P24" s="99"/>
      <c r="Q24" s="100"/>
      <c r="R24" s="101">
        <v>64.722357639604041</v>
      </c>
      <c r="S24" s="260"/>
      <c r="T24" s="260"/>
    </row>
    <row r="25" spans="1:20" x14ac:dyDescent="0.25">
      <c r="A25" s="239">
        <v>45</v>
      </c>
      <c r="B25" s="240" t="s">
        <v>42</v>
      </c>
      <c r="C25" s="98"/>
      <c r="D25" s="99">
        <v>21570.238587439937</v>
      </c>
      <c r="E25" s="99"/>
      <c r="F25" s="99">
        <v>33545.194124702728</v>
      </c>
      <c r="G25" s="99">
        <v>68670.851271453546</v>
      </c>
      <c r="H25" s="99"/>
      <c r="I25" s="99">
        <v>27811.430296981449</v>
      </c>
      <c r="J25" s="99"/>
      <c r="K25" s="99"/>
      <c r="L25" s="99"/>
      <c r="M25" s="99"/>
      <c r="N25" s="99"/>
      <c r="O25" s="99"/>
      <c r="P25" s="99"/>
      <c r="Q25" s="100"/>
      <c r="R25" s="101">
        <v>151597.71428057767</v>
      </c>
      <c r="S25" s="260"/>
      <c r="T25" s="260"/>
    </row>
    <row r="26" spans="1:20" x14ac:dyDescent="0.25">
      <c r="A26" s="239">
        <v>46</v>
      </c>
      <c r="B26" s="240" t="s">
        <v>148</v>
      </c>
      <c r="C26" s="408"/>
      <c r="D26" s="160"/>
      <c r="E26" s="160"/>
      <c r="F26" s="160"/>
      <c r="G26" s="160">
        <v>1.59940388726009E-2</v>
      </c>
      <c r="H26" s="160"/>
      <c r="I26" s="160"/>
      <c r="J26" s="160"/>
      <c r="K26" s="160"/>
      <c r="L26" s="160"/>
      <c r="M26" s="160"/>
      <c r="N26" s="160"/>
      <c r="O26" s="160"/>
      <c r="P26" s="160"/>
      <c r="Q26" s="408"/>
      <c r="R26" s="101">
        <v>1.59940388726009E-2</v>
      </c>
      <c r="S26" s="260"/>
      <c r="T26" s="260"/>
    </row>
    <row r="27" spans="1:20" x14ac:dyDescent="0.25">
      <c r="A27" s="239">
        <v>47</v>
      </c>
      <c r="B27" s="240" t="s">
        <v>43</v>
      </c>
      <c r="C27" s="415"/>
      <c r="D27" s="124">
        <v>7950.7169351940993</v>
      </c>
      <c r="E27" s="124"/>
      <c r="F27" s="124"/>
      <c r="G27" s="124">
        <v>2743.4890135772366</v>
      </c>
      <c r="H27" s="124"/>
      <c r="I27" s="124"/>
      <c r="J27" s="124"/>
      <c r="K27" s="124"/>
      <c r="L27" s="124"/>
      <c r="M27" s="124"/>
      <c r="N27" s="124"/>
      <c r="O27" s="124"/>
      <c r="P27" s="124"/>
      <c r="Q27" s="146"/>
      <c r="R27" s="101">
        <v>10694.205948771336</v>
      </c>
      <c r="S27" s="260"/>
      <c r="T27" s="260"/>
    </row>
    <row r="28" spans="1:20" x14ac:dyDescent="0.25">
      <c r="A28" s="420" t="s">
        <v>44</v>
      </c>
      <c r="B28" s="421"/>
      <c r="C28" s="106"/>
      <c r="D28" s="105">
        <v>45187.257772805351</v>
      </c>
      <c r="E28" s="105"/>
      <c r="F28" s="105">
        <v>34951.772330076441</v>
      </c>
      <c r="G28" s="105">
        <v>86709.148395103548</v>
      </c>
      <c r="H28" s="105"/>
      <c r="I28" s="105">
        <v>28231.077544116211</v>
      </c>
      <c r="J28" s="105"/>
      <c r="K28" s="105"/>
      <c r="L28" s="105"/>
      <c r="M28" s="105"/>
      <c r="N28" s="105"/>
      <c r="O28" s="105"/>
      <c r="P28" s="105"/>
      <c r="Q28" s="110"/>
      <c r="R28" s="107">
        <v>195079.25604210157</v>
      </c>
      <c r="T28" s="260"/>
    </row>
    <row r="29" spans="1:20" x14ac:dyDescent="0.25">
      <c r="A29" s="233">
        <v>52</v>
      </c>
      <c r="B29" s="234" t="s">
        <v>45</v>
      </c>
      <c r="C29" s="108"/>
      <c r="D29" s="109">
        <v>966.42286770613043</v>
      </c>
      <c r="E29" s="109"/>
      <c r="F29" s="109">
        <v>1.1986354001411645</v>
      </c>
      <c r="G29" s="109">
        <v>447.50095467394959</v>
      </c>
      <c r="H29" s="109"/>
      <c r="I29" s="109"/>
      <c r="J29" s="109"/>
      <c r="K29" s="109"/>
      <c r="L29" s="109"/>
      <c r="M29" s="109"/>
      <c r="N29" s="109"/>
      <c r="O29" s="109"/>
      <c r="P29" s="109"/>
      <c r="Q29" s="108"/>
      <c r="R29" s="101">
        <v>1415.1224577802211</v>
      </c>
      <c r="S29" s="260"/>
      <c r="T29" s="260"/>
    </row>
    <row r="30" spans="1:20" x14ac:dyDescent="0.25">
      <c r="A30" s="233">
        <v>53</v>
      </c>
      <c r="B30" s="238" t="s">
        <v>46</v>
      </c>
      <c r="C30" s="98"/>
      <c r="D30" s="99">
        <v>377.03123916540335</v>
      </c>
      <c r="E30" s="99"/>
      <c r="F30" s="99"/>
      <c r="G30" s="99">
        <v>0.10532666666666667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377.13656583207</v>
      </c>
      <c r="S30" s="260"/>
      <c r="T30" s="260"/>
    </row>
    <row r="31" spans="1:20" x14ac:dyDescent="0.25">
      <c r="A31" s="239">
        <v>54</v>
      </c>
      <c r="B31" s="240" t="s">
        <v>47</v>
      </c>
      <c r="C31" s="98"/>
      <c r="D31" s="99">
        <v>101.65626094522055</v>
      </c>
      <c r="E31" s="99"/>
      <c r="F31" s="99"/>
      <c r="G31" s="99">
        <v>6.458934143883436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108.11519508910399</v>
      </c>
      <c r="S31" s="260"/>
      <c r="T31" s="260"/>
    </row>
    <row r="32" spans="1:20" x14ac:dyDescent="0.25">
      <c r="A32" s="239">
        <v>55</v>
      </c>
      <c r="B32" s="240" t="s">
        <v>59</v>
      </c>
      <c r="C32" s="98"/>
      <c r="D32" s="99">
        <v>2030.4342653876793</v>
      </c>
      <c r="E32" s="99"/>
      <c r="F32" s="99"/>
      <c r="G32" s="99">
        <v>0.32983141991738524</v>
      </c>
      <c r="H32" s="99"/>
      <c r="I32" s="99"/>
      <c r="J32" s="99"/>
      <c r="K32" s="99"/>
      <c r="L32" s="99"/>
      <c r="M32" s="99"/>
      <c r="N32" s="99"/>
      <c r="O32" s="99"/>
      <c r="P32" s="99"/>
      <c r="Q32" s="100"/>
      <c r="R32" s="101">
        <v>2030.7640968075966</v>
      </c>
      <c r="S32" s="260"/>
      <c r="T32" s="260"/>
    </row>
    <row r="33" spans="1:20" x14ac:dyDescent="0.25">
      <c r="A33" s="239">
        <v>56</v>
      </c>
      <c r="B33" s="240" t="s">
        <v>48</v>
      </c>
      <c r="C33" s="98"/>
      <c r="D33" s="99">
        <v>38280.035651037339</v>
      </c>
      <c r="E33" s="99"/>
      <c r="F33" s="99">
        <v>10.338442835</v>
      </c>
      <c r="G33" s="99">
        <v>1200.908869360994</v>
      </c>
      <c r="H33" s="99"/>
      <c r="I33" s="99"/>
      <c r="J33" s="99"/>
      <c r="K33" s="99"/>
      <c r="L33" s="99"/>
      <c r="M33" s="99"/>
      <c r="N33" s="99"/>
      <c r="O33" s="99"/>
      <c r="P33" s="99"/>
      <c r="Q33" s="100"/>
      <c r="R33" s="101">
        <v>39491.282963233331</v>
      </c>
      <c r="S33" s="260"/>
      <c r="T33" s="260"/>
    </row>
    <row r="34" spans="1:20" x14ac:dyDescent="0.25">
      <c r="A34" s="239">
        <v>57</v>
      </c>
      <c r="B34" s="234" t="s">
        <v>49</v>
      </c>
      <c r="C34" s="98">
        <v>0.13871650000000002</v>
      </c>
      <c r="D34" s="99">
        <v>75231.038013585479</v>
      </c>
      <c r="E34" s="99"/>
      <c r="F34" s="99">
        <v>3845.3793392516131</v>
      </c>
      <c r="G34" s="99">
        <v>33026.142365030653</v>
      </c>
      <c r="H34" s="99">
        <v>68607.884496928993</v>
      </c>
      <c r="I34" s="99"/>
      <c r="J34" s="99"/>
      <c r="K34" s="99"/>
      <c r="L34" s="99"/>
      <c r="M34" s="99"/>
      <c r="N34" s="99"/>
      <c r="O34" s="99"/>
      <c r="P34" s="99"/>
      <c r="Q34" s="100">
        <v>8.1592853871983594E-4</v>
      </c>
      <c r="R34" s="101">
        <v>180710.58374722526</v>
      </c>
      <c r="S34" s="260"/>
      <c r="T34" s="260"/>
    </row>
    <row r="35" spans="1:20" x14ac:dyDescent="0.25">
      <c r="A35" s="239">
        <v>58</v>
      </c>
      <c r="B35" s="238" t="s">
        <v>50</v>
      </c>
      <c r="C35" s="102">
        <v>2.7309999999999999</v>
      </c>
      <c r="D35" s="103">
        <v>63.192097018511078</v>
      </c>
      <c r="E35" s="103"/>
      <c r="F35" s="103"/>
      <c r="G35" s="103">
        <v>1.805152618365911</v>
      </c>
      <c r="H35" s="103"/>
      <c r="I35" s="103"/>
      <c r="J35" s="103"/>
      <c r="K35" s="103"/>
      <c r="L35" s="103"/>
      <c r="M35" s="103"/>
      <c r="N35" s="103"/>
      <c r="O35" s="103"/>
      <c r="P35" s="103"/>
      <c r="Q35" s="102"/>
      <c r="R35" s="101">
        <v>67.728249636876981</v>
      </c>
      <c r="S35" s="260"/>
      <c r="T35" s="260"/>
    </row>
    <row r="36" spans="1:20" x14ac:dyDescent="0.25">
      <c r="A36" s="420" t="s">
        <v>51</v>
      </c>
      <c r="B36" s="421"/>
      <c r="C36" s="215">
        <v>2.8697165</v>
      </c>
      <c r="D36" s="105">
        <v>117049.81039484577</v>
      </c>
      <c r="E36" s="105"/>
      <c r="F36" s="105">
        <v>3856.9164174867542</v>
      </c>
      <c r="G36" s="105">
        <v>34683.251433914425</v>
      </c>
      <c r="H36" s="105">
        <v>68607.884496928993</v>
      </c>
      <c r="I36" s="105"/>
      <c r="J36" s="105"/>
      <c r="K36" s="105"/>
      <c r="L36" s="105"/>
      <c r="M36" s="105"/>
      <c r="N36" s="105"/>
      <c r="O36" s="105"/>
      <c r="P36" s="105"/>
      <c r="Q36" s="110">
        <v>8.1592853871983594E-4</v>
      </c>
      <c r="R36" s="107">
        <v>224200.73327560446</v>
      </c>
      <c r="S36" s="260"/>
      <c r="T36" s="260"/>
    </row>
    <row r="37" spans="1:20" x14ac:dyDescent="0.25">
      <c r="A37" s="245">
        <v>74</v>
      </c>
      <c r="B37" s="246" t="s">
        <v>63</v>
      </c>
      <c r="C37" s="108"/>
      <c r="D37" s="109">
        <v>0.21828230332367415</v>
      </c>
      <c r="E37" s="109"/>
      <c r="F37" s="109"/>
      <c r="G37" s="109">
        <v>0.25336201688906351</v>
      </c>
      <c r="H37" s="109"/>
      <c r="I37" s="109"/>
      <c r="J37" s="109"/>
      <c r="K37" s="109"/>
      <c r="L37" s="109"/>
      <c r="M37" s="109"/>
      <c r="N37" s="109"/>
      <c r="O37" s="109"/>
      <c r="P37" s="109"/>
      <c r="Q37" s="108"/>
      <c r="R37" s="101">
        <v>0.47164432021273767</v>
      </c>
      <c r="S37" s="260"/>
      <c r="T37" s="260"/>
    </row>
    <row r="38" spans="1:20" x14ac:dyDescent="0.25">
      <c r="A38" s="233">
        <v>76</v>
      </c>
      <c r="B38" s="238" t="s">
        <v>52</v>
      </c>
      <c r="C38" s="98"/>
      <c r="D38" s="99">
        <v>7281.1853326379878</v>
      </c>
      <c r="E38" s="99"/>
      <c r="F38" s="99"/>
      <c r="G38" s="99">
        <v>508.34571156775843</v>
      </c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7789.5310442057462</v>
      </c>
      <c r="S38" s="260"/>
      <c r="T38" s="260"/>
    </row>
    <row r="39" spans="1:20" x14ac:dyDescent="0.25">
      <c r="A39" s="233">
        <v>77</v>
      </c>
      <c r="B39" s="238" t="s">
        <v>53</v>
      </c>
      <c r="C39" s="98"/>
      <c r="D39" s="99">
        <v>13.594148099159474</v>
      </c>
      <c r="E39" s="99"/>
      <c r="F39" s="99">
        <v>1.11664858306927E-3</v>
      </c>
      <c r="G39" s="99">
        <v>5.6616123111652072</v>
      </c>
      <c r="H39" s="99"/>
      <c r="I39" s="99"/>
      <c r="J39" s="99"/>
      <c r="K39" s="99"/>
      <c r="L39" s="99"/>
      <c r="M39" s="99"/>
      <c r="N39" s="99"/>
      <c r="O39" s="99"/>
      <c r="P39" s="99"/>
      <c r="Q39" s="100"/>
      <c r="R39" s="101">
        <v>19.256877058907751</v>
      </c>
      <c r="S39" s="260"/>
      <c r="T39" s="260"/>
    </row>
    <row r="40" spans="1:20" x14ac:dyDescent="0.25">
      <c r="A40" s="233">
        <v>82</v>
      </c>
      <c r="B40" s="238" t="s">
        <v>71</v>
      </c>
      <c r="C40" s="408"/>
      <c r="D40" s="160">
        <v>228.8936545415703</v>
      </c>
      <c r="E40" s="160"/>
      <c r="F40" s="160"/>
      <c r="G40" s="160">
        <v>1.422E-2</v>
      </c>
      <c r="H40" s="160"/>
      <c r="I40" s="160"/>
      <c r="J40" s="160"/>
      <c r="K40" s="160"/>
      <c r="L40" s="160"/>
      <c r="M40" s="160"/>
      <c r="N40" s="160"/>
      <c r="O40" s="160"/>
      <c r="P40" s="160"/>
      <c r="Q40" s="408"/>
      <c r="R40" s="101">
        <v>228.90787454157029</v>
      </c>
      <c r="S40" s="260"/>
      <c r="T40" s="260"/>
    </row>
    <row r="41" spans="1:20" x14ac:dyDescent="0.25">
      <c r="A41" s="233">
        <v>83</v>
      </c>
      <c r="B41" s="238" t="s">
        <v>126</v>
      </c>
      <c r="C41" s="98"/>
      <c r="D41" s="99"/>
      <c r="E41" s="99"/>
      <c r="F41" s="99"/>
      <c r="G41" s="99">
        <v>9.05495116573755E-2</v>
      </c>
      <c r="H41" s="99"/>
      <c r="I41" s="99"/>
      <c r="J41" s="99"/>
      <c r="K41" s="99"/>
      <c r="L41" s="99"/>
      <c r="M41" s="99"/>
      <c r="N41" s="99"/>
      <c r="O41" s="99"/>
      <c r="P41" s="99"/>
      <c r="Q41" s="100"/>
      <c r="R41" s="101">
        <v>9.05495116573755E-2</v>
      </c>
      <c r="S41" s="260"/>
      <c r="T41" s="260"/>
    </row>
    <row r="42" spans="1:20" x14ac:dyDescent="0.25">
      <c r="A42" s="233">
        <v>91</v>
      </c>
      <c r="B42" s="238" t="s">
        <v>120</v>
      </c>
      <c r="C42" s="98"/>
      <c r="D42" s="99">
        <v>433.18451158761258</v>
      </c>
      <c r="E42" s="99"/>
      <c r="F42" s="99"/>
      <c r="G42" s="99">
        <v>8.7458646907216508E-3</v>
      </c>
      <c r="H42" s="99"/>
      <c r="I42" s="99"/>
      <c r="J42" s="99"/>
      <c r="K42" s="99"/>
      <c r="L42" s="99"/>
      <c r="M42" s="99"/>
      <c r="N42" s="99"/>
      <c r="O42" s="99"/>
      <c r="P42" s="99"/>
      <c r="Q42" s="100"/>
      <c r="R42" s="101">
        <v>433.19325745230327</v>
      </c>
      <c r="S42" s="260"/>
      <c r="T42" s="260"/>
    </row>
    <row r="43" spans="1:20" x14ac:dyDescent="0.25">
      <c r="A43" s="233">
        <v>92</v>
      </c>
      <c r="B43" s="240" t="s">
        <v>67</v>
      </c>
      <c r="C43" s="98"/>
      <c r="D43" s="99">
        <v>395.47884615316855</v>
      </c>
      <c r="E43" s="99"/>
      <c r="F43" s="99"/>
      <c r="G43" s="99">
        <v>4.6128951679886808E-3</v>
      </c>
      <c r="H43" s="99"/>
      <c r="I43" s="99"/>
      <c r="J43" s="99"/>
      <c r="K43" s="99"/>
      <c r="L43" s="99"/>
      <c r="M43" s="99"/>
      <c r="N43" s="99"/>
      <c r="O43" s="99"/>
      <c r="P43" s="99"/>
      <c r="Q43" s="100"/>
      <c r="R43" s="101">
        <v>395.48345904833656</v>
      </c>
      <c r="S43" s="260"/>
      <c r="T43" s="260"/>
    </row>
    <row r="44" spans="1:20" x14ac:dyDescent="0.25">
      <c r="A44" s="233">
        <v>93</v>
      </c>
      <c r="B44" s="240" t="s">
        <v>121</v>
      </c>
      <c r="C44" s="98"/>
      <c r="D44" s="99">
        <v>4.6993951216993003E-3</v>
      </c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100"/>
      <c r="R44" s="101">
        <v>4.6993951216993003E-3</v>
      </c>
      <c r="S44" s="260"/>
      <c r="T44" s="260"/>
    </row>
    <row r="45" spans="1:20" x14ac:dyDescent="0.25">
      <c r="A45" s="239">
        <v>94</v>
      </c>
      <c r="B45" s="240" t="s">
        <v>60</v>
      </c>
      <c r="C45" s="102"/>
      <c r="D45" s="103">
        <v>950.97361891966079</v>
      </c>
      <c r="E45" s="103"/>
      <c r="F45" s="103">
        <v>1.4076E-3</v>
      </c>
      <c r="G45" s="103">
        <v>0.17802784110712588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2"/>
      <c r="R45" s="101">
        <v>951.1530543607679</v>
      </c>
      <c r="S45" s="260"/>
      <c r="T45" s="260"/>
    </row>
    <row r="46" spans="1:20" ht="13.8" thickBot="1" x14ac:dyDescent="0.3">
      <c r="A46" s="422" t="s">
        <v>54</v>
      </c>
      <c r="B46" s="423"/>
      <c r="C46" s="111"/>
      <c r="D46" s="112">
        <v>9303.5330936376049</v>
      </c>
      <c r="E46" s="112"/>
      <c r="F46" s="112">
        <v>2.5242485830692697E-3</v>
      </c>
      <c r="G46" s="112">
        <v>514.55684200843586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07">
        <v>9818.092459894624</v>
      </c>
      <c r="S46" s="260"/>
    </row>
    <row r="47" spans="1:20" ht="14.4" thickTop="1" thickBot="1" x14ac:dyDescent="0.3">
      <c r="A47" s="424" t="s">
        <v>55</v>
      </c>
      <c r="B47" s="425"/>
      <c r="C47" s="216">
        <v>49344.266523603481</v>
      </c>
      <c r="D47" s="217">
        <v>720279.90011475014</v>
      </c>
      <c r="E47" s="217">
        <v>1774.9896732090131</v>
      </c>
      <c r="F47" s="217">
        <v>231876.5013415663</v>
      </c>
      <c r="G47" s="217">
        <v>291509.50672540272</v>
      </c>
      <c r="H47" s="217">
        <v>201936.84606411593</v>
      </c>
      <c r="I47" s="217">
        <v>66941.950428037162</v>
      </c>
      <c r="J47" s="217">
        <v>939.32472910701415</v>
      </c>
      <c r="K47" s="217">
        <v>352167.10214929288</v>
      </c>
      <c r="L47" s="217">
        <v>258.50939287443839</v>
      </c>
      <c r="M47" s="217">
        <v>993.850184399461</v>
      </c>
      <c r="N47" s="217">
        <v>52720.841442590267</v>
      </c>
      <c r="O47" s="217">
        <v>22861.452977271445</v>
      </c>
      <c r="P47" s="217">
        <v>71081.017064123007</v>
      </c>
      <c r="Q47" s="218">
        <v>1059.5103134274339</v>
      </c>
      <c r="R47" s="219">
        <v>2065745.5691237706</v>
      </c>
      <c r="S47" s="260"/>
    </row>
    <row r="48" spans="1:20" ht="13.8" thickTop="1" x14ac:dyDescent="0.25">
      <c r="A48" s="243"/>
      <c r="B48" s="24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</row>
    <row r="49" spans="1:18" x14ac:dyDescent="0.25">
      <c r="A49" s="254" t="s">
        <v>107</v>
      </c>
    </row>
    <row r="50" spans="1:18" x14ac:dyDescent="0.25">
      <c r="A50" s="254" t="s">
        <v>56</v>
      </c>
    </row>
    <row r="51" spans="1:18" x14ac:dyDescent="0.25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</row>
    <row r="52" spans="1:18" x14ac:dyDescent="0.25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1:18" x14ac:dyDescent="0.25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x14ac:dyDescent="0.25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1:18" x14ac:dyDescent="0.25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</row>
    <row r="56" spans="1:18" x14ac:dyDescent="0.25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</row>
    <row r="57" spans="1:18" x14ac:dyDescent="0.25"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</row>
  </sheetData>
  <mergeCells count="9">
    <mergeCell ref="A36:B36"/>
    <mergeCell ref="A46:B46"/>
    <mergeCell ref="A47:B47"/>
    <mergeCell ref="A1:R1"/>
    <mergeCell ref="A3:B5"/>
    <mergeCell ref="C3:Q3"/>
    <mergeCell ref="R3:R5"/>
    <mergeCell ref="A21:B21"/>
    <mergeCell ref="A28:B28"/>
  </mergeCells>
  <pageMargins left="0" right="0" top="0.78740157480314965" bottom="0.59055118110236227" header="0.31496062992125984" footer="0.31496062992125984"/>
  <pageSetup paperSize="9" scale="6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tabSelected="1" zoomScale="90" zoomScaleNormal="90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3" width="9" style="232" customWidth="1"/>
    <col min="4" max="4" width="10.109375" style="232" bestFit="1" customWidth="1"/>
    <col min="5" max="5" width="9" style="232" customWidth="1"/>
    <col min="6" max="8" width="10.109375" style="232" bestFit="1" customWidth="1"/>
    <col min="9" max="10" width="9" style="232" customWidth="1"/>
    <col min="11" max="11" width="10.109375" style="232" bestFit="1" customWidth="1"/>
    <col min="12" max="17" width="9" style="232" customWidth="1"/>
    <col min="18" max="18" width="11.6640625" style="232" bestFit="1" customWidth="1"/>
    <col min="19" max="20" width="9" style="232" customWidth="1"/>
    <col min="21" max="21" width="9.5546875" style="232" customWidth="1"/>
    <col min="22" max="22" width="4.109375" style="243" customWidth="1"/>
    <col min="23" max="23" width="4.6640625" style="232" bestFit="1" customWidth="1"/>
    <col min="24" max="255" width="3.6640625" style="232"/>
    <col min="256" max="257" width="4.109375" style="232" customWidth="1"/>
    <col min="258" max="258" width="33.6640625" style="232" customWidth="1"/>
    <col min="259" max="276" width="9" style="232" customWidth="1"/>
    <col min="277" max="277" width="9.5546875" style="232" customWidth="1"/>
    <col min="278" max="278" width="4.109375" style="232" customWidth="1"/>
    <col min="279" max="279" width="4.6640625" style="232" bestFit="1" customWidth="1"/>
    <col min="280" max="511" width="3.6640625" style="232"/>
    <col min="512" max="513" width="4.109375" style="232" customWidth="1"/>
    <col min="514" max="514" width="33.6640625" style="232" customWidth="1"/>
    <col min="515" max="532" width="9" style="232" customWidth="1"/>
    <col min="533" max="533" width="9.5546875" style="232" customWidth="1"/>
    <col min="534" max="534" width="4.109375" style="232" customWidth="1"/>
    <col min="535" max="535" width="4.6640625" style="232" bestFit="1" customWidth="1"/>
    <col min="536" max="767" width="3.6640625" style="232"/>
    <col min="768" max="769" width="4.109375" style="232" customWidth="1"/>
    <col min="770" max="770" width="33.6640625" style="232" customWidth="1"/>
    <col min="771" max="788" width="9" style="232" customWidth="1"/>
    <col min="789" max="789" width="9.5546875" style="232" customWidth="1"/>
    <col min="790" max="790" width="4.109375" style="232" customWidth="1"/>
    <col min="791" max="791" width="4.6640625" style="232" bestFit="1" customWidth="1"/>
    <col min="792" max="1023" width="3.6640625" style="232"/>
    <col min="1024" max="1025" width="4.109375" style="232" customWidth="1"/>
    <col min="1026" max="1026" width="33.6640625" style="232" customWidth="1"/>
    <col min="1027" max="1044" width="9" style="232" customWidth="1"/>
    <col min="1045" max="1045" width="9.5546875" style="232" customWidth="1"/>
    <col min="1046" max="1046" width="4.109375" style="232" customWidth="1"/>
    <col min="1047" max="1047" width="4.6640625" style="232" bestFit="1" customWidth="1"/>
    <col min="1048" max="1279" width="3.6640625" style="232"/>
    <col min="1280" max="1281" width="4.109375" style="232" customWidth="1"/>
    <col min="1282" max="1282" width="33.6640625" style="232" customWidth="1"/>
    <col min="1283" max="1300" width="9" style="232" customWidth="1"/>
    <col min="1301" max="1301" width="9.5546875" style="232" customWidth="1"/>
    <col min="1302" max="1302" width="4.109375" style="232" customWidth="1"/>
    <col min="1303" max="1303" width="4.6640625" style="232" bestFit="1" customWidth="1"/>
    <col min="1304" max="1535" width="3.6640625" style="232"/>
    <col min="1536" max="1537" width="4.109375" style="232" customWidth="1"/>
    <col min="1538" max="1538" width="33.6640625" style="232" customWidth="1"/>
    <col min="1539" max="1556" width="9" style="232" customWidth="1"/>
    <col min="1557" max="1557" width="9.5546875" style="232" customWidth="1"/>
    <col min="1558" max="1558" width="4.109375" style="232" customWidth="1"/>
    <col min="1559" max="1559" width="4.6640625" style="232" bestFit="1" customWidth="1"/>
    <col min="1560" max="1791" width="3.6640625" style="232"/>
    <col min="1792" max="1793" width="4.109375" style="232" customWidth="1"/>
    <col min="1794" max="1794" width="33.6640625" style="232" customWidth="1"/>
    <col min="1795" max="1812" width="9" style="232" customWidth="1"/>
    <col min="1813" max="1813" width="9.5546875" style="232" customWidth="1"/>
    <col min="1814" max="1814" width="4.109375" style="232" customWidth="1"/>
    <col min="1815" max="1815" width="4.6640625" style="232" bestFit="1" customWidth="1"/>
    <col min="1816" max="2047" width="3.6640625" style="232"/>
    <col min="2048" max="2049" width="4.109375" style="232" customWidth="1"/>
    <col min="2050" max="2050" width="33.6640625" style="232" customWidth="1"/>
    <col min="2051" max="2068" width="9" style="232" customWidth="1"/>
    <col min="2069" max="2069" width="9.5546875" style="232" customWidth="1"/>
    <col min="2070" max="2070" width="4.109375" style="232" customWidth="1"/>
    <col min="2071" max="2071" width="4.6640625" style="232" bestFit="1" customWidth="1"/>
    <col min="2072" max="2303" width="3.6640625" style="232"/>
    <col min="2304" max="2305" width="4.109375" style="232" customWidth="1"/>
    <col min="2306" max="2306" width="33.6640625" style="232" customWidth="1"/>
    <col min="2307" max="2324" width="9" style="232" customWidth="1"/>
    <col min="2325" max="2325" width="9.5546875" style="232" customWidth="1"/>
    <col min="2326" max="2326" width="4.109375" style="232" customWidth="1"/>
    <col min="2327" max="2327" width="4.6640625" style="232" bestFit="1" customWidth="1"/>
    <col min="2328" max="2559" width="3.6640625" style="232"/>
    <col min="2560" max="2561" width="4.109375" style="232" customWidth="1"/>
    <col min="2562" max="2562" width="33.6640625" style="232" customWidth="1"/>
    <col min="2563" max="2580" width="9" style="232" customWidth="1"/>
    <col min="2581" max="2581" width="9.5546875" style="232" customWidth="1"/>
    <col min="2582" max="2582" width="4.109375" style="232" customWidth="1"/>
    <col min="2583" max="2583" width="4.6640625" style="232" bestFit="1" customWidth="1"/>
    <col min="2584" max="2815" width="3.6640625" style="232"/>
    <col min="2816" max="2817" width="4.109375" style="232" customWidth="1"/>
    <col min="2818" max="2818" width="33.6640625" style="232" customWidth="1"/>
    <col min="2819" max="2836" width="9" style="232" customWidth="1"/>
    <col min="2837" max="2837" width="9.5546875" style="232" customWidth="1"/>
    <col min="2838" max="2838" width="4.109375" style="232" customWidth="1"/>
    <col min="2839" max="2839" width="4.6640625" style="232" bestFit="1" customWidth="1"/>
    <col min="2840" max="3071" width="3.6640625" style="232"/>
    <col min="3072" max="3073" width="4.109375" style="232" customWidth="1"/>
    <col min="3074" max="3074" width="33.6640625" style="232" customWidth="1"/>
    <col min="3075" max="3092" width="9" style="232" customWidth="1"/>
    <col min="3093" max="3093" width="9.5546875" style="232" customWidth="1"/>
    <col min="3094" max="3094" width="4.109375" style="232" customWidth="1"/>
    <col min="3095" max="3095" width="4.6640625" style="232" bestFit="1" customWidth="1"/>
    <col min="3096" max="3327" width="3.6640625" style="232"/>
    <col min="3328" max="3329" width="4.109375" style="232" customWidth="1"/>
    <col min="3330" max="3330" width="33.6640625" style="232" customWidth="1"/>
    <col min="3331" max="3348" width="9" style="232" customWidth="1"/>
    <col min="3349" max="3349" width="9.5546875" style="232" customWidth="1"/>
    <col min="3350" max="3350" width="4.109375" style="232" customWidth="1"/>
    <col min="3351" max="3351" width="4.6640625" style="232" bestFit="1" customWidth="1"/>
    <col min="3352" max="3583" width="3.6640625" style="232"/>
    <col min="3584" max="3585" width="4.109375" style="232" customWidth="1"/>
    <col min="3586" max="3586" width="33.6640625" style="232" customWidth="1"/>
    <col min="3587" max="3604" width="9" style="232" customWidth="1"/>
    <col min="3605" max="3605" width="9.5546875" style="232" customWidth="1"/>
    <col min="3606" max="3606" width="4.109375" style="232" customWidth="1"/>
    <col min="3607" max="3607" width="4.6640625" style="232" bestFit="1" customWidth="1"/>
    <col min="3608" max="3839" width="3.6640625" style="232"/>
    <col min="3840" max="3841" width="4.109375" style="232" customWidth="1"/>
    <col min="3842" max="3842" width="33.6640625" style="232" customWidth="1"/>
    <col min="3843" max="3860" width="9" style="232" customWidth="1"/>
    <col min="3861" max="3861" width="9.5546875" style="232" customWidth="1"/>
    <col min="3862" max="3862" width="4.109375" style="232" customWidth="1"/>
    <col min="3863" max="3863" width="4.6640625" style="232" bestFit="1" customWidth="1"/>
    <col min="3864" max="4095" width="3.6640625" style="232"/>
    <col min="4096" max="4097" width="4.109375" style="232" customWidth="1"/>
    <col min="4098" max="4098" width="33.6640625" style="232" customWidth="1"/>
    <col min="4099" max="4116" width="9" style="232" customWidth="1"/>
    <col min="4117" max="4117" width="9.5546875" style="232" customWidth="1"/>
    <col min="4118" max="4118" width="4.109375" style="232" customWidth="1"/>
    <col min="4119" max="4119" width="4.6640625" style="232" bestFit="1" customWidth="1"/>
    <col min="4120" max="4351" width="3.6640625" style="232"/>
    <col min="4352" max="4353" width="4.109375" style="232" customWidth="1"/>
    <col min="4354" max="4354" width="33.6640625" style="232" customWidth="1"/>
    <col min="4355" max="4372" width="9" style="232" customWidth="1"/>
    <col min="4373" max="4373" width="9.5546875" style="232" customWidth="1"/>
    <col min="4374" max="4374" width="4.109375" style="232" customWidth="1"/>
    <col min="4375" max="4375" width="4.6640625" style="232" bestFit="1" customWidth="1"/>
    <col min="4376" max="4607" width="3.6640625" style="232"/>
    <col min="4608" max="4609" width="4.109375" style="232" customWidth="1"/>
    <col min="4610" max="4610" width="33.6640625" style="232" customWidth="1"/>
    <col min="4611" max="4628" width="9" style="232" customWidth="1"/>
    <col min="4629" max="4629" width="9.5546875" style="232" customWidth="1"/>
    <col min="4630" max="4630" width="4.109375" style="232" customWidth="1"/>
    <col min="4631" max="4631" width="4.6640625" style="232" bestFit="1" customWidth="1"/>
    <col min="4632" max="4863" width="3.6640625" style="232"/>
    <col min="4864" max="4865" width="4.109375" style="232" customWidth="1"/>
    <col min="4866" max="4866" width="33.6640625" style="232" customWidth="1"/>
    <col min="4867" max="4884" width="9" style="232" customWidth="1"/>
    <col min="4885" max="4885" width="9.5546875" style="232" customWidth="1"/>
    <col min="4886" max="4886" width="4.109375" style="232" customWidth="1"/>
    <col min="4887" max="4887" width="4.6640625" style="232" bestFit="1" customWidth="1"/>
    <col min="4888" max="5119" width="3.6640625" style="232"/>
    <col min="5120" max="5121" width="4.109375" style="232" customWidth="1"/>
    <col min="5122" max="5122" width="33.6640625" style="232" customWidth="1"/>
    <col min="5123" max="5140" width="9" style="232" customWidth="1"/>
    <col min="5141" max="5141" width="9.5546875" style="232" customWidth="1"/>
    <col min="5142" max="5142" width="4.109375" style="232" customWidth="1"/>
    <col min="5143" max="5143" width="4.6640625" style="232" bestFit="1" customWidth="1"/>
    <col min="5144" max="5375" width="3.6640625" style="232"/>
    <col min="5376" max="5377" width="4.109375" style="232" customWidth="1"/>
    <col min="5378" max="5378" width="33.6640625" style="232" customWidth="1"/>
    <col min="5379" max="5396" width="9" style="232" customWidth="1"/>
    <col min="5397" max="5397" width="9.5546875" style="232" customWidth="1"/>
    <col min="5398" max="5398" width="4.109375" style="232" customWidth="1"/>
    <col min="5399" max="5399" width="4.6640625" style="232" bestFit="1" customWidth="1"/>
    <col min="5400" max="5631" width="3.6640625" style="232"/>
    <col min="5632" max="5633" width="4.109375" style="232" customWidth="1"/>
    <col min="5634" max="5634" width="33.6640625" style="232" customWidth="1"/>
    <col min="5635" max="5652" width="9" style="232" customWidth="1"/>
    <col min="5653" max="5653" width="9.5546875" style="232" customWidth="1"/>
    <col min="5654" max="5654" width="4.109375" style="232" customWidth="1"/>
    <col min="5655" max="5655" width="4.6640625" style="232" bestFit="1" customWidth="1"/>
    <col min="5656" max="5887" width="3.6640625" style="232"/>
    <col min="5888" max="5889" width="4.109375" style="232" customWidth="1"/>
    <col min="5890" max="5890" width="33.6640625" style="232" customWidth="1"/>
    <col min="5891" max="5908" width="9" style="232" customWidth="1"/>
    <col min="5909" max="5909" width="9.5546875" style="232" customWidth="1"/>
    <col min="5910" max="5910" width="4.109375" style="232" customWidth="1"/>
    <col min="5911" max="5911" width="4.6640625" style="232" bestFit="1" customWidth="1"/>
    <col min="5912" max="6143" width="3.6640625" style="232"/>
    <col min="6144" max="6145" width="4.109375" style="232" customWidth="1"/>
    <col min="6146" max="6146" width="33.6640625" style="232" customWidth="1"/>
    <col min="6147" max="6164" width="9" style="232" customWidth="1"/>
    <col min="6165" max="6165" width="9.5546875" style="232" customWidth="1"/>
    <col min="6166" max="6166" width="4.109375" style="232" customWidth="1"/>
    <col min="6167" max="6167" width="4.6640625" style="232" bestFit="1" customWidth="1"/>
    <col min="6168" max="6399" width="3.6640625" style="232"/>
    <col min="6400" max="6401" width="4.109375" style="232" customWidth="1"/>
    <col min="6402" max="6402" width="33.6640625" style="232" customWidth="1"/>
    <col min="6403" max="6420" width="9" style="232" customWidth="1"/>
    <col min="6421" max="6421" width="9.5546875" style="232" customWidth="1"/>
    <col min="6422" max="6422" width="4.109375" style="232" customWidth="1"/>
    <col min="6423" max="6423" width="4.6640625" style="232" bestFit="1" customWidth="1"/>
    <col min="6424" max="6655" width="3.6640625" style="232"/>
    <col min="6656" max="6657" width="4.109375" style="232" customWidth="1"/>
    <col min="6658" max="6658" width="33.6640625" style="232" customWidth="1"/>
    <col min="6659" max="6676" width="9" style="232" customWidth="1"/>
    <col min="6677" max="6677" width="9.5546875" style="232" customWidth="1"/>
    <col min="6678" max="6678" width="4.109375" style="232" customWidth="1"/>
    <col min="6679" max="6679" width="4.6640625" style="232" bestFit="1" customWidth="1"/>
    <col min="6680" max="6911" width="3.6640625" style="232"/>
    <col min="6912" max="6913" width="4.109375" style="232" customWidth="1"/>
    <col min="6914" max="6914" width="33.6640625" style="232" customWidth="1"/>
    <col min="6915" max="6932" width="9" style="232" customWidth="1"/>
    <col min="6933" max="6933" width="9.5546875" style="232" customWidth="1"/>
    <col min="6934" max="6934" width="4.109375" style="232" customWidth="1"/>
    <col min="6935" max="6935" width="4.6640625" style="232" bestFit="1" customWidth="1"/>
    <col min="6936" max="7167" width="3.6640625" style="232"/>
    <col min="7168" max="7169" width="4.109375" style="232" customWidth="1"/>
    <col min="7170" max="7170" width="33.6640625" style="232" customWidth="1"/>
    <col min="7171" max="7188" width="9" style="232" customWidth="1"/>
    <col min="7189" max="7189" width="9.5546875" style="232" customWidth="1"/>
    <col min="7190" max="7190" width="4.109375" style="232" customWidth="1"/>
    <col min="7191" max="7191" width="4.6640625" style="232" bestFit="1" customWidth="1"/>
    <col min="7192" max="7423" width="3.6640625" style="232"/>
    <col min="7424" max="7425" width="4.109375" style="232" customWidth="1"/>
    <col min="7426" max="7426" width="33.6640625" style="232" customWidth="1"/>
    <col min="7427" max="7444" width="9" style="232" customWidth="1"/>
    <col min="7445" max="7445" width="9.5546875" style="232" customWidth="1"/>
    <col min="7446" max="7446" width="4.109375" style="232" customWidth="1"/>
    <col min="7447" max="7447" width="4.6640625" style="232" bestFit="1" customWidth="1"/>
    <col min="7448" max="7679" width="3.6640625" style="232"/>
    <col min="7680" max="7681" width="4.109375" style="232" customWidth="1"/>
    <col min="7682" max="7682" width="33.6640625" style="232" customWidth="1"/>
    <col min="7683" max="7700" width="9" style="232" customWidth="1"/>
    <col min="7701" max="7701" width="9.5546875" style="232" customWidth="1"/>
    <col min="7702" max="7702" width="4.109375" style="232" customWidth="1"/>
    <col min="7703" max="7703" width="4.6640625" style="232" bestFit="1" customWidth="1"/>
    <col min="7704" max="7935" width="3.6640625" style="232"/>
    <col min="7936" max="7937" width="4.109375" style="232" customWidth="1"/>
    <col min="7938" max="7938" width="33.6640625" style="232" customWidth="1"/>
    <col min="7939" max="7956" width="9" style="232" customWidth="1"/>
    <col min="7957" max="7957" width="9.5546875" style="232" customWidth="1"/>
    <col min="7958" max="7958" width="4.109375" style="232" customWidth="1"/>
    <col min="7959" max="7959" width="4.6640625" style="232" bestFit="1" customWidth="1"/>
    <col min="7960" max="8191" width="3.6640625" style="232"/>
    <col min="8192" max="8193" width="4.109375" style="232" customWidth="1"/>
    <col min="8194" max="8194" width="33.6640625" style="232" customWidth="1"/>
    <col min="8195" max="8212" width="9" style="232" customWidth="1"/>
    <col min="8213" max="8213" width="9.5546875" style="232" customWidth="1"/>
    <col min="8214" max="8214" width="4.109375" style="232" customWidth="1"/>
    <col min="8215" max="8215" width="4.6640625" style="232" bestFit="1" customWidth="1"/>
    <col min="8216" max="8447" width="3.6640625" style="232"/>
    <col min="8448" max="8449" width="4.109375" style="232" customWidth="1"/>
    <col min="8450" max="8450" width="33.6640625" style="232" customWidth="1"/>
    <col min="8451" max="8468" width="9" style="232" customWidth="1"/>
    <col min="8469" max="8469" width="9.5546875" style="232" customWidth="1"/>
    <col min="8470" max="8470" width="4.109375" style="232" customWidth="1"/>
    <col min="8471" max="8471" width="4.6640625" style="232" bestFit="1" customWidth="1"/>
    <col min="8472" max="8703" width="3.6640625" style="232"/>
    <col min="8704" max="8705" width="4.109375" style="232" customWidth="1"/>
    <col min="8706" max="8706" width="33.6640625" style="232" customWidth="1"/>
    <col min="8707" max="8724" width="9" style="232" customWidth="1"/>
    <col min="8725" max="8725" width="9.5546875" style="232" customWidth="1"/>
    <col min="8726" max="8726" width="4.109375" style="232" customWidth="1"/>
    <col min="8727" max="8727" width="4.6640625" style="232" bestFit="1" customWidth="1"/>
    <col min="8728" max="8959" width="3.6640625" style="232"/>
    <col min="8960" max="8961" width="4.109375" style="232" customWidth="1"/>
    <col min="8962" max="8962" width="33.6640625" style="232" customWidth="1"/>
    <col min="8963" max="8980" width="9" style="232" customWidth="1"/>
    <col min="8981" max="8981" width="9.5546875" style="232" customWidth="1"/>
    <col min="8982" max="8982" width="4.109375" style="232" customWidth="1"/>
    <col min="8983" max="8983" width="4.6640625" style="232" bestFit="1" customWidth="1"/>
    <col min="8984" max="9215" width="3.6640625" style="232"/>
    <col min="9216" max="9217" width="4.109375" style="232" customWidth="1"/>
    <col min="9218" max="9218" width="33.6640625" style="232" customWidth="1"/>
    <col min="9219" max="9236" width="9" style="232" customWidth="1"/>
    <col min="9237" max="9237" width="9.5546875" style="232" customWidth="1"/>
    <col min="9238" max="9238" width="4.109375" style="232" customWidth="1"/>
    <col min="9239" max="9239" width="4.6640625" style="232" bestFit="1" customWidth="1"/>
    <col min="9240" max="9471" width="3.6640625" style="232"/>
    <col min="9472" max="9473" width="4.109375" style="232" customWidth="1"/>
    <col min="9474" max="9474" width="33.6640625" style="232" customWidth="1"/>
    <col min="9475" max="9492" width="9" style="232" customWidth="1"/>
    <col min="9493" max="9493" width="9.5546875" style="232" customWidth="1"/>
    <col min="9494" max="9494" width="4.109375" style="232" customWidth="1"/>
    <col min="9495" max="9495" width="4.6640625" style="232" bestFit="1" customWidth="1"/>
    <col min="9496" max="9727" width="3.6640625" style="232"/>
    <col min="9728" max="9729" width="4.109375" style="232" customWidth="1"/>
    <col min="9730" max="9730" width="33.6640625" style="232" customWidth="1"/>
    <col min="9731" max="9748" width="9" style="232" customWidth="1"/>
    <col min="9749" max="9749" width="9.5546875" style="232" customWidth="1"/>
    <col min="9750" max="9750" width="4.109375" style="232" customWidth="1"/>
    <col min="9751" max="9751" width="4.6640625" style="232" bestFit="1" customWidth="1"/>
    <col min="9752" max="9983" width="3.6640625" style="232"/>
    <col min="9984" max="9985" width="4.109375" style="232" customWidth="1"/>
    <col min="9986" max="9986" width="33.6640625" style="232" customWidth="1"/>
    <col min="9987" max="10004" width="9" style="232" customWidth="1"/>
    <col min="10005" max="10005" width="9.5546875" style="232" customWidth="1"/>
    <col min="10006" max="10006" width="4.109375" style="232" customWidth="1"/>
    <col min="10007" max="10007" width="4.6640625" style="232" bestFit="1" customWidth="1"/>
    <col min="10008" max="10239" width="3.6640625" style="232"/>
    <col min="10240" max="10241" width="4.109375" style="232" customWidth="1"/>
    <col min="10242" max="10242" width="33.6640625" style="232" customWidth="1"/>
    <col min="10243" max="10260" width="9" style="232" customWidth="1"/>
    <col min="10261" max="10261" width="9.5546875" style="232" customWidth="1"/>
    <col min="10262" max="10262" width="4.109375" style="232" customWidth="1"/>
    <col min="10263" max="10263" width="4.6640625" style="232" bestFit="1" customWidth="1"/>
    <col min="10264" max="10495" width="3.6640625" style="232"/>
    <col min="10496" max="10497" width="4.109375" style="232" customWidth="1"/>
    <col min="10498" max="10498" width="33.6640625" style="232" customWidth="1"/>
    <col min="10499" max="10516" width="9" style="232" customWidth="1"/>
    <col min="10517" max="10517" width="9.5546875" style="232" customWidth="1"/>
    <col min="10518" max="10518" width="4.109375" style="232" customWidth="1"/>
    <col min="10519" max="10519" width="4.6640625" style="232" bestFit="1" customWidth="1"/>
    <col min="10520" max="10751" width="3.6640625" style="232"/>
    <col min="10752" max="10753" width="4.109375" style="232" customWidth="1"/>
    <col min="10754" max="10754" width="33.6640625" style="232" customWidth="1"/>
    <col min="10755" max="10772" width="9" style="232" customWidth="1"/>
    <col min="10773" max="10773" width="9.5546875" style="232" customWidth="1"/>
    <col min="10774" max="10774" width="4.109375" style="232" customWidth="1"/>
    <col min="10775" max="10775" width="4.6640625" style="232" bestFit="1" customWidth="1"/>
    <col min="10776" max="11007" width="3.6640625" style="232"/>
    <col min="11008" max="11009" width="4.109375" style="232" customWidth="1"/>
    <col min="11010" max="11010" width="33.6640625" style="232" customWidth="1"/>
    <col min="11011" max="11028" width="9" style="232" customWidth="1"/>
    <col min="11029" max="11029" width="9.5546875" style="232" customWidth="1"/>
    <col min="11030" max="11030" width="4.109375" style="232" customWidth="1"/>
    <col min="11031" max="11031" width="4.6640625" style="232" bestFit="1" customWidth="1"/>
    <col min="11032" max="11263" width="3.6640625" style="232"/>
    <col min="11264" max="11265" width="4.109375" style="232" customWidth="1"/>
    <col min="11266" max="11266" width="33.6640625" style="232" customWidth="1"/>
    <col min="11267" max="11284" width="9" style="232" customWidth="1"/>
    <col min="11285" max="11285" width="9.5546875" style="232" customWidth="1"/>
    <col min="11286" max="11286" width="4.109375" style="232" customWidth="1"/>
    <col min="11287" max="11287" width="4.6640625" style="232" bestFit="1" customWidth="1"/>
    <col min="11288" max="11519" width="3.6640625" style="232"/>
    <col min="11520" max="11521" width="4.109375" style="232" customWidth="1"/>
    <col min="11522" max="11522" width="33.6640625" style="232" customWidth="1"/>
    <col min="11523" max="11540" width="9" style="232" customWidth="1"/>
    <col min="11541" max="11541" width="9.5546875" style="232" customWidth="1"/>
    <col min="11542" max="11542" width="4.109375" style="232" customWidth="1"/>
    <col min="11543" max="11543" width="4.6640625" style="232" bestFit="1" customWidth="1"/>
    <col min="11544" max="11775" width="3.6640625" style="232"/>
    <col min="11776" max="11777" width="4.109375" style="232" customWidth="1"/>
    <col min="11778" max="11778" width="33.6640625" style="232" customWidth="1"/>
    <col min="11779" max="11796" width="9" style="232" customWidth="1"/>
    <col min="11797" max="11797" width="9.5546875" style="232" customWidth="1"/>
    <col min="11798" max="11798" width="4.109375" style="232" customWidth="1"/>
    <col min="11799" max="11799" width="4.6640625" style="232" bestFit="1" customWidth="1"/>
    <col min="11800" max="12031" width="3.6640625" style="232"/>
    <col min="12032" max="12033" width="4.109375" style="232" customWidth="1"/>
    <col min="12034" max="12034" width="33.6640625" style="232" customWidth="1"/>
    <col min="12035" max="12052" width="9" style="232" customWidth="1"/>
    <col min="12053" max="12053" width="9.5546875" style="232" customWidth="1"/>
    <col min="12054" max="12054" width="4.109375" style="232" customWidth="1"/>
    <col min="12055" max="12055" width="4.6640625" style="232" bestFit="1" customWidth="1"/>
    <col min="12056" max="12287" width="3.6640625" style="232"/>
    <col min="12288" max="12289" width="4.109375" style="232" customWidth="1"/>
    <col min="12290" max="12290" width="33.6640625" style="232" customWidth="1"/>
    <col min="12291" max="12308" width="9" style="232" customWidth="1"/>
    <col min="12309" max="12309" width="9.5546875" style="232" customWidth="1"/>
    <col min="12310" max="12310" width="4.109375" style="232" customWidth="1"/>
    <col min="12311" max="12311" width="4.6640625" style="232" bestFit="1" customWidth="1"/>
    <col min="12312" max="12543" width="3.6640625" style="232"/>
    <col min="12544" max="12545" width="4.109375" style="232" customWidth="1"/>
    <col min="12546" max="12546" width="33.6640625" style="232" customWidth="1"/>
    <col min="12547" max="12564" width="9" style="232" customWidth="1"/>
    <col min="12565" max="12565" width="9.5546875" style="232" customWidth="1"/>
    <col min="12566" max="12566" width="4.109375" style="232" customWidth="1"/>
    <col min="12567" max="12567" width="4.6640625" style="232" bestFit="1" customWidth="1"/>
    <col min="12568" max="12799" width="3.6640625" style="232"/>
    <col min="12800" max="12801" width="4.109375" style="232" customWidth="1"/>
    <col min="12802" max="12802" width="33.6640625" style="232" customWidth="1"/>
    <col min="12803" max="12820" width="9" style="232" customWidth="1"/>
    <col min="12821" max="12821" width="9.5546875" style="232" customWidth="1"/>
    <col min="12822" max="12822" width="4.109375" style="232" customWidth="1"/>
    <col min="12823" max="12823" width="4.6640625" style="232" bestFit="1" customWidth="1"/>
    <col min="12824" max="13055" width="3.6640625" style="232"/>
    <col min="13056" max="13057" width="4.109375" style="232" customWidth="1"/>
    <col min="13058" max="13058" width="33.6640625" style="232" customWidth="1"/>
    <col min="13059" max="13076" width="9" style="232" customWidth="1"/>
    <col min="13077" max="13077" width="9.5546875" style="232" customWidth="1"/>
    <col min="13078" max="13078" width="4.109375" style="232" customWidth="1"/>
    <col min="13079" max="13079" width="4.6640625" style="232" bestFit="1" customWidth="1"/>
    <col min="13080" max="13311" width="3.6640625" style="232"/>
    <col min="13312" max="13313" width="4.109375" style="232" customWidth="1"/>
    <col min="13314" max="13314" width="33.6640625" style="232" customWidth="1"/>
    <col min="13315" max="13332" width="9" style="232" customWidth="1"/>
    <col min="13333" max="13333" width="9.5546875" style="232" customWidth="1"/>
    <col min="13334" max="13334" width="4.109375" style="232" customWidth="1"/>
    <col min="13335" max="13335" width="4.6640625" style="232" bestFit="1" customWidth="1"/>
    <col min="13336" max="13567" width="3.6640625" style="232"/>
    <col min="13568" max="13569" width="4.109375" style="232" customWidth="1"/>
    <col min="13570" max="13570" width="33.6640625" style="232" customWidth="1"/>
    <col min="13571" max="13588" width="9" style="232" customWidth="1"/>
    <col min="13589" max="13589" width="9.5546875" style="232" customWidth="1"/>
    <col min="13590" max="13590" width="4.109375" style="232" customWidth="1"/>
    <col min="13591" max="13591" width="4.6640625" style="232" bestFit="1" customWidth="1"/>
    <col min="13592" max="13823" width="3.6640625" style="232"/>
    <col min="13824" max="13825" width="4.109375" style="232" customWidth="1"/>
    <col min="13826" max="13826" width="33.6640625" style="232" customWidth="1"/>
    <col min="13827" max="13844" width="9" style="232" customWidth="1"/>
    <col min="13845" max="13845" width="9.5546875" style="232" customWidth="1"/>
    <col min="13846" max="13846" width="4.109375" style="232" customWidth="1"/>
    <col min="13847" max="13847" width="4.6640625" style="232" bestFit="1" customWidth="1"/>
    <col min="13848" max="14079" width="3.6640625" style="232"/>
    <col min="14080" max="14081" width="4.109375" style="232" customWidth="1"/>
    <col min="14082" max="14082" width="33.6640625" style="232" customWidth="1"/>
    <col min="14083" max="14100" width="9" style="232" customWidth="1"/>
    <col min="14101" max="14101" width="9.5546875" style="232" customWidth="1"/>
    <col min="14102" max="14102" width="4.109375" style="232" customWidth="1"/>
    <col min="14103" max="14103" width="4.6640625" style="232" bestFit="1" customWidth="1"/>
    <col min="14104" max="14335" width="3.6640625" style="232"/>
    <col min="14336" max="14337" width="4.109375" style="232" customWidth="1"/>
    <col min="14338" max="14338" width="33.6640625" style="232" customWidth="1"/>
    <col min="14339" max="14356" width="9" style="232" customWidth="1"/>
    <col min="14357" max="14357" width="9.5546875" style="232" customWidth="1"/>
    <col min="14358" max="14358" width="4.109375" style="232" customWidth="1"/>
    <col min="14359" max="14359" width="4.6640625" style="232" bestFit="1" customWidth="1"/>
    <col min="14360" max="14591" width="3.6640625" style="232"/>
    <col min="14592" max="14593" width="4.109375" style="232" customWidth="1"/>
    <col min="14594" max="14594" width="33.6640625" style="232" customWidth="1"/>
    <col min="14595" max="14612" width="9" style="232" customWidth="1"/>
    <col min="14613" max="14613" width="9.5546875" style="232" customWidth="1"/>
    <col min="14614" max="14614" width="4.109375" style="232" customWidth="1"/>
    <col min="14615" max="14615" width="4.6640625" style="232" bestFit="1" customWidth="1"/>
    <col min="14616" max="14847" width="3.6640625" style="232"/>
    <col min="14848" max="14849" width="4.109375" style="232" customWidth="1"/>
    <col min="14850" max="14850" width="33.6640625" style="232" customWidth="1"/>
    <col min="14851" max="14868" width="9" style="232" customWidth="1"/>
    <col min="14869" max="14869" width="9.5546875" style="232" customWidth="1"/>
    <col min="14870" max="14870" width="4.109375" style="232" customWidth="1"/>
    <col min="14871" max="14871" width="4.6640625" style="232" bestFit="1" customWidth="1"/>
    <col min="14872" max="15103" width="3.6640625" style="232"/>
    <col min="15104" max="15105" width="4.109375" style="232" customWidth="1"/>
    <col min="15106" max="15106" width="33.6640625" style="232" customWidth="1"/>
    <col min="15107" max="15124" width="9" style="232" customWidth="1"/>
    <col min="15125" max="15125" width="9.5546875" style="232" customWidth="1"/>
    <col min="15126" max="15126" width="4.109375" style="232" customWidth="1"/>
    <col min="15127" max="15127" width="4.6640625" style="232" bestFit="1" customWidth="1"/>
    <col min="15128" max="15359" width="3.6640625" style="232"/>
    <col min="15360" max="15361" width="4.109375" style="232" customWidth="1"/>
    <col min="15362" max="15362" width="33.6640625" style="232" customWidth="1"/>
    <col min="15363" max="15380" width="9" style="232" customWidth="1"/>
    <col min="15381" max="15381" width="9.5546875" style="232" customWidth="1"/>
    <col min="15382" max="15382" width="4.109375" style="232" customWidth="1"/>
    <col min="15383" max="15383" width="4.6640625" style="232" bestFit="1" customWidth="1"/>
    <col min="15384" max="15615" width="3.6640625" style="232"/>
    <col min="15616" max="15617" width="4.109375" style="232" customWidth="1"/>
    <col min="15618" max="15618" width="33.6640625" style="232" customWidth="1"/>
    <col min="15619" max="15636" width="9" style="232" customWidth="1"/>
    <col min="15637" max="15637" width="9.5546875" style="232" customWidth="1"/>
    <col min="15638" max="15638" width="4.109375" style="232" customWidth="1"/>
    <col min="15639" max="15639" width="4.6640625" style="232" bestFit="1" customWidth="1"/>
    <col min="15640" max="15871" width="3.6640625" style="232"/>
    <col min="15872" max="15873" width="4.109375" style="232" customWidth="1"/>
    <col min="15874" max="15874" width="33.6640625" style="232" customWidth="1"/>
    <col min="15875" max="15892" width="9" style="232" customWidth="1"/>
    <col min="15893" max="15893" width="9.5546875" style="232" customWidth="1"/>
    <col min="15894" max="15894" width="4.109375" style="232" customWidth="1"/>
    <col min="15895" max="15895" width="4.6640625" style="232" bestFit="1" customWidth="1"/>
    <col min="15896" max="16127" width="3.6640625" style="232"/>
    <col min="16128" max="16129" width="4.109375" style="232" customWidth="1"/>
    <col min="16130" max="16130" width="33.6640625" style="232" customWidth="1"/>
    <col min="16131" max="16148" width="9" style="232" customWidth="1"/>
    <col min="16149" max="16149" width="9.5546875" style="232" customWidth="1"/>
    <col min="16150" max="16150" width="4.109375" style="232" customWidth="1"/>
    <col min="16151" max="16151" width="4.6640625" style="232" bestFit="1" customWidth="1"/>
    <col min="16152" max="16384" width="3.6640625" style="232"/>
  </cols>
  <sheetData>
    <row r="1" spans="1:23" ht="28.5" customHeight="1" x14ac:dyDescent="0.25">
      <c r="A1" s="426" t="s">
        <v>143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</row>
    <row r="2" spans="1:23" ht="13.8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3">
      <c r="A3" s="427" t="s">
        <v>0</v>
      </c>
      <c r="B3" s="428"/>
      <c r="C3" s="433" t="s">
        <v>1</v>
      </c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5" t="s">
        <v>130</v>
      </c>
      <c r="S3" s="260"/>
      <c r="T3" s="260"/>
      <c r="U3" s="260"/>
    </row>
    <row r="4" spans="1:23" s="243" customFormat="1" ht="15" thickTop="1" x14ac:dyDescent="0.25">
      <c r="A4" s="429"/>
      <c r="B4" s="430"/>
      <c r="C4" s="409">
        <v>21</v>
      </c>
      <c r="D4" s="410">
        <v>27</v>
      </c>
      <c r="E4" s="411">
        <v>31</v>
      </c>
      <c r="F4" s="410">
        <v>34</v>
      </c>
      <c r="G4" s="411">
        <v>37</v>
      </c>
      <c r="H4" s="411">
        <v>41</v>
      </c>
      <c r="I4" s="411">
        <v>47</v>
      </c>
      <c r="J4" s="411">
        <v>48</v>
      </c>
      <c r="K4" s="411">
        <v>51</v>
      </c>
      <c r="L4" s="411">
        <v>57</v>
      </c>
      <c r="M4" s="411">
        <v>71</v>
      </c>
      <c r="N4" s="411">
        <v>77</v>
      </c>
      <c r="O4" s="411">
        <v>81</v>
      </c>
      <c r="P4" s="411">
        <v>87</v>
      </c>
      <c r="Q4" s="411">
        <v>88</v>
      </c>
      <c r="R4" s="436"/>
      <c r="S4" s="260"/>
      <c r="T4" s="260"/>
      <c r="U4" s="260"/>
      <c r="W4" s="232"/>
    </row>
    <row r="5" spans="1:23" s="243" customFormat="1" ht="15" thickBot="1" x14ac:dyDescent="0.3">
      <c r="A5" s="431"/>
      <c r="B5" s="432"/>
      <c r="C5" s="412" t="s">
        <v>14</v>
      </c>
      <c r="D5" s="413" t="s">
        <v>15</v>
      </c>
      <c r="E5" s="414" t="s">
        <v>16</v>
      </c>
      <c r="F5" s="413" t="s">
        <v>17</v>
      </c>
      <c r="G5" s="413" t="s">
        <v>18</v>
      </c>
      <c r="H5" s="413" t="s">
        <v>19</v>
      </c>
      <c r="I5" s="413" t="s">
        <v>20</v>
      </c>
      <c r="J5" s="413" t="s">
        <v>58</v>
      </c>
      <c r="K5" s="413" t="s">
        <v>21</v>
      </c>
      <c r="L5" s="413" t="s">
        <v>22</v>
      </c>
      <c r="M5" s="413" t="s">
        <v>65</v>
      </c>
      <c r="N5" s="413" t="s">
        <v>23</v>
      </c>
      <c r="O5" s="413" t="s">
        <v>24</v>
      </c>
      <c r="P5" s="413" t="s">
        <v>25</v>
      </c>
      <c r="Q5" s="413" t="s">
        <v>66</v>
      </c>
      <c r="R5" s="437"/>
      <c r="S5" s="260"/>
      <c r="T5" s="260"/>
      <c r="U5" s="260"/>
      <c r="W5" s="232"/>
    </row>
    <row r="6" spans="1:23" s="243" customFormat="1" ht="13.8" thickTop="1" x14ac:dyDescent="0.25">
      <c r="A6" s="239">
        <v>13</v>
      </c>
      <c r="B6" s="241" t="s">
        <v>74</v>
      </c>
      <c r="C6" s="150"/>
      <c r="D6" s="99">
        <v>6.1741280000000009E-3</v>
      </c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  <c r="R6" s="97">
        <v>6.1741280000000009E-3</v>
      </c>
      <c r="S6" s="260"/>
      <c r="T6" s="260"/>
      <c r="U6" s="260"/>
      <c r="W6" s="232"/>
    </row>
    <row r="7" spans="1:23" s="243" customFormat="1" x14ac:dyDescent="0.25">
      <c r="A7" s="239">
        <v>21</v>
      </c>
      <c r="B7" s="241" t="s">
        <v>61</v>
      </c>
      <c r="C7" s="150"/>
      <c r="D7" s="99">
        <v>8.4269486000000005E-2</v>
      </c>
      <c r="E7" s="99"/>
      <c r="F7" s="99"/>
      <c r="G7" s="99">
        <v>0.14357793399999999</v>
      </c>
      <c r="H7" s="99"/>
      <c r="I7" s="99"/>
      <c r="J7" s="99"/>
      <c r="K7" s="99"/>
      <c r="L7" s="99"/>
      <c r="M7" s="99"/>
      <c r="N7" s="99"/>
      <c r="O7" s="99"/>
      <c r="P7" s="99"/>
      <c r="Q7" s="100"/>
      <c r="R7" s="97">
        <v>0.22784741999999999</v>
      </c>
      <c r="S7" s="260"/>
      <c r="T7" s="260"/>
      <c r="U7" s="260"/>
      <c r="W7" s="232"/>
    </row>
    <row r="8" spans="1:23" x14ac:dyDescent="0.25">
      <c r="A8" s="233">
        <v>22</v>
      </c>
      <c r="B8" s="234" t="s">
        <v>26</v>
      </c>
      <c r="C8" s="98"/>
      <c r="D8" s="99">
        <v>478.95294994999995</v>
      </c>
      <c r="E8" s="99"/>
      <c r="F8" s="99"/>
      <c r="G8" s="99">
        <v>193.752679215</v>
      </c>
      <c r="H8" s="99"/>
      <c r="I8" s="99"/>
      <c r="J8" s="99"/>
      <c r="K8" s="99"/>
      <c r="L8" s="99"/>
      <c r="M8" s="99"/>
      <c r="N8" s="99"/>
      <c r="O8" s="99"/>
      <c r="P8" s="99"/>
      <c r="Q8" s="100"/>
      <c r="R8" s="101">
        <v>672.70562916499989</v>
      </c>
      <c r="S8" s="260"/>
    </row>
    <row r="9" spans="1:23" x14ac:dyDescent="0.25">
      <c r="A9" s="233">
        <v>23</v>
      </c>
      <c r="B9" s="238" t="s">
        <v>27</v>
      </c>
      <c r="C9" s="98"/>
      <c r="D9" s="99">
        <v>3.7401349440000002</v>
      </c>
      <c r="E9" s="99"/>
      <c r="F9" s="99">
        <v>2.4028245400000001</v>
      </c>
      <c r="G9" s="99">
        <v>2.4326844680000002</v>
      </c>
      <c r="H9" s="99"/>
      <c r="I9" s="99"/>
      <c r="J9" s="99"/>
      <c r="K9" s="99"/>
      <c r="L9" s="99"/>
      <c r="M9" s="99"/>
      <c r="N9" s="99"/>
      <c r="O9" s="99"/>
      <c r="P9" s="99"/>
      <c r="Q9" s="100"/>
      <c r="R9" s="97">
        <v>8.5756439520000001</v>
      </c>
      <c r="S9" s="260"/>
    </row>
    <row r="10" spans="1:23" x14ac:dyDescent="0.25">
      <c r="A10" s="239">
        <v>24</v>
      </c>
      <c r="B10" s="240" t="s">
        <v>28</v>
      </c>
      <c r="C10" s="98"/>
      <c r="D10" s="99">
        <v>34.206648723000015</v>
      </c>
      <c r="E10" s="99"/>
      <c r="F10" s="99">
        <v>7.0990111350000005</v>
      </c>
      <c r="G10" s="99">
        <v>1.6462442959999999</v>
      </c>
      <c r="H10" s="99"/>
      <c r="I10" s="99"/>
      <c r="J10" s="99"/>
      <c r="K10" s="99"/>
      <c r="L10" s="99"/>
      <c r="M10" s="99"/>
      <c r="N10" s="99"/>
      <c r="O10" s="99"/>
      <c r="P10" s="99"/>
      <c r="Q10" s="100"/>
      <c r="R10" s="101">
        <v>42.951904154000012</v>
      </c>
      <c r="S10" s="260"/>
    </row>
    <row r="11" spans="1:23" x14ac:dyDescent="0.25">
      <c r="A11" s="239">
        <v>25</v>
      </c>
      <c r="B11" s="240" t="s">
        <v>62</v>
      </c>
      <c r="C11" s="98"/>
      <c r="D11" s="99">
        <v>8.5694946470000009</v>
      </c>
      <c r="E11" s="99"/>
      <c r="F11" s="99"/>
      <c r="G11" s="99">
        <v>0.5097422410000001</v>
      </c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97">
        <v>9.0792368880000005</v>
      </c>
      <c r="S11" s="260"/>
    </row>
    <row r="12" spans="1:23" x14ac:dyDescent="0.25">
      <c r="A12" s="239">
        <v>31</v>
      </c>
      <c r="B12" s="240" t="s">
        <v>29</v>
      </c>
      <c r="C12" s="98">
        <v>19225.963663157992</v>
      </c>
      <c r="D12" s="99">
        <v>29180.775921929006</v>
      </c>
      <c r="E12" s="99"/>
      <c r="F12" s="99">
        <v>425.43206129000004</v>
      </c>
      <c r="G12" s="99">
        <v>4901.3948975049907</v>
      </c>
      <c r="H12" s="99"/>
      <c r="I12" s="99">
        <v>28.868935681000004</v>
      </c>
      <c r="J12" s="99"/>
      <c r="K12" s="99"/>
      <c r="L12" s="99"/>
      <c r="M12" s="99"/>
      <c r="N12" s="99"/>
      <c r="O12" s="99"/>
      <c r="P12" s="99"/>
      <c r="Q12" s="100"/>
      <c r="R12" s="101">
        <v>53762.435479562984</v>
      </c>
      <c r="S12" s="260"/>
    </row>
    <row r="13" spans="1:23" x14ac:dyDescent="0.25">
      <c r="A13" s="239">
        <v>32</v>
      </c>
      <c r="B13" s="240" t="s">
        <v>30</v>
      </c>
      <c r="C13" s="98">
        <v>4591.4717052760006</v>
      </c>
      <c r="D13" s="99">
        <v>162156.61622129127</v>
      </c>
      <c r="E13" s="99"/>
      <c r="F13" s="99">
        <v>9579.0389867260092</v>
      </c>
      <c r="G13" s="99">
        <v>20134.362418842044</v>
      </c>
      <c r="H13" s="99">
        <v>86915.898121689985</v>
      </c>
      <c r="I13" s="99">
        <v>8950.9660042750002</v>
      </c>
      <c r="J13" s="99">
        <v>3.3538614920000001</v>
      </c>
      <c r="K13" s="99">
        <v>126.59788763</v>
      </c>
      <c r="L13" s="99">
        <v>0.436755</v>
      </c>
      <c r="M13" s="99"/>
      <c r="N13" s="99"/>
      <c r="O13" s="99"/>
      <c r="P13" s="99"/>
      <c r="Q13" s="100">
        <v>3.5580280489999998</v>
      </c>
      <c r="R13" s="97">
        <v>292462.29999027128</v>
      </c>
      <c r="S13" s="260"/>
    </row>
    <row r="14" spans="1:23" x14ac:dyDescent="0.25">
      <c r="A14" s="239">
        <v>33</v>
      </c>
      <c r="B14" s="241" t="s">
        <v>31</v>
      </c>
      <c r="C14" s="98"/>
      <c r="D14" s="99">
        <v>28564.312335848008</v>
      </c>
      <c r="E14" s="99"/>
      <c r="F14" s="99">
        <v>9437.0124031389951</v>
      </c>
      <c r="G14" s="99">
        <v>33095.379229282131</v>
      </c>
      <c r="H14" s="99"/>
      <c r="I14" s="99">
        <v>487.31429981299976</v>
      </c>
      <c r="J14" s="99">
        <v>1.8191279850000002</v>
      </c>
      <c r="K14" s="99">
        <v>585.41724872099996</v>
      </c>
      <c r="L14" s="99"/>
      <c r="M14" s="99"/>
      <c r="N14" s="99"/>
      <c r="O14" s="99"/>
      <c r="P14" s="99"/>
      <c r="Q14" s="100">
        <v>1.434779625</v>
      </c>
      <c r="R14" s="101">
        <v>72172.68942441314</v>
      </c>
      <c r="S14" s="260"/>
    </row>
    <row r="15" spans="1:23" x14ac:dyDescent="0.25">
      <c r="A15" s="239">
        <v>34</v>
      </c>
      <c r="B15" s="241" t="s">
        <v>32</v>
      </c>
      <c r="C15" s="98">
        <v>5393.2924766240003</v>
      </c>
      <c r="D15" s="99">
        <v>37759.444132233868</v>
      </c>
      <c r="E15" s="99">
        <v>1.8926010630000001</v>
      </c>
      <c r="F15" s="99">
        <v>5134.4972889369983</v>
      </c>
      <c r="G15" s="99">
        <v>15417.668274587011</v>
      </c>
      <c r="H15" s="99">
        <v>4289.6817028640016</v>
      </c>
      <c r="I15" s="99">
        <v>1388.9083941639985</v>
      </c>
      <c r="J15" s="99">
        <v>1611.660988266</v>
      </c>
      <c r="K15" s="99">
        <v>874.78861612900027</v>
      </c>
      <c r="L15" s="99"/>
      <c r="M15" s="99">
        <v>2.8747398E-2</v>
      </c>
      <c r="N15" s="99">
        <v>31.022355160999993</v>
      </c>
      <c r="O15" s="99">
        <v>84.085798089999997</v>
      </c>
      <c r="P15" s="99">
        <v>308.37704588700001</v>
      </c>
      <c r="Q15" s="100">
        <v>1586.824809511</v>
      </c>
      <c r="R15" s="97">
        <v>73882.173230914879</v>
      </c>
      <c r="S15" s="260"/>
    </row>
    <row r="16" spans="1:23" x14ac:dyDescent="0.25">
      <c r="A16" s="239">
        <v>35</v>
      </c>
      <c r="B16" s="241" t="s">
        <v>33</v>
      </c>
      <c r="C16" s="98"/>
      <c r="D16" s="99">
        <v>78262.484357193855</v>
      </c>
      <c r="E16" s="99"/>
      <c r="F16" s="99">
        <v>1576.405230779998</v>
      </c>
      <c r="G16" s="99">
        <v>40963.767125849896</v>
      </c>
      <c r="H16" s="99"/>
      <c r="I16" s="99"/>
      <c r="J16" s="99"/>
      <c r="K16" s="99"/>
      <c r="L16" s="99"/>
      <c r="M16" s="99"/>
      <c r="N16" s="99"/>
      <c r="O16" s="99"/>
      <c r="P16" s="99"/>
      <c r="Q16" s="100"/>
      <c r="R16" s="101">
        <v>120802.65671382376</v>
      </c>
      <c r="S16" s="260"/>
    </row>
    <row r="17" spans="1:19" x14ac:dyDescent="0.25">
      <c r="A17" s="233">
        <v>36</v>
      </c>
      <c r="B17" s="241" t="s">
        <v>34</v>
      </c>
      <c r="C17" s="98">
        <v>2089.3388787070007</v>
      </c>
      <c r="D17" s="99">
        <v>73201.212062601</v>
      </c>
      <c r="E17" s="99">
        <v>638.692331051</v>
      </c>
      <c r="F17" s="99">
        <v>116911.38612710692</v>
      </c>
      <c r="G17" s="99">
        <v>35410.31758447281</v>
      </c>
      <c r="H17" s="99">
        <v>16146.868994695993</v>
      </c>
      <c r="I17" s="99">
        <v>19574.134604580988</v>
      </c>
      <c r="J17" s="99"/>
      <c r="K17" s="99">
        <v>285117.29020325287</v>
      </c>
      <c r="L17" s="99"/>
      <c r="M17" s="99">
        <v>1032.6842182829998</v>
      </c>
      <c r="N17" s="99">
        <v>32550.124521785998</v>
      </c>
      <c r="O17" s="99">
        <v>9940.6689447599983</v>
      </c>
      <c r="P17" s="99">
        <v>54064.151256903031</v>
      </c>
      <c r="Q17" s="100"/>
      <c r="R17" s="97">
        <v>646676.86972820072</v>
      </c>
      <c r="S17" s="260"/>
    </row>
    <row r="18" spans="1:19" x14ac:dyDescent="0.25">
      <c r="A18" s="233">
        <v>37</v>
      </c>
      <c r="B18" s="241" t="s">
        <v>35</v>
      </c>
      <c r="C18" s="98">
        <v>1.02213449</v>
      </c>
      <c r="D18" s="99">
        <v>71414.688137527119</v>
      </c>
      <c r="E18" s="99">
        <v>7.6124334000000002E-2</v>
      </c>
      <c r="F18" s="99">
        <v>9750.9913739500025</v>
      </c>
      <c r="G18" s="99">
        <v>11277.069892853004</v>
      </c>
      <c r="H18" s="99">
        <v>188.40609904399994</v>
      </c>
      <c r="I18" s="99">
        <v>457.87673235599993</v>
      </c>
      <c r="J18" s="99"/>
      <c r="K18" s="99">
        <v>33.769954241000008</v>
      </c>
      <c r="L18" s="99"/>
      <c r="M18" s="99">
        <v>1.6929890109999999</v>
      </c>
      <c r="N18" s="99">
        <v>14.940893690999999</v>
      </c>
      <c r="O18" s="99">
        <v>8.5094236060000004</v>
      </c>
      <c r="P18" s="99">
        <v>376.49154739200009</v>
      </c>
      <c r="Q18" s="100"/>
      <c r="R18" s="101">
        <v>93525.535302495133</v>
      </c>
      <c r="S18" s="260"/>
    </row>
    <row r="19" spans="1:19" x14ac:dyDescent="0.25">
      <c r="A19" s="233">
        <v>38</v>
      </c>
      <c r="B19" s="241" t="s">
        <v>36</v>
      </c>
      <c r="C19" s="98">
        <v>5827.3272561860003</v>
      </c>
      <c r="D19" s="99">
        <v>10470.396394593001</v>
      </c>
      <c r="E19" s="99">
        <v>314.99505691000007</v>
      </c>
      <c r="F19" s="99">
        <v>14090.420222890998</v>
      </c>
      <c r="G19" s="99">
        <v>1889.1262354629969</v>
      </c>
      <c r="H19" s="99">
        <v>5247.0227130240028</v>
      </c>
      <c r="I19" s="99">
        <v>7779.6113541169971</v>
      </c>
      <c r="J19" s="99"/>
      <c r="K19" s="99">
        <v>5164.5171392020002</v>
      </c>
      <c r="L19" s="99"/>
      <c r="M19" s="99">
        <v>7.6019289729999997</v>
      </c>
      <c r="N19" s="99">
        <v>367.76384060399994</v>
      </c>
      <c r="O19" s="99">
        <v>3741.137025484999</v>
      </c>
      <c r="P19" s="99">
        <v>8474.786749496996</v>
      </c>
      <c r="Q19" s="100">
        <v>1.6125263440000002</v>
      </c>
      <c r="R19" s="97">
        <v>63376.31844328899</v>
      </c>
      <c r="S19" s="260"/>
    </row>
    <row r="20" spans="1:19" x14ac:dyDescent="0.25">
      <c r="A20" s="239">
        <v>39</v>
      </c>
      <c r="B20" s="241" t="s">
        <v>37</v>
      </c>
      <c r="C20" s="102"/>
      <c r="D20" s="103">
        <v>908.20407990400099</v>
      </c>
      <c r="E20" s="103"/>
      <c r="F20" s="103">
        <v>63.165302785000016</v>
      </c>
      <c r="G20" s="103">
        <v>93.895785966999952</v>
      </c>
      <c r="H20" s="103">
        <v>77.089848770000003</v>
      </c>
      <c r="I20" s="103">
        <v>3.5473075510000003</v>
      </c>
      <c r="J20" s="103"/>
      <c r="K20" s="103"/>
      <c r="L20" s="103">
        <v>271.51365414900005</v>
      </c>
      <c r="M20" s="103"/>
      <c r="N20" s="103"/>
      <c r="O20" s="103"/>
      <c r="P20" s="103">
        <v>0.206366089</v>
      </c>
      <c r="Q20" s="102">
        <v>1.2810633E-2</v>
      </c>
      <c r="R20" s="101">
        <v>1417.635155848001</v>
      </c>
      <c r="S20" s="260"/>
    </row>
    <row r="21" spans="1:19" x14ac:dyDescent="0.25">
      <c r="A21" s="420" t="s">
        <v>38</v>
      </c>
      <c r="B21" s="421"/>
      <c r="C21" s="104">
        <v>37128.416114440995</v>
      </c>
      <c r="D21" s="105">
        <v>492443.69331499917</v>
      </c>
      <c r="E21" s="105">
        <v>955.65611335800008</v>
      </c>
      <c r="F21" s="105">
        <v>166977.85083327992</v>
      </c>
      <c r="G21" s="105">
        <v>163381.46637297585</v>
      </c>
      <c r="H21" s="105">
        <v>112864.967480088</v>
      </c>
      <c r="I21" s="105">
        <v>38671.227632537979</v>
      </c>
      <c r="J21" s="105">
        <v>1616.8339777430001</v>
      </c>
      <c r="K21" s="105">
        <v>291902.38104917586</v>
      </c>
      <c r="L21" s="105">
        <v>271.95040914900005</v>
      </c>
      <c r="M21" s="105">
        <v>1042.0078836649998</v>
      </c>
      <c r="N21" s="105">
        <v>32963.851611241997</v>
      </c>
      <c r="O21" s="105">
        <v>13774.401191940997</v>
      </c>
      <c r="P21" s="105">
        <v>63224.012965768023</v>
      </c>
      <c r="Q21" s="106">
        <v>1593.442954162</v>
      </c>
      <c r="R21" s="107">
        <v>1418812.1599045258</v>
      </c>
      <c r="S21" s="260"/>
    </row>
    <row r="22" spans="1:19" x14ac:dyDescent="0.25">
      <c r="A22" s="239">
        <v>42</v>
      </c>
      <c r="B22" s="234" t="s">
        <v>39</v>
      </c>
      <c r="C22" s="150"/>
      <c r="D22" s="99">
        <v>6785.5801191389992</v>
      </c>
      <c r="E22" s="99"/>
      <c r="F22" s="99">
        <v>407.773207507</v>
      </c>
      <c r="G22" s="99">
        <v>2246.7594752870036</v>
      </c>
      <c r="H22" s="99"/>
      <c r="I22" s="99">
        <v>331.359107112</v>
      </c>
      <c r="J22" s="99"/>
      <c r="K22" s="99"/>
      <c r="L22" s="99"/>
      <c r="M22" s="99"/>
      <c r="N22" s="99"/>
      <c r="O22" s="99"/>
      <c r="P22" s="99"/>
      <c r="Q22" s="150"/>
      <c r="R22" s="101">
        <v>9771.4719090450035</v>
      </c>
      <c r="S22" s="260"/>
    </row>
    <row r="23" spans="1:19" x14ac:dyDescent="0.25">
      <c r="A23" s="239">
        <v>43</v>
      </c>
      <c r="B23" s="238" t="s">
        <v>40</v>
      </c>
      <c r="C23" s="98"/>
      <c r="D23" s="99">
        <v>7348.7381948690045</v>
      </c>
      <c r="E23" s="99"/>
      <c r="F23" s="99">
        <v>34.782966242000001</v>
      </c>
      <c r="G23" s="99">
        <v>12438.309491621996</v>
      </c>
      <c r="H23" s="99"/>
      <c r="I23" s="99"/>
      <c r="J23" s="99"/>
      <c r="K23" s="99"/>
      <c r="L23" s="99"/>
      <c r="M23" s="99"/>
      <c r="N23" s="99"/>
      <c r="O23" s="99"/>
      <c r="P23" s="99"/>
      <c r="Q23" s="100"/>
      <c r="R23" s="101">
        <v>19821.830652732999</v>
      </c>
      <c r="S23" s="260"/>
    </row>
    <row r="24" spans="1:19" x14ac:dyDescent="0.25">
      <c r="A24" s="239">
        <v>44</v>
      </c>
      <c r="B24" s="240" t="s">
        <v>41</v>
      </c>
      <c r="C24" s="98"/>
      <c r="D24" s="99">
        <v>76.486797924000001</v>
      </c>
      <c r="E24" s="99"/>
      <c r="F24" s="99">
        <v>5.0162696999999999E-2</v>
      </c>
      <c r="G24" s="99">
        <v>23.62413815699999</v>
      </c>
      <c r="H24" s="99"/>
      <c r="I24" s="99"/>
      <c r="J24" s="99"/>
      <c r="K24" s="99"/>
      <c r="L24" s="99"/>
      <c r="M24" s="99"/>
      <c r="N24" s="99"/>
      <c r="O24" s="99"/>
      <c r="P24" s="99"/>
      <c r="Q24" s="100"/>
      <c r="R24" s="101">
        <v>100.161098778</v>
      </c>
      <c r="S24" s="260"/>
    </row>
    <row r="25" spans="1:19" x14ac:dyDescent="0.25">
      <c r="A25" s="239">
        <v>45</v>
      </c>
      <c r="B25" s="240" t="s">
        <v>42</v>
      </c>
      <c r="C25" s="98">
        <v>36.404165964999997</v>
      </c>
      <c r="D25" s="99">
        <v>22241.437775417999</v>
      </c>
      <c r="E25" s="99"/>
      <c r="F25" s="99">
        <v>33619.477048151006</v>
      </c>
      <c r="G25" s="99">
        <v>62529.106739157047</v>
      </c>
      <c r="H25" s="99">
        <v>8.2671637249999996</v>
      </c>
      <c r="I25" s="99">
        <v>29342.81486767501</v>
      </c>
      <c r="J25" s="99"/>
      <c r="K25" s="99"/>
      <c r="L25" s="99"/>
      <c r="M25" s="99"/>
      <c r="N25" s="99"/>
      <c r="O25" s="99"/>
      <c r="P25" s="99"/>
      <c r="Q25" s="100"/>
      <c r="R25" s="101">
        <v>147777.50776009104</v>
      </c>
      <c r="S25" s="260"/>
    </row>
    <row r="26" spans="1:19" x14ac:dyDescent="0.25">
      <c r="A26" s="239">
        <v>47</v>
      </c>
      <c r="B26" s="240" t="s">
        <v>43</v>
      </c>
      <c r="C26" s="102"/>
      <c r="D26" s="103">
        <v>8438.9599663049994</v>
      </c>
      <c r="E26" s="103"/>
      <c r="F26" s="103"/>
      <c r="G26" s="103">
        <v>3055.301474518998</v>
      </c>
      <c r="H26" s="103"/>
      <c r="I26" s="103"/>
      <c r="J26" s="103"/>
      <c r="K26" s="103"/>
      <c r="L26" s="103"/>
      <c r="M26" s="103"/>
      <c r="N26" s="103"/>
      <c r="O26" s="103"/>
      <c r="P26" s="103"/>
      <c r="Q26" s="102"/>
      <c r="R26" s="101">
        <v>11494.261440823997</v>
      </c>
      <c r="S26" s="260"/>
    </row>
    <row r="27" spans="1:19" x14ac:dyDescent="0.25">
      <c r="A27" s="420" t="s">
        <v>44</v>
      </c>
      <c r="B27" s="421"/>
      <c r="C27" s="106">
        <v>36.404165964999997</v>
      </c>
      <c r="D27" s="105">
        <v>44891.202853655006</v>
      </c>
      <c r="E27" s="105"/>
      <c r="F27" s="105">
        <v>34062.083384597005</v>
      </c>
      <c r="G27" s="105">
        <v>80293.101318742047</v>
      </c>
      <c r="H27" s="105">
        <v>8.2671637249999996</v>
      </c>
      <c r="I27" s="105">
        <v>29674.173974787009</v>
      </c>
      <c r="J27" s="105"/>
      <c r="K27" s="105"/>
      <c r="L27" s="105"/>
      <c r="M27" s="105"/>
      <c r="N27" s="105"/>
      <c r="O27" s="105"/>
      <c r="P27" s="105"/>
      <c r="Q27" s="110"/>
      <c r="R27" s="107">
        <v>188965.23286147104</v>
      </c>
      <c r="S27" s="260"/>
    </row>
    <row r="28" spans="1:19" x14ac:dyDescent="0.25">
      <c r="A28" s="233">
        <v>52</v>
      </c>
      <c r="B28" s="234" t="s">
        <v>45</v>
      </c>
      <c r="C28" s="108"/>
      <c r="D28" s="109">
        <v>720.40093583400017</v>
      </c>
      <c r="E28" s="109"/>
      <c r="F28" s="109">
        <v>5.9928181040000004</v>
      </c>
      <c r="G28" s="109">
        <v>410.01749925399997</v>
      </c>
      <c r="H28" s="109"/>
      <c r="I28" s="109"/>
      <c r="J28" s="109"/>
      <c r="K28" s="109"/>
      <c r="L28" s="109"/>
      <c r="M28" s="109"/>
      <c r="N28" s="109"/>
      <c r="O28" s="109"/>
      <c r="P28" s="109"/>
      <c r="Q28" s="108"/>
      <c r="R28" s="101">
        <v>1136.411253192</v>
      </c>
      <c r="S28" s="260"/>
    </row>
    <row r="29" spans="1:19" x14ac:dyDescent="0.25">
      <c r="A29" s="233">
        <v>53</v>
      </c>
      <c r="B29" s="238" t="s">
        <v>46</v>
      </c>
      <c r="C29" s="98"/>
      <c r="D29" s="99">
        <v>266.79328356599996</v>
      </c>
      <c r="E29" s="99"/>
      <c r="F29" s="99"/>
      <c r="G29" s="99">
        <v>6.4599999999999991E-2</v>
      </c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1">
        <v>266.85788356599994</v>
      </c>
      <c r="S29" s="260"/>
    </row>
    <row r="30" spans="1:19" x14ac:dyDescent="0.25">
      <c r="A30" s="239">
        <v>54</v>
      </c>
      <c r="B30" s="240" t="s">
        <v>47</v>
      </c>
      <c r="C30" s="98"/>
      <c r="D30" s="99">
        <v>42.915066017000008</v>
      </c>
      <c r="E30" s="99"/>
      <c r="F30" s="99"/>
      <c r="G30" s="99">
        <v>3.1176074569999996</v>
      </c>
      <c r="H30" s="99"/>
      <c r="I30" s="99"/>
      <c r="J30" s="99"/>
      <c r="K30" s="99"/>
      <c r="L30" s="99"/>
      <c r="M30" s="99"/>
      <c r="N30" s="99"/>
      <c r="O30" s="99"/>
      <c r="P30" s="99"/>
      <c r="Q30" s="100"/>
      <c r="R30" s="101">
        <v>46.032673474000006</v>
      </c>
      <c r="S30" s="260"/>
    </row>
    <row r="31" spans="1:19" x14ac:dyDescent="0.25">
      <c r="A31" s="239">
        <v>55</v>
      </c>
      <c r="B31" s="240" t="s">
        <v>59</v>
      </c>
      <c r="C31" s="98"/>
      <c r="D31" s="99">
        <v>1544.7584894840002</v>
      </c>
      <c r="E31" s="99"/>
      <c r="F31" s="99"/>
      <c r="G31" s="99">
        <v>2.1704509139999999</v>
      </c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>
        <v>1546.9289403980001</v>
      </c>
      <c r="S31" s="260"/>
    </row>
    <row r="32" spans="1:19" x14ac:dyDescent="0.25">
      <c r="A32" s="239">
        <v>56</v>
      </c>
      <c r="B32" s="240" t="s">
        <v>48</v>
      </c>
      <c r="C32" s="98"/>
      <c r="D32" s="99">
        <v>27285.310836573997</v>
      </c>
      <c r="E32" s="99"/>
      <c r="F32" s="99">
        <v>0.28317808400000005</v>
      </c>
      <c r="G32" s="99">
        <v>1480.0633215850003</v>
      </c>
      <c r="H32" s="99"/>
      <c r="I32" s="99"/>
      <c r="J32" s="99"/>
      <c r="K32" s="99"/>
      <c r="L32" s="99"/>
      <c r="M32" s="99"/>
      <c r="N32" s="99"/>
      <c r="O32" s="99"/>
      <c r="P32" s="99"/>
      <c r="Q32" s="100"/>
      <c r="R32" s="101">
        <v>28765.657336242995</v>
      </c>
      <c r="S32" s="260"/>
    </row>
    <row r="33" spans="1:19" x14ac:dyDescent="0.25">
      <c r="A33" s="239">
        <v>57</v>
      </c>
      <c r="B33" s="234" t="s">
        <v>49</v>
      </c>
      <c r="C33" s="98">
        <v>38.078497285999994</v>
      </c>
      <c r="D33" s="99">
        <v>50373.479141912001</v>
      </c>
      <c r="E33" s="99"/>
      <c r="F33" s="99">
        <v>3898.7373161720016</v>
      </c>
      <c r="G33" s="99">
        <v>32567.152491219997</v>
      </c>
      <c r="H33" s="99">
        <v>32647.253192348009</v>
      </c>
      <c r="I33" s="99">
        <v>70.801014034999994</v>
      </c>
      <c r="J33" s="99"/>
      <c r="K33" s="99"/>
      <c r="L33" s="99"/>
      <c r="M33" s="99"/>
      <c r="N33" s="99"/>
      <c r="O33" s="99"/>
      <c r="P33" s="99"/>
      <c r="Q33" s="100">
        <v>6.8382740000000001E-3</v>
      </c>
      <c r="R33" s="101">
        <v>119595.508491247</v>
      </c>
      <c r="S33" s="260"/>
    </row>
    <row r="34" spans="1:19" x14ac:dyDescent="0.25">
      <c r="A34" s="239">
        <v>58</v>
      </c>
      <c r="B34" s="238" t="s">
        <v>50</v>
      </c>
      <c r="C34" s="102"/>
      <c r="D34" s="103">
        <v>152.28714069499998</v>
      </c>
      <c r="E34" s="103"/>
      <c r="F34" s="103"/>
      <c r="G34" s="103">
        <v>1.5482893040000003</v>
      </c>
      <c r="H34" s="103"/>
      <c r="I34" s="103">
        <v>36.231921815</v>
      </c>
      <c r="J34" s="103"/>
      <c r="K34" s="103"/>
      <c r="L34" s="103"/>
      <c r="M34" s="103"/>
      <c r="N34" s="103"/>
      <c r="O34" s="103"/>
      <c r="P34" s="103"/>
      <c r="Q34" s="102"/>
      <c r="R34" s="101">
        <v>190.06735181399998</v>
      </c>
      <c r="S34" s="260"/>
    </row>
    <row r="35" spans="1:19" x14ac:dyDescent="0.25">
      <c r="A35" s="420" t="s">
        <v>51</v>
      </c>
      <c r="B35" s="421"/>
      <c r="C35" s="215">
        <v>38.078497285999994</v>
      </c>
      <c r="D35" s="105">
        <v>80385.944894082</v>
      </c>
      <c r="E35" s="105"/>
      <c r="F35" s="105">
        <v>3905.0133123600017</v>
      </c>
      <c r="G35" s="105">
        <v>34464.134259733997</v>
      </c>
      <c r="H35" s="105">
        <v>32647.253192348009</v>
      </c>
      <c r="I35" s="105">
        <v>107.03293585</v>
      </c>
      <c r="J35" s="105"/>
      <c r="K35" s="105"/>
      <c r="L35" s="105"/>
      <c r="M35" s="105"/>
      <c r="N35" s="105"/>
      <c r="O35" s="105"/>
      <c r="P35" s="105"/>
      <c r="Q35" s="110">
        <v>6.8382740000000001E-3</v>
      </c>
      <c r="R35" s="107">
        <v>151547.46392993402</v>
      </c>
      <c r="S35" s="260"/>
    </row>
    <row r="36" spans="1:19" x14ac:dyDescent="0.25">
      <c r="A36" s="245">
        <v>74</v>
      </c>
      <c r="B36" s="246" t="s">
        <v>63</v>
      </c>
      <c r="C36" s="108"/>
      <c r="D36" s="109">
        <v>2.5390868000000004E-2</v>
      </c>
      <c r="E36" s="109"/>
      <c r="F36" s="109"/>
      <c r="G36" s="109">
        <v>1.6502915E-2</v>
      </c>
      <c r="H36" s="109"/>
      <c r="I36" s="109"/>
      <c r="J36" s="109"/>
      <c r="K36" s="109"/>
      <c r="L36" s="109"/>
      <c r="M36" s="109"/>
      <c r="N36" s="109"/>
      <c r="O36" s="109"/>
      <c r="P36" s="109"/>
      <c r="Q36" s="108"/>
      <c r="R36" s="101">
        <v>4.1893783000000004E-2</v>
      </c>
      <c r="S36" s="260"/>
    </row>
    <row r="37" spans="1:19" x14ac:dyDescent="0.25">
      <c r="A37" s="233">
        <v>76</v>
      </c>
      <c r="B37" s="238" t="s">
        <v>52</v>
      </c>
      <c r="C37" s="98"/>
      <c r="D37" s="99">
        <v>5964.2520818530002</v>
      </c>
      <c r="E37" s="99"/>
      <c r="F37" s="99"/>
      <c r="G37" s="99">
        <v>392.85524791499995</v>
      </c>
      <c r="H37" s="99"/>
      <c r="I37" s="99"/>
      <c r="J37" s="99"/>
      <c r="K37" s="99"/>
      <c r="L37" s="99"/>
      <c r="M37" s="99"/>
      <c r="N37" s="99"/>
      <c r="O37" s="99"/>
      <c r="P37" s="99"/>
      <c r="Q37" s="100"/>
      <c r="R37" s="101">
        <v>6357.1073297680005</v>
      </c>
      <c r="S37" s="260"/>
    </row>
    <row r="38" spans="1:19" x14ac:dyDescent="0.25">
      <c r="A38" s="233">
        <v>77</v>
      </c>
      <c r="B38" s="238" t="s">
        <v>53</v>
      </c>
      <c r="C38" s="98"/>
      <c r="D38" s="99">
        <v>5.2518982200000002</v>
      </c>
      <c r="E38" s="99"/>
      <c r="F38" s="99">
        <v>4.8143337000000001E-2</v>
      </c>
      <c r="G38" s="99">
        <v>5.1881615820000002</v>
      </c>
      <c r="H38" s="99"/>
      <c r="I38" s="99"/>
      <c r="J38" s="99"/>
      <c r="K38" s="99"/>
      <c r="L38" s="99"/>
      <c r="M38" s="99"/>
      <c r="N38" s="99"/>
      <c r="O38" s="99"/>
      <c r="P38" s="99"/>
      <c r="Q38" s="100"/>
      <c r="R38" s="101">
        <v>10.488203138999999</v>
      </c>
      <c r="S38" s="260"/>
    </row>
    <row r="39" spans="1:19" x14ac:dyDescent="0.25">
      <c r="A39" s="233">
        <v>81</v>
      </c>
      <c r="B39" s="238" t="s">
        <v>144</v>
      </c>
      <c r="C39" s="408"/>
      <c r="D39" s="160"/>
      <c r="E39" s="160"/>
      <c r="F39" s="160"/>
      <c r="G39" s="160">
        <v>1.1900000000000001E-2</v>
      </c>
      <c r="H39" s="160"/>
      <c r="I39" s="160"/>
      <c r="J39" s="160"/>
      <c r="K39" s="160"/>
      <c r="L39" s="160"/>
      <c r="M39" s="160"/>
      <c r="N39" s="160"/>
      <c r="O39" s="160"/>
      <c r="P39" s="160"/>
      <c r="Q39" s="408"/>
      <c r="R39" s="101">
        <v>1.1900000000000001E-2</v>
      </c>
      <c r="S39" s="260"/>
    </row>
    <row r="40" spans="1:19" x14ac:dyDescent="0.25">
      <c r="A40" s="233">
        <v>82</v>
      </c>
      <c r="B40" s="238" t="s">
        <v>71</v>
      </c>
      <c r="C40" s="408"/>
      <c r="D40" s="160">
        <v>139.18678038699997</v>
      </c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408"/>
      <c r="R40" s="101">
        <v>139.18678038699997</v>
      </c>
      <c r="S40" s="260"/>
    </row>
    <row r="41" spans="1:19" x14ac:dyDescent="0.25">
      <c r="A41" s="233">
        <v>83</v>
      </c>
      <c r="B41" s="238" t="s">
        <v>126</v>
      </c>
      <c r="C41" s="408"/>
      <c r="D41" s="160">
        <v>4.8543683000000004E-2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408"/>
      <c r="R41" s="101">
        <v>4.8543683000000004E-2</v>
      </c>
      <c r="S41" s="260"/>
    </row>
    <row r="42" spans="1:19" x14ac:dyDescent="0.25">
      <c r="A42" s="233">
        <v>91</v>
      </c>
      <c r="B42" s="238" t="s">
        <v>120</v>
      </c>
      <c r="C42" s="98"/>
      <c r="D42" s="99">
        <v>284.9864355580001</v>
      </c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  <c r="R42" s="101">
        <v>284.9864355580001</v>
      </c>
      <c r="S42" s="260"/>
    </row>
    <row r="43" spans="1:19" x14ac:dyDescent="0.25">
      <c r="A43" s="233">
        <v>92</v>
      </c>
      <c r="B43" s="240" t="s">
        <v>67</v>
      </c>
      <c r="C43" s="98"/>
      <c r="D43" s="99">
        <v>215.64932311800007</v>
      </c>
      <c r="E43" s="99"/>
      <c r="F43" s="99"/>
      <c r="G43" s="99">
        <v>6.8483770000000001E-3</v>
      </c>
      <c r="H43" s="99"/>
      <c r="I43" s="99"/>
      <c r="J43" s="99"/>
      <c r="K43" s="99"/>
      <c r="L43" s="99"/>
      <c r="M43" s="99"/>
      <c r="N43" s="99"/>
      <c r="O43" s="99"/>
      <c r="P43" s="99"/>
      <c r="Q43" s="100"/>
      <c r="R43" s="101">
        <v>215.65617149500008</v>
      </c>
      <c r="S43" s="260"/>
    </row>
    <row r="44" spans="1:19" x14ac:dyDescent="0.25">
      <c r="A44" s="233">
        <v>93</v>
      </c>
      <c r="B44" s="240" t="s">
        <v>121</v>
      </c>
      <c r="C44" s="98"/>
      <c r="D44" s="99">
        <v>0.35797521900000001</v>
      </c>
      <c r="E44" s="99"/>
      <c r="F44" s="99"/>
      <c r="G44" s="99">
        <v>2.3646647000000003E-2</v>
      </c>
      <c r="H44" s="99"/>
      <c r="I44" s="99"/>
      <c r="J44" s="99"/>
      <c r="K44" s="99"/>
      <c r="L44" s="99"/>
      <c r="M44" s="99"/>
      <c r="N44" s="99"/>
      <c r="O44" s="99"/>
      <c r="P44" s="99"/>
      <c r="Q44" s="100"/>
      <c r="R44" s="101">
        <v>0.38162186600000003</v>
      </c>
      <c r="S44" s="260"/>
    </row>
    <row r="45" spans="1:19" x14ac:dyDescent="0.25">
      <c r="A45" s="239">
        <v>94</v>
      </c>
      <c r="B45" s="240" t="s">
        <v>60</v>
      </c>
      <c r="C45" s="102"/>
      <c r="D45" s="103">
        <v>858.36350258699986</v>
      </c>
      <c r="E45" s="103"/>
      <c r="F45" s="103"/>
      <c r="G45" s="103">
        <v>0.15966332699999999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2"/>
      <c r="R45" s="101">
        <v>858.52316591399983</v>
      </c>
      <c r="S45" s="260"/>
    </row>
    <row r="46" spans="1:19" ht="13.8" thickBot="1" x14ac:dyDescent="0.3">
      <c r="A46" s="422" t="s">
        <v>54</v>
      </c>
      <c r="B46" s="423"/>
      <c r="C46" s="111"/>
      <c r="D46" s="112">
        <v>7468.1219314930004</v>
      </c>
      <c r="E46" s="112"/>
      <c r="F46" s="112">
        <v>4.8143337000000001E-2</v>
      </c>
      <c r="G46" s="112">
        <v>398.26197076299997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07">
        <v>7866.4320455930019</v>
      </c>
      <c r="S46" s="260"/>
    </row>
    <row r="47" spans="1:19" ht="14.4" thickTop="1" thickBot="1" x14ac:dyDescent="0.3">
      <c r="A47" s="424" t="s">
        <v>55</v>
      </c>
      <c r="B47" s="425"/>
      <c r="C47" s="216">
        <v>37202.898777691997</v>
      </c>
      <c r="D47" s="217">
        <v>625188.96299422893</v>
      </c>
      <c r="E47" s="217">
        <v>955.65611335800008</v>
      </c>
      <c r="F47" s="217">
        <v>204944.9956735739</v>
      </c>
      <c r="G47" s="217">
        <v>278536.96392221493</v>
      </c>
      <c r="H47" s="217">
        <v>145520.48783616102</v>
      </c>
      <c r="I47" s="217">
        <v>68452.434543174983</v>
      </c>
      <c r="J47" s="217">
        <v>1616.8339777430001</v>
      </c>
      <c r="K47" s="217">
        <v>291902.38104917586</v>
      </c>
      <c r="L47" s="217">
        <v>271.95040914900005</v>
      </c>
      <c r="M47" s="217">
        <v>1042.0078836649998</v>
      </c>
      <c r="N47" s="217">
        <v>32963.851611241997</v>
      </c>
      <c r="O47" s="217">
        <v>13774.401191940997</v>
      </c>
      <c r="P47" s="217">
        <v>63224.012965768023</v>
      </c>
      <c r="Q47" s="218">
        <v>1593.4497924360001</v>
      </c>
      <c r="R47" s="219">
        <v>1767191.2887415239</v>
      </c>
      <c r="S47" s="260"/>
    </row>
    <row r="48" spans="1:19" ht="13.8" thickTop="1" x14ac:dyDescent="0.25">
      <c r="A48" s="243"/>
      <c r="B48" s="24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</row>
    <row r="49" spans="1:18" x14ac:dyDescent="0.25">
      <c r="A49" s="254" t="s">
        <v>107</v>
      </c>
    </row>
    <row r="50" spans="1:18" x14ac:dyDescent="0.25">
      <c r="A50" s="254" t="s">
        <v>56</v>
      </c>
    </row>
    <row r="51" spans="1:18" x14ac:dyDescent="0.25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</row>
    <row r="52" spans="1:18" x14ac:dyDescent="0.25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1:18" x14ac:dyDescent="0.25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x14ac:dyDescent="0.25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1:18" x14ac:dyDescent="0.25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</row>
    <row r="56" spans="1:18" x14ac:dyDescent="0.25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</row>
    <row r="57" spans="1:18" x14ac:dyDescent="0.25"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</row>
  </sheetData>
  <mergeCells count="9">
    <mergeCell ref="A35:B35"/>
    <mergeCell ref="A46:B46"/>
    <mergeCell ref="A47:B47"/>
    <mergeCell ref="A1:R1"/>
    <mergeCell ref="A3:B5"/>
    <mergeCell ref="C3:Q3"/>
    <mergeCell ref="R3:R5"/>
    <mergeCell ref="A21:B21"/>
    <mergeCell ref="A27:B27"/>
  </mergeCells>
  <pageMargins left="0" right="0" top="0.78740157480314965" bottom="0.59055118110236227" header="0.31496062992125984" footer="0.31496062992125984"/>
  <pageSetup paperSize="9" scale="6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GridLines="0" tabSelected="1" zoomScale="90" zoomScaleNormal="90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3" width="9" style="232" customWidth="1"/>
    <col min="4" max="4" width="10.109375" style="232" bestFit="1" customWidth="1"/>
    <col min="5" max="5" width="9" style="232" customWidth="1"/>
    <col min="6" max="8" width="10.109375" style="232" bestFit="1" customWidth="1"/>
    <col min="9" max="10" width="9" style="232" customWidth="1"/>
    <col min="11" max="11" width="10.109375" style="232" bestFit="1" customWidth="1"/>
    <col min="12" max="16" width="9" style="232" customWidth="1"/>
    <col min="17" max="17" width="11.6640625" style="232" bestFit="1" customWidth="1"/>
    <col min="18" max="19" width="9" style="232" customWidth="1"/>
    <col min="20" max="20" width="9.5546875" style="232" customWidth="1"/>
    <col min="21" max="21" width="4.109375" style="243" customWidth="1"/>
    <col min="22" max="22" width="4.6640625" style="232" bestFit="1" customWidth="1"/>
    <col min="23" max="254" width="3.6640625" style="232"/>
    <col min="255" max="256" width="4.109375" style="232" customWidth="1"/>
    <col min="257" max="257" width="33.6640625" style="232" customWidth="1"/>
    <col min="258" max="275" width="9" style="232" customWidth="1"/>
    <col min="276" max="276" width="9.5546875" style="232" customWidth="1"/>
    <col min="277" max="277" width="4.109375" style="232" customWidth="1"/>
    <col min="278" max="278" width="4.6640625" style="232" bestFit="1" customWidth="1"/>
    <col min="279" max="510" width="3.6640625" style="232"/>
    <col min="511" max="512" width="4.109375" style="232" customWidth="1"/>
    <col min="513" max="513" width="33.6640625" style="232" customWidth="1"/>
    <col min="514" max="531" width="9" style="232" customWidth="1"/>
    <col min="532" max="532" width="9.5546875" style="232" customWidth="1"/>
    <col min="533" max="533" width="4.109375" style="232" customWidth="1"/>
    <col min="534" max="534" width="4.6640625" style="232" bestFit="1" customWidth="1"/>
    <col min="535" max="766" width="3.6640625" style="232"/>
    <col min="767" max="768" width="4.109375" style="232" customWidth="1"/>
    <col min="769" max="769" width="33.6640625" style="232" customWidth="1"/>
    <col min="770" max="787" width="9" style="232" customWidth="1"/>
    <col min="788" max="788" width="9.5546875" style="232" customWidth="1"/>
    <col min="789" max="789" width="4.109375" style="232" customWidth="1"/>
    <col min="790" max="790" width="4.6640625" style="232" bestFit="1" customWidth="1"/>
    <col min="791" max="1022" width="3.6640625" style="232"/>
    <col min="1023" max="1024" width="4.109375" style="232" customWidth="1"/>
    <col min="1025" max="1025" width="33.6640625" style="232" customWidth="1"/>
    <col min="1026" max="1043" width="9" style="232" customWidth="1"/>
    <col min="1044" max="1044" width="9.5546875" style="232" customWidth="1"/>
    <col min="1045" max="1045" width="4.109375" style="232" customWidth="1"/>
    <col min="1046" max="1046" width="4.6640625" style="232" bestFit="1" customWidth="1"/>
    <col min="1047" max="1278" width="3.6640625" style="232"/>
    <col min="1279" max="1280" width="4.109375" style="232" customWidth="1"/>
    <col min="1281" max="1281" width="33.6640625" style="232" customWidth="1"/>
    <col min="1282" max="1299" width="9" style="232" customWidth="1"/>
    <col min="1300" max="1300" width="9.5546875" style="232" customWidth="1"/>
    <col min="1301" max="1301" width="4.109375" style="232" customWidth="1"/>
    <col min="1302" max="1302" width="4.6640625" style="232" bestFit="1" customWidth="1"/>
    <col min="1303" max="1534" width="3.6640625" style="232"/>
    <col min="1535" max="1536" width="4.109375" style="232" customWidth="1"/>
    <col min="1537" max="1537" width="33.6640625" style="232" customWidth="1"/>
    <col min="1538" max="1555" width="9" style="232" customWidth="1"/>
    <col min="1556" max="1556" width="9.5546875" style="232" customWidth="1"/>
    <col min="1557" max="1557" width="4.109375" style="232" customWidth="1"/>
    <col min="1558" max="1558" width="4.6640625" style="232" bestFit="1" customWidth="1"/>
    <col min="1559" max="1790" width="3.6640625" style="232"/>
    <col min="1791" max="1792" width="4.109375" style="232" customWidth="1"/>
    <col min="1793" max="1793" width="33.6640625" style="232" customWidth="1"/>
    <col min="1794" max="1811" width="9" style="232" customWidth="1"/>
    <col min="1812" max="1812" width="9.5546875" style="232" customWidth="1"/>
    <col min="1813" max="1813" width="4.109375" style="232" customWidth="1"/>
    <col min="1814" max="1814" width="4.6640625" style="232" bestFit="1" customWidth="1"/>
    <col min="1815" max="2046" width="3.6640625" style="232"/>
    <col min="2047" max="2048" width="4.109375" style="232" customWidth="1"/>
    <col min="2049" max="2049" width="33.6640625" style="232" customWidth="1"/>
    <col min="2050" max="2067" width="9" style="232" customWidth="1"/>
    <col min="2068" max="2068" width="9.5546875" style="232" customWidth="1"/>
    <col min="2069" max="2069" width="4.109375" style="232" customWidth="1"/>
    <col min="2070" max="2070" width="4.6640625" style="232" bestFit="1" customWidth="1"/>
    <col min="2071" max="2302" width="3.6640625" style="232"/>
    <col min="2303" max="2304" width="4.109375" style="232" customWidth="1"/>
    <col min="2305" max="2305" width="33.6640625" style="232" customWidth="1"/>
    <col min="2306" max="2323" width="9" style="232" customWidth="1"/>
    <col min="2324" max="2324" width="9.5546875" style="232" customWidth="1"/>
    <col min="2325" max="2325" width="4.109375" style="232" customWidth="1"/>
    <col min="2326" max="2326" width="4.6640625" style="232" bestFit="1" customWidth="1"/>
    <col min="2327" max="2558" width="3.6640625" style="232"/>
    <col min="2559" max="2560" width="4.109375" style="232" customWidth="1"/>
    <col min="2561" max="2561" width="33.6640625" style="232" customWidth="1"/>
    <col min="2562" max="2579" width="9" style="232" customWidth="1"/>
    <col min="2580" max="2580" width="9.5546875" style="232" customWidth="1"/>
    <col min="2581" max="2581" width="4.109375" style="232" customWidth="1"/>
    <col min="2582" max="2582" width="4.6640625" style="232" bestFit="1" customWidth="1"/>
    <col min="2583" max="2814" width="3.6640625" style="232"/>
    <col min="2815" max="2816" width="4.109375" style="232" customWidth="1"/>
    <col min="2817" max="2817" width="33.6640625" style="232" customWidth="1"/>
    <col min="2818" max="2835" width="9" style="232" customWidth="1"/>
    <col min="2836" max="2836" width="9.5546875" style="232" customWidth="1"/>
    <col min="2837" max="2837" width="4.109375" style="232" customWidth="1"/>
    <col min="2838" max="2838" width="4.6640625" style="232" bestFit="1" customWidth="1"/>
    <col min="2839" max="3070" width="3.6640625" style="232"/>
    <col min="3071" max="3072" width="4.109375" style="232" customWidth="1"/>
    <col min="3073" max="3073" width="33.6640625" style="232" customWidth="1"/>
    <col min="3074" max="3091" width="9" style="232" customWidth="1"/>
    <col min="3092" max="3092" width="9.5546875" style="232" customWidth="1"/>
    <col min="3093" max="3093" width="4.109375" style="232" customWidth="1"/>
    <col min="3094" max="3094" width="4.6640625" style="232" bestFit="1" customWidth="1"/>
    <col min="3095" max="3326" width="3.6640625" style="232"/>
    <col min="3327" max="3328" width="4.109375" style="232" customWidth="1"/>
    <col min="3329" max="3329" width="33.6640625" style="232" customWidth="1"/>
    <col min="3330" max="3347" width="9" style="232" customWidth="1"/>
    <col min="3348" max="3348" width="9.5546875" style="232" customWidth="1"/>
    <col min="3349" max="3349" width="4.109375" style="232" customWidth="1"/>
    <col min="3350" max="3350" width="4.6640625" style="232" bestFit="1" customWidth="1"/>
    <col min="3351" max="3582" width="3.6640625" style="232"/>
    <col min="3583" max="3584" width="4.109375" style="232" customWidth="1"/>
    <col min="3585" max="3585" width="33.6640625" style="232" customWidth="1"/>
    <col min="3586" max="3603" width="9" style="232" customWidth="1"/>
    <col min="3604" max="3604" width="9.5546875" style="232" customWidth="1"/>
    <col min="3605" max="3605" width="4.109375" style="232" customWidth="1"/>
    <col min="3606" max="3606" width="4.6640625" style="232" bestFit="1" customWidth="1"/>
    <col min="3607" max="3838" width="3.6640625" style="232"/>
    <col min="3839" max="3840" width="4.109375" style="232" customWidth="1"/>
    <col min="3841" max="3841" width="33.6640625" style="232" customWidth="1"/>
    <col min="3842" max="3859" width="9" style="232" customWidth="1"/>
    <col min="3860" max="3860" width="9.5546875" style="232" customWidth="1"/>
    <col min="3861" max="3861" width="4.109375" style="232" customWidth="1"/>
    <col min="3862" max="3862" width="4.6640625" style="232" bestFit="1" customWidth="1"/>
    <col min="3863" max="4094" width="3.6640625" style="232"/>
    <col min="4095" max="4096" width="4.109375" style="232" customWidth="1"/>
    <col min="4097" max="4097" width="33.6640625" style="232" customWidth="1"/>
    <col min="4098" max="4115" width="9" style="232" customWidth="1"/>
    <col min="4116" max="4116" width="9.5546875" style="232" customWidth="1"/>
    <col min="4117" max="4117" width="4.109375" style="232" customWidth="1"/>
    <col min="4118" max="4118" width="4.6640625" style="232" bestFit="1" customWidth="1"/>
    <col min="4119" max="4350" width="3.6640625" style="232"/>
    <col min="4351" max="4352" width="4.109375" style="232" customWidth="1"/>
    <col min="4353" max="4353" width="33.6640625" style="232" customWidth="1"/>
    <col min="4354" max="4371" width="9" style="232" customWidth="1"/>
    <col min="4372" max="4372" width="9.5546875" style="232" customWidth="1"/>
    <col min="4373" max="4373" width="4.109375" style="232" customWidth="1"/>
    <col min="4374" max="4374" width="4.6640625" style="232" bestFit="1" customWidth="1"/>
    <col min="4375" max="4606" width="3.6640625" style="232"/>
    <col min="4607" max="4608" width="4.109375" style="232" customWidth="1"/>
    <col min="4609" max="4609" width="33.6640625" style="232" customWidth="1"/>
    <col min="4610" max="4627" width="9" style="232" customWidth="1"/>
    <col min="4628" max="4628" width="9.5546875" style="232" customWidth="1"/>
    <col min="4629" max="4629" width="4.109375" style="232" customWidth="1"/>
    <col min="4630" max="4630" width="4.6640625" style="232" bestFit="1" customWidth="1"/>
    <col min="4631" max="4862" width="3.6640625" style="232"/>
    <col min="4863" max="4864" width="4.109375" style="232" customWidth="1"/>
    <col min="4865" max="4865" width="33.6640625" style="232" customWidth="1"/>
    <col min="4866" max="4883" width="9" style="232" customWidth="1"/>
    <col min="4884" max="4884" width="9.5546875" style="232" customWidth="1"/>
    <col min="4885" max="4885" width="4.109375" style="232" customWidth="1"/>
    <col min="4886" max="4886" width="4.6640625" style="232" bestFit="1" customWidth="1"/>
    <col min="4887" max="5118" width="3.6640625" style="232"/>
    <col min="5119" max="5120" width="4.109375" style="232" customWidth="1"/>
    <col min="5121" max="5121" width="33.6640625" style="232" customWidth="1"/>
    <col min="5122" max="5139" width="9" style="232" customWidth="1"/>
    <col min="5140" max="5140" width="9.5546875" style="232" customWidth="1"/>
    <col min="5141" max="5141" width="4.109375" style="232" customWidth="1"/>
    <col min="5142" max="5142" width="4.6640625" style="232" bestFit="1" customWidth="1"/>
    <col min="5143" max="5374" width="3.6640625" style="232"/>
    <col min="5375" max="5376" width="4.109375" style="232" customWidth="1"/>
    <col min="5377" max="5377" width="33.6640625" style="232" customWidth="1"/>
    <col min="5378" max="5395" width="9" style="232" customWidth="1"/>
    <col min="5396" max="5396" width="9.5546875" style="232" customWidth="1"/>
    <col min="5397" max="5397" width="4.109375" style="232" customWidth="1"/>
    <col min="5398" max="5398" width="4.6640625" style="232" bestFit="1" customWidth="1"/>
    <col min="5399" max="5630" width="3.6640625" style="232"/>
    <col min="5631" max="5632" width="4.109375" style="232" customWidth="1"/>
    <col min="5633" max="5633" width="33.6640625" style="232" customWidth="1"/>
    <col min="5634" max="5651" width="9" style="232" customWidth="1"/>
    <col min="5652" max="5652" width="9.5546875" style="232" customWidth="1"/>
    <col min="5653" max="5653" width="4.109375" style="232" customWidth="1"/>
    <col min="5654" max="5654" width="4.6640625" style="232" bestFit="1" customWidth="1"/>
    <col min="5655" max="5886" width="3.6640625" style="232"/>
    <col min="5887" max="5888" width="4.109375" style="232" customWidth="1"/>
    <col min="5889" max="5889" width="33.6640625" style="232" customWidth="1"/>
    <col min="5890" max="5907" width="9" style="232" customWidth="1"/>
    <col min="5908" max="5908" width="9.5546875" style="232" customWidth="1"/>
    <col min="5909" max="5909" width="4.109375" style="232" customWidth="1"/>
    <col min="5910" max="5910" width="4.6640625" style="232" bestFit="1" customWidth="1"/>
    <col min="5911" max="6142" width="3.6640625" style="232"/>
    <col min="6143" max="6144" width="4.109375" style="232" customWidth="1"/>
    <col min="6145" max="6145" width="33.6640625" style="232" customWidth="1"/>
    <col min="6146" max="6163" width="9" style="232" customWidth="1"/>
    <col min="6164" max="6164" width="9.5546875" style="232" customWidth="1"/>
    <col min="6165" max="6165" width="4.109375" style="232" customWidth="1"/>
    <col min="6166" max="6166" width="4.6640625" style="232" bestFit="1" customWidth="1"/>
    <col min="6167" max="6398" width="3.6640625" style="232"/>
    <col min="6399" max="6400" width="4.109375" style="232" customWidth="1"/>
    <col min="6401" max="6401" width="33.6640625" style="232" customWidth="1"/>
    <col min="6402" max="6419" width="9" style="232" customWidth="1"/>
    <col min="6420" max="6420" width="9.5546875" style="232" customWidth="1"/>
    <col min="6421" max="6421" width="4.109375" style="232" customWidth="1"/>
    <col min="6422" max="6422" width="4.6640625" style="232" bestFit="1" customWidth="1"/>
    <col min="6423" max="6654" width="3.6640625" style="232"/>
    <col min="6655" max="6656" width="4.109375" style="232" customWidth="1"/>
    <col min="6657" max="6657" width="33.6640625" style="232" customWidth="1"/>
    <col min="6658" max="6675" width="9" style="232" customWidth="1"/>
    <col min="6676" max="6676" width="9.5546875" style="232" customWidth="1"/>
    <col min="6677" max="6677" width="4.109375" style="232" customWidth="1"/>
    <col min="6678" max="6678" width="4.6640625" style="232" bestFit="1" customWidth="1"/>
    <col min="6679" max="6910" width="3.6640625" style="232"/>
    <col min="6911" max="6912" width="4.109375" style="232" customWidth="1"/>
    <col min="6913" max="6913" width="33.6640625" style="232" customWidth="1"/>
    <col min="6914" max="6931" width="9" style="232" customWidth="1"/>
    <col min="6932" max="6932" width="9.5546875" style="232" customWidth="1"/>
    <col min="6933" max="6933" width="4.109375" style="232" customWidth="1"/>
    <col min="6934" max="6934" width="4.6640625" style="232" bestFit="1" customWidth="1"/>
    <col min="6935" max="7166" width="3.6640625" style="232"/>
    <col min="7167" max="7168" width="4.109375" style="232" customWidth="1"/>
    <col min="7169" max="7169" width="33.6640625" style="232" customWidth="1"/>
    <col min="7170" max="7187" width="9" style="232" customWidth="1"/>
    <col min="7188" max="7188" width="9.5546875" style="232" customWidth="1"/>
    <col min="7189" max="7189" width="4.109375" style="232" customWidth="1"/>
    <col min="7190" max="7190" width="4.6640625" style="232" bestFit="1" customWidth="1"/>
    <col min="7191" max="7422" width="3.6640625" style="232"/>
    <col min="7423" max="7424" width="4.109375" style="232" customWidth="1"/>
    <col min="7425" max="7425" width="33.6640625" style="232" customWidth="1"/>
    <col min="7426" max="7443" width="9" style="232" customWidth="1"/>
    <col min="7444" max="7444" width="9.5546875" style="232" customWidth="1"/>
    <col min="7445" max="7445" width="4.109375" style="232" customWidth="1"/>
    <col min="7446" max="7446" width="4.6640625" style="232" bestFit="1" customWidth="1"/>
    <col min="7447" max="7678" width="3.6640625" style="232"/>
    <col min="7679" max="7680" width="4.109375" style="232" customWidth="1"/>
    <col min="7681" max="7681" width="33.6640625" style="232" customWidth="1"/>
    <col min="7682" max="7699" width="9" style="232" customWidth="1"/>
    <col min="7700" max="7700" width="9.5546875" style="232" customWidth="1"/>
    <col min="7701" max="7701" width="4.109375" style="232" customWidth="1"/>
    <col min="7702" max="7702" width="4.6640625" style="232" bestFit="1" customWidth="1"/>
    <col min="7703" max="7934" width="3.6640625" style="232"/>
    <col min="7935" max="7936" width="4.109375" style="232" customWidth="1"/>
    <col min="7937" max="7937" width="33.6640625" style="232" customWidth="1"/>
    <col min="7938" max="7955" width="9" style="232" customWidth="1"/>
    <col min="7956" max="7956" width="9.5546875" style="232" customWidth="1"/>
    <col min="7957" max="7957" width="4.109375" style="232" customWidth="1"/>
    <col min="7958" max="7958" width="4.6640625" style="232" bestFit="1" customWidth="1"/>
    <col min="7959" max="8190" width="3.6640625" style="232"/>
    <col min="8191" max="8192" width="4.109375" style="232" customWidth="1"/>
    <col min="8193" max="8193" width="33.6640625" style="232" customWidth="1"/>
    <col min="8194" max="8211" width="9" style="232" customWidth="1"/>
    <col min="8212" max="8212" width="9.5546875" style="232" customWidth="1"/>
    <col min="8213" max="8213" width="4.109375" style="232" customWidth="1"/>
    <col min="8214" max="8214" width="4.6640625" style="232" bestFit="1" customWidth="1"/>
    <col min="8215" max="8446" width="3.6640625" style="232"/>
    <col min="8447" max="8448" width="4.109375" style="232" customWidth="1"/>
    <col min="8449" max="8449" width="33.6640625" style="232" customWidth="1"/>
    <col min="8450" max="8467" width="9" style="232" customWidth="1"/>
    <col min="8468" max="8468" width="9.5546875" style="232" customWidth="1"/>
    <col min="8469" max="8469" width="4.109375" style="232" customWidth="1"/>
    <col min="8470" max="8470" width="4.6640625" style="232" bestFit="1" customWidth="1"/>
    <col min="8471" max="8702" width="3.6640625" style="232"/>
    <col min="8703" max="8704" width="4.109375" style="232" customWidth="1"/>
    <col min="8705" max="8705" width="33.6640625" style="232" customWidth="1"/>
    <col min="8706" max="8723" width="9" style="232" customWidth="1"/>
    <col min="8724" max="8724" width="9.5546875" style="232" customWidth="1"/>
    <col min="8725" max="8725" width="4.109375" style="232" customWidth="1"/>
    <col min="8726" max="8726" width="4.6640625" style="232" bestFit="1" customWidth="1"/>
    <col min="8727" max="8958" width="3.6640625" style="232"/>
    <col min="8959" max="8960" width="4.109375" style="232" customWidth="1"/>
    <col min="8961" max="8961" width="33.6640625" style="232" customWidth="1"/>
    <col min="8962" max="8979" width="9" style="232" customWidth="1"/>
    <col min="8980" max="8980" width="9.5546875" style="232" customWidth="1"/>
    <col min="8981" max="8981" width="4.109375" style="232" customWidth="1"/>
    <col min="8982" max="8982" width="4.6640625" style="232" bestFit="1" customWidth="1"/>
    <col min="8983" max="9214" width="3.6640625" style="232"/>
    <col min="9215" max="9216" width="4.109375" style="232" customWidth="1"/>
    <col min="9217" max="9217" width="33.6640625" style="232" customWidth="1"/>
    <col min="9218" max="9235" width="9" style="232" customWidth="1"/>
    <col min="9236" max="9236" width="9.5546875" style="232" customWidth="1"/>
    <col min="9237" max="9237" width="4.109375" style="232" customWidth="1"/>
    <col min="9238" max="9238" width="4.6640625" style="232" bestFit="1" customWidth="1"/>
    <col min="9239" max="9470" width="3.6640625" style="232"/>
    <col min="9471" max="9472" width="4.109375" style="232" customWidth="1"/>
    <col min="9473" max="9473" width="33.6640625" style="232" customWidth="1"/>
    <col min="9474" max="9491" width="9" style="232" customWidth="1"/>
    <col min="9492" max="9492" width="9.5546875" style="232" customWidth="1"/>
    <col min="9493" max="9493" width="4.109375" style="232" customWidth="1"/>
    <col min="9494" max="9494" width="4.6640625" style="232" bestFit="1" customWidth="1"/>
    <col min="9495" max="9726" width="3.6640625" style="232"/>
    <col min="9727" max="9728" width="4.109375" style="232" customWidth="1"/>
    <col min="9729" max="9729" width="33.6640625" style="232" customWidth="1"/>
    <col min="9730" max="9747" width="9" style="232" customWidth="1"/>
    <col min="9748" max="9748" width="9.5546875" style="232" customWidth="1"/>
    <col min="9749" max="9749" width="4.109375" style="232" customWidth="1"/>
    <col min="9750" max="9750" width="4.6640625" style="232" bestFit="1" customWidth="1"/>
    <col min="9751" max="9982" width="3.6640625" style="232"/>
    <col min="9983" max="9984" width="4.109375" style="232" customWidth="1"/>
    <col min="9985" max="9985" width="33.6640625" style="232" customWidth="1"/>
    <col min="9986" max="10003" width="9" style="232" customWidth="1"/>
    <col min="10004" max="10004" width="9.5546875" style="232" customWidth="1"/>
    <col min="10005" max="10005" width="4.109375" style="232" customWidth="1"/>
    <col min="10006" max="10006" width="4.6640625" style="232" bestFit="1" customWidth="1"/>
    <col min="10007" max="10238" width="3.6640625" style="232"/>
    <col min="10239" max="10240" width="4.109375" style="232" customWidth="1"/>
    <col min="10241" max="10241" width="33.6640625" style="232" customWidth="1"/>
    <col min="10242" max="10259" width="9" style="232" customWidth="1"/>
    <col min="10260" max="10260" width="9.5546875" style="232" customWidth="1"/>
    <col min="10261" max="10261" width="4.109375" style="232" customWidth="1"/>
    <col min="10262" max="10262" width="4.6640625" style="232" bestFit="1" customWidth="1"/>
    <col min="10263" max="10494" width="3.6640625" style="232"/>
    <col min="10495" max="10496" width="4.109375" style="232" customWidth="1"/>
    <col min="10497" max="10497" width="33.6640625" style="232" customWidth="1"/>
    <col min="10498" max="10515" width="9" style="232" customWidth="1"/>
    <col min="10516" max="10516" width="9.5546875" style="232" customWidth="1"/>
    <col min="10517" max="10517" width="4.109375" style="232" customWidth="1"/>
    <col min="10518" max="10518" width="4.6640625" style="232" bestFit="1" customWidth="1"/>
    <col min="10519" max="10750" width="3.6640625" style="232"/>
    <col min="10751" max="10752" width="4.109375" style="232" customWidth="1"/>
    <col min="10753" max="10753" width="33.6640625" style="232" customWidth="1"/>
    <col min="10754" max="10771" width="9" style="232" customWidth="1"/>
    <col min="10772" max="10772" width="9.5546875" style="232" customWidth="1"/>
    <col min="10773" max="10773" width="4.109375" style="232" customWidth="1"/>
    <col min="10774" max="10774" width="4.6640625" style="232" bestFit="1" customWidth="1"/>
    <col min="10775" max="11006" width="3.6640625" style="232"/>
    <col min="11007" max="11008" width="4.109375" style="232" customWidth="1"/>
    <col min="11009" max="11009" width="33.6640625" style="232" customWidth="1"/>
    <col min="11010" max="11027" width="9" style="232" customWidth="1"/>
    <col min="11028" max="11028" width="9.5546875" style="232" customWidth="1"/>
    <col min="11029" max="11029" width="4.109375" style="232" customWidth="1"/>
    <col min="11030" max="11030" width="4.6640625" style="232" bestFit="1" customWidth="1"/>
    <col min="11031" max="11262" width="3.6640625" style="232"/>
    <col min="11263" max="11264" width="4.109375" style="232" customWidth="1"/>
    <col min="11265" max="11265" width="33.6640625" style="232" customWidth="1"/>
    <col min="11266" max="11283" width="9" style="232" customWidth="1"/>
    <col min="11284" max="11284" width="9.5546875" style="232" customWidth="1"/>
    <col min="11285" max="11285" width="4.109375" style="232" customWidth="1"/>
    <col min="11286" max="11286" width="4.6640625" style="232" bestFit="1" customWidth="1"/>
    <col min="11287" max="11518" width="3.6640625" style="232"/>
    <col min="11519" max="11520" width="4.109375" style="232" customWidth="1"/>
    <col min="11521" max="11521" width="33.6640625" style="232" customWidth="1"/>
    <col min="11522" max="11539" width="9" style="232" customWidth="1"/>
    <col min="11540" max="11540" width="9.5546875" style="232" customWidth="1"/>
    <col min="11541" max="11541" width="4.109375" style="232" customWidth="1"/>
    <col min="11542" max="11542" width="4.6640625" style="232" bestFit="1" customWidth="1"/>
    <col min="11543" max="11774" width="3.6640625" style="232"/>
    <col min="11775" max="11776" width="4.109375" style="232" customWidth="1"/>
    <col min="11777" max="11777" width="33.6640625" style="232" customWidth="1"/>
    <col min="11778" max="11795" width="9" style="232" customWidth="1"/>
    <col min="11796" max="11796" width="9.5546875" style="232" customWidth="1"/>
    <col min="11797" max="11797" width="4.109375" style="232" customWidth="1"/>
    <col min="11798" max="11798" width="4.6640625" style="232" bestFit="1" customWidth="1"/>
    <col min="11799" max="12030" width="3.6640625" style="232"/>
    <col min="12031" max="12032" width="4.109375" style="232" customWidth="1"/>
    <col min="12033" max="12033" width="33.6640625" style="232" customWidth="1"/>
    <col min="12034" max="12051" width="9" style="232" customWidth="1"/>
    <col min="12052" max="12052" width="9.5546875" style="232" customWidth="1"/>
    <col min="12053" max="12053" width="4.109375" style="232" customWidth="1"/>
    <col min="12054" max="12054" width="4.6640625" style="232" bestFit="1" customWidth="1"/>
    <col min="12055" max="12286" width="3.6640625" style="232"/>
    <col min="12287" max="12288" width="4.109375" style="232" customWidth="1"/>
    <col min="12289" max="12289" width="33.6640625" style="232" customWidth="1"/>
    <col min="12290" max="12307" width="9" style="232" customWidth="1"/>
    <col min="12308" max="12308" width="9.5546875" style="232" customWidth="1"/>
    <col min="12309" max="12309" width="4.109375" style="232" customWidth="1"/>
    <col min="12310" max="12310" width="4.6640625" style="232" bestFit="1" customWidth="1"/>
    <col min="12311" max="12542" width="3.6640625" style="232"/>
    <col min="12543" max="12544" width="4.109375" style="232" customWidth="1"/>
    <col min="12545" max="12545" width="33.6640625" style="232" customWidth="1"/>
    <col min="12546" max="12563" width="9" style="232" customWidth="1"/>
    <col min="12564" max="12564" width="9.5546875" style="232" customWidth="1"/>
    <col min="12565" max="12565" width="4.109375" style="232" customWidth="1"/>
    <col min="12566" max="12566" width="4.6640625" style="232" bestFit="1" customWidth="1"/>
    <col min="12567" max="12798" width="3.6640625" style="232"/>
    <col min="12799" max="12800" width="4.109375" style="232" customWidth="1"/>
    <col min="12801" max="12801" width="33.6640625" style="232" customWidth="1"/>
    <col min="12802" max="12819" width="9" style="232" customWidth="1"/>
    <col min="12820" max="12820" width="9.5546875" style="232" customWidth="1"/>
    <col min="12821" max="12821" width="4.109375" style="232" customWidth="1"/>
    <col min="12822" max="12822" width="4.6640625" style="232" bestFit="1" customWidth="1"/>
    <col min="12823" max="13054" width="3.6640625" style="232"/>
    <col min="13055" max="13056" width="4.109375" style="232" customWidth="1"/>
    <col min="13057" max="13057" width="33.6640625" style="232" customWidth="1"/>
    <col min="13058" max="13075" width="9" style="232" customWidth="1"/>
    <col min="13076" max="13076" width="9.5546875" style="232" customWidth="1"/>
    <col min="13077" max="13077" width="4.109375" style="232" customWidth="1"/>
    <col min="13078" max="13078" width="4.6640625" style="232" bestFit="1" customWidth="1"/>
    <col min="13079" max="13310" width="3.6640625" style="232"/>
    <col min="13311" max="13312" width="4.109375" style="232" customWidth="1"/>
    <col min="13313" max="13313" width="33.6640625" style="232" customWidth="1"/>
    <col min="13314" max="13331" width="9" style="232" customWidth="1"/>
    <col min="13332" max="13332" width="9.5546875" style="232" customWidth="1"/>
    <col min="13333" max="13333" width="4.109375" style="232" customWidth="1"/>
    <col min="13334" max="13334" width="4.6640625" style="232" bestFit="1" customWidth="1"/>
    <col min="13335" max="13566" width="3.6640625" style="232"/>
    <col min="13567" max="13568" width="4.109375" style="232" customWidth="1"/>
    <col min="13569" max="13569" width="33.6640625" style="232" customWidth="1"/>
    <col min="13570" max="13587" width="9" style="232" customWidth="1"/>
    <col min="13588" max="13588" width="9.5546875" style="232" customWidth="1"/>
    <col min="13589" max="13589" width="4.109375" style="232" customWidth="1"/>
    <col min="13590" max="13590" width="4.6640625" style="232" bestFit="1" customWidth="1"/>
    <col min="13591" max="13822" width="3.6640625" style="232"/>
    <col min="13823" max="13824" width="4.109375" style="232" customWidth="1"/>
    <col min="13825" max="13825" width="33.6640625" style="232" customWidth="1"/>
    <col min="13826" max="13843" width="9" style="232" customWidth="1"/>
    <col min="13844" max="13844" width="9.5546875" style="232" customWidth="1"/>
    <col min="13845" max="13845" width="4.109375" style="232" customWidth="1"/>
    <col min="13846" max="13846" width="4.6640625" style="232" bestFit="1" customWidth="1"/>
    <col min="13847" max="14078" width="3.6640625" style="232"/>
    <col min="14079" max="14080" width="4.109375" style="232" customWidth="1"/>
    <col min="14081" max="14081" width="33.6640625" style="232" customWidth="1"/>
    <col min="14082" max="14099" width="9" style="232" customWidth="1"/>
    <col min="14100" max="14100" width="9.5546875" style="232" customWidth="1"/>
    <col min="14101" max="14101" width="4.109375" style="232" customWidth="1"/>
    <col min="14102" max="14102" width="4.6640625" style="232" bestFit="1" customWidth="1"/>
    <col min="14103" max="14334" width="3.6640625" style="232"/>
    <col min="14335" max="14336" width="4.109375" style="232" customWidth="1"/>
    <col min="14337" max="14337" width="33.6640625" style="232" customWidth="1"/>
    <col min="14338" max="14355" width="9" style="232" customWidth="1"/>
    <col min="14356" max="14356" width="9.5546875" style="232" customWidth="1"/>
    <col min="14357" max="14357" width="4.109375" style="232" customWidth="1"/>
    <col min="14358" max="14358" width="4.6640625" style="232" bestFit="1" customWidth="1"/>
    <col min="14359" max="14590" width="3.6640625" style="232"/>
    <col min="14591" max="14592" width="4.109375" style="232" customWidth="1"/>
    <col min="14593" max="14593" width="33.6640625" style="232" customWidth="1"/>
    <col min="14594" max="14611" width="9" style="232" customWidth="1"/>
    <col min="14612" max="14612" width="9.5546875" style="232" customWidth="1"/>
    <col min="14613" max="14613" width="4.109375" style="232" customWidth="1"/>
    <col min="14614" max="14614" width="4.6640625" style="232" bestFit="1" customWidth="1"/>
    <col min="14615" max="14846" width="3.6640625" style="232"/>
    <col min="14847" max="14848" width="4.109375" style="232" customWidth="1"/>
    <col min="14849" max="14849" width="33.6640625" style="232" customWidth="1"/>
    <col min="14850" max="14867" width="9" style="232" customWidth="1"/>
    <col min="14868" max="14868" width="9.5546875" style="232" customWidth="1"/>
    <col min="14869" max="14869" width="4.109375" style="232" customWidth="1"/>
    <col min="14870" max="14870" width="4.6640625" style="232" bestFit="1" customWidth="1"/>
    <col min="14871" max="15102" width="3.6640625" style="232"/>
    <col min="15103" max="15104" width="4.109375" style="232" customWidth="1"/>
    <col min="15105" max="15105" width="33.6640625" style="232" customWidth="1"/>
    <col min="15106" max="15123" width="9" style="232" customWidth="1"/>
    <col min="15124" max="15124" width="9.5546875" style="232" customWidth="1"/>
    <col min="15125" max="15125" width="4.109375" style="232" customWidth="1"/>
    <col min="15126" max="15126" width="4.6640625" style="232" bestFit="1" customWidth="1"/>
    <col min="15127" max="15358" width="3.6640625" style="232"/>
    <col min="15359" max="15360" width="4.109375" style="232" customWidth="1"/>
    <col min="15361" max="15361" width="33.6640625" style="232" customWidth="1"/>
    <col min="15362" max="15379" width="9" style="232" customWidth="1"/>
    <col min="15380" max="15380" width="9.5546875" style="232" customWidth="1"/>
    <col min="15381" max="15381" width="4.109375" style="232" customWidth="1"/>
    <col min="15382" max="15382" width="4.6640625" style="232" bestFit="1" customWidth="1"/>
    <col min="15383" max="15614" width="3.6640625" style="232"/>
    <col min="15615" max="15616" width="4.109375" style="232" customWidth="1"/>
    <col min="15617" max="15617" width="33.6640625" style="232" customWidth="1"/>
    <col min="15618" max="15635" width="9" style="232" customWidth="1"/>
    <col min="15636" max="15636" width="9.5546875" style="232" customWidth="1"/>
    <col min="15637" max="15637" width="4.109375" style="232" customWidth="1"/>
    <col min="15638" max="15638" width="4.6640625" style="232" bestFit="1" customWidth="1"/>
    <col min="15639" max="15870" width="3.6640625" style="232"/>
    <col min="15871" max="15872" width="4.109375" style="232" customWidth="1"/>
    <col min="15873" max="15873" width="33.6640625" style="232" customWidth="1"/>
    <col min="15874" max="15891" width="9" style="232" customWidth="1"/>
    <col min="15892" max="15892" width="9.5546875" style="232" customWidth="1"/>
    <col min="15893" max="15893" width="4.109375" style="232" customWidth="1"/>
    <col min="15894" max="15894" width="4.6640625" style="232" bestFit="1" customWidth="1"/>
    <col min="15895" max="16126" width="3.6640625" style="232"/>
    <col min="16127" max="16128" width="4.109375" style="232" customWidth="1"/>
    <col min="16129" max="16129" width="33.6640625" style="232" customWidth="1"/>
    <col min="16130" max="16147" width="9" style="232" customWidth="1"/>
    <col min="16148" max="16148" width="9.5546875" style="232" customWidth="1"/>
    <col min="16149" max="16149" width="4.109375" style="232" customWidth="1"/>
    <col min="16150" max="16150" width="4.6640625" style="232" bestFit="1" customWidth="1"/>
    <col min="16151" max="16384" width="3.6640625" style="232"/>
  </cols>
  <sheetData>
    <row r="1" spans="1:22" ht="28.5" customHeight="1" x14ac:dyDescent="0.25">
      <c r="A1" s="438" t="s">
        <v>139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spans="1:22" ht="13.8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60"/>
      <c r="S2" s="260"/>
      <c r="T2" s="260"/>
    </row>
    <row r="3" spans="1:22" ht="28.5" customHeight="1" thickTop="1" thickBot="1" x14ac:dyDescent="0.3">
      <c r="A3" s="439" t="s">
        <v>0</v>
      </c>
      <c r="B3" s="440"/>
      <c r="C3" s="445" t="s">
        <v>1</v>
      </c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7" t="s">
        <v>130</v>
      </c>
      <c r="R3" s="260"/>
      <c r="S3" s="260"/>
      <c r="T3" s="260"/>
    </row>
    <row r="4" spans="1:22" s="243" customFormat="1" ht="15" thickTop="1" x14ac:dyDescent="0.25">
      <c r="A4" s="441"/>
      <c r="B4" s="442"/>
      <c r="C4" s="377">
        <v>21</v>
      </c>
      <c r="D4" s="378">
        <v>27</v>
      </c>
      <c r="E4" s="379">
        <v>31</v>
      </c>
      <c r="F4" s="378">
        <v>34</v>
      </c>
      <c r="G4" s="379">
        <v>37</v>
      </c>
      <c r="H4" s="379">
        <v>41</v>
      </c>
      <c r="I4" s="379">
        <v>47</v>
      </c>
      <c r="J4" s="379">
        <v>48</v>
      </c>
      <c r="K4" s="379">
        <v>51</v>
      </c>
      <c r="L4" s="379">
        <v>57</v>
      </c>
      <c r="M4" s="379">
        <v>77</v>
      </c>
      <c r="N4" s="379">
        <v>81</v>
      </c>
      <c r="O4" s="379">
        <v>87</v>
      </c>
      <c r="P4" s="379">
        <v>88</v>
      </c>
      <c r="Q4" s="448"/>
      <c r="R4" s="260"/>
      <c r="S4" s="260"/>
      <c r="T4" s="260"/>
      <c r="V4" s="232"/>
    </row>
    <row r="5" spans="1:22" s="243" customFormat="1" ht="15" thickBot="1" x14ac:dyDescent="0.3">
      <c r="A5" s="443"/>
      <c r="B5" s="444"/>
      <c r="C5" s="380" t="s">
        <v>14</v>
      </c>
      <c r="D5" s="381" t="s">
        <v>15</v>
      </c>
      <c r="E5" s="382" t="s">
        <v>16</v>
      </c>
      <c r="F5" s="381" t="s">
        <v>17</v>
      </c>
      <c r="G5" s="381" t="s">
        <v>18</v>
      </c>
      <c r="H5" s="381" t="s">
        <v>19</v>
      </c>
      <c r="I5" s="381" t="s">
        <v>20</v>
      </c>
      <c r="J5" s="381" t="s">
        <v>58</v>
      </c>
      <c r="K5" s="381" t="s">
        <v>21</v>
      </c>
      <c r="L5" s="381" t="s">
        <v>22</v>
      </c>
      <c r="M5" s="381" t="s">
        <v>23</v>
      </c>
      <c r="N5" s="381" t="s">
        <v>24</v>
      </c>
      <c r="O5" s="381" t="s">
        <v>25</v>
      </c>
      <c r="P5" s="381" t="s">
        <v>66</v>
      </c>
      <c r="Q5" s="449"/>
      <c r="R5" s="260"/>
      <c r="S5" s="260"/>
      <c r="T5" s="260"/>
      <c r="V5" s="232"/>
    </row>
    <row r="6" spans="1:22" s="243" customFormat="1" ht="15" thickTop="1" x14ac:dyDescent="0.25">
      <c r="A6" s="239">
        <v>21</v>
      </c>
      <c r="B6" s="241" t="s">
        <v>61</v>
      </c>
      <c r="C6" s="383"/>
      <c r="D6" s="384">
        <v>0.48936082799999991</v>
      </c>
      <c r="E6" s="384"/>
      <c r="F6" s="384"/>
      <c r="G6" s="384">
        <v>1.5709167500000001</v>
      </c>
      <c r="H6" s="384"/>
      <c r="I6" s="384"/>
      <c r="J6" s="384"/>
      <c r="K6" s="384"/>
      <c r="L6" s="384"/>
      <c r="M6" s="384"/>
      <c r="N6" s="384"/>
      <c r="O6" s="384"/>
      <c r="P6" s="385"/>
      <c r="Q6" s="386">
        <v>2.060277578</v>
      </c>
      <c r="R6" s="260"/>
      <c r="S6" s="260"/>
      <c r="T6" s="260"/>
      <c r="V6" s="232"/>
    </row>
    <row r="7" spans="1:22" s="243" customFormat="1" ht="14.4" x14ac:dyDescent="0.25">
      <c r="A7" s="233">
        <v>22</v>
      </c>
      <c r="B7" s="234" t="s">
        <v>26</v>
      </c>
      <c r="C7" s="383"/>
      <c r="D7" s="384">
        <v>723.00481958300009</v>
      </c>
      <c r="E7" s="384"/>
      <c r="F7" s="384"/>
      <c r="G7" s="384">
        <v>169.97983956000002</v>
      </c>
      <c r="H7" s="384"/>
      <c r="I7" s="384"/>
      <c r="J7" s="384"/>
      <c r="K7" s="384"/>
      <c r="L7" s="384"/>
      <c r="M7" s="384"/>
      <c r="N7" s="384"/>
      <c r="O7" s="384"/>
      <c r="P7" s="385"/>
      <c r="Q7" s="386">
        <v>892.98465914300004</v>
      </c>
      <c r="R7" s="260"/>
      <c r="S7" s="260"/>
      <c r="T7" s="260"/>
      <c r="V7" s="232"/>
    </row>
    <row r="8" spans="1:22" ht="14.4" x14ac:dyDescent="0.25">
      <c r="A8" s="233">
        <v>23</v>
      </c>
      <c r="B8" s="238" t="s">
        <v>27</v>
      </c>
      <c r="C8" s="387"/>
      <c r="D8" s="384">
        <v>3.022880867</v>
      </c>
      <c r="E8" s="384"/>
      <c r="F8" s="384">
        <v>4.9051918949999997</v>
      </c>
      <c r="G8" s="384">
        <v>2.9837372909999988</v>
      </c>
      <c r="H8" s="384"/>
      <c r="I8" s="384"/>
      <c r="J8" s="384"/>
      <c r="K8" s="384"/>
      <c r="L8" s="384"/>
      <c r="M8" s="384"/>
      <c r="N8" s="384"/>
      <c r="O8" s="384"/>
      <c r="P8" s="385"/>
      <c r="Q8" s="388">
        <v>10.911810052999998</v>
      </c>
      <c r="R8" s="260"/>
    </row>
    <row r="9" spans="1:22" ht="14.4" x14ac:dyDescent="0.25">
      <c r="A9" s="239">
        <v>24</v>
      </c>
      <c r="B9" s="240" t="s">
        <v>28</v>
      </c>
      <c r="C9" s="387"/>
      <c r="D9" s="384">
        <v>12.331339496000005</v>
      </c>
      <c r="E9" s="384"/>
      <c r="F9" s="384">
        <v>1.5251373539999999</v>
      </c>
      <c r="G9" s="384">
        <v>1.1545213160000003</v>
      </c>
      <c r="H9" s="384"/>
      <c r="I9" s="384"/>
      <c r="J9" s="384"/>
      <c r="K9" s="384"/>
      <c r="L9" s="384"/>
      <c r="M9" s="384"/>
      <c r="N9" s="384"/>
      <c r="O9" s="384"/>
      <c r="P9" s="385"/>
      <c r="Q9" s="386">
        <v>15.010998166000006</v>
      </c>
      <c r="R9" s="260"/>
    </row>
    <row r="10" spans="1:22" ht="14.4" x14ac:dyDescent="0.25">
      <c r="A10" s="239">
        <v>25</v>
      </c>
      <c r="B10" s="240" t="s">
        <v>62</v>
      </c>
      <c r="C10" s="387"/>
      <c r="D10" s="384">
        <v>19.622023630000005</v>
      </c>
      <c r="E10" s="384"/>
      <c r="F10" s="384"/>
      <c r="G10" s="384">
        <v>4.3327606000000005E-2</v>
      </c>
      <c r="H10" s="384"/>
      <c r="I10" s="384"/>
      <c r="J10" s="384"/>
      <c r="K10" s="384"/>
      <c r="L10" s="384"/>
      <c r="M10" s="384"/>
      <c r="N10" s="384"/>
      <c r="O10" s="384"/>
      <c r="P10" s="385"/>
      <c r="Q10" s="388">
        <v>19.665351236000003</v>
      </c>
      <c r="R10" s="260"/>
    </row>
    <row r="11" spans="1:22" ht="14.4" x14ac:dyDescent="0.25">
      <c r="A11" s="239">
        <v>31</v>
      </c>
      <c r="B11" s="240" t="s">
        <v>29</v>
      </c>
      <c r="C11" s="387">
        <v>20687.461334817996</v>
      </c>
      <c r="D11" s="384">
        <v>28921.859344643995</v>
      </c>
      <c r="E11" s="384"/>
      <c r="F11" s="384">
        <v>402.02745753800025</v>
      </c>
      <c r="G11" s="384">
        <v>4825.6361113489975</v>
      </c>
      <c r="H11" s="384">
        <v>0.37200425599999998</v>
      </c>
      <c r="I11" s="384"/>
      <c r="J11" s="384"/>
      <c r="K11" s="384"/>
      <c r="L11" s="384"/>
      <c r="M11" s="384"/>
      <c r="N11" s="384"/>
      <c r="O11" s="384"/>
      <c r="P11" s="385"/>
      <c r="Q11" s="386">
        <v>54837.356252604994</v>
      </c>
      <c r="R11" s="260"/>
    </row>
    <row r="12" spans="1:22" ht="14.4" x14ac:dyDescent="0.25">
      <c r="A12" s="239">
        <v>32</v>
      </c>
      <c r="B12" s="240" t="s">
        <v>30</v>
      </c>
      <c r="C12" s="387">
        <v>3122.4918078320002</v>
      </c>
      <c r="D12" s="384">
        <v>143416.47253173226</v>
      </c>
      <c r="E12" s="384"/>
      <c r="F12" s="384">
        <v>7420.2072550040002</v>
      </c>
      <c r="G12" s="384">
        <v>17772.724897418022</v>
      </c>
      <c r="H12" s="384">
        <v>64563.027292045052</v>
      </c>
      <c r="I12" s="384">
        <v>2694.8954705579999</v>
      </c>
      <c r="J12" s="384">
        <v>3.55438806</v>
      </c>
      <c r="K12" s="384">
        <v>55.274099833999998</v>
      </c>
      <c r="L12" s="384">
        <v>10.641983374999999</v>
      </c>
      <c r="M12" s="384"/>
      <c r="N12" s="384"/>
      <c r="O12" s="384"/>
      <c r="P12" s="385">
        <v>0.66591454700000008</v>
      </c>
      <c r="Q12" s="388">
        <v>239059.95564040536</v>
      </c>
      <c r="R12" s="260"/>
    </row>
    <row r="13" spans="1:22" ht="14.4" x14ac:dyDescent="0.25">
      <c r="A13" s="239">
        <v>33</v>
      </c>
      <c r="B13" s="241" t="s">
        <v>31</v>
      </c>
      <c r="C13" s="387"/>
      <c r="D13" s="384">
        <v>26651.633612976937</v>
      </c>
      <c r="E13" s="384"/>
      <c r="F13" s="384">
        <v>8585.0651625380269</v>
      </c>
      <c r="G13" s="384">
        <v>36363.004320071166</v>
      </c>
      <c r="H13" s="384">
        <v>126.039193105</v>
      </c>
      <c r="I13" s="384">
        <v>566.77480090100005</v>
      </c>
      <c r="J13" s="384">
        <v>0.65081650599999996</v>
      </c>
      <c r="K13" s="384">
        <v>919.94792679499983</v>
      </c>
      <c r="L13" s="384"/>
      <c r="M13" s="384"/>
      <c r="N13" s="384"/>
      <c r="O13" s="384"/>
      <c r="P13" s="385">
        <v>0.6543322760000001</v>
      </c>
      <c r="Q13" s="386">
        <v>73213.770165169102</v>
      </c>
      <c r="R13" s="260"/>
    </row>
    <row r="14" spans="1:22" ht="14.4" x14ac:dyDescent="0.25">
      <c r="A14" s="239">
        <v>34</v>
      </c>
      <c r="B14" s="241" t="s">
        <v>32</v>
      </c>
      <c r="C14" s="387">
        <v>8162.9816785850007</v>
      </c>
      <c r="D14" s="384">
        <v>35962.610317018974</v>
      </c>
      <c r="E14" s="384">
        <v>5.3279813530000011</v>
      </c>
      <c r="F14" s="384">
        <v>3872.9916531270032</v>
      </c>
      <c r="G14" s="384">
        <v>15289.080997633011</v>
      </c>
      <c r="H14" s="384">
        <v>4291.4993979450019</v>
      </c>
      <c r="I14" s="384">
        <v>1456.5423150469994</v>
      </c>
      <c r="J14" s="384">
        <v>2668.6888078320003</v>
      </c>
      <c r="K14" s="384">
        <v>548.9517395449999</v>
      </c>
      <c r="L14" s="384"/>
      <c r="M14" s="384">
        <v>36.259936118999995</v>
      </c>
      <c r="N14" s="384">
        <v>43.205795974000004</v>
      </c>
      <c r="O14" s="384">
        <v>352.16590420599994</v>
      </c>
      <c r="P14" s="385">
        <v>2417.7262025079999</v>
      </c>
      <c r="Q14" s="388">
        <v>75108.032726892998</v>
      </c>
      <c r="R14" s="260"/>
    </row>
    <row r="15" spans="1:22" ht="14.4" x14ac:dyDescent="0.25">
      <c r="A15" s="239">
        <v>35</v>
      </c>
      <c r="B15" s="241" t="s">
        <v>33</v>
      </c>
      <c r="C15" s="387"/>
      <c r="D15" s="384">
        <v>58025.366576719003</v>
      </c>
      <c r="E15" s="384"/>
      <c r="F15" s="384">
        <v>2610.785519711997</v>
      </c>
      <c r="G15" s="384">
        <v>41131.94288739498</v>
      </c>
      <c r="H15" s="384"/>
      <c r="I15" s="384"/>
      <c r="J15" s="384"/>
      <c r="K15" s="384"/>
      <c r="L15" s="384"/>
      <c r="M15" s="384"/>
      <c r="N15" s="384"/>
      <c r="O15" s="384"/>
      <c r="P15" s="385"/>
      <c r="Q15" s="386">
        <v>101768.09498382598</v>
      </c>
      <c r="R15" s="260"/>
    </row>
    <row r="16" spans="1:22" ht="14.4" x14ac:dyDescent="0.25">
      <c r="A16" s="233">
        <v>36</v>
      </c>
      <c r="B16" s="241" t="s">
        <v>34</v>
      </c>
      <c r="C16" s="387">
        <v>2226.5120537580005</v>
      </c>
      <c r="D16" s="384">
        <v>105494.3583934648</v>
      </c>
      <c r="E16" s="384">
        <v>647.73849194399997</v>
      </c>
      <c r="F16" s="384">
        <v>95867.013946493418</v>
      </c>
      <c r="G16" s="384">
        <v>35372.187126095945</v>
      </c>
      <c r="H16" s="384">
        <v>10306.877802630999</v>
      </c>
      <c r="I16" s="384">
        <v>23744.142636565997</v>
      </c>
      <c r="J16" s="384"/>
      <c r="K16" s="384">
        <v>201950.01655190706</v>
      </c>
      <c r="L16" s="384">
        <v>206.21363785299999</v>
      </c>
      <c r="M16" s="384">
        <v>21306.947072564995</v>
      </c>
      <c r="N16" s="384">
        <v>4437.6519849369988</v>
      </c>
      <c r="O16" s="384">
        <v>40714.158402937996</v>
      </c>
      <c r="P16" s="385"/>
      <c r="Q16" s="386">
        <v>542273.81810115324</v>
      </c>
      <c r="R16" s="260"/>
    </row>
    <row r="17" spans="1:18" ht="14.4" x14ac:dyDescent="0.25">
      <c r="A17" s="233">
        <v>37</v>
      </c>
      <c r="B17" s="241" t="s">
        <v>35</v>
      </c>
      <c r="C17" s="387">
        <v>7.6914111000000007E-2</v>
      </c>
      <c r="D17" s="384">
        <v>70783.701946436995</v>
      </c>
      <c r="E17" s="384">
        <v>0.45844284400000002</v>
      </c>
      <c r="F17" s="384">
        <v>13090.678263585998</v>
      </c>
      <c r="G17" s="384">
        <v>9698.702592748994</v>
      </c>
      <c r="H17" s="384">
        <v>297.47207648399979</v>
      </c>
      <c r="I17" s="384">
        <v>794.50249195899971</v>
      </c>
      <c r="J17" s="384"/>
      <c r="K17" s="384">
        <v>79.034319186000005</v>
      </c>
      <c r="L17" s="384"/>
      <c r="M17" s="384">
        <v>4.4222314110000003</v>
      </c>
      <c r="N17" s="384">
        <v>2.8767606140000002</v>
      </c>
      <c r="O17" s="384">
        <v>117.23919914199999</v>
      </c>
      <c r="P17" s="385"/>
      <c r="Q17" s="388">
        <v>94869.165238522997</v>
      </c>
      <c r="R17" s="260"/>
    </row>
    <row r="18" spans="1:18" ht="14.4" x14ac:dyDescent="0.25">
      <c r="A18" s="233">
        <v>38</v>
      </c>
      <c r="B18" s="241" t="s">
        <v>36</v>
      </c>
      <c r="C18" s="387">
        <v>6403.4561487989977</v>
      </c>
      <c r="D18" s="384">
        <v>9157.2388781830359</v>
      </c>
      <c r="E18" s="384">
        <v>528.402017323</v>
      </c>
      <c r="F18" s="384">
        <v>10021.005221212019</v>
      </c>
      <c r="G18" s="384">
        <v>1810.3100208379985</v>
      </c>
      <c r="H18" s="384">
        <v>5137.8223374440031</v>
      </c>
      <c r="I18" s="384">
        <v>8231.6889228000018</v>
      </c>
      <c r="J18" s="384"/>
      <c r="K18" s="384">
        <v>3109.3310191879996</v>
      </c>
      <c r="L18" s="384">
        <v>4.8088662049999993</v>
      </c>
      <c r="M18" s="384">
        <v>542.31411983499993</v>
      </c>
      <c r="N18" s="384">
        <v>1635.5643731919999</v>
      </c>
      <c r="O18" s="384">
        <v>7098.4016655209998</v>
      </c>
      <c r="P18" s="385">
        <v>0.88584005899999996</v>
      </c>
      <c r="Q18" s="386">
        <v>53681.229430599058</v>
      </c>
      <c r="R18" s="260"/>
    </row>
    <row r="19" spans="1:18" ht="14.4" x14ac:dyDescent="0.25">
      <c r="A19" s="239">
        <v>39</v>
      </c>
      <c r="B19" s="241" t="s">
        <v>37</v>
      </c>
      <c r="C19" s="389"/>
      <c r="D19" s="390">
        <v>158.78856061300004</v>
      </c>
      <c r="E19" s="390"/>
      <c r="F19" s="390">
        <v>47.603038980999997</v>
      </c>
      <c r="G19" s="390">
        <v>184.94160658400006</v>
      </c>
      <c r="H19" s="390"/>
      <c r="I19" s="390">
        <v>8.3322565999999987E-2</v>
      </c>
      <c r="J19" s="390"/>
      <c r="K19" s="390">
        <v>1.8968912339999999</v>
      </c>
      <c r="L19" s="390">
        <v>523.79921019400001</v>
      </c>
      <c r="M19" s="390"/>
      <c r="N19" s="390"/>
      <c r="O19" s="390"/>
      <c r="P19" s="389">
        <v>8.4885767000000001E-2</v>
      </c>
      <c r="Q19" s="388">
        <v>917.19751593900003</v>
      </c>
      <c r="R19" s="260"/>
    </row>
    <row r="20" spans="1:18" x14ac:dyDescent="0.25">
      <c r="A20" s="420" t="s">
        <v>38</v>
      </c>
      <c r="B20" s="421"/>
      <c r="C20" s="391">
        <v>40602.979937902994</v>
      </c>
      <c r="D20" s="392">
        <v>479330.500586193</v>
      </c>
      <c r="E20" s="392">
        <v>1181.9269334640001</v>
      </c>
      <c r="F20" s="392">
        <v>141923.80784744045</v>
      </c>
      <c r="G20" s="392">
        <v>162624.26290265613</v>
      </c>
      <c r="H20" s="392">
        <v>84723.110103910061</v>
      </c>
      <c r="I20" s="392">
        <v>37488.629960397004</v>
      </c>
      <c r="J20" s="392">
        <v>2672.8940123980001</v>
      </c>
      <c r="K20" s="392">
        <v>206664.45254768906</v>
      </c>
      <c r="L20" s="392">
        <v>745.46369762699999</v>
      </c>
      <c r="M20" s="392">
        <v>21889.943359929995</v>
      </c>
      <c r="N20" s="392">
        <v>6119.2989147169983</v>
      </c>
      <c r="O20" s="392">
        <v>48281.965171806994</v>
      </c>
      <c r="P20" s="393">
        <v>2420.0171751570001</v>
      </c>
      <c r="Q20" s="394">
        <v>1236669.2531512887</v>
      </c>
      <c r="R20" s="260"/>
    </row>
    <row r="21" spans="1:18" ht="14.4" x14ac:dyDescent="0.25">
      <c r="A21" s="239">
        <v>41</v>
      </c>
      <c r="B21" s="234" t="s">
        <v>112</v>
      </c>
      <c r="C21" s="383"/>
      <c r="D21" s="384">
        <v>5.93635E-3</v>
      </c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3"/>
      <c r="Q21" s="388">
        <v>5.93635E-3</v>
      </c>
      <c r="R21" s="260"/>
    </row>
    <row r="22" spans="1:18" ht="14.4" x14ac:dyDescent="0.25">
      <c r="A22" s="239">
        <v>42</v>
      </c>
      <c r="B22" s="234" t="s">
        <v>39</v>
      </c>
      <c r="C22" s="387"/>
      <c r="D22" s="384">
        <v>5717.44035024399</v>
      </c>
      <c r="E22" s="384"/>
      <c r="F22" s="384">
        <v>183.67171725000003</v>
      </c>
      <c r="G22" s="384">
        <v>2116.3309095899999</v>
      </c>
      <c r="H22" s="384"/>
      <c r="I22" s="384">
        <v>651.27749120199996</v>
      </c>
      <c r="J22" s="384"/>
      <c r="K22" s="384"/>
      <c r="L22" s="384"/>
      <c r="M22" s="384"/>
      <c r="N22" s="384"/>
      <c r="O22" s="384"/>
      <c r="P22" s="385"/>
      <c r="Q22" s="388">
        <v>8668.7204682859901</v>
      </c>
      <c r="R22" s="260"/>
    </row>
    <row r="23" spans="1:18" ht="14.4" x14ac:dyDescent="0.25">
      <c r="A23" s="239">
        <v>43</v>
      </c>
      <c r="B23" s="238" t="s">
        <v>40</v>
      </c>
      <c r="C23" s="387"/>
      <c r="D23" s="384">
        <v>2963.9625091849985</v>
      </c>
      <c r="E23" s="384"/>
      <c r="F23" s="384">
        <v>0.62150684700000003</v>
      </c>
      <c r="G23" s="384">
        <v>11371.708655622997</v>
      </c>
      <c r="H23" s="384"/>
      <c r="I23" s="384"/>
      <c r="J23" s="384"/>
      <c r="K23" s="384"/>
      <c r="L23" s="384"/>
      <c r="M23" s="384"/>
      <c r="N23" s="384"/>
      <c r="O23" s="384"/>
      <c r="P23" s="385"/>
      <c r="Q23" s="388">
        <v>14336.292671654996</v>
      </c>
      <c r="R23" s="260"/>
    </row>
    <row r="24" spans="1:18" ht="14.4" x14ac:dyDescent="0.25">
      <c r="A24" s="239">
        <v>44</v>
      </c>
      <c r="B24" s="240" t="s">
        <v>41</v>
      </c>
      <c r="C24" s="387"/>
      <c r="D24" s="384">
        <v>50.622427234000014</v>
      </c>
      <c r="E24" s="384"/>
      <c r="F24" s="384"/>
      <c r="G24" s="384">
        <v>27.110892729000014</v>
      </c>
      <c r="H24" s="384"/>
      <c r="I24" s="384"/>
      <c r="J24" s="384"/>
      <c r="K24" s="384"/>
      <c r="L24" s="384"/>
      <c r="M24" s="384"/>
      <c r="N24" s="384"/>
      <c r="O24" s="384"/>
      <c r="P24" s="385"/>
      <c r="Q24" s="388">
        <v>77.733319963000028</v>
      </c>
      <c r="R24" s="260"/>
    </row>
    <row r="25" spans="1:18" ht="14.4" x14ac:dyDescent="0.25">
      <c r="A25" s="239">
        <v>45</v>
      </c>
      <c r="B25" s="240" t="s">
        <v>42</v>
      </c>
      <c r="C25" s="387"/>
      <c r="D25" s="384">
        <v>19423.16305437703</v>
      </c>
      <c r="E25" s="384"/>
      <c r="F25" s="384">
        <v>25961.758327945012</v>
      </c>
      <c r="G25" s="384">
        <v>57036.128211082891</v>
      </c>
      <c r="H25" s="384"/>
      <c r="I25" s="384">
        <v>18653.843142288002</v>
      </c>
      <c r="J25" s="384"/>
      <c r="K25" s="384"/>
      <c r="L25" s="384"/>
      <c r="M25" s="384"/>
      <c r="N25" s="384"/>
      <c r="O25" s="384"/>
      <c r="P25" s="385"/>
      <c r="Q25" s="388">
        <v>121074.89273569293</v>
      </c>
      <c r="R25" s="260"/>
    </row>
    <row r="26" spans="1:18" ht="14.4" x14ac:dyDescent="0.25">
      <c r="A26" s="239">
        <v>46</v>
      </c>
      <c r="B26" s="240" t="s">
        <v>140</v>
      </c>
      <c r="C26" s="387"/>
      <c r="D26" s="384"/>
      <c r="E26" s="384"/>
      <c r="F26" s="384"/>
      <c r="G26" s="384">
        <v>0.32586852900000002</v>
      </c>
      <c r="H26" s="384"/>
      <c r="I26" s="384"/>
      <c r="J26" s="384"/>
      <c r="K26" s="384"/>
      <c r="L26" s="384"/>
      <c r="M26" s="384"/>
      <c r="N26" s="384"/>
      <c r="O26" s="384"/>
      <c r="P26" s="385"/>
      <c r="Q26" s="388">
        <v>0.32586852900000002</v>
      </c>
      <c r="R26" s="260"/>
    </row>
    <row r="27" spans="1:18" ht="14.4" x14ac:dyDescent="0.25">
      <c r="A27" s="239">
        <v>47</v>
      </c>
      <c r="B27" s="240" t="s">
        <v>43</v>
      </c>
      <c r="C27" s="389"/>
      <c r="D27" s="390">
        <v>7642.1953064090003</v>
      </c>
      <c r="E27" s="390"/>
      <c r="F27" s="390"/>
      <c r="G27" s="390">
        <v>3146.5663174959996</v>
      </c>
      <c r="H27" s="390"/>
      <c r="I27" s="390"/>
      <c r="J27" s="390"/>
      <c r="K27" s="390">
        <v>0.41888289400000001</v>
      </c>
      <c r="L27" s="390"/>
      <c r="M27" s="390"/>
      <c r="N27" s="390"/>
      <c r="O27" s="390"/>
      <c r="P27" s="389"/>
      <c r="Q27" s="388">
        <v>10789.180506799001</v>
      </c>
      <c r="R27" s="260"/>
    </row>
    <row r="28" spans="1:18" x14ac:dyDescent="0.25">
      <c r="A28" s="420" t="s">
        <v>44</v>
      </c>
      <c r="B28" s="421"/>
      <c r="C28" s="393"/>
      <c r="D28" s="392">
        <v>35797.38958379902</v>
      </c>
      <c r="E28" s="392"/>
      <c r="F28" s="392">
        <v>26146.051552042012</v>
      </c>
      <c r="G28" s="392">
        <v>73698.170855049902</v>
      </c>
      <c r="H28" s="392"/>
      <c r="I28" s="392">
        <v>19305.120633490002</v>
      </c>
      <c r="J28" s="392"/>
      <c r="K28" s="392">
        <v>0.41888289400000001</v>
      </c>
      <c r="L28" s="392"/>
      <c r="M28" s="392"/>
      <c r="N28" s="392"/>
      <c r="O28" s="392"/>
      <c r="P28" s="395"/>
      <c r="Q28" s="394">
        <v>154947.15150727492</v>
      </c>
      <c r="R28" s="260"/>
    </row>
    <row r="29" spans="1:18" ht="14.4" x14ac:dyDescent="0.25">
      <c r="A29" s="233">
        <v>52</v>
      </c>
      <c r="B29" s="234" t="s">
        <v>45</v>
      </c>
      <c r="C29" s="396"/>
      <c r="D29" s="397">
        <v>480.72718140700039</v>
      </c>
      <c r="E29" s="397"/>
      <c r="F29" s="397">
        <v>7.2830997979999985</v>
      </c>
      <c r="G29" s="397">
        <v>389.17569948300024</v>
      </c>
      <c r="H29" s="397"/>
      <c r="I29" s="397"/>
      <c r="J29" s="397"/>
      <c r="K29" s="397"/>
      <c r="L29" s="397"/>
      <c r="M29" s="397"/>
      <c r="N29" s="397"/>
      <c r="O29" s="397"/>
      <c r="P29" s="396"/>
      <c r="Q29" s="388">
        <v>877.18598068800065</v>
      </c>
      <c r="R29" s="260"/>
    </row>
    <row r="30" spans="1:18" ht="14.4" x14ac:dyDescent="0.25">
      <c r="A30" s="233">
        <v>53</v>
      </c>
      <c r="B30" s="238" t="s">
        <v>46</v>
      </c>
      <c r="C30" s="387"/>
      <c r="D30" s="384">
        <v>36.318226891999998</v>
      </c>
      <c r="E30" s="384"/>
      <c r="F30" s="384"/>
      <c r="G30" s="384">
        <v>5.3772219999999996E-2</v>
      </c>
      <c r="H30" s="384"/>
      <c r="I30" s="384"/>
      <c r="J30" s="384"/>
      <c r="K30" s="384"/>
      <c r="L30" s="384"/>
      <c r="M30" s="384"/>
      <c r="N30" s="384"/>
      <c r="O30" s="384"/>
      <c r="P30" s="385"/>
      <c r="Q30" s="388">
        <v>36.371999111999997</v>
      </c>
      <c r="R30" s="260"/>
    </row>
    <row r="31" spans="1:18" ht="14.4" x14ac:dyDescent="0.25">
      <c r="A31" s="239">
        <v>54</v>
      </c>
      <c r="B31" s="240" t="s">
        <v>47</v>
      </c>
      <c r="C31" s="387"/>
      <c r="D31" s="384">
        <v>27.151969682999997</v>
      </c>
      <c r="E31" s="384"/>
      <c r="F31" s="384"/>
      <c r="G31" s="384">
        <v>0.56134305100000004</v>
      </c>
      <c r="H31" s="384"/>
      <c r="I31" s="384"/>
      <c r="J31" s="384"/>
      <c r="K31" s="384"/>
      <c r="L31" s="384"/>
      <c r="M31" s="384"/>
      <c r="N31" s="384"/>
      <c r="O31" s="384"/>
      <c r="P31" s="385"/>
      <c r="Q31" s="388">
        <v>27.713312733999999</v>
      </c>
      <c r="R31" s="260"/>
    </row>
    <row r="32" spans="1:18" ht="14.4" x14ac:dyDescent="0.25">
      <c r="A32" s="239">
        <v>55</v>
      </c>
      <c r="B32" s="240" t="s">
        <v>59</v>
      </c>
      <c r="C32" s="387"/>
      <c r="D32" s="384">
        <v>1024.9527755239999</v>
      </c>
      <c r="E32" s="384"/>
      <c r="F32" s="384"/>
      <c r="G32" s="384">
        <v>0.18357434599999997</v>
      </c>
      <c r="H32" s="384"/>
      <c r="I32" s="384"/>
      <c r="J32" s="384"/>
      <c r="K32" s="384"/>
      <c r="L32" s="384"/>
      <c r="M32" s="384"/>
      <c r="N32" s="384"/>
      <c r="O32" s="384"/>
      <c r="P32" s="385"/>
      <c r="Q32" s="388">
        <v>1025.1363498699998</v>
      </c>
      <c r="R32" s="260"/>
    </row>
    <row r="33" spans="1:18" ht="14.4" x14ac:dyDescent="0.25">
      <c r="A33" s="239">
        <v>56</v>
      </c>
      <c r="B33" s="240" t="s">
        <v>48</v>
      </c>
      <c r="C33" s="387"/>
      <c r="D33" s="384">
        <v>29507.229676774998</v>
      </c>
      <c r="E33" s="384"/>
      <c r="F33" s="384">
        <v>1.8934866440000002</v>
      </c>
      <c r="G33" s="384">
        <v>2109.9641186499998</v>
      </c>
      <c r="H33" s="384"/>
      <c r="I33" s="384"/>
      <c r="J33" s="384"/>
      <c r="K33" s="384"/>
      <c r="L33" s="384"/>
      <c r="M33" s="384"/>
      <c r="N33" s="384"/>
      <c r="O33" s="384"/>
      <c r="P33" s="385"/>
      <c r="Q33" s="388">
        <v>31619.087282068998</v>
      </c>
      <c r="R33" s="260"/>
    </row>
    <row r="34" spans="1:18" ht="14.4" x14ac:dyDescent="0.25">
      <c r="A34" s="239">
        <v>57</v>
      </c>
      <c r="B34" s="234" t="s">
        <v>49</v>
      </c>
      <c r="C34" s="387">
        <v>856.58552027200017</v>
      </c>
      <c r="D34" s="384">
        <v>41165.981992763867</v>
      </c>
      <c r="E34" s="384"/>
      <c r="F34" s="384">
        <v>1524.1002324789995</v>
      </c>
      <c r="G34" s="384">
        <v>28044.433049451014</v>
      </c>
      <c r="H34" s="384">
        <v>49731.878555401992</v>
      </c>
      <c r="I34" s="384">
        <v>1151.944803872</v>
      </c>
      <c r="J34" s="384"/>
      <c r="K34" s="384"/>
      <c r="L34" s="384"/>
      <c r="M34" s="384"/>
      <c r="N34" s="384"/>
      <c r="O34" s="384"/>
      <c r="P34" s="385"/>
      <c r="Q34" s="388">
        <v>122474.92415423988</v>
      </c>
      <c r="R34" s="260"/>
    </row>
    <row r="35" spans="1:18" ht="14.4" x14ac:dyDescent="0.25">
      <c r="A35" s="239">
        <v>58</v>
      </c>
      <c r="B35" s="238" t="s">
        <v>50</v>
      </c>
      <c r="C35" s="389"/>
      <c r="D35" s="390">
        <v>166.14653766699999</v>
      </c>
      <c r="E35" s="390"/>
      <c r="F35" s="390"/>
      <c r="G35" s="390">
        <v>1.5635160159999997</v>
      </c>
      <c r="H35" s="390"/>
      <c r="I35" s="390">
        <v>18.952015236000001</v>
      </c>
      <c r="J35" s="390"/>
      <c r="K35" s="390"/>
      <c r="L35" s="390"/>
      <c r="M35" s="390"/>
      <c r="N35" s="390"/>
      <c r="O35" s="390"/>
      <c r="P35" s="389"/>
      <c r="Q35" s="388">
        <v>186.66206891899998</v>
      </c>
      <c r="R35" s="260"/>
    </row>
    <row r="36" spans="1:18" x14ac:dyDescent="0.25">
      <c r="A36" s="420" t="s">
        <v>51</v>
      </c>
      <c r="B36" s="421"/>
      <c r="C36" s="398">
        <v>856.58552027200017</v>
      </c>
      <c r="D36" s="392">
        <v>72408.508360711858</v>
      </c>
      <c r="E36" s="392"/>
      <c r="F36" s="392">
        <v>1533.2768189209994</v>
      </c>
      <c r="G36" s="392">
        <v>30545.935073217017</v>
      </c>
      <c r="H36" s="392">
        <v>49731.878555401992</v>
      </c>
      <c r="I36" s="392">
        <v>1170.896819108</v>
      </c>
      <c r="J36" s="392"/>
      <c r="K36" s="392"/>
      <c r="L36" s="392"/>
      <c r="M36" s="392"/>
      <c r="N36" s="392"/>
      <c r="O36" s="392"/>
      <c r="P36" s="395"/>
      <c r="Q36" s="394">
        <v>156247.08114763186</v>
      </c>
      <c r="R36" s="260"/>
    </row>
    <row r="37" spans="1:18" ht="14.4" x14ac:dyDescent="0.25">
      <c r="A37" s="245">
        <v>74</v>
      </c>
      <c r="B37" s="246" t="s">
        <v>63</v>
      </c>
      <c r="C37" s="396"/>
      <c r="D37" s="397">
        <v>1.1639187E-2</v>
      </c>
      <c r="E37" s="397"/>
      <c r="F37" s="397"/>
      <c r="G37" s="397">
        <v>1.5383574000000001E-2</v>
      </c>
      <c r="H37" s="397"/>
      <c r="I37" s="397"/>
      <c r="J37" s="397"/>
      <c r="K37" s="397"/>
      <c r="L37" s="397"/>
      <c r="M37" s="397"/>
      <c r="N37" s="397"/>
      <c r="O37" s="397"/>
      <c r="P37" s="396"/>
      <c r="Q37" s="388">
        <v>2.7022760999999999E-2</v>
      </c>
      <c r="R37" s="260"/>
    </row>
    <row r="38" spans="1:18" ht="14.4" x14ac:dyDescent="0.25">
      <c r="A38" s="233">
        <v>76</v>
      </c>
      <c r="B38" s="238" t="s">
        <v>52</v>
      </c>
      <c r="C38" s="387"/>
      <c r="D38" s="384">
        <v>4701.9753772239983</v>
      </c>
      <c r="E38" s="384"/>
      <c r="F38" s="384"/>
      <c r="G38" s="384">
        <v>295.15861739300016</v>
      </c>
      <c r="H38" s="384"/>
      <c r="I38" s="384"/>
      <c r="J38" s="384"/>
      <c r="K38" s="384"/>
      <c r="L38" s="384"/>
      <c r="M38" s="384"/>
      <c r="N38" s="384"/>
      <c r="O38" s="384"/>
      <c r="P38" s="385"/>
      <c r="Q38" s="388">
        <v>4997.1339946169983</v>
      </c>
      <c r="R38" s="260"/>
    </row>
    <row r="39" spans="1:18" ht="14.4" x14ac:dyDescent="0.25">
      <c r="A39" s="233">
        <v>77</v>
      </c>
      <c r="B39" s="238" t="s">
        <v>53</v>
      </c>
      <c r="C39" s="387"/>
      <c r="D39" s="384">
        <v>1.7679842400000003</v>
      </c>
      <c r="E39" s="384"/>
      <c r="F39" s="384">
        <v>0.159737307</v>
      </c>
      <c r="G39" s="384">
        <v>1.2866889639999999</v>
      </c>
      <c r="H39" s="384"/>
      <c r="I39" s="384"/>
      <c r="J39" s="384"/>
      <c r="K39" s="384"/>
      <c r="L39" s="384"/>
      <c r="M39" s="384"/>
      <c r="N39" s="384"/>
      <c r="O39" s="384"/>
      <c r="P39" s="385"/>
      <c r="Q39" s="388">
        <v>3.2144105110000005</v>
      </c>
      <c r="R39" s="260"/>
    </row>
    <row r="40" spans="1:18" ht="14.4" x14ac:dyDescent="0.25">
      <c r="A40" s="233">
        <v>82</v>
      </c>
      <c r="B40" s="238" t="s">
        <v>71</v>
      </c>
      <c r="C40" s="399"/>
      <c r="D40" s="400">
        <v>130.33396204599995</v>
      </c>
      <c r="E40" s="400"/>
      <c r="F40" s="400"/>
      <c r="G40" s="400">
        <v>0.30210648400000001</v>
      </c>
      <c r="H40" s="400"/>
      <c r="I40" s="400"/>
      <c r="J40" s="400"/>
      <c r="K40" s="400"/>
      <c r="L40" s="400"/>
      <c r="M40" s="400"/>
      <c r="N40" s="400"/>
      <c r="O40" s="400"/>
      <c r="P40" s="399"/>
      <c r="Q40" s="388">
        <v>130.63606852999996</v>
      </c>
      <c r="R40" s="260"/>
    </row>
    <row r="41" spans="1:18" ht="14.4" x14ac:dyDescent="0.25">
      <c r="A41" s="233">
        <v>83</v>
      </c>
      <c r="B41" s="238" t="s">
        <v>126</v>
      </c>
      <c r="C41" s="387"/>
      <c r="D41" s="384">
        <v>3.0802459999999997E-2</v>
      </c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5"/>
      <c r="Q41" s="388">
        <v>3.0802459999999997E-2</v>
      </c>
      <c r="R41" s="260"/>
    </row>
    <row r="42" spans="1:18" ht="14.4" x14ac:dyDescent="0.25">
      <c r="A42" s="233">
        <v>91</v>
      </c>
      <c r="B42" s="238" t="s">
        <v>120</v>
      </c>
      <c r="C42" s="387"/>
      <c r="D42" s="384">
        <v>237.49021799900001</v>
      </c>
      <c r="E42" s="384"/>
      <c r="F42" s="384"/>
      <c r="G42" s="384">
        <v>1.0529999999999999E-2</v>
      </c>
      <c r="H42" s="384"/>
      <c r="I42" s="384"/>
      <c r="J42" s="384"/>
      <c r="K42" s="384"/>
      <c r="L42" s="384"/>
      <c r="M42" s="384"/>
      <c r="N42" s="384"/>
      <c r="O42" s="384"/>
      <c r="P42" s="385"/>
      <c r="Q42" s="388">
        <v>237.500747999</v>
      </c>
      <c r="R42" s="260"/>
    </row>
    <row r="43" spans="1:18" ht="14.4" x14ac:dyDescent="0.25">
      <c r="A43" s="233">
        <v>92</v>
      </c>
      <c r="B43" s="240" t="s">
        <v>67</v>
      </c>
      <c r="C43" s="387"/>
      <c r="D43" s="384">
        <v>439.44813205899999</v>
      </c>
      <c r="E43" s="384"/>
      <c r="F43" s="384"/>
      <c r="G43" s="384">
        <v>6.3664500000000003E-4</v>
      </c>
      <c r="H43" s="384"/>
      <c r="I43" s="384"/>
      <c r="J43" s="384"/>
      <c r="K43" s="384"/>
      <c r="L43" s="384"/>
      <c r="M43" s="384"/>
      <c r="N43" s="384"/>
      <c r="O43" s="384"/>
      <c r="P43" s="385"/>
      <c r="Q43" s="388">
        <v>439.44876870399997</v>
      </c>
      <c r="R43" s="260"/>
    </row>
    <row r="44" spans="1:18" ht="14.4" x14ac:dyDescent="0.25">
      <c r="A44" s="233">
        <v>93</v>
      </c>
      <c r="B44" s="240" t="s">
        <v>121</v>
      </c>
      <c r="C44" s="387"/>
      <c r="D44" s="384">
        <v>0.19735800000000001</v>
      </c>
      <c r="E44" s="384"/>
      <c r="F44" s="384"/>
      <c r="G44" s="384">
        <v>2.5219999999999999E-3</v>
      </c>
      <c r="H44" s="384"/>
      <c r="I44" s="384"/>
      <c r="J44" s="384"/>
      <c r="K44" s="384"/>
      <c r="L44" s="384"/>
      <c r="M44" s="384"/>
      <c r="N44" s="384"/>
      <c r="O44" s="384"/>
      <c r="P44" s="385"/>
      <c r="Q44" s="388">
        <v>0.19988</v>
      </c>
      <c r="R44" s="260"/>
    </row>
    <row r="45" spans="1:18" ht="14.4" x14ac:dyDescent="0.25">
      <c r="A45" s="239">
        <v>94</v>
      </c>
      <c r="B45" s="240" t="s">
        <v>60</v>
      </c>
      <c r="C45" s="389"/>
      <c r="D45" s="390">
        <v>742.33529634599984</v>
      </c>
      <c r="E45" s="390"/>
      <c r="F45" s="390"/>
      <c r="G45" s="390">
        <v>0.53422302799999999</v>
      </c>
      <c r="H45" s="390"/>
      <c r="I45" s="390"/>
      <c r="J45" s="390"/>
      <c r="K45" s="390"/>
      <c r="L45" s="390"/>
      <c r="M45" s="390"/>
      <c r="N45" s="390"/>
      <c r="O45" s="390"/>
      <c r="P45" s="389"/>
      <c r="Q45" s="388">
        <v>742.86951937399988</v>
      </c>
      <c r="R45" s="260"/>
    </row>
    <row r="46" spans="1:18" ht="13.8" thickBot="1" x14ac:dyDescent="0.3">
      <c r="A46" s="422" t="s">
        <v>54</v>
      </c>
      <c r="B46" s="423"/>
      <c r="C46" s="401"/>
      <c r="D46" s="402">
        <v>6253.5907695609994</v>
      </c>
      <c r="E46" s="402"/>
      <c r="F46" s="402">
        <v>0.159737307</v>
      </c>
      <c r="G46" s="402">
        <v>297.31070808800013</v>
      </c>
      <c r="H46" s="402"/>
      <c r="I46" s="402"/>
      <c r="J46" s="402"/>
      <c r="K46" s="402"/>
      <c r="L46" s="402"/>
      <c r="M46" s="402"/>
      <c r="N46" s="402"/>
      <c r="O46" s="402"/>
      <c r="P46" s="403"/>
      <c r="Q46" s="394">
        <v>6551.0612149559975</v>
      </c>
      <c r="R46" s="260"/>
    </row>
    <row r="47" spans="1:18" ht="14.4" thickTop="1" thickBot="1" x14ac:dyDescent="0.3">
      <c r="A47" s="424" t="s">
        <v>55</v>
      </c>
      <c r="B47" s="425"/>
      <c r="C47" s="404">
        <v>41459.565458174991</v>
      </c>
      <c r="D47" s="405">
        <v>593789.98930026474</v>
      </c>
      <c r="E47" s="405">
        <v>1181.9269334640001</v>
      </c>
      <c r="F47" s="405">
        <v>169603.29595571043</v>
      </c>
      <c r="G47" s="405">
        <v>267165.67953901109</v>
      </c>
      <c r="H47" s="405">
        <v>134454.98865931205</v>
      </c>
      <c r="I47" s="405">
        <v>57964.647412995007</v>
      </c>
      <c r="J47" s="405">
        <v>2672.8940123980001</v>
      </c>
      <c r="K47" s="405">
        <v>206664.87143058307</v>
      </c>
      <c r="L47" s="405">
        <v>745.46369762699999</v>
      </c>
      <c r="M47" s="405">
        <v>21889.943359929995</v>
      </c>
      <c r="N47" s="405">
        <v>6119.2989147169983</v>
      </c>
      <c r="O47" s="405">
        <v>48281.965171806994</v>
      </c>
      <c r="P47" s="406">
        <v>2420.0171751570001</v>
      </c>
      <c r="Q47" s="407">
        <v>1554414.5470211515</v>
      </c>
      <c r="R47" s="260"/>
    </row>
    <row r="48" spans="1:18" ht="13.8" thickTop="1" x14ac:dyDescent="0.25">
      <c r="A48" s="243"/>
      <c r="B48" s="24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</row>
    <row r="49" spans="1:17" x14ac:dyDescent="0.25">
      <c r="A49" s="254" t="s">
        <v>107</v>
      </c>
    </row>
    <row r="50" spans="1:17" x14ac:dyDescent="0.25">
      <c r="A50" s="254" t="s">
        <v>56</v>
      </c>
    </row>
    <row r="51" spans="1:17" x14ac:dyDescent="0.25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</row>
    <row r="52" spans="1:17" x14ac:dyDescent="0.25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</row>
    <row r="53" spans="1:17" x14ac:dyDescent="0.25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</row>
    <row r="54" spans="1:17" x14ac:dyDescent="0.25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</row>
    <row r="55" spans="1:17" x14ac:dyDescent="0.25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</row>
    <row r="56" spans="1:17" x14ac:dyDescent="0.25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</row>
    <row r="57" spans="1:17" x14ac:dyDescent="0.25"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</row>
  </sheetData>
  <mergeCells count="9">
    <mergeCell ref="A36:B36"/>
    <mergeCell ref="A46:B46"/>
    <mergeCell ref="A47:B47"/>
    <mergeCell ref="A1:Q1"/>
    <mergeCell ref="A3:B5"/>
    <mergeCell ref="C3:P3"/>
    <mergeCell ref="Q3:Q5"/>
    <mergeCell ref="A20:B20"/>
    <mergeCell ref="A28:B28"/>
  </mergeCells>
  <pageMargins left="0" right="0" top="0.78740157480314965" bottom="0.59055118110236227" header="0" footer="0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showGridLines="0" tabSelected="1" zoomScale="85" zoomScaleNormal="85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3" width="9" style="232" customWidth="1"/>
    <col min="4" max="4" width="10.109375" style="232" bestFit="1" customWidth="1"/>
    <col min="5" max="5" width="9" style="232" customWidth="1"/>
    <col min="6" max="8" width="10.109375" style="232" bestFit="1" customWidth="1"/>
    <col min="9" max="10" width="9" style="232" customWidth="1"/>
    <col min="11" max="11" width="10.109375" style="232" bestFit="1" customWidth="1"/>
    <col min="12" max="16" width="9" style="232" customWidth="1"/>
    <col min="17" max="17" width="11.6640625" style="232" bestFit="1" customWidth="1"/>
    <col min="18" max="19" width="9" style="232" customWidth="1"/>
    <col min="20" max="20" width="9.5546875" style="232" customWidth="1"/>
    <col min="21" max="21" width="4.109375" style="243" customWidth="1"/>
    <col min="22" max="22" width="4.6640625" style="232" bestFit="1" customWidth="1"/>
    <col min="23" max="254" width="3.6640625" style="232"/>
    <col min="255" max="256" width="4.109375" style="232" customWidth="1"/>
    <col min="257" max="257" width="33.6640625" style="232" customWidth="1"/>
    <col min="258" max="275" width="9" style="232" customWidth="1"/>
    <col min="276" max="276" width="9.5546875" style="232" customWidth="1"/>
    <col min="277" max="277" width="4.109375" style="232" customWidth="1"/>
    <col min="278" max="278" width="4.6640625" style="232" bestFit="1" customWidth="1"/>
    <col min="279" max="510" width="3.6640625" style="232"/>
    <col min="511" max="512" width="4.109375" style="232" customWidth="1"/>
    <col min="513" max="513" width="33.6640625" style="232" customWidth="1"/>
    <col min="514" max="531" width="9" style="232" customWidth="1"/>
    <col min="532" max="532" width="9.5546875" style="232" customWidth="1"/>
    <col min="533" max="533" width="4.109375" style="232" customWidth="1"/>
    <col min="534" max="534" width="4.6640625" style="232" bestFit="1" customWidth="1"/>
    <col min="535" max="766" width="3.6640625" style="232"/>
    <col min="767" max="768" width="4.109375" style="232" customWidth="1"/>
    <col min="769" max="769" width="33.6640625" style="232" customWidth="1"/>
    <col min="770" max="787" width="9" style="232" customWidth="1"/>
    <col min="788" max="788" width="9.5546875" style="232" customWidth="1"/>
    <col min="789" max="789" width="4.109375" style="232" customWidth="1"/>
    <col min="790" max="790" width="4.6640625" style="232" bestFit="1" customWidth="1"/>
    <col min="791" max="1022" width="3.6640625" style="232"/>
    <col min="1023" max="1024" width="4.109375" style="232" customWidth="1"/>
    <col min="1025" max="1025" width="33.6640625" style="232" customWidth="1"/>
    <col min="1026" max="1043" width="9" style="232" customWidth="1"/>
    <col min="1044" max="1044" width="9.5546875" style="232" customWidth="1"/>
    <col min="1045" max="1045" width="4.109375" style="232" customWidth="1"/>
    <col min="1046" max="1046" width="4.6640625" style="232" bestFit="1" customWidth="1"/>
    <col min="1047" max="1278" width="3.6640625" style="232"/>
    <col min="1279" max="1280" width="4.109375" style="232" customWidth="1"/>
    <col min="1281" max="1281" width="33.6640625" style="232" customWidth="1"/>
    <col min="1282" max="1299" width="9" style="232" customWidth="1"/>
    <col min="1300" max="1300" width="9.5546875" style="232" customWidth="1"/>
    <col min="1301" max="1301" width="4.109375" style="232" customWidth="1"/>
    <col min="1302" max="1302" width="4.6640625" style="232" bestFit="1" customWidth="1"/>
    <col min="1303" max="1534" width="3.6640625" style="232"/>
    <col min="1535" max="1536" width="4.109375" style="232" customWidth="1"/>
    <col min="1537" max="1537" width="33.6640625" style="232" customWidth="1"/>
    <col min="1538" max="1555" width="9" style="232" customWidth="1"/>
    <col min="1556" max="1556" width="9.5546875" style="232" customWidth="1"/>
    <col min="1557" max="1557" width="4.109375" style="232" customWidth="1"/>
    <col min="1558" max="1558" width="4.6640625" style="232" bestFit="1" customWidth="1"/>
    <col min="1559" max="1790" width="3.6640625" style="232"/>
    <col min="1791" max="1792" width="4.109375" style="232" customWidth="1"/>
    <col min="1793" max="1793" width="33.6640625" style="232" customWidth="1"/>
    <col min="1794" max="1811" width="9" style="232" customWidth="1"/>
    <col min="1812" max="1812" width="9.5546875" style="232" customWidth="1"/>
    <col min="1813" max="1813" width="4.109375" style="232" customWidth="1"/>
    <col min="1814" max="1814" width="4.6640625" style="232" bestFit="1" customWidth="1"/>
    <col min="1815" max="2046" width="3.6640625" style="232"/>
    <col min="2047" max="2048" width="4.109375" style="232" customWidth="1"/>
    <col min="2049" max="2049" width="33.6640625" style="232" customWidth="1"/>
    <col min="2050" max="2067" width="9" style="232" customWidth="1"/>
    <col min="2068" max="2068" width="9.5546875" style="232" customWidth="1"/>
    <col min="2069" max="2069" width="4.109375" style="232" customWidth="1"/>
    <col min="2070" max="2070" width="4.6640625" style="232" bestFit="1" customWidth="1"/>
    <col min="2071" max="2302" width="3.6640625" style="232"/>
    <col min="2303" max="2304" width="4.109375" style="232" customWidth="1"/>
    <col min="2305" max="2305" width="33.6640625" style="232" customWidth="1"/>
    <col min="2306" max="2323" width="9" style="232" customWidth="1"/>
    <col min="2324" max="2324" width="9.5546875" style="232" customWidth="1"/>
    <col min="2325" max="2325" width="4.109375" style="232" customWidth="1"/>
    <col min="2326" max="2326" width="4.6640625" style="232" bestFit="1" customWidth="1"/>
    <col min="2327" max="2558" width="3.6640625" style="232"/>
    <col min="2559" max="2560" width="4.109375" style="232" customWidth="1"/>
    <col min="2561" max="2561" width="33.6640625" style="232" customWidth="1"/>
    <col min="2562" max="2579" width="9" style="232" customWidth="1"/>
    <col min="2580" max="2580" width="9.5546875" style="232" customWidth="1"/>
    <col min="2581" max="2581" width="4.109375" style="232" customWidth="1"/>
    <col min="2582" max="2582" width="4.6640625" style="232" bestFit="1" customWidth="1"/>
    <col min="2583" max="2814" width="3.6640625" style="232"/>
    <col min="2815" max="2816" width="4.109375" style="232" customWidth="1"/>
    <col min="2817" max="2817" width="33.6640625" style="232" customWidth="1"/>
    <col min="2818" max="2835" width="9" style="232" customWidth="1"/>
    <col min="2836" max="2836" width="9.5546875" style="232" customWidth="1"/>
    <col min="2837" max="2837" width="4.109375" style="232" customWidth="1"/>
    <col min="2838" max="2838" width="4.6640625" style="232" bestFit="1" customWidth="1"/>
    <col min="2839" max="3070" width="3.6640625" style="232"/>
    <col min="3071" max="3072" width="4.109375" style="232" customWidth="1"/>
    <col min="3073" max="3073" width="33.6640625" style="232" customWidth="1"/>
    <col min="3074" max="3091" width="9" style="232" customWidth="1"/>
    <col min="3092" max="3092" width="9.5546875" style="232" customWidth="1"/>
    <col min="3093" max="3093" width="4.109375" style="232" customWidth="1"/>
    <col min="3094" max="3094" width="4.6640625" style="232" bestFit="1" customWidth="1"/>
    <col min="3095" max="3326" width="3.6640625" style="232"/>
    <col min="3327" max="3328" width="4.109375" style="232" customWidth="1"/>
    <col min="3329" max="3329" width="33.6640625" style="232" customWidth="1"/>
    <col min="3330" max="3347" width="9" style="232" customWidth="1"/>
    <col min="3348" max="3348" width="9.5546875" style="232" customWidth="1"/>
    <col min="3349" max="3349" width="4.109375" style="232" customWidth="1"/>
    <col min="3350" max="3350" width="4.6640625" style="232" bestFit="1" customWidth="1"/>
    <col min="3351" max="3582" width="3.6640625" style="232"/>
    <col min="3583" max="3584" width="4.109375" style="232" customWidth="1"/>
    <col min="3585" max="3585" width="33.6640625" style="232" customWidth="1"/>
    <col min="3586" max="3603" width="9" style="232" customWidth="1"/>
    <col min="3604" max="3604" width="9.5546875" style="232" customWidth="1"/>
    <col min="3605" max="3605" width="4.109375" style="232" customWidth="1"/>
    <col min="3606" max="3606" width="4.6640625" style="232" bestFit="1" customWidth="1"/>
    <col min="3607" max="3838" width="3.6640625" style="232"/>
    <col min="3839" max="3840" width="4.109375" style="232" customWidth="1"/>
    <col min="3841" max="3841" width="33.6640625" style="232" customWidth="1"/>
    <col min="3842" max="3859" width="9" style="232" customWidth="1"/>
    <col min="3860" max="3860" width="9.5546875" style="232" customWidth="1"/>
    <col min="3861" max="3861" width="4.109375" style="232" customWidth="1"/>
    <col min="3862" max="3862" width="4.6640625" style="232" bestFit="1" customWidth="1"/>
    <col min="3863" max="4094" width="3.6640625" style="232"/>
    <col min="4095" max="4096" width="4.109375" style="232" customWidth="1"/>
    <col min="4097" max="4097" width="33.6640625" style="232" customWidth="1"/>
    <col min="4098" max="4115" width="9" style="232" customWidth="1"/>
    <col min="4116" max="4116" width="9.5546875" style="232" customWidth="1"/>
    <col min="4117" max="4117" width="4.109375" style="232" customWidth="1"/>
    <col min="4118" max="4118" width="4.6640625" style="232" bestFit="1" customWidth="1"/>
    <col min="4119" max="4350" width="3.6640625" style="232"/>
    <col min="4351" max="4352" width="4.109375" style="232" customWidth="1"/>
    <col min="4353" max="4353" width="33.6640625" style="232" customWidth="1"/>
    <col min="4354" max="4371" width="9" style="232" customWidth="1"/>
    <col min="4372" max="4372" width="9.5546875" style="232" customWidth="1"/>
    <col min="4373" max="4373" width="4.109375" style="232" customWidth="1"/>
    <col min="4374" max="4374" width="4.6640625" style="232" bestFit="1" customWidth="1"/>
    <col min="4375" max="4606" width="3.6640625" style="232"/>
    <col min="4607" max="4608" width="4.109375" style="232" customWidth="1"/>
    <col min="4609" max="4609" width="33.6640625" style="232" customWidth="1"/>
    <col min="4610" max="4627" width="9" style="232" customWidth="1"/>
    <col min="4628" max="4628" width="9.5546875" style="232" customWidth="1"/>
    <col min="4629" max="4629" width="4.109375" style="232" customWidth="1"/>
    <col min="4630" max="4630" width="4.6640625" style="232" bestFit="1" customWidth="1"/>
    <col min="4631" max="4862" width="3.6640625" style="232"/>
    <col min="4863" max="4864" width="4.109375" style="232" customWidth="1"/>
    <col min="4865" max="4865" width="33.6640625" style="232" customWidth="1"/>
    <col min="4866" max="4883" width="9" style="232" customWidth="1"/>
    <col min="4884" max="4884" width="9.5546875" style="232" customWidth="1"/>
    <col min="4885" max="4885" width="4.109375" style="232" customWidth="1"/>
    <col min="4886" max="4886" width="4.6640625" style="232" bestFit="1" customWidth="1"/>
    <col min="4887" max="5118" width="3.6640625" style="232"/>
    <col min="5119" max="5120" width="4.109375" style="232" customWidth="1"/>
    <col min="5121" max="5121" width="33.6640625" style="232" customWidth="1"/>
    <col min="5122" max="5139" width="9" style="232" customWidth="1"/>
    <col min="5140" max="5140" width="9.5546875" style="232" customWidth="1"/>
    <col min="5141" max="5141" width="4.109375" style="232" customWidth="1"/>
    <col min="5142" max="5142" width="4.6640625" style="232" bestFit="1" customWidth="1"/>
    <col min="5143" max="5374" width="3.6640625" style="232"/>
    <col min="5375" max="5376" width="4.109375" style="232" customWidth="1"/>
    <col min="5377" max="5377" width="33.6640625" style="232" customWidth="1"/>
    <col min="5378" max="5395" width="9" style="232" customWidth="1"/>
    <col min="5396" max="5396" width="9.5546875" style="232" customWidth="1"/>
    <col min="5397" max="5397" width="4.109375" style="232" customWidth="1"/>
    <col min="5398" max="5398" width="4.6640625" style="232" bestFit="1" customWidth="1"/>
    <col min="5399" max="5630" width="3.6640625" style="232"/>
    <col min="5631" max="5632" width="4.109375" style="232" customWidth="1"/>
    <col min="5633" max="5633" width="33.6640625" style="232" customWidth="1"/>
    <col min="5634" max="5651" width="9" style="232" customWidth="1"/>
    <col min="5652" max="5652" width="9.5546875" style="232" customWidth="1"/>
    <col min="5653" max="5653" width="4.109375" style="232" customWidth="1"/>
    <col min="5654" max="5654" width="4.6640625" style="232" bestFit="1" customWidth="1"/>
    <col min="5655" max="5886" width="3.6640625" style="232"/>
    <col min="5887" max="5888" width="4.109375" style="232" customWidth="1"/>
    <col min="5889" max="5889" width="33.6640625" style="232" customWidth="1"/>
    <col min="5890" max="5907" width="9" style="232" customWidth="1"/>
    <col min="5908" max="5908" width="9.5546875" style="232" customWidth="1"/>
    <col min="5909" max="5909" width="4.109375" style="232" customWidth="1"/>
    <col min="5910" max="5910" width="4.6640625" style="232" bestFit="1" customWidth="1"/>
    <col min="5911" max="6142" width="3.6640625" style="232"/>
    <col min="6143" max="6144" width="4.109375" style="232" customWidth="1"/>
    <col min="6145" max="6145" width="33.6640625" style="232" customWidth="1"/>
    <col min="6146" max="6163" width="9" style="232" customWidth="1"/>
    <col min="6164" max="6164" width="9.5546875" style="232" customWidth="1"/>
    <col min="6165" max="6165" width="4.109375" style="232" customWidth="1"/>
    <col min="6166" max="6166" width="4.6640625" style="232" bestFit="1" customWidth="1"/>
    <col min="6167" max="6398" width="3.6640625" style="232"/>
    <col min="6399" max="6400" width="4.109375" style="232" customWidth="1"/>
    <col min="6401" max="6401" width="33.6640625" style="232" customWidth="1"/>
    <col min="6402" max="6419" width="9" style="232" customWidth="1"/>
    <col min="6420" max="6420" width="9.5546875" style="232" customWidth="1"/>
    <col min="6421" max="6421" width="4.109375" style="232" customWidth="1"/>
    <col min="6422" max="6422" width="4.6640625" style="232" bestFit="1" customWidth="1"/>
    <col min="6423" max="6654" width="3.6640625" style="232"/>
    <col min="6655" max="6656" width="4.109375" style="232" customWidth="1"/>
    <col min="6657" max="6657" width="33.6640625" style="232" customWidth="1"/>
    <col min="6658" max="6675" width="9" style="232" customWidth="1"/>
    <col min="6676" max="6676" width="9.5546875" style="232" customWidth="1"/>
    <col min="6677" max="6677" width="4.109375" style="232" customWidth="1"/>
    <col min="6678" max="6678" width="4.6640625" style="232" bestFit="1" customWidth="1"/>
    <col min="6679" max="6910" width="3.6640625" style="232"/>
    <col min="6911" max="6912" width="4.109375" style="232" customWidth="1"/>
    <col min="6913" max="6913" width="33.6640625" style="232" customWidth="1"/>
    <col min="6914" max="6931" width="9" style="232" customWidth="1"/>
    <col min="6932" max="6932" width="9.5546875" style="232" customWidth="1"/>
    <col min="6933" max="6933" width="4.109375" style="232" customWidth="1"/>
    <col min="6934" max="6934" width="4.6640625" style="232" bestFit="1" customWidth="1"/>
    <col min="6935" max="7166" width="3.6640625" style="232"/>
    <col min="7167" max="7168" width="4.109375" style="232" customWidth="1"/>
    <col min="7169" max="7169" width="33.6640625" style="232" customWidth="1"/>
    <col min="7170" max="7187" width="9" style="232" customWidth="1"/>
    <col min="7188" max="7188" width="9.5546875" style="232" customWidth="1"/>
    <col min="7189" max="7189" width="4.109375" style="232" customWidth="1"/>
    <col min="7190" max="7190" width="4.6640625" style="232" bestFit="1" customWidth="1"/>
    <col min="7191" max="7422" width="3.6640625" style="232"/>
    <col min="7423" max="7424" width="4.109375" style="232" customWidth="1"/>
    <col min="7425" max="7425" width="33.6640625" style="232" customWidth="1"/>
    <col min="7426" max="7443" width="9" style="232" customWidth="1"/>
    <col min="7444" max="7444" width="9.5546875" style="232" customWidth="1"/>
    <col min="7445" max="7445" width="4.109375" style="232" customWidth="1"/>
    <col min="7446" max="7446" width="4.6640625" style="232" bestFit="1" customWidth="1"/>
    <col min="7447" max="7678" width="3.6640625" style="232"/>
    <col min="7679" max="7680" width="4.109375" style="232" customWidth="1"/>
    <col min="7681" max="7681" width="33.6640625" style="232" customWidth="1"/>
    <col min="7682" max="7699" width="9" style="232" customWidth="1"/>
    <col min="7700" max="7700" width="9.5546875" style="232" customWidth="1"/>
    <col min="7701" max="7701" width="4.109375" style="232" customWidth="1"/>
    <col min="7702" max="7702" width="4.6640625" style="232" bestFit="1" customWidth="1"/>
    <col min="7703" max="7934" width="3.6640625" style="232"/>
    <col min="7935" max="7936" width="4.109375" style="232" customWidth="1"/>
    <col min="7937" max="7937" width="33.6640625" style="232" customWidth="1"/>
    <col min="7938" max="7955" width="9" style="232" customWidth="1"/>
    <col min="7956" max="7956" width="9.5546875" style="232" customWidth="1"/>
    <col min="7957" max="7957" width="4.109375" style="232" customWidth="1"/>
    <col min="7958" max="7958" width="4.6640625" style="232" bestFit="1" customWidth="1"/>
    <col min="7959" max="8190" width="3.6640625" style="232"/>
    <col min="8191" max="8192" width="4.109375" style="232" customWidth="1"/>
    <col min="8193" max="8193" width="33.6640625" style="232" customWidth="1"/>
    <col min="8194" max="8211" width="9" style="232" customWidth="1"/>
    <col min="8212" max="8212" width="9.5546875" style="232" customWidth="1"/>
    <col min="8213" max="8213" width="4.109375" style="232" customWidth="1"/>
    <col min="8214" max="8214" width="4.6640625" style="232" bestFit="1" customWidth="1"/>
    <col min="8215" max="8446" width="3.6640625" style="232"/>
    <col min="8447" max="8448" width="4.109375" style="232" customWidth="1"/>
    <col min="8449" max="8449" width="33.6640625" style="232" customWidth="1"/>
    <col min="8450" max="8467" width="9" style="232" customWidth="1"/>
    <col min="8468" max="8468" width="9.5546875" style="232" customWidth="1"/>
    <col min="8469" max="8469" width="4.109375" style="232" customWidth="1"/>
    <col min="8470" max="8470" width="4.6640625" style="232" bestFit="1" customWidth="1"/>
    <col min="8471" max="8702" width="3.6640625" style="232"/>
    <col min="8703" max="8704" width="4.109375" style="232" customWidth="1"/>
    <col min="8705" max="8705" width="33.6640625" style="232" customWidth="1"/>
    <col min="8706" max="8723" width="9" style="232" customWidth="1"/>
    <col min="8724" max="8724" width="9.5546875" style="232" customWidth="1"/>
    <col min="8725" max="8725" width="4.109375" style="232" customWidth="1"/>
    <col min="8726" max="8726" width="4.6640625" style="232" bestFit="1" customWidth="1"/>
    <col min="8727" max="8958" width="3.6640625" style="232"/>
    <col min="8959" max="8960" width="4.109375" style="232" customWidth="1"/>
    <col min="8961" max="8961" width="33.6640625" style="232" customWidth="1"/>
    <col min="8962" max="8979" width="9" style="232" customWidth="1"/>
    <col min="8980" max="8980" width="9.5546875" style="232" customWidth="1"/>
    <col min="8981" max="8981" width="4.109375" style="232" customWidth="1"/>
    <col min="8982" max="8982" width="4.6640625" style="232" bestFit="1" customWidth="1"/>
    <col min="8983" max="9214" width="3.6640625" style="232"/>
    <col min="9215" max="9216" width="4.109375" style="232" customWidth="1"/>
    <col min="9217" max="9217" width="33.6640625" style="232" customWidth="1"/>
    <col min="9218" max="9235" width="9" style="232" customWidth="1"/>
    <col min="9236" max="9236" width="9.5546875" style="232" customWidth="1"/>
    <col min="9237" max="9237" width="4.109375" style="232" customWidth="1"/>
    <col min="9238" max="9238" width="4.6640625" style="232" bestFit="1" customWidth="1"/>
    <col min="9239" max="9470" width="3.6640625" style="232"/>
    <col min="9471" max="9472" width="4.109375" style="232" customWidth="1"/>
    <col min="9473" max="9473" width="33.6640625" style="232" customWidth="1"/>
    <col min="9474" max="9491" width="9" style="232" customWidth="1"/>
    <col min="9492" max="9492" width="9.5546875" style="232" customWidth="1"/>
    <col min="9493" max="9493" width="4.109375" style="232" customWidth="1"/>
    <col min="9494" max="9494" width="4.6640625" style="232" bestFit="1" customWidth="1"/>
    <col min="9495" max="9726" width="3.6640625" style="232"/>
    <col min="9727" max="9728" width="4.109375" style="232" customWidth="1"/>
    <col min="9729" max="9729" width="33.6640625" style="232" customWidth="1"/>
    <col min="9730" max="9747" width="9" style="232" customWidth="1"/>
    <col min="9748" max="9748" width="9.5546875" style="232" customWidth="1"/>
    <col min="9749" max="9749" width="4.109375" style="232" customWidth="1"/>
    <col min="9750" max="9750" width="4.6640625" style="232" bestFit="1" customWidth="1"/>
    <col min="9751" max="9982" width="3.6640625" style="232"/>
    <col min="9983" max="9984" width="4.109375" style="232" customWidth="1"/>
    <col min="9985" max="9985" width="33.6640625" style="232" customWidth="1"/>
    <col min="9986" max="10003" width="9" style="232" customWidth="1"/>
    <col min="10004" max="10004" width="9.5546875" style="232" customWidth="1"/>
    <col min="10005" max="10005" width="4.109375" style="232" customWidth="1"/>
    <col min="10006" max="10006" width="4.6640625" style="232" bestFit="1" customWidth="1"/>
    <col min="10007" max="10238" width="3.6640625" style="232"/>
    <col min="10239" max="10240" width="4.109375" style="232" customWidth="1"/>
    <col min="10241" max="10241" width="33.6640625" style="232" customWidth="1"/>
    <col min="10242" max="10259" width="9" style="232" customWidth="1"/>
    <col min="10260" max="10260" width="9.5546875" style="232" customWidth="1"/>
    <col min="10261" max="10261" width="4.109375" style="232" customWidth="1"/>
    <col min="10262" max="10262" width="4.6640625" style="232" bestFit="1" customWidth="1"/>
    <col min="10263" max="10494" width="3.6640625" style="232"/>
    <col min="10495" max="10496" width="4.109375" style="232" customWidth="1"/>
    <col min="10497" max="10497" width="33.6640625" style="232" customWidth="1"/>
    <col min="10498" max="10515" width="9" style="232" customWidth="1"/>
    <col min="10516" max="10516" width="9.5546875" style="232" customWidth="1"/>
    <col min="10517" max="10517" width="4.109375" style="232" customWidth="1"/>
    <col min="10518" max="10518" width="4.6640625" style="232" bestFit="1" customWidth="1"/>
    <col min="10519" max="10750" width="3.6640625" style="232"/>
    <col min="10751" max="10752" width="4.109375" style="232" customWidth="1"/>
    <col min="10753" max="10753" width="33.6640625" style="232" customWidth="1"/>
    <col min="10754" max="10771" width="9" style="232" customWidth="1"/>
    <col min="10772" max="10772" width="9.5546875" style="232" customWidth="1"/>
    <col min="10773" max="10773" width="4.109375" style="232" customWidth="1"/>
    <col min="10774" max="10774" width="4.6640625" style="232" bestFit="1" customWidth="1"/>
    <col min="10775" max="11006" width="3.6640625" style="232"/>
    <col min="11007" max="11008" width="4.109375" style="232" customWidth="1"/>
    <col min="11009" max="11009" width="33.6640625" style="232" customWidth="1"/>
    <col min="11010" max="11027" width="9" style="232" customWidth="1"/>
    <col min="11028" max="11028" width="9.5546875" style="232" customWidth="1"/>
    <col min="11029" max="11029" width="4.109375" style="232" customWidth="1"/>
    <col min="11030" max="11030" width="4.6640625" style="232" bestFit="1" customWidth="1"/>
    <col min="11031" max="11262" width="3.6640625" style="232"/>
    <col min="11263" max="11264" width="4.109375" style="232" customWidth="1"/>
    <col min="11265" max="11265" width="33.6640625" style="232" customWidth="1"/>
    <col min="11266" max="11283" width="9" style="232" customWidth="1"/>
    <col min="11284" max="11284" width="9.5546875" style="232" customWidth="1"/>
    <col min="11285" max="11285" width="4.109375" style="232" customWidth="1"/>
    <col min="11286" max="11286" width="4.6640625" style="232" bestFit="1" customWidth="1"/>
    <col min="11287" max="11518" width="3.6640625" style="232"/>
    <col min="11519" max="11520" width="4.109375" style="232" customWidth="1"/>
    <col min="11521" max="11521" width="33.6640625" style="232" customWidth="1"/>
    <col min="11522" max="11539" width="9" style="232" customWidth="1"/>
    <col min="11540" max="11540" width="9.5546875" style="232" customWidth="1"/>
    <col min="11541" max="11541" width="4.109375" style="232" customWidth="1"/>
    <col min="11542" max="11542" width="4.6640625" style="232" bestFit="1" customWidth="1"/>
    <col min="11543" max="11774" width="3.6640625" style="232"/>
    <col min="11775" max="11776" width="4.109375" style="232" customWidth="1"/>
    <col min="11777" max="11777" width="33.6640625" style="232" customWidth="1"/>
    <col min="11778" max="11795" width="9" style="232" customWidth="1"/>
    <col min="11796" max="11796" width="9.5546875" style="232" customWidth="1"/>
    <col min="11797" max="11797" width="4.109375" style="232" customWidth="1"/>
    <col min="11798" max="11798" width="4.6640625" style="232" bestFit="1" customWidth="1"/>
    <col min="11799" max="12030" width="3.6640625" style="232"/>
    <col min="12031" max="12032" width="4.109375" style="232" customWidth="1"/>
    <col min="12033" max="12033" width="33.6640625" style="232" customWidth="1"/>
    <col min="12034" max="12051" width="9" style="232" customWidth="1"/>
    <col min="12052" max="12052" width="9.5546875" style="232" customWidth="1"/>
    <col min="12053" max="12053" width="4.109375" style="232" customWidth="1"/>
    <col min="12054" max="12054" width="4.6640625" style="232" bestFit="1" customWidth="1"/>
    <col min="12055" max="12286" width="3.6640625" style="232"/>
    <col min="12287" max="12288" width="4.109375" style="232" customWidth="1"/>
    <col min="12289" max="12289" width="33.6640625" style="232" customWidth="1"/>
    <col min="12290" max="12307" width="9" style="232" customWidth="1"/>
    <col min="12308" max="12308" width="9.5546875" style="232" customWidth="1"/>
    <col min="12309" max="12309" width="4.109375" style="232" customWidth="1"/>
    <col min="12310" max="12310" width="4.6640625" style="232" bestFit="1" customWidth="1"/>
    <col min="12311" max="12542" width="3.6640625" style="232"/>
    <col min="12543" max="12544" width="4.109375" style="232" customWidth="1"/>
    <col min="12545" max="12545" width="33.6640625" style="232" customWidth="1"/>
    <col min="12546" max="12563" width="9" style="232" customWidth="1"/>
    <col min="12564" max="12564" width="9.5546875" style="232" customWidth="1"/>
    <col min="12565" max="12565" width="4.109375" style="232" customWidth="1"/>
    <col min="12566" max="12566" width="4.6640625" style="232" bestFit="1" customWidth="1"/>
    <col min="12567" max="12798" width="3.6640625" style="232"/>
    <col min="12799" max="12800" width="4.109375" style="232" customWidth="1"/>
    <col min="12801" max="12801" width="33.6640625" style="232" customWidth="1"/>
    <col min="12802" max="12819" width="9" style="232" customWidth="1"/>
    <col min="12820" max="12820" width="9.5546875" style="232" customWidth="1"/>
    <col min="12821" max="12821" width="4.109375" style="232" customWidth="1"/>
    <col min="12822" max="12822" width="4.6640625" style="232" bestFit="1" customWidth="1"/>
    <col min="12823" max="13054" width="3.6640625" style="232"/>
    <col min="13055" max="13056" width="4.109375" style="232" customWidth="1"/>
    <col min="13057" max="13057" width="33.6640625" style="232" customWidth="1"/>
    <col min="13058" max="13075" width="9" style="232" customWidth="1"/>
    <col min="13076" max="13076" width="9.5546875" style="232" customWidth="1"/>
    <col min="13077" max="13077" width="4.109375" style="232" customWidth="1"/>
    <col min="13078" max="13078" width="4.6640625" style="232" bestFit="1" customWidth="1"/>
    <col min="13079" max="13310" width="3.6640625" style="232"/>
    <col min="13311" max="13312" width="4.109375" style="232" customWidth="1"/>
    <col min="13313" max="13313" width="33.6640625" style="232" customWidth="1"/>
    <col min="13314" max="13331" width="9" style="232" customWidth="1"/>
    <col min="13332" max="13332" width="9.5546875" style="232" customWidth="1"/>
    <col min="13333" max="13333" width="4.109375" style="232" customWidth="1"/>
    <col min="13334" max="13334" width="4.6640625" style="232" bestFit="1" customWidth="1"/>
    <col min="13335" max="13566" width="3.6640625" style="232"/>
    <col min="13567" max="13568" width="4.109375" style="232" customWidth="1"/>
    <col min="13569" max="13569" width="33.6640625" style="232" customWidth="1"/>
    <col min="13570" max="13587" width="9" style="232" customWidth="1"/>
    <col min="13588" max="13588" width="9.5546875" style="232" customWidth="1"/>
    <col min="13589" max="13589" width="4.109375" style="232" customWidth="1"/>
    <col min="13590" max="13590" width="4.6640625" style="232" bestFit="1" customWidth="1"/>
    <col min="13591" max="13822" width="3.6640625" style="232"/>
    <col min="13823" max="13824" width="4.109375" style="232" customWidth="1"/>
    <col min="13825" max="13825" width="33.6640625" style="232" customWidth="1"/>
    <col min="13826" max="13843" width="9" style="232" customWidth="1"/>
    <col min="13844" max="13844" width="9.5546875" style="232" customWidth="1"/>
    <col min="13845" max="13845" width="4.109375" style="232" customWidth="1"/>
    <col min="13846" max="13846" width="4.6640625" style="232" bestFit="1" customWidth="1"/>
    <col min="13847" max="14078" width="3.6640625" style="232"/>
    <col min="14079" max="14080" width="4.109375" style="232" customWidth="1"/>
    <col min="14081" max="14081" width="33.6640625" style="232" customWidth="1"/>
    <col min="14082" max="14099" width="9" style="232" customWidth="1"/>
    <col min="14100" max="14100" width="9.5546875" style="232" customWidth="1"/>
    <col min="14101" max="14101" width="4.109375" style="232" customWidth="1"/>
    <col min="14102" max="14102" width="4.6640625" style="232" bestFit="1" customWidth="1"/>
    <col min="14103" max="14334" width="3.6640625" style="232"/>
    <col min="14335" max="14336" width="4.109375" style="232" customWidth="1"/>
    <col min="14337" max="14337" width="33.6640625" style="232" customWidth="1"/>
    <col min="14338" max="14355" width="9" style="232" customWidth="1"/>
    <col min="14356" max="14356" width="9.5546875" style="232" customWidth="1"/>
    <col min="14357" max="14357" width="4.109375" style="232" customWidth="1"/>
    <col min="14358" max="14358" width="4.6640625" style="232" bestFit="1" customWidth="1"/>
    <col min="14359" max="14590" width="3.6640625" style="232"/>
    <col min="14591" max="14592" width="4.109375" style="232" customWidth="1"/>
    <col min="14593" max="14593" width="33.6640625" style="232" customWidth="1"/>
    <col min="14594" max="14611" width="9" style="232" customWidth="1"/>
    <col min="14612" max="14612" width="9.5546875" style="232" customWidth="1"/>
    <col min="14613" max="14613" width="4.109375" style="232" customWidth="1"/>
    <col min="14614" max="14614" width="4.6640625" style="232" bestFit="1" customWidth="1"/>
    <col min="14615" max="14846" width="3.6640625" style="232"/>
    <col min="14847" max="14848" width="4.109375" style="232" customWidth="1"/>
    <col min="14849" max="14849" width="33.6640625" style="232" customWidth="1"/>
    <col min="14850" max="14867" width="9" style="232" customWidth="1"/>
    <col min="14868" max="14868" width="9.5546875" style="232" customWidth="1"/>
    <col min="14869" max="14869" width="4.109375" style="232" customWidth="1"/>
    <col min="14870" max="14870" width="4.6640625" style="232" bestFit="1" customWidth="1"/>
    <col min="14871" max="15102" width="3.6640625" style="232"/>
    <col min="15103" max="15104" width="4.109375" style="232" customWidth="1"/>
    <col min="15105" max="15105" width="33.6640625" style="232" customWidth="1"/>
    <col min="15106" max="15123" width="9" style="232" customWidth="1"/>
    <col min="15124" max="15124" width="9.5546875" style="232" customWidth="1"/>
    <col min="15125" max="15125" width="4.109375" style="232" customWidth="1"/>
    <col min="15126" max="15126" width="4.6640625" style="232" bestFit="1" customWidth="1"/>
    <col min="15127" max="15358" width="3.6640625" style="232"/>
    <col min="15359" max="15360" width="4.109375" style="232" customWidth="1"/>
    <col min="15361" max="15361" width="33.6640625" style="232" customWidth="1"/>
    <col min="15362" max="15379" width="9" style="232" customWidth="1"/>
    <col min="15380" max="15380" width="9.5546875" style="232" customWidth="1"/>
    <col min="15381" max="15381" width="4.109375" style="232" customWidth="1"/>
    <col min="15382" max="15382" width="4.6640625" style="232" bestFit="1" customWidth="1"/>
    <col min="15383" max="15614" width="3.6640625" style="232"/>
    <col min="15615" max="15616" width="4.109375" style="232" customWidth="1"/>
    <col min="15617" max="15617" width="33.6640625" style="232" customWidth="1"/>
    <col min="15618" max="15635" width="9" style="232" customWidth="1"/>
    <col min="15636" max="15636" width="9.5546875" style="232" customWidth="1"/>
    <col min="15637" max="15637" width="4.109375" style="232" customWidth="1"/>
    <col min="15638" max="15638" width="4.6640625" style="232" bestFit="1" customWidth="1"/>
    <col min="15639" max="15870" width="3.6640625" style="232"/>
    <col min="15871" max="15872" width="4.109375" style="232" customWidth="1"/>
    <col min="15873" max="15873" width="33.6640625" style="232" customWidth="1"/>
    <col min="15874" max="15891" width="9" style="232" customWidth="1"/>
    <col min="15892" max="15892" width="9.5546875" style="232" customWidth="1"/>
    <col min="15893" max="15893" width="4.109375" style="232" customWidth="1"/>
    <col min="15894" max="15894" width="4.6640625" style="232" bestFit="1" customWidth="1"/>
    <col min="15895" max="16126" width="3.6640625" style="232"/>
    <col min="16127" max="16128" width="4.109375" style="232" customWidth="1"/>
    <col min="16129" max="16129" width="33.6640625" style="232" customWidth="1"/>
    <col min="16130" max="16147" width="9" style="232" customWidth="1"/>
    <col min="16148" max="16148" width="9.5546875" style="232" customWidth="1"/>
    <col min="16149" max="16149" width="4.109375" style="232" customWidth="1"/>
    <col min="16150" max="16150" width="4.6640625" style="232" bestFit="1" customWidth="1"/>
    <col min="16151" max="16384" width="3.6640625" style="232"/>
  </cols>
  <sheetData>
    <row r="1" spans="1:22" ht="28.5" customHeight="1" x14ac:dyDescent="0.25">
      <c r="A1" s="438" t="s">
        <v>136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spans="1:22" ht="13.8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60"/>
      <c r="S2" s="260"/>
      <c r="T2" s="260"/>
    </row>
    <row r="3" spans="1:22" ht="28.5" customHeight="1" thickTop="1" thickBot="1" x14ac:dyDescent="0.3">
      <c r="A3" s="439" t="s">
        <v>0</v>
      </c>
      <c r="B3" s="440"/>
      <c r="C3" s="445" t="s">
        <v>1</v>
      </c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7" t="s">
        <v>130</v>
      </c>
      <c r="R3" s="260"/>
      <c r="S3" s="260"/>
      <c r="T3" s="260"/>
    </row>
    <row r="4" spans="1:22" s="243" customFormat="1" ht="15" thickTop="1" x14ac:dyDescent="0.25">
      <c r="A4" s="441"/>
      <c r="B4" s="442"/>
      <c r="C4" s="377">
        <v>21</v>
      </c>
      <c r="D4" s="378">
        <v>27</v>
      </c>
      <c r="E4" s="379">
        <v>31</v>
      </c>
      <c r="F4" s="378">
        <v>34</v>
      </c>
      <c r="G4" s="379">
        <v>37</v>
      </c>
      <c r="H4" s="379">
        <v>41</v>
      </c>
      <c r="I4" s="379">
        <v>47</v>
      </c>
      <c r="J4" s="379">
        <v>48</v>
      </c>
      <c r="K4" s="379">
        <v>51</v>
      </c>
      <c r="L4" s="379">
        <v>57</v>
      </c>
      <c r="M4" s="379">
        <v>77</v>
      </c>
      <c r="N4" s="379">
        <v>81</v>
      </c>
      <c r="O4" s="379">
        <v>87</v>
      </c>
      <c r="P4" s="379">
        <v>88</v>
      </c>
      <c r="Q4" s="448"/>
      <c r="R4" s="260"/>
      <c r="S4" s="260"/>
      <c r="T4" s="260"/>
      <c r="V4" s="232"/>
    </row>
    <row r="5" spans="1:22" s="243" customFormat="1" ht="15" thickBot="1" x14ac:dyDescent="0.3">
      <c r="A5" s="443"/>
      <c r="B5" s="444"/>
      <c r="C5" s="380" t="s">
        <v>14</v>
      </c>
      <c r="D5" s="381" t="s">
        <v>15</v>
      </c>
      <c r="E5" s="382" t="s">
        <v>16</v>
      </c>
      <c r="F5" s="381" t="s">
        <v>17</v>
      </c>
      <c r="G5" s="381" t="s">
        <v>18</v>
      </c>
      <c r="H5" s="381" t="s">
        <v>19</v>
      </c>
      <c r="I5" s="381" t="s">
        <v>20</v>
      </c>
      <c r="J5" s="381" t="s">
        <v>58</v>
      </c>
      <c r="K5" s="381" t="s">
        <v>21</v>
      </c>
      <c r="L5" s="381" t="s">
        <v>22</v>
      </c>
      <c r="M5" s="381" t="s">
        <v>23</v>
      </c>
      <c r="N5" s="381" t="s">
        <v>24</v>
      </c>
      <c r="O5" s="381" t="s">
        <v>25</v>
      </c>
      <c r="P5" s="381" t="s">
        <v>66</v>
      </c>
      <c r="Q5" s="449"/>
      <c r="R5" s="260"/>
      <c r="S5" s="260"/>
      <c r="T5" s="260"/>
      <c r="V5" s="232"/>
    </row>
    <row r="6" spans="1:22" s="243" customFormat="1" ht="15" thickTop="1" x14ac:dyDescent="0.25">
      <c r="A6" s="239">
        <v>13</v>
      </c>
      <c r="B6" s="241" t="s">
        <v>74</v>
      </c>
      <c r="C6" s="383"/>
      <c r="D6" s="384">
        <v>1.7445554000000002E-2</v>
      </c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5"/>
      <c r="Q6" s="386">
        <v>1.7445554000000002E-2</v>
      </c>
      <c r="R6" s="260"/>
      <c r="S6" s="260"/>
      <c r="T6" s="260"/>
      <c r="V6" s="232"/>
    </row>
    <row r="7" spans="1:22" s="243" customFormat="1" ht="14.4" x14ac:dyDescent="0.25">
      <c r="A7" s="239">
        <v>21</v>
      </c>
      <c r="B7" s="241" t="s">
        <v>61</v>
      </c>
      <c r="C7" s="383"/>
      <c r="D7" s="384">
        <v>2.8829883280000002</v>
      </c>
      <c r="E7" s="384"/>
      <c r="F7" s="384"/>
      <c r="G7" s="384">
        <v>9.6435754320000004</v>
      </c>
      <c r="H7" s="384"/>
      <c r="I7" s="384"/>
      <c r="J7" s="384"/>
      <c r="K7" s="384"/>
      <c r="L7" s="384"/>
      <c r="M7" s="384"/>
      <c r="N7" s="384"/>
      <c r="O7" s="384"/>
      <c r="P7" s="385"/>
      <c r="Q7" s="386">
        <v>12.52656376</v>
      </c>
      <c r="R7" s="260"/>
      <c r="S7" s="260"/>
      <c r="T7" s="260"/>
      <c r="V7" s="232"/>
    </row>
    <row r="8" spans="1:22" ht="14.4" x14ac:dyDescent="0.25">
      <c r="A8" s="233">
        <v>22</v>
      </c>
      <c r="B8" s="234" t="s">
        <v>26</v>
      </c>
      <c r="C8" s="387"/>
      <c r="D8" s="384">
        <v>690.93295003300022</v>
      </c>
      <c r="E8" s="384"/>
      <c r="F8" s="384"/>
      <c r="G8" s="384">
        <v>262.22161457999999</v>
      </c>
      <c r="H8" s="384"/>
      <c r="I8" s="384"/>
      <c r="J8" s="384"/>
      <c r="K8" s="384"/>
      <c r="L8" s="384"/>
      <c r="M8" s="384"/>
      <c r="N8" s="384"/>
      <c r="O8" s="384"/>
      <c r="P8" s="385"/>
      <c r="Q8" s="388">
        <v>953.15456461300028</v>
      </c>
      <c r="R8" s="260"/>
    </row>
    <row r="9" spans="1:22" ht="14.4" x14ac:dyDescent="0.25">
      <c r="A9" s="233">
        <v>23</v>
      </c>
      <c r="B9" s="238" t="s">
        <v>27</v>
      </c>
      <c r="C9" s="387"/>
      <c r="D9" s="384">
        <v>7.2170600830000007</v>
      </c>
      <c r="E9" s="384"/>
      <c r="F9" s="384">
        <v>1.190992439</v>
      </c>
      <c r="G9" s="384">
        <v>6.678449188000001</v>
      </c>
      <c r="H9" s="384"/>
      <c r="I9" s="384"/>
      <c r="J9" s="384"/>
      <c r="K9" s="384"/>
      <c r="L9" s="384"/>
      <c r="M9" s="384"/>
      <c r="N9" s="384"/>
      <c r="O9" s="384"/>
      <c r="P9" s="385"/>
      <c r="Q9" s="386">
        <v>15.08650171</v>
      </c>
      <c r="R9" s="260"/>
    </row>
    <row r="10" spans="1:22" ht="14.4" x14ac:dyDescent="0.25">
      <c r="A10" s="239">
        <v>24</v>
      </c>
      <c r="B10" s="240" t="s">
        <v>28</v>
      </c>
      <c r="C10" s="387"/>
      <c r="D10" s="384">
        <v>72.257011439999985</v>
      </c>
      <c r="E10" s="384"/>
      <c r="F10" s="384">
        <v>86.675777100999994</v>
      </c>
      <c r="G10" s="384">
        <v>1.4471410840000001</v>
      </c>
      <c r="H10" s="384"/>
      <c r="I10" s="384"/>
      <c r="J10" s="384"/>
      <c r="K10" s="384"/>
      <c r="L10" s="384"/>
      <c r="M10" s="384"/>
      <c r="N10" s="384"/>
      <c r="O10" s="384"/>
      <c r="P10" s="385"/>
      <c r="Q10" s="388">
        <v>160.37992962499999</v>
      </c>
      <c r="R10" s="260"/>
    </row>
    <row r="11" spans="1:22" ht="14.4" x14ac:dyDescent="0.25">
      <c r="A11" s="239">
        <v>25</v>
      </c>
      <c r="B11" s="240" t="s">
        <v>62</v>
      </c>
      <c r="C11" s="387"/>
      <c r="D11" s="384">
        <v>11.117627775999999</v>
      </c>
      <c r="E11" s="384"/>
      <c r="F11" s="384"/>
      <c r="G11" s="384">
        <v>0.53436249999999996</v>
      </c>
      <c r="H11" s="384"/>
      <c r="I11" s="384"/>
      <c r="J11" s="384"/>
      <c r="K11" s="384"/>
      <c r="L11" s="384"/>
      <c r="M11" s="384"/>
      <c r="N11" s="384"/>
      <c r="O11" s="384"/>
      <c r="P11" s="385"/>
      <c r="Q11" s="386">
        <v>11.651990275999999</v>
      </c>
      <c r="R11" s="260"/>
    </row>
    <row r="12" spans="1:22" ht="14.4" x14ac:dyDescent="0.25">
      <c r="A12" s="239">
        <v>31</v>
      </c>
      <c r="B12" s="240" t="s">
        <v>29</v>
      </c>
      <c r="C12" s="387">
        <v>19570.039751763994</v>
      </c>
      <c r="D12" s="384">
        <v>29849.610545107913</v>
      </c>
      <c r="E12" s="384"/>
      <c r="F12" s="384">
        <v>1015.447368915</v>
      </c>
      <c r="G12" s="384">
        <v>5803.4661052780266</v>
      </c>
      <c r="H12" s="384"/>
      <c r="I12" s="384"/>
      <c r="J12" s="384"/>
      <c r="K12" s="384"/>
      <c r="L12" s="384"/>
      <c r="M12" s="384"/>
      <c r="N12" s="384"/>
      <c r="O12" s="384"/>
      <c r="P12" s="385"/>
      <c r="Q12" s="388">
        <v>56238.563771064932</v>
      </c>
      <c r="R12" s="260"/>
    </row>
    <row r="13" spans="1:22" ht="14.4" x14ac:dyDescent="0.25">
      <c r="A13" s="239">
        <v>32</v>
      </c>
      <c r="B13" s="240" t="s">
        <v>30</v>
      </c>
      <c r="C13" s="387">
        <v>6460.0112371420055</v>
      </c>
      <c r="D13" s="384">
        <v>161876.41690410511</v>
      </c>
      <c r="E13" s="384"/>
      <c r="F13" s="384">
        <v>17562.142282378052</v>
      </c>
      <c r="G13" s="384">
        <v>21552.650963233991</v>
      </c>
      <c r="H13" s="384">
        <v>93159.163752962981</v>
      </c>
      <c r="I13" s="384">
        <v>1487.109580603</v>
      </c>
      <c r="J13" s="384"/>
      <c r="K13" s="384">
        <v>14.951762607999999</v>
      </c>
      <c r="L13" s="384">
        <v>13.610977599000002</v>
      </c>
      <c r="M13" s="384"/>
      <c r="N13" s="384"/>
      <c r="O13" s="384"/>
      <c r="P13" s="385">
        <v>5.1650000000000005E-6</v>
      </c>
      <c r="Q13" s="386">
        <v>302126.05746579717</v>
      </c>
      <c r="R13" s="260"/>
    </row>
    <row r="14" spans="1:22" ht="14.4" x14ac:dyDescent="0.25">
      <c r="A14" s="239">
        <v>33</v>
      </c>
      <c r="B14" s="241" t="s">
        <v>31</v>
      </c>
      <c r="C14" s="387"/>
      <c r="D14" s="384">
        <v>30120.205145602606</v>
      </c>
      <c r="E14" s="384"/>
      <c r="F14" s="384">
        <v>10824.039454792081</v>
      </c>
      <c r="G14" s="384">
        <v>34122.321806530752</v>
      </c>
      <c r="H14" s="384">
        <v>133.06167579299998</v>
      </c>
      <c r="I14" s="384">
        <v>1879.1713236790004</v>
      </c>
      <c r="J14" s="384"/>
      <c r="K14" s="384">
        <v>127.89954377199999</v>
      </c>
      <c r="L14" s="384"/>
      <c r="M14" s="384"/>
      <c r="N14" s="384"/>
      <c r="O14" s="384"/>
      <c r="P14" s="385">
        <v>3.3563770000000002E-3</v>
      </c>
      <c r="Q14" s="388">
        <v>77206.702306546431</v>
      </c>
      <c r="R14" s="260"/>
    </row>
    <row r="15" spans="1:22" ht="14.4" x14ac:dyDescent="0.25">
      <c r="A15" s="239">
        <v>34</v>
      </c>
      <c r="B15" s="241" t="s">
        <v>32</v>
      </c>
      <c r="C15" s="387">
        <v>6151.6311734779965</v>
      </c>
      <c r="D15" s="384">
        <v>45521.201793234017</v>
      </c>
      <c r="E15" s="384">
        <v>3.3524516979999999</v>
      </c>
      <c r="F15" s="384">
        <v>6298.1802551009987</v>
      </c>
      <c r="G15" s="384">
        <v>16574.257812896965</v>
      </c>
      <c r="H15" s="384">
        <v>7568.6850029770058</v>
      </c>
      <c r="I15" s="384">
        <v>2338.3172621579988</v>
      </c>
      <c r="J15" s="384">
        <v>355.45004343899996</v>
      </c>
      <c r="K15" s="384">
        <v>239.28347079000005</v>
      </c>
      <c r="L15" s="384"/>
      <c r="M15" s="384">
        <v>26.387665758000001</v>
      </c>
      <c r="N15" s="384">
        <v>101.15192620099999</v>
      </c>
      <c r="O15" s="384">
        <v>592.22153876700031</v>
      </c>
      <c r="P15" s="385">
        <v>554.98702282800002</v>
      </c>
      <c r="Q15" s="386">
        <v>86325.107419325985</v>
      </c>
      <c r="R15" s="260"/>
    </row>
    <row r="16" spans="1:22" ht="14.4" x14ac:dyDescent="0.25">
      <c r="A16" s="239">
        <v>35</v>
      </c>
      <c r="B16" s="241" t="s">
        <v>33</v>
      </c>
      <c r="C16" s="387"/>
      <c r="D16" s="384">
        <v>61732.189936768016</v>
      </c>
      <c r="E16" s="384"/>
      <c r="F16" s="384">
        <v>656.40328022499943</v>
      </c>
      <c r="G16" s="384">
        <v>55697.50530396805</v>
      </c>
      <c r="H16" s="384"/>
      <c r="I16" s="384"/>
      <c r="J16" s="384"/>
      <c r="K16" s="384"/>
      <c r="L16" s="384"/>
      <c r="M16" s="384"/>
      <c r="N16" s="384"/>
      <c r="O16" s="384"/>
      <c r="P16" s="385"/>
      <c r="Q16" s="388">
        <v>118086.09852096107</v>
      </c>
      <c r="R16" s="260"/>
    </row>
    <row r="17" spans="1:18" ht="14.4" x14ac:dyDescent="0.25">
      <c r="A17" s="233">
        <v>36</v>
      </c>
      <c r="B17" s="241" t="s">
        <v>34</v>
      </c>
      <c r="C17" s="387">
        <v>2906.0134761880022</v>
      </c>
      <c r="D17" s="384">
        <v>66329.164419645109</v>
      </c>
      <c r="E17" s="384">
        <v>529.35927808099984</v>
      </c>
      <c r="F17" s="384">
        <v>125343.68784734506</v>
      </c>
      <c r="G17" s="384">
        <v>37494.941194292063</v>
      </c>
      <c r="H17" s="384">
        <v>13412.224053300995</v>
      </c>
      <c r="I17" s="384">
        <v>20612.885653569028</v>
      </c>
      <c r="J17" s="384"/>
      <c r="K17" s="384">
        <v>264965.49234530306</v>
      </c>
      <c r="L17" s="384"/>
      <c r="M17" s="384">
        <v>25872.468300948</v>
      </c>
      <c r="N17" s="384">
        <v>3920.5919714810007</v>
      </c>
      <c r="O17" s="384">
        <v>43708.639313741987</v>
      </c>
      <c r="P17" s="385"/>
      <c r="Q17" s="386">
        <v>605095.46785389527</v>
      </c>
      <c r="R17" s="260"/>
    </row>
    <row r="18" spans="1:18" ht="14.4" x14ac:dyDescent="0.25">
      <c r="A18" s="233">
        <v>37</v>
      </c>
      <c r="B18" s="241" t="s">
        <v>35</v>
      </c>
      <c r="C18" s="387">
        <v>0.47373483300000002</v>
      </c>
      <c r="D18" s="384">
        <v>80972.653922201847</v>
      </c>
      <c r="E18" s="384">
        <v>1.7768208489999999</v>
      </c>
      <c r="F18" s="384">
        <v>11257.216881361999</v>
      </c>
      <c r="G18" s="384">
        <v>11537.577352986033</v>
      </c>
      <c r="H18" s="384">
        <v>634.20107700900007</v>
      </c>
      <c r="I18" s="384">
        <v>585.75544287499997</v>
      </c>
      <c r="J18" s="384"/>
      <c r="K18" s="384">
        <v>26.328119789999995</v>
      </c>
      <c r="L18" s="384"/>
      <c r="M18" s="384">
        <v>10.152782611999999</v>
      </c>
      <c r="N18" s="384">
        <v>2.561800538</v>
      </c>
      <c r="O18" s="384">
        <v>328.34709844300005</v>
      </c>
      <c r="P18" s="385"/>
      <c r="Q18" s="388">
        <v>105357.04503349887</v>
      </c>
      <c r="R18" s="260"/>
    </row>
    <row r="19" spans="1:18" ht="14.4" x14ac:dyDescent="0.25">
      <c r="A19" s="233">
        <v>38</v>
      </c>
      <c r="B19" s="241" t="s">
        <v>36</v>
      </c>
      <c r="C19" s="387">
        <v>7650.6221067750021</v>
      </c>
      <c r="D19" s="384">
        <v>11715.010371331973</v>
      </c>
      <c r="E19" s="384">
        <v>744.94558297199978</v>
      </c>
      <c r="F19" s="384">
        <v>14091.539024831993</v>
      </c>
      <c r="G19" s="384">
        <v>1942.8806234390026</v>
      </c>
      <c r="H19" s="384">
        <v>9516.9277416430032</v>
      </c>
      <c r="I19" s="384">
        <v>13232.628793791995</v>
      </c>
      <c r="J19" s="384"/>
      <c r="K19" s="384">
        <v>4356.0505960000019</v>
      </c>
      <c r="L19" s="384">
        <v>12.708076976000001</v>
      </c>
      <c r="M19" s="384">
        <v>346.52895353500008</v>
      </c>
      <c r="N19" s="384">
        <v>2402.2816357950001</v>
      </c>
      <c r="O19" s="384">
        <v>7905.0458949360009</v>
      </c>
      <c r="P19" s="385"/>
      <c r="Q19" s="386">
        <v>73917.169402026979</v>
      </c>
      <c r="R19" s="260"/>
    </row>
    <row r="20" spans="1:18" ht="14.4" x14ac:dyDescent="0.25">
      <c r="A20" s="239">
        <v>39</v>
      </c>
      <c r="B20" s="241" t="s">
        <v>37</v>
      </c>
      <c r="C20" s="389"/>
      <c r="D20" s="390">
        <v>544.41087583199931</v>
      </c>
      <c r="E20" s="390"/>
      <c r="F20" s="390">
        <v>134.59313585900003</v>
      </c>
      <c r="G20" s="390">
        <v>712.88886487400021</v>
      </c>
      <c r="H20" s="390"/>
      <c r="I20" s="390">
        <v>0.33108889200000002</v>
      </c>
      <c r="J20" s="390"/>
      <c r="K20" s="390">
        <v>17.305072983000002</v>
      </c>
      <c r="L20" s="390">
        <v>527.10821343500004</v>
      </c>
      <c r="M20" s="390"/>
      <c r="N20" s="390"/>
      <c r="O20" s="390"/>
      <c r="P20" s="389">
        <v>8.6820000000000009E-6</v>
      </c>
      <c r="Q20" s="388">
        <v>1936.6372605569995</v>
      </c>
      <c r="R20" s="260"/>
    </row>
    <row r="21" spans="1:18" x14ac:dyDescent="0.25">
      <c r="A21" s="420" t="s">
        <v>38</v>
      </c>
      <c r="B21" s="421"/>
      <c r="C21" s="391">
        <v>42738.79148018</v>
      </c>
      <c r="D21" s="392">
        <v>489445.28899704263</v>
      </c>
      <c r="E21" s="392">
        <v>1279.4341335999998</v>
      </c>
      <c r="F21" s="392">
        <v>187271.11630034918</v>
      </c>
      <c r="G21" s="392">
        <v>185719.01517028289</v>
      </c>
      <c r="H21" s="392">
        <v>124424.26330368596</v>
      </c>
      <c r="I21" s="392">
        <v>40136.199145568025</v>
      </c>
      <c r="J21" s="392">
        <v>355.45004343899996</v>
      </c>
      <c r="K21" s="392">
        <v>269747.31091124611</v>
      </c>
      <c r="L21" s="392">
        <v>553.42726801000003</v>
      </c>
      <c r="M21" s="392">
        <v>26255.537702852998</v>
      </c>
      <c r="N21" s="392">
        <v>6426.587334015001</v>
      </c>
      <c r="O21" s="392">
        <v>52534.253845887994</v>
      </c>
      <c r="P21" s="393">
        <v>554.99039305200006</v>
      </c>
      <c r="Q21" s="394">
        <v>1427441.6660292116</v>
      </c>
      <c r="R21" s="260"/>
    </row>
    <row r="22" spans="1:18" ht="14.4" x14ac:dyDescent="0.25">
      <c r="A22" s="239">
        <v>42</v>
      </c>
      <c r="B22" s="234" t="s">
        <v>39</v>
      </c>
      <c r="C22" s="383"/>
      <c r="D22" s="384">
        <v>6298.3021550930016</v>
      </c>
      <c r="E22" s="384"/>
      <c r="F22" s="384">
        <v>179.53610410500002</v>
      </c>
      <c r="G22" s="384">
        <v>2373.163608878996</v>
      </c>
      <c r="H22" s="384"/>
      <c r="I22" s="384">
        <v>657.00056444200015</v>
      </c>
      <c r="J22" s="384"/>
      <c r="K22" s="384"/>
      <c r="L22" s="384"/>
      <c r="M22" s="384"/>
      <c r="N22" s="384"/>
      <c r="O22" s="384"/>
      <c r="P22" s="383"/>
      <c r="Q22" s="388">
        <v>9508.002432518997</v>
      </c>
      <c r="R22" s="260"/>
    </row>
    <row r="23" spans="1:18" ht="14.4" x14ac:dyDescent="0.25">
      <c r="A23" s="239">
        <v>43</v>
      </c>
      <c r="B23" s="238" t="s">
        <v>40</v>
      </c>
      <c r="C23" s="387"/>
      <c r="D23" s="384">
        <v>3901.9352681409932</v>
      </c>
      <c r="E23" s="384"/>
      <c r="F23" s="384">
        <v>9.1704156579999996</v>
      </c>
      <c r="G23" s="384">
        <v>13585.72062650002</v>
      </c>
      <c r="H23" s="384"/>
      <c r="I23" s="384"/>
      <c r="J23" s="384"/>
      <c r="K23" s="384"/>
      <c r="L23" s="384"/>
      <c r="M23" s="384"/>
      <c r="N23" s="384"/>
      <c r="O23" s="384"/>
      <c r="P23" s="385"/>
      <c r="Q23" s="388">
        <v>17496.826310299013</v>
      </c>
      <c r="R23" s="260"/>
    </row>
    <row r="24" spans="1:18" ht="14.4" x14ac:dyDescent="0.25">
      <c r="A24" s="239">
        <v>44</v>
      </c>
      <c r="B24" s="240" t="s">
        <v>41</v>
      </c>
      <c r="C24" s="387"/>
      <c r="D24" s="384">
        <v>37.064644968999993</v>
      </c>
      <c r="E24" s="384"/>
      <c r="F24" s="384"/>
      <c r="G24" s="384">
        <v>33.919926991000011</v>
      </c>
      <c r="H24" s="384">
        <v>0.55727256599999997</v>
      </c>
      <c r="I24" s="384"/>
      <c r="J24" s="384"/>
      <c r="K24" s="384"/>
      <c r="L24" s="384"/>
      <c r="M24" s="384"/>
      <c r="N24" s="384"/>
      <c r="O24" s="384"/>
      <c r="P24" s="385"/>
      <c r="Q24" s="388">
        <v>71.541844526000006</v>
      </c>
      <c r="R24" s="260"/>
    </row>
    <row r="25" spans="1:18" ht="14.4" x14ac:dyDescent="0.25">
      <c r="A25" s="239">
        <v>45</v>
      </c>
      <c r="B25" s="240" t="s">
        <v>42</v>
      </c>
      <c r="C25" s="387"/>
      <c r="D25" s="384">
        <v>20607.497898957005</v>
      </c>
      <c r="E25" s="384"/>
      <c r="F25" s="384">
        <v>23442.795370111962</v>
      </c>
      <c r="G25" s="384">
        <v>59379.230525820982</v>
      </c>
      <c r="H25" s="384"/>
      <c r="I25" s="384">
        <v>19603.67678264399</v>
      </c>
      <c r="J25" s="384"/>
      <c r="K25" s="384"/>
      <c r="L25" s="384"/>
      <c r="M25" s="384"/>
      <c r="N25" s="384"/>
      <c r="O25" s="384"/>
      <c r="P25" s="385"/>
      <c r="Q25" s="388">
        <v>123033.20057753393</v>
      </c>
      <c r="R25" s="260"/>
    </row>
    <row r="26" spans="1:18" ht="14.4" x14ac:dyDescent="0.25">
      <c r="A26" s="239">
        <v>47</v>
      </c>
      <c r="B26" s="240" t="s">
        <v>43</v>
      </c>
      <c r="C26" s="389"/>
      <c r="D26" s="390">
        <v>9301.029388050998</v>
      </c>
      <c r="E26" s="390"/>
      <c r="F26" s="390">
        <v>5.8188935999999997E-2</v>
      </c>
      <c r="G26" s="390">
        <v>3425.5088912170004</v>
      </c>
      <c r="H26" s="390"/>
      <c r="I26" s="390"/>
      <c r="J26" s="390"/>
      <c r="K26" s="390"/>
      <c r="L26" s="390"/>
      <c r="M26" s="390"/>
      <c r="N26" s="390"/>
      <c r="O26" s="390"/>
      <c r="P26" s="389"/>
      <c r="Q26" s="388">
        <v>12726.596468203999</v>
      </c>
      <c r="R26" s="260"/>
    </row>
    <row r="27" spans="1:18" x14ac:dyDescent="0.25">
      <c r="A27" s="420" t="s">
        <v>44</v>
      </c>
      <c r="B27" s="421"/>
      <c r="C27" s="393"/>
      <c r="D27" s="392">
        <v>40145.829355210997</v>
      </c>
      <c r="E27" s="392"/>
      <c r="F27" s="392">
        <v>23631.560078810962</v>
      </c>
      <c r="G27" s="392">
        <v>78797.543579407997</v>
      </c>
      <c r="H27" s="392">
        <v>0.55727256599999997</v>
      </c>
      <c r="I27" s="392">
        <v>20260.677347085992</v>
      </c>
      <c r="J27" s="392"/>
      <c r="K27" s="392"/>
      <c r="L27" s="392"/>
      <c r="M27" s="392"/>
      <c r="N27" s="392"/>
      <c r="O27" s="392"/>
      <c r="P27" s="395"/>
      <c r="Q27" s="394">
        <v>162836.16763308193</v>
      </c>
      <c r="R27" s="260"/>
    </row>
    <row r="28" spans="1:18" ht="14.4" x14ac:dyDescent="0.25">
      <c r="A28" s="233">
        <v>52</v>
      </c>
      <c r="B28" s="234" t="s">
        <v>45</v>
      </c>
      <c r="C28" s="396"/>
      <c r="D28" s="397">
        <v>469.2304670150005</v>
      </c>
      <c r="E28" s="397"/>
      <c r="F28" s="397">
        <v>11.863097961999996</v>
      </c>
      <c r="G28" s="397">
        <v>701.53352784400067</v>
      </c>
      <c r="H28" s="397"/>
      <c r="I28" s="397"/>
      <c r="J28" s="397"/>
      <c r="K28" s="397"/>
      <c r="L28" s="397"/>
      <c r="M28" s="397"/>
      <c r="N28" s="397"/>
      <c r="O28" s="397"/>
      <c r="P28" s="396"/>
      <c r="Q28" s="388">
        <v>1182.627092821001</v>
      </c>
      <c r="R28" s="260"/>
    </row>
    <row r="29" spans="1:18" ht="14.4" x14ac:dyDescent="0.25">
      <c r="A29" s="233">
        <v>53</v>
      </c>
      <c r="B29" s="238" t="s">
        <v>46</v>
      </c>
      <c r="C29" s="387"/>
      <c r="D29" s="384">
        <v>114.700184666</v>
      </c>
      <c r="E29" s="384"/>
      <c r="F29" s="384"/>
      <c r="G29" s="384">
        <v>9.0119021999999993E-2</v>
      </c>
      <c r="H29" s="384"/>
      <c r="I29" s="384"/>
      <c r="J29" s="384"/>
      <c r="K29" s="384"/>
      <c r="L29" s="384"/>
      <c r="M29" s="384"/>
      <c r="N29" s="384"/>
      <c r="O29" s="384"/>
      <c r="P29" s="385"/>
      <c r="Q29" s="388">
        <v>114.79030368799999</v>
      </c>
      <c r="R29" s="260"/>
    </row>
    <row r="30" spans="1:18" ht="14.4" x14ac:dyDescent="0.25">
      <c r="A30" s="239">
        <v>54</v>
      </c>
      <c r="B30" s="240" t="s">
        <v>47</v>
      </c>
      <c r="C30" s="387"/>
      <c r="D30" s="384">
        <v>14.718422770999998</v>
      </c>
      <c r="E30" s="384"/>
      <c r="F30" s="384"/>
      <c r="G30" s="384">
        <v>2.0095822679999999</v>
      </c>
      <c r="H30" s="384"/>
      <c r="I30" s="384"/>
      <c r="J30" s="384"/>
      <c r="K30" s="384"/>
      <c r="L30" s="384"/>
      <c r="M30" s="384"/>
      <c r="N30" s="384"/>
      <c r="O30" s="384"/>
      <c r="P30" s="385"/>
      <c r="Q30" s="388">
        <v>16.728005038999999</v>
      </c>
      <c r="R30" s="260"/>
    </row>
    <row r="31" spans="1:18" ht="14.4" x14ac:dyDescent="0.25">
      <c r="A31" s="239">
        <v>55</v>
      </c>
      <c r="B31" s="240" t="s">
        <v>59</v>
      </c>
      <c r="C31" s="387"/>
      <c r="D31" s="384">
        <v>1468.15681894</v>
      </c>
      <c r="E31" s="384"/>
      <c r="F31" s="384"/>
      <c r="G31" s="384">
        <v>8.6757810380000002</v>
      </c>
      <c r="H31" s="384"/>
      <c r="I31" s="384"/>
      <c r="J31" s="384"/>
      <c r="K31" s="384"/>
      <c r="L31" s="384"/>
      <c r="M31" s="384"/>
      <c r="N31" s="384"/>
      <c r="O31" s="384"/>
      <c r="P31" s="385"/>
      <c r="Q31" s="388">
        <v>1476.832599978</v>
      </c>
      <c r="R31" s="260"/>
    </row>
    <row r="32" spans="1:18" ht="14.4" x14ac:dyDescent="0.25">
      <c r="A32" s="239">
        <v>56</v>
      </c>
      <c r="B32" s="240" t="s">
        <v>48</v>
      </c>
      <c r="C32" s="387"/>
      <c r="D32" s="384">
        <v>50830.347579942965</v>
      </c>
      <c r="E32" s="384"/>
      <c r="F32" s="384">
        <v>4.771640326</v>
      </c>
      <c r="G32" s="384">
        <v>1131.4878927490006</v>
      </c>
      <c r="H32" s="384"/>
      <c r="I32" s="384"/>
      <c r="J32" s="384"/>
      <c r="K32" s="384"/>
      <c r="L32" s="384"/>
      <c r="M32" s="384"/>
      <c r="N32" s="384"/>
      <c r="O32" s="384"/>
      <c r="P32" s="385"/>
      <c r="Q32" s="388">
        <v>51966.607113017963</v>
      </c>
      <c r="R32" s="260"/>
    </row>
    <row r="33" spans="1:18" ht="14.4" x14ac:dyDescent="0.25">
      <c r="A33" s="239">
        <v>57</v>
      </c>
      <c r="B33" s="234" t="s">
        <v>49</v>
      </c>
      <c r="C33" s="387">
        <v>252.661992494</v>
      </c>
      <c r="D33" s="384">
        <v>57164.543482812092</v>
      </c>
      <c r="E33" s="384"/>
      <c r="F33" s="384">
        <v>5987.6532469010053</v>
      </c>
      <c r="G33" s="384">
        <v>36896.472242589087</v>
      </c>
      <c r="H33" s="384">
        <v>13439.540492089003</v>
      </c>
      <c r="I33" s="384">
        <v>45.903937899000006</v>
      </c>
      <c r="J33" s="384"/>
      <c r="K33" s="384"/>
      <c r="L33" s="384"/>
      <c r="M33" s="384"/>
      <c r="N33" s="384"/>
      <c r="O33" s="384"/>
      <c r="P33" s="385"/>
      <c r="Q33" s="388">
        <v>113786.77539478418</v>
      </c>
      <c r="R33" s="260"/>
    </row>
    <row r="34" spans="1:18" ht="14.4" x14ac:dyDescent="0.25">
      <c r="A34" s="239">
        <v>58</v>
      </c>
      <c r="B34" s="238" t="s">
        <v>50</v>
      </c>
      <c r="C34" s="389"/>
      <c r="D34" s="390">
        <v>103.797718163</v>
      </c>
      <c r="E34" s="390"/>
      <c r="F34" s="390"/>
      <c r="G34" s="390">
        <v>1.2738552080000001</v>
      </c>
      <c r="H34" s="390"/>
      <c r="I34" s="390">
        <v>521.28758460200015</v>
      </c>
      <c r="J34" s="390"/>
      <c r="K34" s="390"/>
      <c r="L34" s="390"/>
      <c r="M34" s="390"/>
      <c r="N34" s="390"/>
      <c r="O34" s="390"/>
      <c r="P34" s="389"/>
      <c r="Q34" s="388">
        <v>626.35915797300015</v>
      </c>
      <c r="R34" s="260"/>
    </row>
    <row r="35" spans="1:18" x14ac:dyDescent="0.25">
      <c r="A35" s="420" t="s">
        <v>51</v>
      </c>
      <c r="B35" s="421"/>
      <c r="C35" s="398">
        <v>252.661992494</v>
      </c>
      <c r="D35" s="392">
        <v>110165.49467431006</v>
      </c>
      <c r="E35" s="392"/>
      <c r="F35" s="392">
        <v>6004.2879851890057</v>
      </c>
      <c r="G35" s="392">
        <v>38741.543000718084</v>
      </c>
      <c r="H35" s="392">
        <v>13439.540492089003</v>
      </c>
      <c r="I35" s="392">
        <v>567.19152250100012</v>
      </c>
      <c r="J35" s="392"/>
      <c r="K35" s="392"/>
      <c r="L35" s="392"/>
      <c r="M35" s="392"/>
      <c r="N35" s="392"/>
      <c r="O35" s="392"/>
      <c r="P35" s="395"/>
      <c r="Q35" s="394">
        <v>169170.71966730113</v>
      </c>
      <c r="R35" s="260"/>
    </row>
    <row r="36" spans="1:18" ht="14.4" x14ac:dyDescent="0.25">
      <c r="A36" s="245">
        <v>74</v>
      </c>
      <c r="B36" s="246" t="s">
        <v>63</v>
      </c>
      <c r="C36" s="396"/>
      <c r="D36" s="397">
        <v>1.12E-4</v>
      </c>
      <c r="E36" s="397"/>
      <c r="F36" s="397"/>
      <c r="G36" s="397">
        <v>2.0832E-2</v>
      </c>
      <c r="H36" s="397"/>
      <c r="I36" s="397"/>
      <c r="J36" s="397"/>
      <c r="K36" s="397"/>
      <c r="L36" s="397"/>
      <c r="M36" s="397"/>
      <c r="N36" s="397"/>
      <c r="O36" s="397"/>
      <c r="P36" s="396"/>
      <c r="Q36" s="388">
        <v>2.0944000000000001E-2</v>
      </c>
      <c r="R36" s="260"/>
    </row>
    <row r="37" spans="1:18" ht="14.4" x14ac:dyDescent="0.25">
      <c r="A37" s="233">
        <v>76</v>
      </c>
      <c r="B37" s="238" t="s">
        <v>52</v>
      </c>
      <c r="C37" s="387"/>
      <c r="D37" s="384">
        <v>5700.5202853540013</v>
      </c>
      <c r="E37" s="384"/>
      <c r="F37" s="384">
        <v>1.4999999999999999E-2</v>
      </c>
      <c r="G37" s="384">
        <v>302.93391502600008</v>
      </c>
      <c r="H37" s="384"/>
      <c r="I37" s="384"/>
      <c r="J37" s="384"/>
      <c r="K37" s="384"/>
      <c r="L37" s="384"/>
      <c r="M37" s="384"/>
      <c r="N37" s="384"/>
      <c r="O37" s="384"/>
      <c r="P37" s="385"/>
      <c r="Q37" s="388">
        <v>6003.4692003800019</v>
      </c>
      <c r="R37" s="260"/>
    </row>
    <row r="38" spans="1:18" ht="14.4" x14ac:dyDescent="0.25">
      <c r="A38" s="233">
        <v>77</v>
      </c>
      <c r="B38" s="238" t="s">
        <v>53</v>
      </c>
      <c r="C38" s="387"/>
      <c r="D38" s="384">
        <v>0.92462668599999986</v>
      </c>
      <c r="E38" s="384"/>
      <c r="F38" s="384">
        <v>2.4092065689999997</v>
      </c>
      <c r="G38" s="384">
        <v>2.2306825979999996</v>
      </c>
      <c r="H38" s="384"/>
      <c r="I38" s="384"/>
      <c r="J38" s="384"/>
      <c r="K38" s="384"/>
      <c r="L38" s="384"/>
      <c r="M38" s="384"/>
      <c r="N38" s="384"/>
      <c r="O38" s="384"/>
      <c r="P38" s="385"/>
      <c r="Q38" s="388">
        <v>5.5645158529999996</v>
      </c>
      <c r="R38" s="260"/>
    </row>
    <row r="39" spans="1:18" ht="14.4" x14ac:dyDescent="0.25">
      <c r="A39" s="233">
        <v>82</v>
      </c>
      <c r="B39" s="238" t="s">
        <v>71</v>
      </c>
      <c r="C39" s="399"/>
      <c r="D39" s="400">
        <v>175.60669857199997</v>
      </c>
      <c r="E39" s="400"/>
      <c r="F39" s="400"/>
      <c r="G39" s="400">
        <v>2.5850639650000002</v>
      </c>
      <c r="H39" s="400"/>
      <c r="I39" s="400"/>
      <c r="J39" s="400"/>
      <c r="K39" s="400"/>
      <c r="L39" s="400"/>
      <c r="M39" s="400"/>
      <c r="N39" s="400"/>
      <c r="O39" s="400"/>
      <c r="P39" s="399"/>
      <c r="Q39" s="388">
        <v>178.19176253699996</v>
      </c>
      <c r="R39" s="260"/>
    </row>
    <row r="40" spans="1:18" ht="14.4" x14ac:dyDescent="0.25">
      <c r="A40" s="233">
        <v>91</v>
      </c>
      <c r="B40" s="238" t="s">
        <v>120</v>
      </c>
      <c r="C40" s="387"/>
      <c r="D40" s="384">
        <v>247.93606645400001</v>
      </c>
      <c r="E40" s="384"/>
      <c r="F40" s="384"/>
      <c r="G40" s="384">
        <v>1.823926E-3</v>
      </c>
      <c r="H40" s="384"/>
      <c r="I40" s="384"/>
      <c r="J40" s="384"/>
      <c r="K40" s="384"/>
      <c r="L40" s="384"/>
      <c r="M40" s="384"/>
      <c r="N40" s="384"/>
      <c r="O40" s="384"/>
      <c r="P40" s="385"/>
      <c r="Q40" s="388">
        <v>247.93789038</v>
      </c>
      <c r="R40" s="260"/>
    </row>
    <row r="41" spans="1:18" ht="14.4" x14ac:dyDescent="0.25">
      <c r="A41" s="233">
        <v>92</v>
      </c>
      <c r="B41" s="240" t="s">
        <v>67</v>
      </c>
      <c r="C41" s="387"/>
      <c r="D41" s="384">
        <v>137.31028863700001</v>
      </c>
      <c r="E41" s="384"/>
      <c r="F41" s="384"/>
      <c r="G41" s="384">
        <v>1.207665E-2</v>
      </c>
      <c r="H41" s="384"/>
      <c r="I41" s="384"/>
      <c r="J41" s="384"/>
      <c r="K41" s="384"/>
      <c r="L41" s="384"/>
      <c r="M41" s="384"/>
      <c r="N41" s="384"/>
      <c r="O41" s="384"/>
      <c r="P41" s="385"/>
      <c r="Q41" s="388">
        <v>137.32236528700003</v>
      </c>
      <c r="R41" s="260"/>
    </row>
    <row r="42" spans="1:18" ht="14.4" x14ac:dyDescent="0.25">
      <c r="A42" s="233">
        <v>93</v>
      </c>
      <c r="B42" s="240" t="s">
        <v>121</v>
      </c>
      <c r="C42" s="387"/>
      <c r="D42" s="384">
        <v>6.6182170000000009E-3</v>
      </c>
      <c r="E42" s="384"/>
      <c r="F42" s="384"/>
      <c r="G42" s="384">
        <v>1.7403108E-2</v>
      </c>
      <c r="H42" s="384"/>
      <c r="I42" s="384"/>
      <c r="J42" s="384"/>
      <c r="K42" s="384"/>
      <c r="L42" s="384"/>
      <c r="M42" s="384"/>
      <c r="N42" s="384"/>
      <c r="O42" s="384"/>
      <c r="P42" s="385"/>
      <c r="Q42" s="388">
        <v>2.4021325000000003E-2</v>
      </c>
      <c r="R42" s="260"/>
    </row>
    <row r="43" spans="1:18" ht="14.4" x14ac:dyDescent="0.25">
      <c r="A43" s="239">
        <v>94</v>
      </c>
      <c r="B43" s="240" t="s">
        <v>60</v>
      </c>
      <c r="C43" s="389"/>
      <c r="D43" s="390">
        <v>1369.7088769739998</v>
      </c>
      <c r="E43" s="390"/>
      <c r="F43" s="390">
        <v>1.905594E-3</v>
      </c>
      <c r="G43" s="390">
        <v>1.3764122169999999</v>
      </c>
      <c r="H43" s="390"/>
      <c r="I43" s="390"/>
      <c r="J43" s="390"/>
      <c r="K43" s="390"/>
      <c r="L43" s="390"/>
      <c r="M43" s="390"/>
      <c r="N43" s="390"/>
      <c r="O43" s="390"/>
      <c r="P43" s="389"/>
      <c r="Q43" s="388">
        <v>1371.0871947849998</v>
      </c>
      <c r="R43" s="260"/>
    </row>
    <row r="44" spans="1:18" ht="13.8" thickBot="1" x14ac:dyDescent="0.3">
      <c r="A44" s="422" t="s">
        <v>54</v>
      </c>
      <c r="B44" s="423"/>
      <c r="C44" s="401"/>
      <c r="D44" s="402">
        <v>7632.0135728940004</v>
      </c>
      <c r="E44" s="402"/>
      <c r="F44" s="402">
        <v>2.426112163</v>
      </c>
      <c r="G44" s="402">
        <v>309.17820949000003</v>
      </c>
      <c r="H44" s="402"/>
      <c r="I44" s="402"/>
      <c r="J44" s="402"/>
      <c r="K44" s="402"/>
      <c r="L44" s="402"/>
      <c r="M44" s="402"/>
      <c r="N44" s="402"/>
      <c r="O44" s="402"/>
      <c r="P44" s="403"/>
      <c r="Q44" s="394">
        <v>7943.617894547001</v>
      </c>
      <c r="R44" s="260"/>
    </row>
    <row r="45" spans="1:18" ht="14.4" thickTop="1" thickBot="1" x14ac:dyDescent="0.3">
      <c r="A45" s="424" t="s">
        <v>55</v>
      </c>
      <c r="B45" s="425"/>
      <c r="C45" s="404">
        <v>42991.453472674002</v>
      </c>
      <c r="D45" s="405">
        <v>647388.62659945758</v>
      </c>
      <c r="E45" s="405">
        <v>1279.4341335999998</v>
      </c>
      <c r="F45" s="405">
        <v>216909.39047651217</v>
      </c>
      <c r="G45" s="405">
        <v>303567.27995989908</v>
      </c>
      <c r="H45" s="405">
        <v>137864.36106834098</v>
      </c>
      <c r="I45" s="405">
        <v>60964.068015155019</v>
      </c>
      <c r="J45" s="405">
        <v>355.45004343899996</v>
      </c>
      <c r="K45" s="405">
        <v>269747.31091124611</v>
      </c>
      <c r="L45" s="405">
        <v>553.42726801000003</v>
      </c>
      <c r="M45" s="405">
        <v>26255.537702852998</v>
      </c>
      <c r="N45" s="405">
        <v>6426.587334015001</v>
      </c>
      <c r="O45" s="405">
        <v>52534.253845887994</v>
      </c>
      <c r="P45" s="406">
        <v>554.99039305200006</v>
      </c>
      <c r="Q45" s="407">
        <v>1767392.171224142</v>
      </c>
      <c r="R45" s="260"/>
    </row>
    <row r="46" spans="1:18" ht="13.8" thickTop="1" x14ac:dyDescent="0.25">
      <c r="A46" s="243"/>
      <c r="B46" s="24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</row>
    <row r="47" spans="1:18" x14ac:dyDescent="0.25">
      <c r="A47" s="254" t="s">
        <v>107</v>
      </c>
    </row>
    <row r="48" spans="1:18" x14ac:dyDescent="0.25">
      <c r="A48" s="254" t="s">
        <v>56</v>
      </c>
    </row>
    <row r="49" spans="1:17" x14ac:dyDescent="0.25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</row>
    <row r="50" spans="1:17" x14ac:dyDescent="0.25"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</row>
    <row r="51" spans="1:17" x14ac:dyDescent="0.25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</row>
    <row r="52" spans="1:17" x14ac:dyDescent="0.25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</row>
    <row r="53" spans="1:17" x14ac:dyDescent="0.25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</row>
    <row r="54" spans="1:17" x14ac:dyDescent="0.25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</row>
    <row r="55" spans="1:17" x14ac:dyDescent="0.25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</row>
  </sheetData>
  <mergeCells count="9">
    <mergeCell ref="A35:B35"/>
    <mergeCell ref="A44:B44"/>
    <mergeCell ref="A45:B45"/>
    <mergeCell ref="A1:Q1"/>
    <mergeCell ref="A3:B5"/>
    <mergeCell ref="C3:P3"/>
    <mergeCell ref="Q3:Q5"/>
    <mergeCell ref="A21:B21"/>
    <mergeCell ref="A27:B27"/>
  </mergeCells>
  <pageMargins left="0" right="0" top="0.78740157480314965" bottom="0.59055118110236227" header="0" footer="0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tabSelected="1" zoomScale="85" zoomScaleNormal="85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3" width="9" style="232" customWidth="1"/>
    <col min="4" max="4" width="10.109375" style="232" bestFit="1" customWidth="1"/>
    <col min="5" max="5" width="9" style="232" customWidth="1"/>
    <col min="6" max="8" width="10.109375" style="232" bestFit="1" customWidth="1"/>
    <col min="9" max="9" width="9" style="232" customWidth="1"/>
    <col min="10" max="10" width="10.109375" style="232" bestFit="1" customWidth="1"/>
    <col min="11" max="16" width="9" style="232" customWidth="1"/>
    <col min="17" max="17" width="11.6640625" style="232" bestFit="1" customWidth="1"/>
    <col min="18" max="19" width="9" style="232" customWidth="1"/>
    <col min="20" max="20" width="9.5546875" style="232" customWidth="1"/>
    <col min="21" max="21" width="4.109375" style="243" customWidth="1"/>
    <col min="22" max="22" width="4.6640625" style="232" bestFit="1" customWidth="1"/>
    <col min="23" max="254" width="3.6640625" style="232"/>
    <col min="255" max="256" width="4.109375" style="232" customWidth="1"/>
    <col min="257" max="257" width="33.6640625" style="232" customWidth="1"/>
    <col min="258" max="275" width="9" style="232" customWidth="1"/>
    <col min="276" max="276" width="9.5546875" style="232" customWidth="1"/>
    <col min="277" max="277" width="4.109375" style="232" customWidth="1"/>
    <col min="278" max="278" width="4.6640625" style="232" bestFit="1" customWidth="1"/>
    <col min="279" max="510" width="3.6640625" style="232"/>
    <col min="511" max="512" width="4.109375" style="232" customWidth="1"/>
    <col min="513" max="513" width="33.6640625" style="232" customWidth="1"/>
    <col min="514" max="531" width="9" style="232" customWidth="1"/>
    <col min="532" max="532" width="9.5546875" style="232" customWidth="1"/>
    <col min="533" max="533" width="4.109375" style="232" customWidth="1"/>
    <col min="534" max="534" width="4.6640625" style="232" bestFit="1" customWidth="1"/>
    <col min="535" max="766" width="3.6640625" style="232"/>
    <col min="767" max="768" width="4.109375" style="232" customWidth="1"/>
    <col min="769" max="769" width="33.6640625" style="232" customWidth="1"/>
    <col min="770" max="787" width="9" style="232" customWidth="1"/>
    <col min="788" max="788" width="9.5546875" style="232" customWidth="1"/>
    <col min="789" max="789" width="4.109375" style="232" customWidth="1"/>
    <col min="790" max="790" width="4.6640625" style="232" bestFit="1" customWidth="1"/>
    <col min="791" max="1022" width="3.6640625" style="232"/>
    <col min="1023" max="1024" width="4.109375" style="232" customWidth="1"/>
    <col min="1025" max="1025" width="33.6640625" style="232" customWidth="1"/>
    <col min="1026" max="1043" width="9" style="232" customWidth="1"/>
    <col min="1044" max="1044" width="9.5546875" style="232" customWidth="1"/>
    <col min="1045" max="1045" width="4.109375" style="232" customWidth="1"/>
    <col min="1046" max="1046" width="4.6640625" style="232" bestFit="1" customWidth="1"/>
    <col min="1047" max="1278" width="3.6640625" style="232"/>
    <col min="1279" max="1280" width="4.109375" style="232" customWidth="1"/>
    <col min="1281" max="1281" width="33.6640625" style="232" customWidth="1"/>
    <col min="1282" max="1299" width="9" style="232" customWidth="1"/>
    <col min="1300" max="1300" width="9.5546875" style="232" customWidth="1"/>
    <col min="1301" max="1301" width="4.109375" style="232" customWidth="1"/>
    <col min="1302" max="1302" width="4.6640625" style="232" bestFit="1" customWidth="1"/>
    <col min="1303" max="1534" width="3.6640625" style="232"/>
    <col min="1535" max="1536" width="4.109375" style="232" customWidth="1"/>
    <col min="1537" max="1537" width="33.6640625" style="232" customWidth="1"/>
    <col min="1538" max="1555" width="9" style="232" customWidth="1"/>
    <col min="1556" max="1556" width="9.5546875" style="232" customWidth="1"/>
    <col min="1557" max="1557" width="4.109375" style="232" customWidth="1"/>
    <col min="1558" max="1558" width="4.6640625" style="232" bestFit="1" customWidth="1"/>
    <col min="1559" max="1790" width="3.6640625" style="232"/>
    <col min="1791" max="1792" width="4.109375" style="232" customWidth="1"/>
    <col min="1793" max="1793" width="33.6640625" style="232" customWidth="1"/>
    <col min="1794" max="1811" width="9" style="232" customWidth="1"/>
    <col min="1812" max="1812" width="9.5546875" style="232" customWidth="1"/>
    <col min="1813" max="1813" width="4.109375" style="232" customWidth="1"/>
    <col min="1814" max="1814" width="4.6640625" style="232" bestFit="1" customWidth="1"/>
    <col min="1815" max="2046" width="3.6640625" style="232"/>
    <col min="2047" max="2048" width="4.109375" style="232" customWidth="1"/>
    <col min="2049" max="2049" width="33.6640625" style="232" customWidth="1"/>
    <col min="2050" max="2067" width="9" style="232" customWidth="1"/>
    <col min="2068" max="2068" width="9.5546875" style="232" customWidth="1"/>
    <col min="2069" max="2069" width="4.109375" style="232" customWidth="1"/>
    <col min="2070" max="2070" width="4.6640625" style="232" bestFit="1" customWidth="1"/>
    <col min="2071" max="2302" width="3.6640625" style="232"/>
    <col min="2303" max="2304" width="4.109375" style="232" customWidth="1"/>
    <col min="2305" max="2305" width="33.6640625" style="232" customWidth="1"/>
    <col min="2306" max="2323" width="9" style="232" customWidth="1"/>
    <col min="2324" max="2324" width="9.5546875" style="232" customWidth="1"/>
    <col min="2325" max="2325" width="4.109375" style="232" customWidth="1"/>
    <col min="2326" max="2326" width="4.6640625" style="232" bestFit="1" customWidth="1"/>
    <col min="2327" max="2558" width="3.6640625" style="232"/>
    <col min="2559" max="2560" width="4.109375" style="232" customWidth="1"/>
    <col min="2561" max="2561" width="33.6640625" style="232" customWidth="1"/>
    <col min="2562" max="2579" width="9" style="232" customWidth="1"/>
    <col min="2580" max="2580" width="9.5546875" style="232" customWidth="1"/>
    <col min="2581" max="2581" width="4.109375" style="232" customWidth="1"/>
    <col min="2582" max="2582" width="4.6640625" style="232" bestFit="1" customWidth="1"/>
    <col min="2583" max="2814" width="3.6640625" style="232"/>
    <col min="2815" max="2816" width="4.109375" style="232" customWidth="1"/>
    <col min="2817" max="2817" width="33.6640625" style="232" customWidth="1"/>
    <col min="2818" max="2835" width="9" style="232" customWidth="1"/>
    <col min="2836" max="2836" width="9.5546875" style="232" customWidth="1"/>
    <col min="2837" max="2837" width="4.109375" style="232" customWidth="1"/>
    <col min="2838" max="2838" width="4.6640625" style="232" bestFit="1" customWidth="1"/>
    <col min="2839" max="3070" width="3.6640625" style="232"/>
    <col min="3071" max="3072" width="4.109375" style="232" customWidth="1"/>
    <col min="3073" max="3073" width="33.6640625" style="232" customWidth="1"/>
    <col min="3074" max="3091" width="9" style="232" customWidth="1"/>
    <col min="3092" max="3092" width="9.5546875" style="232" customWidth="1"/>
    <col min="3093" max="3093" width="4.109375" style="232" customWidth="1"/>
    <col min="3094" max="3094" width="4.6640625" style="232" bestFit="1" customWidth="1"/>
    <col min="3095" max="3326" width="3.6640625" style="232"/>
    <col min="3327" max="3328" width="4.109375" style="232" customWidth="1"/>
    <col min="3329" max="3329" width="33.6640625" style="232" customWidth="1"/>
    <col min="3330" max="3347" width="9" style="232" customWidth="1"/>
    <col min="3348" max="3348" width="9.5546875" style="232" customWidth="1"/>
    <col min="3349" max="3349" width="4.109375" style="232" customWidth="1"/>
    <col min="3350" max="3350" width="4.6640625" style="232" bestFit="1" customWidth="1"/>
    <col min="3351" max="3582" width="3.6640625" style="232"/>
    <col min="3583" max="3584" width="4.109375" style="232" customWidth="1"/>
    <col min="3585" max="3585" width="33.6640625" style="232" customWidth="1"/>
    <col min="3586" max="3603" width="9" style="232" customWidth="1"/>
    <col min="3604" max="3604" width="9.5546875" style="232" customWidth="1"/>
    <col min="3605" max="3605" width="4.109375" style="232" customWidth="1"/>
    <col min="3606" max="3606" width="4.6640625" style="232" bestFit="1" customWidth="1"/>
    <col min="3607" max="3838" width="3.6640625" style="232"/>
    <col min="3839" max="3840" width="4.109375" style="232" customWidth="1"/>
    <col min="3841" max="3841" width="33.6640625" style="232" customWidth="1"/>
    <col min="3842" max="3859" width="9" style="232" customWidth="1"/>
    <col min="3860" max="3860" width="9.5546875" style="232" customWidth="1"/>
    <col min="3861" max="3861" width="4.109375" style="232" customWidth="1"/>
    <col min="3862" max="3862" width="4.6640625" style="232" bestFit="1" customWidth="1"/>
    <col min="3863" max="4094" width="3.6640625" style="232"/>
    <col min="4095" max="4096" width="4.109375" style="232" customWidth="1"/>
    <col min="4097" max="4097" width="33.6640625" style="232" customWidth="1"/>
    <col min="4098" max="4115" width="9" style="232" customWidth="1"/>
    <col min="4116" max="4116" width="9.5546875" style="232" customWidth="1"/>
    <col min="4117" max="4117" width="4.109375" style="232" customWidth="1"/>
    <col min="4118" max="4118" width="4.6640625" style="232" bestFit="1" customWidth="1"/>
    <col min="4119" max="4350" width="3.6640625" style="232"/>
    <col min="4351" max="4352" width="4.109375" style="232" customWidth="1"/>
    <col min="4353" max="4353" width="33.6640625" style="232" customWidth="1"/>
    <col min="4354" max="4371" width="9" style="232" customWidth="1"/>
    <col min="4372" max="4372" width="9.5546875" style="232" customWidth="1"/>
    <col min="4373" max="4373" width="4.109375" style="232" customWidth="1"/>
    <col min="4374" max="4374" width="4.6640625" style="232" bestFit="1" customWidth="1"/>
    <col min="4375" max="4606" width="3.6640625" style="232"/>
    <col min="4607" max="4608" width="4.109375" style="232" customWidth="1"/>
    <col min="4609" max="4609" width="33.6640625" style="232" customWidth="1"/>
    <col min="4610" max="4627" width="9" style="232" customWidth="1"/>
    <col min="4628" max="4628" width="9.5546875" style="232" customWidth="1"/>
    <col min="4629" max="4629" width="4.109375" style="232" customWidth="1"/>
    <col min="4630" max="4630" width="4.6640625" style="232" bestFit="1" customWidth="1"/>
    <col min="4631" max="4862" width="3.6640625" style="232"/>
    <col min="4863" max="4864" width="4.109375" style="232" customWidth="1"/>
    <col min="4865" max="4865" width="33.6640625" style="232" customWidth="1"/>
    <col min="4866" max="4883" width="9" style="232" customWidth="1"/>
    <col min="4884" max="4884" width="9.5546875" style="232" customWidth="1"/>
    <col min="4885" max="4885" width="4.109375" style="232" customWidth="1"/>
    <col min="4886" max="4886" width="4.6640625" style="232" bestFit="1" customWidth="1"/>
    <col min="4887" max="5118" width="3.6640625" style="232"/>
    <col min="5119" max="5120" width="4.109375" style="232" customWidth="1"/>
    <col min="5121" max="5121" width="33.6640625" style="232" customWidth="1"/>
    <col min="5122" max="5139" width="9" style="232" customWidth="1"/>
    <col min="5140" max="5140" width="9.5546875" style="232" customWidth="1"/>
    <col min="5141" max="5141" width="4.109375" style="232" customWidth="1"/>
    <col min="5142" max="5142" width="4.6640625" style="232" bestFit="1" customWidth="1"/>
    <col min="5143" max="5374" width="3.6640625" style="232"/>
    <col min="5375" max="5376" width="4.109375" style="232" customWidth="1"/>
    <col min="5377" max="5377" width="33.6640625" style="232" customWidth="1"/>
    <col min="5378" max="5395" width="9" style="232" customWidth="1"/>
    <col min="5396" max="5396" width="9.5546875" style="232" customWidth="1"/>
    <col min="5397" max="5397" width="4.109375" style="232" customWidth="1"/>
    <col min="5398" max="5398" width="4.6640625" style="232" bestFit="1" customWidth="1"/>
    <col min="5399" max="5630" width="3.6640625" style="232"/>
    <col min="5631" max="5632" width="4.109375" style="232" customWidth="1"/>
    <col min="5633" max="5633" width="33.6640625" style="232" customWidth="1"/>
    <col min="5634" max="5651" width="9" style="232" customWidth="1"/>
    <col min="5652" max="5652" width="9.5546875" style="232" customWidth="1"/>
    <col min="5653" max="5653" width="4.109375" style="232" customWidth="1"/>
    <col min="5654" max="5654" width="4.6640625" style="232" bestFit="1" customWidth="1"/>
    <col min="5655" max="5886" width="3.6640625" style="232"/>
    <col min="5887" max="5888" width="4.109375" style="232" customWidth="1"/>
    <col min="5889" max="5889" width="33.6640625" style="232" customWidth="1"/>
    <col min="5890" max="5907" width="9" style="232" customWidth="1"/>
    <col min="5908" max="5908" width="9.5546875" style="232" customWidth="1"/>
    <col min="5909" max="5909" width="4.109375" style="232" customWidth="1"/>
    <col min="5910" max="5910" width="4.6640625" style="232" bestFit="1" customWidth="1"/>
    <col min="5911" max="6142" width="3.6640625" style="232"/>
    <col min="6143" max="6144" width="4.109375" style="232" customWidth="1"/>
    <col min="6145" max="6145" width="33.6640625" style="232" customWidth="1"/>
    <col min="6146" max="6163" width="9" style="232" customWidth="1"/>
    <col min="6164" max="6164" width="9.5546875" style="232" customWidth="1"/>
    <col min="6165" max="6165" width="4.109375" style="232" customWidth="1"/>
    <col min="6166" max="6166" width="4.6640625" style="232" bestFit="1" customWidth="1"/>
    <col min="6167" max="6398" width="3.6640625" style="232"/>
    <col min="6399" max="6400" width="4.109375" style="232" customWidth="1"/>
    <col min="6401" max="6401" width="33.6640625" style="232" customWidth="1"/>
    <col min="6402" max="6419" width="9" style="232" customWidth="1"/>
    <col min="6420" max="6420" width="9.5546875" style="232" customWidth="1"/>
    <col min="6421" max="6421" width="4.109375" style="232" customWidth="1"/>
    <col min="6422" max="6422" width="4.6640625" style="232" bestFit="1" customWidth="1"/>
    <col min="6423" max="6654" width="3.6640625" style="232"/>
    <col min="6655" max="6656" width="4.109375" style="232" customWidth="1"/>
    <col min="6657" max="6657" width="33.6640625" style="232" customWidth="1"/>
    <col min="6658" max="6675" width="9" style="232" customWidth="1"/>
    <col min="6676" max="6676" width="9.5546875" style="232" customWidth="1"/>
    <col min="6677" max="6677" width="4.109375" style="232" customWidth="1"/>
    <col min="6678" max="6678" width="4.6640625" style="232" bestFit="1" customWidth="1"/>
    <col min="6679" max="6910" width="3.6640625" style="232"/>
    <col min="6911" max="6912" width="4.109375" style="232" customWidth="1"/>
    <col min="6913" max="6913" width="33.6640625" style="232" customWidth="1"/>
    <col min="6914" max="6931" width="9" style="232" customWidth="1"/>
    <col min="6932" max="6932" width="9.5546875" style="232" customWidth="1"/>
    <col min="6933" max="6933" width="4.109375" style="232" customWidth="1"/>
    <col min="6934" max="6934" width="4.6640625" style="232" bestFit="1" customWidth="1"/>
    <col min="6935" max="7166" width="3.6640625" style="232"/>
    <col min="7167" max="7168" width="4.109375" style="232" customWidth="1"/>
    <col min="7169" max="7169" width="33.6640625" style="232" customWidth="1"/>
    <col min="7170" max="7187" width="9" style="232" customWidth="1"/>
    <col min="7188" max="7188" width="9.5546875" style="232" customWidth="1"/>
    <col min="7189" max="7189" width="4.109375" style="232" customWidth="1"/>
    <col min="7190" max="7190" width="4.6640625" style="232" bestFit="1" customWidth="1"/>
    <col min="7191" max="7422" width="3.6640625" style="232"/>
    <col min="7423" max="7424" width="4.109375" style="232" customWidth="1"/>
    <col min="7425" max="7425" width="33.6640625" style="232" customWidth="1"/>
    <col min="7426" max="7443" width="9" style="232" customWidth="1"/>
    <col min="7444" max="7444" width="9.5546875" style="232" customWidth="1"/>
    <col min="7445" max="7445" width="4.109375" style="232" customWidth="1"/>
    <col min="7446" max="7446" width="4.6640625" style="232" bestFit="1" customWidth="1"/>
    <col min="7447" max="7678" width="3.6640625" style="232"/>
    <col min="7679" max="7680" width="4.109375" style="232" customWidth="1"/>
    <col min="7681" max="7681" width="33.6640625" style="232" customWidth="1"/>
    <col min="7682" max="7699" width="9" style="232" customWidth="1"/>
    <col min="7700" max="7700" width="9.5546875" style="232" customWidth="1"/>
    <col min="7701" max="7701" width="4.109375" style="232" customWidth="1"/>
    <col min="7702" max="7702" width="4.6640625" style="232" bestFit="1" customWidth="1"/>
    <col min="7703" max="7934" width="3.6640625" style="232"/>
    <col min="7935" max="7936" width="4.109375" style="232" customWidth="1"/>
    <col min="7937" max="7937" width="33.6640625" style="232" customWidth="1"/>
    <col min="7938" max="7955" width="9" style="232" customWidth="1"/>
    <col min="7956" max="7956" width="9.5546875" style="232" customWidth="1"/>
    <col min="7957" max="7957" width="4.109375" style="232" customWidth="1"/>
    <col min="7958" max="7958" width="4.6640625" style="232" bestFit="1" customWidth="1"/>
    <col min="7959" max="8190" width="3.6640625" style="232"/>
    <col min="8191" max="8192" width="4.109375" style="232" customWidth="1"/>
    <col min="8193" max="8193" width="33.6640625" style="232" customWidth="1"/>
    <col min="8194" max="8211" width="9" style="232" customWidth="1"/>
    <col min="8212" max="8212" width="9.5546875" style="232" customWidth="1"/>
    <col min="8213" max="8213" width="4.109375" style="232" customWidth="1"/>
    <col min="8214" max="8214" width="4.6640625" style="232" bestFit="1" customWidth="1"/>
    <col min="8215" max="8446" width="3.6640625" style="232"/>
    <col min="8447" max="8448" width="4.109375" style="232" customWidth="1"/>
    <col min="8449" max="8449" width="33.6640625" style="232" customWidth="1"/>
    <col min="8450" max="8467" width="9" style="232" customWidth="1"/>
    <col min="8468" max="8468" width="9.5546875" style="232" customWidth="1"/>
    <col min="8469" max="8469" width="4.109375" style="232" customWidth="1"/>
    <col min="8470" max="8470" width="4.6640625" style="232" bestFit="1" customWidth="1"/>
    <col min="8471" max="8702" width="3.6640625" style="232"/>
    <col min="8703" max="8704" width="4.109375" style="232" customWidth="1"/>
    <col min="8705" max="8705" width="33.6640625" style="232" customWidth="1"/>
    <col min="8706" max="8723" width="9" style="232" customWidth="1"/>
    <col min="8724" max="8724" width="9.5546875" style="232" customWidth="1"/>
    <col min="8725" max="8725" width="4.109375" style="232" customWidth="1"/>
    <col min="8726" max="8726" width="4.6640625" style="232" bestFit="1" customWidth="1"/>
    <col min="8727" max="8958" width="3.6640625" style="232"/>
    <col min="8959" max="8960" width="4.109375" style="232" customWidth="1"/>
    <col min="8961" max="8961" width="33.6640625" style="232" customWidth="1"/>
    <col min="8962" max="8979" width="9" style="232" customWidth="1"/>
    <col min="8980" max="8980" width="9.5546875" style="232" customWidth="1"/>
    <col min="8981" max="8981" width="4.109375" style="232" customWidth="1"/>
    <col min="8982" max="8982" width="4.6640625" style="232" bestFit="1" customWidth="1"/>
    <col min="8983" max="9214" width="3.6640625" style="232"/>
    <col min="9215" max="9216" width="4.109375" style="232" customWidth="1"/>
    <col min="9217" max="9217" width="33.6640625" style="232" customWidth="1"/>
    <col min="9218" max="9235" width="9" style="232" customWidth="1"/>
    <col min="9236" max="9236" width="9.5546875" style="232" customWidth="1"/>
    <col min="9237" max="9237" width="4.109375" style="232" customWidth="1"/>
    <col min="9238" max="9238" width="4.6640625" style="232" bestFit="1" customWidth="1"/>
    <col min="9239" max="9470" width="3.6640625" style="232"/>
    <col min="9471" max="9472" width="4.109375" style="232" customWidth="1"/>
    <col min="9473" max="9473" width="33.6640625" style="232" customWidth="1"/>
    <col min="9474" max="9491" width="9" style="232" customWidth="1"/>
    <col min="9492" max="9492" width="9.5546875" style="232" customWidth="1"/>
    <col min="9493" max="9493" width="4.109375" style="232" customWidth="1"/>
    <col min="9494" max="9494" width="4.6640625" style="232" bestFit="1" customWidth="1"/>
    <col min="9495" max="9726" width="3.6640625" style="232"/>
    <col min="9727" max="9728" width="4.109375" style="232" customWidth="1"/>
    <col min="9729" max="9729" width="33.6640625" style="232" customWidth="1"/>
    <col min="9730" max="9747" width="9" style="232" customWidth="1"/>
    <col min="9748" max="9748" width="9.5546875" style="232" customWidth="1"/>
    <col min="9749" max="9749" width="4.109375" style="232" customWidth="1"/>
    <col min="9750" max="9750" width="4.6640625" style="232" bestFit="1" customWidth="1"/>
    <col min="9751" max="9982" width="3.6640625" style="232"/>
    <col min="9983" max="9984" width="4.109375" style="232" customWidth="1"/>
    <col min="9985" max="9985" width="33.6640625" style="232" customWidth="1"/>
    <col min="9986" max="10003" width="9" style="232" customWidth="1"/>
    <col min="10004" max="10004" width="9.5546875" style="232" customWidth="1"/>
    <col min="10005" max="10005" width="4.109375" style="232" customWidth="1"/>
    <col min="10006" max="10006" width="4.6640625" style="232" bestFit="1" customWidth="1"/>
    <col min="10007" max="10238" width="3.6640625" style="232"/>
    <col min="10239" max="10240" width="4.109375" style="232" customWidth="1"/>
    <col min="10241" max="10241" width="33.6640625" style="232" customWidth="1"/>
    <col min="10242" max="10259" width="9" style="232" customWidth="1"/>
    <col min="10260" max="10260" width="9.5546875" style="232" customWidth="1"/>
    <col min="10261" max="10261" width="4.109375" style="232" customWidth="1"/>
    <col min="10262" max="10262" width="4.6640625" style="232" bestFit="1" customWidth="1"/>
    <col min="10263" max="10494" width="3.6640625" style="232"/>
    <col min="10495" max="10496" width="4.109375" style="232" customWidth="1"/>
    <col min="10497" max="10497" width="33.6640625" style="232" customWidth="1"/>
    <col min="10498" max="10515" width="9" style="232" customWidth="1"/>
    <col min="10516" max="10516" width="9.5546875" style="232" customWidth="1"/>
    <col min="10517" max="10517" width="4.109375" style="232" customWidth="1"/>
    <col min="10518" max="10518" width="4.6640625" style="232" bestFit="1" customWidth="1"/>
    <col min="10519" max="10750" width="3.6640625" style="232"/>
    <col min="10751" max="10752" width="4.109375" style="232" customWidth="1"/>
    <col min="10753" max="10753" width="33.6640625" style="232" customWidth="1"/>
    <col min="10754" max="10771" width="9" style="232" customWidth="1"/>
    <col min="10772" max="10772" width="9.5546875" style="232" customWidth="1"/>
    <col min="10773" max="10773" width="4.109375" style="232" customWidth="1"/>
    <col min="10774" max="10774" width="4.6640625" style="232" bestFit="1" customWidth="1"/>
    <col min="10775" max="11006" width="3.6640625" style="232"/>
    <col min="11007" max="11008" width="4.109375" style="232" customWidth="1"/>
    <col min="11009" max="11009" width="33.6640625" style="232" customWidth="1"/>
    <col min="11010" max="11027" width="9" style="232" customWidth="1"/>
    <col min="11028" max="11028" width="9.5546875" style="232" customWidth="1"/>
    <col min="11029" max="11029" width="4.109375" style="232" customWidth="1"/>
    <col min="11030" max="11030" width="4.6640625" style="232" bestFit="1" customWidth="1"/>
    <col min="11031" max="11262" width="3.6640625" style="232"/>
    <col min="11263" max="11264" width="4.109375" style="232" customWidth="1"/>
    <col min="11265" max="11265" width="33.6640625" style="232" customWidth="1"/>
    <col min="11266" max="11283" width="9" style="232" customWidth="1"/>
    <col min="11284" max="11284" width="9.5546875" style="232" customWidth="1"/>
    <col min="11285" max="11285" width="4.109375" style="232" customWidth="1"/>
    <col min="11286" max="11286" width="4.6640625" style="232" bestFit="1" customWidth="1"/>
    <col min="11287" max="11518" width="3.6640625" style="232"/>
    <col min="11519" max="11520" width="4.109375" style="232" customWidth="1"/>
    <col min="11521" max="11521" width="33.6640625" style="232" customWidth="1"/>
    <col min="11522" max="11539" width="9" style="232" customWidth="1"/>
    <col min="11540" max="11540" width="9.5546875" style="232" customWidth="1"/>
    <col min="11541" max="11541" width="4.109375" style="232" customWidth="1"/>
    <col min="11542" max="11542" width="4.6640625" style="232" bestFit="1" customWidth="1"/>
    <col min="11543" max="11774" width="3.6640625" style="232"/>
    <col min="11775" max="11776" width="4.109375" style="232" customWidth="1"/>
    <col min="11777" max="11777" width="33.6640625" style="232" customWidth="1"/>
    <col min="11778" max="11795" width="9" style="232" customWidth="1"/>
    <col min="11796" max="11796" width="9.5546875" style="232" customWidth="1"/>
    <col min="11797" max="11797" width="4.109375" style="232" customWidth="1"/>
    <col min="11798" max="11798" width="4.6640625" style="232" bestFit="1" customWidth="1"/>
    <col min="11799" max="12030" width="3.6640625" style="232"/>
    <col min="12031" max="12032" width="4.109375" style="232" customWidth="1"/>
    <col min="12033" max="12033" width="33.6640625" style="232" customWidth="1"/>
    <col min="12034" max="12051" width="9" style="232" customWidth="1"/>
    <col min="12052" max="12052" width="9.5546875" style="232" customWidth="1"/>
    <col min="12053" max="12053" width="4.109375" style="232" customWidth="1"/>
    <col min="12054" max="12054" width="4.6640625" style="232" bestFit="1" customWidth="1"/>
    <col min="12055" max="12286" width="3.6640625" style="232"/>
    <col min="12287" max="12288" width="4.109375" style="232" customWidth="1"/>
    <col min="12289" max="12289" width="33.6640625" style="232" customWidth="1"/>
    <col min="12290" max="12307" width="9" style="232" customWidth="1"/>
    <col min="12308" max="12308" width="9.5546875" style="232" customWidth="1"/>
    <col min="12309" max="12309" width="4.109375" style="232" customWidth="1"/>
    <col min="12310" max="12310" width="4.6640625" style="232" bestFit="1" customWidth="1"/>
    <col min="12311" max="12542" width="3.6640625" style="232"/>
    <col min="12543" max="12544" width="4.109375" style="232" customWidth="1"/>
    <col min="12545" max="12545" width="33.6640625" style="232" customWidth="1"/>
    <col min="12546" max="12563" width="9" style="232" customWidth="1"/>
    <col min="12564" max="12564" width="9.5546875" style="232" customWidth="1"/>
    <col min="12565" max="12565" width="4.109375" style="232" customWidth="1"/>
    <col min="12566" max="12566" width="4.6640625" style="232" bestFit="1" customWidth="1"/>
    <col min="12567" max="12798" width="3.6640625" style="232"/>
    <col min="12799" max="12800" width="4.109375" style="232" customWidth="1"/>
    <col min="12801" max="12801" width="33.6640625" style="232" customWidth="1"/>
    <col min="12802" max="12819" width="9" style="232" customWidth="1"/>
    <col min="12820" max="12820" width="9.5546875" style="232" customWidth="1"/>
    <col min="12821" max="12821" width="4.109375" style="232" customWidth="1"/>
    <col min="12822" max="12822" width="4.6640625" style="232" bestFit="1" customWidth="1"/>
    <col min="12823" max="13054" width="3.6640625" style="232"/>
    <col min="13055" max="13056" width="4.109375" style="232" customWidth="1"/>
    <col min="13057" max="13057" width="33.6640625" style="232" customWidth="1"/>
    <col min="13058" max="13075" width="9" style="232" customWidth="1"/>
    <col min="13076" max="13076" width="9.5546875" style="232" customWidth="1"/>
    <col min="13077" max="13077" width="4.109375" style="232" customWidth="1"/>
    <col min="13078" max="13078" width="4.6640625" style="232" bestFit="1" customWidth="1"/>
    <col min="13079" max="13310" width="3.6640625" style="232"/>
    <col min="13311" max="13312" width="4.109375" style="232" customWidth="1"/>
    <col min="13313" max="13313" width="33.6640625" style="232" customWidth="1"/>
    <col min="13314" max="13331" width="9" style="232" customWidth="1"/>
    <col min="13332" max="13332" width="9.5546875" style="232" customWidth="1"/>
    <col min="13333" max="13333" width="4.109375" style="232" customWidth="1"/>
    <col min="13334" max="13334" width="4.6640625" style="232" bestFit="1" customWidth="1"/>
    <col min="13335" max="13566" width="3.6640625" style="232"/>
    <col min="13567" max="13568" width="4.109375" style="232" customWidth="1"/>
    <col min="13569" max="13569" width="33.6640625" style="232" customWidth="1"/>
    <col min="13570" max="13587" width="9" style="232" customWidth="1"/>
    <col min="13588" max="13588" width="9.5546875" style="232" customWidth="1"/>
    <col min="13589" max="13589" width="4.109375" style="232" customWidth="1"/>
    <col min="13590" max="13590" width="4.6640625" style="232" bestFit="1" customWidth="1"/>
    <col min="13591" max="13822" width="3.6640625" style="232"/>
    <col min="13823" max="13824" width="4.109375" style="232" customWidth="1"/>
    <col min="13825" max="13825" width="33.6640625" style="232" customWidth="1"/>
    <col min="13826" max="13843" width="9" style="232" customWidth="1"/>
    <col min="13844" max="13844" width="9.5546875" style="232" customWidth="1"/>
    <col min="13845" max="13845" width="4.109375" style="232" customWidth="1"/>
    <col min="13846" max="13846" width="4.6640625" style="232" bestFit="1" customWidth="1"/>
    <col min="13847" max="14078" width="3.6640625" style="232"/>
    <col min="14079" max="14080" width="4.109375" style="232" customWidth="1"/>
    <col min="14081" max="14081" width="33.6640625" style="232" customWidth="1"/>
    <col min="14082" max="14099" width="9" style="232" customWidth="1"/>
    <col min="14100" max="14100" width="9.5546875" style="232" customWidth="1"/>
    <col min="14101" max="14101" width="4.109375" style="232" customWidth="1"/>
    <col min="14102" max="14102" width="4.6640625" style="232" bestFit="1" customWidth="1"/>
    <col min="14103" max="14334" width="3.6640625" style="232"/>
    <col min="14335" max="14336" width="4.109375" style="232" customWidth="1"/>
    <col min="14337" max="14337" width="33.6640625" style="232" customWidth="1"/>
    <col min="14338" max="14355" width="9" style="232" customWidth="1"/>
    <col min="14356" max="14356" width="9.5546875" style="232" customWidth="1"/>
    <col min="14357" max="14357" width="4.109375" style="232" customWidth="1"/>
    <col min="14358" max="14358" width="4.6640625" style="232" bestFit="1" customWidth="1"/>
    <col min="14359" max="14590" width="3.6640625" style="232"/>
    <col min="14591" max="14592" width="4.109375" style="232" customWidth="1"/>
    <col min="14593" max="14593" width="33.6640625" style="232" customWidth="1"/>
    <col min="14594" max="14611" width="9" style="232" customWidth="1"/>
    <col min="14612" max="14612" width="9.5546875" style="232" customWidth="1"/>
    <col min="14613" max="14613" width="4.109375" style="232" customWidth="1"/>
    <col min="14614" max="14614" width="4.6640625" style="232" bestFit="1" customWidth="1"/>
    <col min="14615" max="14846" width="3.6640625" style="232"/>
    <col min="14847" max="14848" width="4.109375" style="232" customWidth="1"/>
    <col min="14849" max="14849" width="33.6640625" style="232" customWidth="1"/>
    <col min="14850" max="14867" width="9" style="232" customWidth="1"/>
    <col min="14868" max="14868" width="9.5546875" style="232" customWidth="1"/>
    <col min="14869" max="14869" width="4.109375" style="232" customWidth="1"/>
    <col min="14870" max="14870" width="4.6640625" style="232" bestFit="1" customWidth="1"/>
    <col min="14871" max="15102" width="3.6640625" style="232"/>
    <col min="15103" max="15104" width="4.109375" style="232" customWidth="1"/>
    <col min="15105" max="15105" width="33.6640625" style="232" customWidth="1"/>
    <col min="15106" max="15123" width="9" style="232" customWidth="1"/>
    <col min="15124" max="15124" width="9.5546875" style="232" customWidth="1"/>
    <col min="15125" max="15125" width="4.109375" style="232" customWidth="1"/>
    <col min="15126" max="15126" width="4.6640625" style="232" bestFit="1" customWidth="1"/>
    <col min="15127" max="15358" width="3.6640625" style="232"/>
    <col min="15359" max="15360" width="4.109375" style="232" customWidth="1"/>
    <col min="15361" max="15361" width="33.6640625" style="232" customWidth="1"/>
    <col min="15362" max="15379" width="9" style="232" customWidth="1"/>
    <col min="15380" max="15380" width="9.5546875" style="232" customWidth="1"/>
    <col min="15381" max="15381" width="4.109375" style="232" customWidth="1"/>
    <col min="15382" max="15382" width="4.6640625" style="232" bestFit="1" customWidth="1"/>
    <col min="15383" max="15614" width="3.6640625" style="232"/>
    <col min="15615" max="15616" width="4.109375" style="232" customWidth="1"/>
    <col min="15617" max="15617" width="33.6640625" style="232" customWidth="1"/>
    <col min="15618" max="15635" width="9" style="232" customWidth="1"/>
    <col min="15636" max="15636" width="9.5546875" style="232" customWidth="1"/>
    <col min="15637" max="15637" width="4.109375" style="232" customWidth="1"/>
    <col min="15638" max="15638" width="4.6640625" style="232" bestFit="1" customWidth="1"/>
    <col min="15639" max="15870" width="3.6640625" style="232"/>
    <col min="15871" max="15872" width="4.109375" style="232" customWidth="1"/>
    <col min="15873" max="15873" width="33.6640625" style="232" customWidth="1"/>
    <col min="15874" max="15891" width="9" style="232" customWidth="1"/>
    <col min="15892" max="15892" width="9.5546875" style="232" customWidth="1"/>
    <col min="15893" max="15893" width="4.109375" style="232" customWidth="1"/>
    <col min="15894" max="15894" width="4.6640625" style="232" bestFit="1" customWidth="1"/>
    <col min="15895" max="16126" width="3.6640625" style="232"/>
    <col min="16127" max="16128" width="4.109375" style="232" customWidth="1"/>
    <col min="16129" max="16129" width="33.6640625" style="232" customWidth="1"/>
    <col min="16130" max="16147" width="9" style="232" customWidth="1"/>
    <col min="16148" max="16148" width="9.5546875" style="232" customWidth="1"/>
    <col min="16149" max="16149" width="4.109375" style="232" customWidth="1"/>
    <col min="16150" max="16150" width="4.6640625" style="232" bestFit="1" customWidth="1"/>
    <col min="16151" max="16384" width="3.6640625" style="232"/>
  </cols>
  <sheetData>
    <row r="1" spans="1:22" ht="28.5" customHeight="1" x14ac:dyDescent="0.25">
      <c r="A1" s="454" t="s">
        <v>133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22" ht="13.8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60"/>
      <c r="S2" s="260"/>
      <c r="T2" s="260"/>
    </row>
    <row r="3" spans="1:22" ht="28.5" customHeight="1" thickTop="1" thickBot="1" x14ac:dyDescent="0.3">
      <c r="A3" s="455" t="s">
        <v>0</v>
      </c>
      <c r="B3" s="456"/>
      <c r="C3" s="461" t="s">
        <v>1</v>
      </c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3" t="s">
        <v>130</v>
      </c>
      <c r="R3" s="260"/>
      <c r="S3" s="260"/>
      <c r="T3" s="260"/>
    </row>
    <row r="4" spans="1:22" s="243" customFormat="1" ht="15" thickTop="1" x14ac:dyDescent="0.25">
      <c r="A4" s="457"/>
      <c r="B4" s="458"/>
      <c r="C4" s="376">
        <v>21</v>
      </c>
      <c r="D4" s="345">
        <v>27</v>
      </c>
      <c r="E4" s="346">
        <v>31</v>
      </c>
      <c r="F4" s="347">
        <v>34</v>
      </c>
      <c r="G4" s="346">
        <v>37</v>
      </c>
      <c r="H4" s="346">
        <v>41</v>
      </c>
      <c r="I4" s="346">
        <v>47</v>
      </c>
      <c r="J4" s="346">
        <v>51</v>
      </c>
      <c r="K4" s="346">
        <v>57</v>
      </c>
      <c r="L4" s="346">
        <v>58</v>
      </c>
      <c r="M4" s="346">
        <v>77</v>
      </c>
      <c r="N4" s="346">
        <v>81</v>
      </c>
      <c r="O4" s="346">
        <v>87</v>
      </c>
      <c r="P4" s="346">
        <v>88</v>
      </c>
      <c r="Q4" s="464"/>
      <c r="R4" s="260"/>
      <c r="S4" s="260"/>
      <c r="T4" s="260"/>
      <c r="V4" s="232"/>
    </row>
    <row r="5" spans="1:22" s="243" customFormat="1" ht="15" thickBot="1" x14ac:dyDescent="0.3">
      <c r="A5" s="459"/>
      <c r="B5" s="460"/>
      <c r="C5" s="348" t="s">
        <v>14</v>
      </c>
      <c r="D5" s="349" t="s">
        <v>15</v>
      </c>
      <c r="E5" s="350" t="s">
        <v>16</v>
      </c>
      <c r="F5" s="349" t="s">
        <v>17</v>
      </c>
      <c r="G5" s="349" t="s">
        <v>18</v>
      </c>
      <c r="H5" s="349" t="s">
        <v>19</v>
      </c>
      <c r="I5" s="349" t="s">
        <v>20</v>
      </c>
      <c r="J5" s="349" t="s">
        <v>21</v>
      </c>
      <c r="K5" s="349" t="s">
        <v>22</v>
      </c>
      <c r="L5" s="349" t="s">
        <v>68</v>
      </c>
      <c r="M5" s="349" t="s">
        <v>23</v>
      </c>
      <c r="N5" s="349" t="s">
        <v>24</v>
      </c>
      <c r="O5" s="349" t="s">
        <v>25</v>
      </c>
      <c r="P5" s="349" t="s">
        <v>66</v>
      </c>
      <c r="Q5" s="465"/>
      <c r="R5" s="260"/>
      <c r="S5" s="260"/>
      <c r="T5" s="260"/>
      <c r="V5" s="232"/>
    </row>
    <row r="6" spans="1:22" s="243" customFormat="1" ht="15" thickTop="1" x14ac:dyDescent="0.25">
      <c r="A6" s="239">
        <v>21</v>
      </c>
      <c r="B6" s="241" t="s">
        <v>61</v>
      </c>
      <c r="C6" s="351"/>
      <c r="D6" s="352">
        <v>132.61637639554507</v>
      </c>
      <c r="E6" s="352"/>
      <c r="F6" s="352"/>
      <c r="G6" s="352">
        <v>3.7356479999999999</v>
      </c>
      <c r="H6" s="352"/>
      <c r="I6" s="352"/>
      <c r="J6" s="352"/>
      <c r="K6" s="352"/>
      <c r="L6" s="352"/>
      <c r="M6" s="352"/>
      <c r="N6" s="352"/>
      <c r="O6" s="352"/>
      <c r="P6" s="353"/>
      <c r="Q6" s="354">
        <v>136.35202439554507</v>
      </c>
      <c r="R6" s="260"/>
      <c r="S6" s="260"/>
      <c r="T6" s="260"/>
      <c r="V6" s="232"/>
    </row>
    <row r="7" spans="1:22" ht="14.4" x14ac:dyDescent="0.25">
      <c r="A7" s="233">
        <v>22</v>
      </c>
      <c r="B7" s="234" t="s">
        <v>26</v>
      </c>
      <c r="C7" s="355"/>
      <c r="D7" s="352">
        <v>702.42470785238595</v>
      </c>
      <c r="E7" s="352"/>
      <c r="F7" s="352"/>
      <c r="G7" s="352">
        <v>181.59123214729553</v>
      </c>
      <c r="H7" s="352"/>
      <c r="I7" s="352"/>
      <c r="J7" s="352"/>
      <c r="K7" s="352"/>
      <c r="L7" s="352"/>
      <c r="M7" s="352"/>
      <c r="N7" s="352"/>
      <c r="O7" s="352"/>
      <c r="P7" s="353"/>
      <c r="Q7" s="356">
        <v>884.01593999968145</v>
      </c>
      <c r="R7" s="260"/>
    </row>
    <row r="8" spans="1:22" ht="14.4" x14ac:dyDescent="0.25">
      <c r="A8" s="233">
        <v>23</v>
      </c>
      <c r="B8" s="238" t="s">
        <v>27</v>
      </c>
      <c r="C8" s="355"/>
      <c r="D8" s="352">
        <v>37.633655903620514</v>
      </c>
      <c r="E8" s="352"/>
      <c r="F8" s="352">
        <v>2.9073276236454526</v>
      </c>
      <c r="G8" s="352">
        <v>10.577581808840861</v>
      </c>
      <c r="H8" s="352"/>
      <c r="I8" s="352"/>
      <c r="J8" s="352"/>
      <c r="K8" s="352"/>
      <c r="L8" s="352"/>
      <c r="M8" s="352"/>
      <c r="N8" s="352"/>
      <c r="O8" s="352"/>
      <c r="P8" s="353"/>
      <c r="Q8" s="354">
        <v>51.118565336106826</v>
      </c>
      <c r="R8" s="260"/>
    </row>
    <row r="9" spans="1:22" ht="14.4" x14ac:dyDescent="0.25">
      <c r="A9" s="239">
        <v>24</v>
      </c>
      <c r="B9" s="240" t="s">
        <v>28</v>
      </c>
      <c r="C9" s="355"/>
      <c r="D9" s="352">
        <v>37.085539217502138</v>
      </c>
      <c r="E9" s="352"/>
      <c r="F9" s="352">
        <v>28.284194320093352</v>
      </c>
      <c r="G9" s="352">
        <v>1.2511115168265214</v>
      </c>
      <c r="H9" s="352"/>
      <c r="I9" s="352"/>
      <c r="J9" s="352"/>
      <c r="K9" s="352"/>
      <c r="L9" s="352"/>
      <c r="M9" s="352"/>
      <c r="N9" s="352"/>
      <c r="O9" s="352"/>
      <c r="P9" s="353"/>
      <c r="Q9" s="356">
        <v>66.62084505442202</v>
      </c>
      <c r="R9" s="260"/>
    </row>
    <row r="10" spans="1:22" ht="14.4" x14ac:dyDescent="0.25">
      <c r="A10" s="239">
        <v>25</v>
      </c>
      <c r="B10" s="240" t="s">
        <v>62</v>
      </c>
      <c r="C10" s="355"/>
      <c r="D10" s="352">
        <v>19.567714378900003</v>
      </c>
      <c r="E10" s="352"/>
      <c r="F10" s="352"/>
      <c r="G10" s="352">
        <v>3.706337974612145E-2</v>
      </c>
      <c r="H10" s="352"/>
      <c r="I10" s="352"/>
      <c r="J10" s="352"/>
      <c r="K10" s="352"/>
      <c r="L10" s="352"/>
      <c r="M10" s="352"/>
      <c r="N10" s="352"/>
      <c r="O10" s="352"/>
      <c r="P10" s="353"/>
      <c r="Q10" s="354">
        <v>19.604777758646126</v>
      </c>
      <c r="R10" s="260"/>
    </row>
    <row r="11" spans="1:22" ht="14.4" x14ac:dyDescent="0.25">
      <c r="A11" s="239">
        <v>31</v>
      </c>
      <c r="B11" s="240" t="s">
        <v>29</v>
      </c>
      <c r="C11" s="355">
        <v>21336.047765348143</v>
      </c>
      <c r="D11" s="352">
        <v>29018.431388507648</v>
      </c>
      <c r="E11" s="352"/>
      <c r="F11" s="352">
        <v>125.59428127386749</v>
      </c>
      <c r="G11" s="352">
        <v>6043.6298591768837</v>
      </c>
      <c r="H11" s="352">
        <v>3.4766640000000001E-2</v>
      </c>
      <c r="I11" s="352"/>
      <c r="J11" s="352"/>
      <c r="K11" s="352"/>
      <c r="L11" s="352"/>
      <c r="M11" s="352"/>
      <c r="N11" s="352"/>
      <c r="O11" s="352"/>
      <c r="P11" s="353"/>
      <c r="Q11" s="356">
        <v>56523.73806094654</v>
      </c>
      <c r="R11" s="260"/>
    </row>
    <row r="12" spans="1:22" ht="14.4" x14ac:dyDescent="0.25">
      <c r="A12" s="239">
        <v>32</v>
      </c>
      <c r="B12" s="240" t="s">
        <v>30</v>
      </c>
      <c r="C12" s="355">
        <v>2747.7735068565148</v>
      </c>
      <c r="D12" s="352">
        <v>163275.53685750865</v>
      </c>
      <c r="E12" s="352"/>
      <c r="F12" s="352">
        <v>17913.926631463128</v>
      </c>
      <c r="G12" s="352">
        <v>23505.856697193343</v>
      </c>
      <c r="H12" s="352">
        <v>85184.362725049941</v>
      </c>
      <c r="I12" s="352">
        <v>1066.9097366214564</v>
      </c>
      <c r="J12" s="352">
        <v>52.237919057596727</v>
      </c>
      <c r="K12" s="352"/>
      <c r="L12" s="352"/>
      <c r="M12" s="352"/>
      <c r="N12" s="352"/>
      <c r="O12" s="352"/>
      <c r="P12" s="353"/>
      <c r="Q12" s="354">
        <v>293746.60407375067</v>
      </c>
      <c r="R12" s="260"/>
    </row>
    <row r="13" spans="1:22" ht="14.4" x14ac:dyDescent="0.25">
      <c r="A13" s="239">
        <v>33</v>
      </c>
      <c r="B13" s="241" t="s">
        <v>31</v>
      </c>
      <c r="C13" s="355"/>
      <c r="D13" s="352">
        <v>33617.25980074906</v>
      </c>
      <c r="E13" s="352"/>
      <c r="F13" s="352">
        <v>9326.8994798378098</v>
      </c>
      <c r="G13" s="352">
        <v>34613.73421220429</v>
      </c>
      <c r="H13" s="352">
        <v>1899.0878731079636</v>
      </c>
      <c r="I13" s="352">
        <v>3032.0438310446439</v>
      </c>
      <c r="J13" s="352">
        <v>585.12651802606149</v>
      </c>
      <c r="K13" s="352"/>
      <c r="L13" s="352"/>
      <c r="M13" s="352"/>
      <c r="N13" s="352"/>
      <c r="O13" s="352"/>
      <c r="P13" s="353"/>
      <c r="Q13" s="356">
        <v>83074.151714969834</v>
      </c>
      <c r="R13" s="260"/>
    </row>
    <row r="14" spans="1:22" ht="14.4" x14ac:dyDescent="0.25">
      <c r="A14" s="239">
        <v>34</v>
      </c>
      <c r="B14" s="241" t="s">
        <v>32</v>
      </c>
      <c r="C14" s="355">
        <v>5018.1209829651334</v>
      </c>
      <c r="D14" s="352">
        <v>46770.734096025815</v>
      </c>
      <c r="E14" s="352">
        <v>9.0375783002572039</v>
      </c>
      <c r="F14" s="352">
        <v>5584.0248415881033</v>
      </c>
      <c r="G14" s="352">
        <v>15337.16841430028</v>
      </c>
      <c r="H14" s="352">
        <v>10745.918780658352</v>
      </c>
      <c r="I14" s="352">
        <v>4610.8853666712821</v>
      </c>
      <c r="J14" s="352">
        <v>173.08381289747712</v>
      </c>
      <c r="K14" s="352"/>
      <c r="L14" s="352">
        <v>395.58705166833153</v>
      </c>
      <c r="M14" s="352">
        <v>0.48343955115903603</v>
      </c>
      <c r="N14" s="352">
        <v>71.409379858209917</v>
      </c>
      <c r="O14" s="352">
        <v>495.85397542094807</v>
      </c>
      <c r="P14" s="353">
        <v>1704.7582052002303</v>
      </c>
      <c r="Q14" s="354">
        <v>90917.065925105562</v>
      </c>
      <c r="R14" s="260"/>
    </row>
    <row r="15" spans="1:22" ht="14.4" x14ac:dyDescent="0.25">
      <c r="A15" s="239">
        <v>35</v>
      </c>
      <c r="B15" s="241" t="s">
        <v>33</v>
      </c>
      <c r="C15" s="355"/>
      <c r="D15" s="352">
        <v>61671.656213491493</v>
      </c>
      <c r="E15" s="352"/>
      <c r="F15" s="352">
        <v>7772.0444096585461</v>
      </c>
      <c r="G15" s="352">
        <v>68359.547995460336</v>
      </c>
      <c r="H15" s="352"/>
      <c r="I15" s="352"/>
      <c r="J15" s="352"/>
      <c r="K15" s="352"/>
      <c r="L15" s="352"/>
      <c r="M15" s="352"/>
      <c r="N15" s="352"/>
      <c r="O15" s="352"/>
      <c r="P15" s="353"/>
      <c r="Q15" s="356">
        <v>137803.24861861038</v>
      </c>
      <c r="R15" s="260"/>
    </row>
    <row r="16" spans="1:22" ht="14.4" x14ac:dyDescent="0.25">
      <c r="A16" s="233">
        <v>36</v>
      </c>
      <c r="B16" s="241" t="s">
        <v>34</v>
      </c>
      <c r="C16" s="355">
        <v>4313.761431238051</v>
      </c>
      <c r="D16" s="352">
        <v>67387.168871622329</v>
      </c>
      <c r="E16" s="352">
        <v>648.26868386524507</v>
      </c>
      <c r="F16" s="352">
        <v>104382.78570947633</v>
      </c>
      <c r="G16" s="352">
        <v>35111.197636230361</v>
      </c>
      <c r="H16" s="352">
        <v>17436.117667488768</v>
      </c>
      <c r="I16" s="352">
        <v>20523.875088774545</v>
      </c>
      <c r="J16" s="352">
        <v>260880.10223841137</v>
      </c>
      <c r="K16" s="352"/>
      <c r="L16" s="352"/>
      <c r="M16" s="352">
        <v>18043.015217183194</v>
      </c>
      <c r="N16" s="352">
        <v>5479.7517711338905</v>
      </c>
      <c r="O16" s="352">
        <v>53012.038023812616</v>
      </c>
      <c r="P16" s="353"/>
      <c r="Q16" s="354">
        <v>587218.08233923663</v>
      </c>
      <c r="R16" s="260"/>
    </row>
    <row r="17" spans="1:18" ht="14.4" x14ac:dyDescent="0.25">
      <c r="A17" s="233">
        <v>37</v>
      </c>
      <c r="B17" s="241" t="s">
        <v>35</v>
      </c>
      <c r="C17" s="355">
        <v>2.7679796891947159</v>
      </c>
      <c r="D17" s="352">
        <v>86642.77612858903</v>
      </c>
      <c r="E17" s="352">
        <v>1.5943382145502645</v>
      </c>
      <c r="F17" s="352">
        <v>12357.603373644839</v>
      </c>
      <c r="G17" s="352">
        <v>10934.957252086713</v>
      </c>
      <c r="H17" s="352">
        <v>120.02191428824021</v>
      </c>
      <c r="I17" s="352">
        <v>888.06437186084986</v>
      </c>
      <c r="J17" s="352">
        <v>37.901222187696412</v>
      </c>
      <c r="K17" s="352"/>
      <c r="L17" s="352"/>
      <c r="M17" s="352">
        <v>7.5114945724259599</v>
      </c>
      <c r="N17" s="352">
        <v>7.9655534462534252</v>
      </c>
      <c r="O17" s="352">
        <v>195.85065208230657</v>
      </c>
      <c r="P17" s="353"/>
      <c r="Q17" s="356">
        <v>111197.01428066207</v>
      </c>
      <c r="R17" s="260"/>
    </row>
    <row r="18" spans="1:18" ht="14.4" x14ac:dyDescent="0.25">
      <c r="A18" s="233">
        <v>38</v>
      </c>
      <c r="B18" s="241" t="s">
        <v>36</v>
      </c>
      <c r="C18" s="355">
        <v>9412.8584585724893</v>
      </c>
      <c r="D18" s="352">
        <v>14967.436352045928</v>
      </c>
      <c r="E18" s="352">
        <v>963.56978430930963</v>
      </c>
      <c r="F18" s="352">
        <v>13696.473996589686</v>
      </c>
      <c r="G18" s="352">
        <v>1888.3790692779703</v>
      </c>
      <c r="H18" s="352">
        <v>7333.2895267095755</v>
      </c>
      <c r="I18" s="352">
        <v>8795.6793556180764</v>
      </c>
      <c r="J18" s="352">
        <v>3861.6309549106522</v>
      </c>
      <c r="K18" s="352"/>
      <c r="L18" s="352"/>
      <c r="M18" s="352">
        <v>71.451401937787992</v>
      </c>
      <c r="N18" s="352">
        <v>2743.3989222310724</v>
      </c>
      <c r="O18" s="352">
        <v>5355.2570871175139</v>
      </c>
      <c r="P18" s="353"/>
      <c r="Q18" s="354">
        <v>69089.424909320063</v>
      </c>
      <c r="R18" s="260"/>
    </row>
    <row r="19" spans="1:18" ht="14.4" x14ac:dyDescent="0.25">
      <c r="A19" s="239">
        <v>39</v>
      </c>
      <c r="B19" s="241" t="s">
        <v>37</v>
      </c>
      <c r="C19" s="357">
        <v>11.971193388509167</v>
      </c>
      <c r="D19" s="358">
        <v>1047.7329059535587</v>
      </c>
      <c r="E19" s="358"/>
      <c r="F19" s="358">
        <v>128.11161490469502</v>
      </c>
      <c r="G19" s="358">
        <v>1329.7632581654761</v>
      </c>
      <c r="H19" s="358">
        <v>0.25455112883171604</v>
      </c>
      <c r="I19" s="358">
        <v>2.4130371528245318</v>
      </c>
      <c r="J19" s="358">
        <v>14.258104619349009</v>
      </c>
      <c r="K19" s="358">
        <v>1173.1253119114781</v>
      </c>
      <c r="L19" s="358"/>
      <c r="M19" s="358"/>
      <c r="N19" s="358"/>
      <c r="O19" s="358"/>
      <c r="P19" s="357"/>
      <c r="Q19" s="356">
        <v>3707.6299772247221</v>
      </c>
      <c r="R19" s="260"/>
    </row>
    <row r="20" spans="1:18" x14ac:dyDescent="0.25">
      <c r="A20" s="450" t="s">
        <v>38</v>
      </c>
      <c r="B20" s="451"/>
      <c r="C20" s="359">
        <v>42843.301318058046</v>
      </c>
      <c r="D20" s="360">
        <v>505328.06060824153</v>
      </c>
      <c r="E20" s="360">
        <v>1622.4703846893622</v>
      </c>
      <c r="F20" s="360">
        <v>171318.65586038074</v>
      </c>
      <c r="G20" s="360">
        <v>197321.42703094834</v>
      </c>
      <c r="H20" s="360">
        <v>122719.08780507167</v>
      </c>
      <c r="I20" s="360">
        <v>38919.870787743675</v>
      </c>
      <c r="J20" s="360">
        <v>265604.3407701102</v>
      </c>
      <c r="K20" s="360">
        <v>1173.1253119114781</v>
      </c>
      <c r="L20" s="360">
        <v>395.58705166833153</v>
      </c>
      <c r="M20" s="360">
        <v>18122.461553244571</v>
      </c>
      <c r="N20" s="360">
        <v>8302.5256266694269</v>
      </c>
      <c r="O20" s="360">
        <v>59058.999738433384</v>
      </c>
      <c r="P20" s="361">
        <v>1704.7582052002303</v>
      </c>
      <c r="Q20" s="362">
        <v>1434434.6720523706</v>
      </c>
      <c r="R20" s="260"/>
    </row>
    <row r="21" spans="1:18" ht="14.4" x14ac:dyDescent="0.25">
      <c r="A21" s="239">
        <v>42</v>
      </c>
      <c r="B21" s="234" t="s">
        <v>39</v>
      </c>
      <c r="C21" s="351"/>
      <c r="D21" s="352">
        <v>6031.5400190813816</v>
      </c>
      <c r="E21" s="352"/>
      <c r="F21" s="352">
        <v>566.76716277590594</v>
      </c>
      <c r="G21" s="352">
        <v>1809.340621589329</v>
      </c>
      <c r="H21" s="352"/>
      <c r="I21" s="352">
        <v>912.13940743694468</v>
      </c>
      <c r="J21" s="352"/>
      <c r="K21" s="352"/>
      <c r="L21" s="352"/>
      <c r="M21" s="352"/>
      <c r="N21" s="352"/>
      <c r="O21" s="352"/>
      <c r="P21" s="351"/>
      <c r="Q21" s="356">
        <v>9319.7872108835618</v>
      </c>
      <c r="R21" s="260"/>
    </row>
    <row r="22" spans="1:18" ht="14.4" x14ac:dyDescent="0.25">
      <c r="A22" s="239">
        <v>43</v>
      </c>
      <c r="B22" s="238" t="s">
        <v>40</v>
      </c>
      <c r="C22" s="355"/>
      <c r="D22" s="352">
        <v>3914.3764302575473</v>
      </c>
      <c r="E22" s="352"/>
      <c r="F22" s="352">
        <v>6.8452218778986405</v>
      </c>
      <c r="G22" s="352">
        <v>13110.466936829769</v>
      </c>
      <c r="H22" s="352"/>
      <c r="I22" s="352"/>
      <c r="J22" s="352"/>
      <c r="K22" s="352"/>
      <c r="L22" s="352"/>
      <c r="M22" s="352"/>
      <c r="N22" s="352"/>
      <c r="O22" s="352"/>
      <c r="P22" s="353"/>
      <c r="Q22" s="356">
        <v>17031.688588965215</v>
      </c>
      <c r="R22" s="260"/>
    </row>
    <row r="23" spans="1:18" ht="14.4" x14ac:dyDescent="0.25">
      <c r="A23" s="239">
        <v>44</v>
      </c>
      <c r="B23" s="240" t="s">
        <v>41</v>
      </c>
      <c r="C23" s="355"/>
      <c r="D23" s="352">
        <v>61.388550240118875</v>
      </c>
      <c r="E23" s="352"/>
      <c r="F23" s="352"/>
      <c r="G23" s="352">
        <v>26.582570567789418</v>
      </c>
      <c r="H23" s="352"/>
      <c r="I23" s="352"/>
      <c r="J23" s="352"/>
      <c r="K23" s="352"/>
      <c r="L23" s="352"/>
      <c r="M23" s="352"/>
      <c r="N23" s="352"/>
      <c r="O23" s="352"/>
      <c r="P23" s="353"/>
      <c r="Q23" s="356">
        <v>87.971120807908292</v>
      </c>
      <c r="R23" s="260"/>
    </row>
    <row r="24" spans="1:18" ht="14.4" x14ac:dyDescent="0.25">
      <c r="A24" s="239">
        <v>45</v>
      </c>
      <c r="B24" s="240" t="s">
        <v>42</v>
      </c>
      <c r="C24" s="355"/>
      <c r="D24" s="352">
        <v>18592.959931844271</v>
      </c>
      <c r="E24" s="352"/>
      <c r="F24" s="352">
        <v>22355.159736647413</v>
      </c>
      <c r="G24" s="352">
        <v>99932.732133964833</v>
      </c>
      <c r="H24" s="352"/>
      <c r="I24" s="352">
        <v>23862.136140456343</v>
      </c>
      <c r="J24" s="352"/>
      <c r="K24" s="352"/>
      <c r="L24" s="352"/>
      <c r="M24" s="352"/>
      <c r="N24" s="352"/>
      <c r="O24" s="352"/>
      <c r="P24" s="353"/>
      <c r="Q24" s="356">
        <v>164742.98794291285</v>
      </c>
      <c r="R24" s="260"/>
    </row>
    <row r="25" spans="1:18" ht="14.4" x14ac:dyDescent="0.25">
      <c r="A25" s="239">
        <v>47</v>
      </c>
      <c r="B25" s="240" t="s">
        <v>43</v>
      </c>
      <c r="C25" s="357"/>
      <c r="D25" s="358">
        <v>8682.6140458805112</v>
      </c>
      <c r="E25" s="358"/>
      <c r="F25" s="358"/>
      <c r="G25" s="358">
        <v>3680.3541574617079</v>
      </c>
      <c r="H25" s="358"/>
      <c r="I25" s="358">
        <v>8.7104900964970755E-3</v>
      </c>
      <c r="J25" s="358"/>
      <c r="K25" s="358"/>
      <c r="L25" s="358"/>
      <c r="M25" s="358"/>
      <c r="N25" s="358"/>
      <c r="O25" s="358"/>
      <c r="P25" s="357"/>
      <c r="Q25" s="356">
        <v>12362.976913832315</v>
      </c>
      <c r="R25" s="260"/>
    </row>
    <row r="26" spans="1:18" x14ac:dyDescent="0.25">
      <c r="A26" s="450" t="s">
        <v>44</v>
      </c>
      <c r="B26" s="451"/>
      <c r="C26" s="361"/>
      <c r="D26" s="360">
        <v>37282.87897730383</v>
      </c>
      <c r="E26" s="360"/>
      <c r="F26" s="360">
        <v>22928.772121301216</v>
      </c>
      <c r="G26" s="360">
        <v>118559.47642041343</v>
      </c>
      <c r="H26" s="360"/>
      <c r="I26" s="360">
        <v>24774.284258383384</v>
      </c>
      <c r="J26" s="360"/>
      <c r="K26" s="360"/>
      <c r="L26" s="360"/>
      <c r="M26" s="360"/>
      <c r="N26" s="360"/>
      <c r="O26" s="360"/>
      <c r="P26" s="363"/>
      <c r="Q26" s="362">
        <v>203545.41177740184</v>
      </c>
      <c r="R26" s="260"/>
    </row>
    <row r="27" spans="1:18" ht="14.4" x14ac:dyDescent="0.25">
      <c r="A27" s="233">
        <v>52</v>
      </c>
      <c r="B27" s="234" t="s">
        <v>45</v>
      </c>
      <c r="C27" s="364"/>
      <c r="D27" s="365">
        <v>641.75331026103788</v>
      </c>
      <c r="E27" s="365"/>
      <c r="F27" s="365">
        <v>111.06531134560794</v>
      </c>
      <c r="G27" s="365">
        <v>689.8979785110904</v>
      </c>
      <c r="H27" s="365"/>
      <c r="I27" s="365"/>
      <c r="J27" s="365"/>
      <c r="K27" s="365"/>
      <c r="L27" s="365"/>
      <c r="M27" s="365"/>
      <c r="N27" s="365"/>
      <c r="O27" s="365"/>
      <c r="P27" s="364"/>
      <c r="Q27" s="356">
        <v>1442.7166001177361</v>
      </c>
      <c r="R27" s="260"/>
    </row>
    <row r="28" spans="1:18" ht="14.4" x14ac:dyDescent="0.25">
      <c r="A28" s="233">
        <v>53</v>
      </c>
      <c r="B28" s="238" t="s">
        <v>46</v>
      </c>
      <c r="C28" s="355"/>
      <c r="D28" s="352">
        <v>115.62048624023971</v>
      </c>
      <c r="E28" s="352"/>
      <c r="F28" s="352"/>
      <c r="G28" s="352">
        <v>4.4099999999999999E-3</v>
      </c>
      <c r="H28" s="352"/>
      <c r="I28" s="352"/>
      <c r="J28" s="352"/>
      <c r="K28" s="352"/>
      <c r="L28" s="352"/>
      <c r="M28" s="352"/>
      <c r="N28" s="352"/>
      <c r="O28" s="352"/>
      <c r="P28" s="353"/>
      <c r="Q28" s="356">
        <v>115.62489624023971</v>
      </c>
      <c r="R28" s="260"/>
    </row>
    <row r="29" spans="1:18" ht="14.4" x14ac:dyDescent="0.25">
      <c r="A29" s="239">
        <v>54</v>
      </c>
      <c r="B29" s="240" t="s">
        <v>47</v>
      </c>
      <c r="C29" s="355"/>
      <c r="D29" s="352">
        <v>5.1893409700846922</v>
      </c>
      <c r="E29" s="352"/>
      <c r="F29" s="352"/>
      <c r="G29" s="352">
        <v>2.9651306002971487</v>
      </c>
      <c r="H29" s="352"/>
      <c r="I29" s="352"/>
      <c r="J29" s="352"/>
      <c r="K29" s="352"/>
      <c r="L29" s="352"/>
      <c r="M29" s="352"/>
      <c r="N29" s="352"/>
      <c r="O29" s="352"/>
      <c r="P29" s="353"/>
      <c r="Q29" s="356">
        <v>8.1544715703818405</v>
      </c>
      <c r="R29" s="260"/>
    </row>
    <row r="30" spans="1:18" ht="14.4" x14ac:dyDescent="0.25">
      <c r="A30" s="239">
        <v>55</v>
      </c>
      <c r="B30" s="240" t="s">
        <v>59</v>
      </c>
      <c r="C30" s="355"/>
      <c r="D30" s="352">
        <v>1370.9128668767328</v>
      </c>
      <c r="E30" s="352"/>
      <c r="F30" s="352"/>
      <c r="G30" s="352">
        <v>10.717643840138553</v>
      </c>
      <c r="H30" s="352"/>
      <c r="I30" s="352"/>
      <c r="J30" s="352"/>
      <c r="K30" s="352"/>
      <c r="L30" s="352"/>
      <c r="M30" s="352"/>
      <c r="N30" s="352"/>
      <c r="O30" s="352"/>
      <c r="P30" s="353"/>
      <c r="Q30" s="356">
        <v>1381.6305107168714</v>
      </c>
      <c r="R30" s="260"/>
    </row>
    <row r="31" spans="1:18" ht="14.4" x14ac:dyDescent="0.25">
      <c r="A31" s="239">
        <v>56</v>
      </c>
      <c r="B31" s="240" t="s">
        <v>48</v>
      </c>
      <c r="C31" s="355"/>
      <c r="D31" s="352">
        <v>44435.296693177268</v>
      </c>
      <c r="E31" s="352"/>
      <c r="F31" s="352">
        <v>5.4944487788090459</v>
      </c>
      <c r="G31" s="352">
        <v>1080.5745188750268</v>
      </c>
      <c r="H31" s="352"/>
      <c r="I31" s="352"/>
      <c r="J31" s="352"/>
      <c r="K31" s="352"/>
      <c r="L31" s="352"/>
      <c r="M31" s="352"/>
      <c r="N31" s="352"/>
      <c r="O31" s="352"/>
      <c r="P31" s="353"/>
      <c r="Q31" s="356">
        <v>45521.365660831107</v>
      </c>
      <c r="R31" s="260"/>
    </row>
    <row r="32" spans="1:18" ht="14.4" x14ac:dyDescent="0.25">
      <c r="A32" s="239">
        <v>57</v>
      </c>
      <c r="B32" s="234" t="s">
        <v>49</v>
      </c>
      <c r="C32" s="355">
        <v>321.95400191137043</v>
      </c>
      <c r="D32" s="352">
        <v>49787.803510526865</v>
      </c>
      <c r="E32" s="352"/>
      <c r="F32" s="352">
        <v>2365.296741364823</v>
      </c>
      <c r="G32" s="352">
        <v>56387.715037776696</v>
      </c>
      <c r="H32" s="352">
        <v>36885.18605478097</v>
      </c>
      <c r="I32" s="352">
        <v>207.10959070477054</v>
      </c>
      <c r="J32" s="352"/>
      <c r="K32" s="352"/>
      <c r="L32" s="352"/>
      <c r="M32" s="352"/>
      <c r="N32" s="352"/>
      <c r="O32" s="352"/>
      <c r="P32" s="353"/>
      <c r="Q32" s="356">
        <v>145955.06493706547</v>
      </c>
      <c r="R32" s="260"/>
    </row>
    <row r="33" spans="1:18" ht="14.4" x14ac:dyDescent="0.25">
      <c r="A33" s="239">
        <v>58</v>
      </c>
      <c r="B33" s="238" t="s">
        <v>50</v>
      </c>
      <c r="C33" s="357"/>
      <c r="D33" s="358">
        <v>37.440690245001917</v>
      </c>
      <c r="E33" s="358"/>
      <c r="F33" s="358"/>
      <c r="G33" s="358">
        <v>2.5226706858056893</v>
      </c>
      <c r="H33" s="358"/>
      <c r="I33" s="358">
        <v>171.11012007436145</v>
      </c>
      <c r="J33" s="358"/>
      <c r="K33" s="358"/>
      <c r="L33" s="358"/>
      <c r="M33" s="358"/>
      <c r="N33" s="358"/>
      <c r="O33" s="358"/>
      <c r="P33" s="357"/>
      <c r="Q33" s="356">
        <v>211.07348100516907</v>
      </c>
      <c r="R33" s="260"/>
    </row>
    <row r="34" spans="1:18" x14ac:dyDescent="0.25">
      <c r="A34" s="450" t="s">
        <v>51</v>
      </c>
      <c r="B34" s="451"/>
      <c r="C34" s="366">
        <v>321.95400191137043</v>
      </c>
      <c r="D34" s="360">
        <v>96394.016898297225</v>
      </c>
      <c r="E34" s="360"/>
      <c r="F34" s="360">
        <v>2481.8565014892401</v>
      </c>
      <c r="G34" s="360">
        <v>58174.397390289058</v>
      </c>
      <c r="H34" s="360">
        <v>36885.18605478097</v>
      </c>
      <c r="I34" s="360">
        <v>378.21971077913201</v>
      </c>
      <c r="J34" s="360"/>
      <c r="K34" s="360"/>
      <c r="L34" s="360"/>
      <c r="M34" s="360"/>
      <c r="N34" s="360"/>
      <c r="O34" s="360"/>
      <c r="P34" s="363"/>
      <c r="Q34" s="362">
        <v>194635.630557547</v>
      </c>
      <c r="R34" s="260"/>
    </row>
    <row r="35" spans="1:18" ht="14.4" x14ac:dyDescent="0.25">
      <c r="A35" s="245">
        <v>74</v>
      </c>
      <c r="B35" s="246" t="s">
        <v>63</v>
      </c>
      <c r="C35" s="364"/>
      <c r="D35" s="365">
        <v>3.3221538461538462E-2</v>
      </c>
      <c r="E35" s="365"/>
      <c r="F35" s="365"/>
      <c r="G35" s="365">
        <v>8.7642923076923077E-2</v>
      </c>
      <c r="H35" s="365"/>
      <c r="I35" s="365"/>
      <c r="J35" s="365"/>
      <c r="K35" s="365"/>
      <c r="L35" s="365"/>
      <c r="M35" s="365"/>
      <c r="N35" s="365"/>
      <c r="O35" s="365"/>
      <c r="P35" s="364"/>
      <c r="Q35" s="356">
        <v>0.12086446153846153</v>
      </c>
      <c r="R35" s="260"/>
    </row>
    <row r="36" spans="1:18" ht="14.4" x14ac:dyDescent="0.25">
      <c r="A36" s="233">
        <v>76</v>
      </c>
      <c r="B36" s="238" t="s">
        <v>52</v>
      </c>
      <c r="C36" s="355"/>
      <c r="D36" s="352">
        <v>4517.3555749510142</v>
      </c>
      <c r="E36" s="352"/>
      <c r="F36" s="352"/>
      <c r="G36" s="352">
        <v>356.46143917574011</v>
      </c>
      <c r="H36" s="352"/>
      <c r="I36" s="352"/>
      <c r="J36" s="352"/>
      <c r="K36" s="352"/>
      <c r="L36" s="352"/>
      <c r="M36" s="352"/>
      <c r="N36" s="352"/>
      <c r="O36" s="352"/>
      <c r="P36" s="353"/>
      <c r="Q36" s="356">
        <v>4873.8170141267547</v>
      </c>
      <c r="R36" s="260"/>
    </row>
    <row r="37" spans="1:18" ht="14.4" x14ac:dyDescent="0.25">
      <c r="A37" s="233">
        <v>77</v>
      </c>
      <c r="B37" s="238" t="s">
        <v>53</v>
      </c>
      <c r="C37" s="355"/>
      <c r="D37" s="352">
        <v>0.27085029667736865</v>
      </c>
      <c r="E37" s="352"/>
      <c r="F37" s="352">
        <v>3.6858112530065399</v>
      </c>
      <c r="G37" s="352">
        <v>18.813307039639447</v>
      </c>
      <c r="H37" s="352"/>
      <c r="I37" s="352"/>
      <c r="J37" s="352"/>
      <c r="K37" s="352"/>
      <c r="L37" s="352"/>
      <c r="M37" s="352"/>
      <c r="N37" s="352"/>
      <c r="O37" s="352"/>
      <c r="P37" s="353"/>
      <c r="Q37" s="356">
        <v>22.769968589323355</v>
      </c>
      <c r="R37" s="260"/>
    </row>
    <row r="38" spans="1:18" ht="14.4" x14ac:dyDescent="0.25">
      <c r="A38" s="233">
        <v>82</v>
      </c>
      <c r="B38" s="238" t="s">
        <v>71</v>
      </c>
      <c r="C38" s="367"/>
      <c r="D38" s="368">
        <v>209.19294376390005</v>
      </c>
      <c r="E38" s="368"/>
      <c r="F38" s="368"/>
      <c r="G38" s="368">
        <v>1.0683086715500001</v>
      </c>
      <c r="H38" s="368"/>
      <c r="I38" s="368"/>
      <c r="J38" s="368"/>
      <c r="K38" s="368"/>
      <c r="L38" s="368"/>
      <c r="M38" s="368"/>
      <c r="N38" s="368"/>
      <c r="O38" s="368"/>
      <c r="P38" s="367"/>
      <c r="Q38" s="356">
        <v>210.26125243545005</v>
      </c>
      <c r="R38" s="260"/>
    </row>
    <row r="39" spans="1:18" ht="14.4" x14ac:dyDescent="0.25">
      <c r="A39" s="233">
        <v>91</v>
      </c>
      <c r="B39" s="238" t="s">
        <v>120</v>
      </c>
      <c r="C39" s="355"/>
      <c r="D39" s="352">
        <v>256.61340199399996</v>
      </c>
      <c r="E39" s="352"/>
      <c r="F39" s="352"/>
      <c r="G39" s="352">
        <v>6.0097207271265843E-3</v>
      </c>
      <c r="H39" s="352"/>
      <c r="I39" s="352"/>
      <c r="J39" s="352"/>
      <c r="K39" s="352"/>
      <c r="L39" s="352"/>
      <c r="M39" s="352"/>
      <c r="N39" s="352"/>
      <c r="O39" s="352"/>
      <c r="P39" s="353"/>
      <c r="Q39" s="356">
        <v>256.61941171472711</v>
      </c>
      <c r="R39" s="260"/>
    </row>
    <row r="40" spans="1:18" ht="14.4" x14ac:dyDescent="0.25">
      <c r="A40" s="233">
        <v>92</v>
      </c>
      <c r="B40" s="240" t="s">
        <v>67</v>
      </c>
      <c r="C40" s="355"/>
      <c r="D40" s="352">
        <v>425.51856353528626</v>
      </c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3"/>
      <c r="Q40" s="356">
        <v>425.51856353528626</v>
      </c>
      <c r="R40" s="260"/>
    </row>
    <row r="41" spans="1:18" ht="14.4" x14ac:dyDescent="0.25">
      <c r="A41" s="233">
        <v>93</v>
      </c>
      <c r="B41" s="240" t="s">
        <v>121</v>
      </c>
      <c r="C41" s="355"/>
      <c r="D41" s="352"/>
      <c r="E41" s="352"/>
      <c r="F41" s="352"/>
      <c r="G41" s="352">
        <v>7.586021818027984E-3</v>
      </c>
      <c r="H41" s="352"/>
      <c r="I41" s="352"/>
      <c r="J41" s="352"/>
      <c r="K41" s="352"/>
      <c r="L41" s="352"/>
      <c r="M41" s="352"/>
      <c r="N41" s="352"/>
      <c r="O41" s="352"/>
      <c r="P41" s="353"/>
      <c r="Q41" s="356">
        <v>7.586021818027984E-3</v>
      </c>
      <c r="R41" s="260"/>
    </row>
    <row r="42" spans="1:18" ht="14.4" x14ac:dyDescent="0.25">
      <c r="A42" s="239">
        <v>94</v>
      </c>
      <c r="B42" s="240" t="s">
        <v>60</v>
      </c>
      <c r="C42" s="357"/>
      <c r="D42" s="358">
        <v>1469.8327081149164</v>
      </c>
      <c r="E42" s="358"/>
      <c r="F42" s="358">
        <v>2.9099700362928728E-3</v>
      </c>
      <c r="G42" s="358">
        <v>3.3154760562115664</v>
      </c>
      <c r="H42" s="358"/>
      <c r="I42" s="358"/>
      <c r="J42" s="358"/>
      <c r="K42" s="358"/>
      <c r="L42" s="358"/>
      <c r="M42" s="358"/>
      <c r="N42" s="358"/>
      <c r="O42" s="358"/>
      <c r="P42" s="357"/>
      <c r="Q42" s="356">
        <v>1473.1510941411643</v>
      </c>
      <c r="R42" s="260"/>
    </row>
    <row r="43" spans="1:18" ht="13.8" thickBot="1" x14ac:dyDescent="0.3">
      <c r="A43" s="452" t="s">
        <v>54</v>
      </c>
      <c r="B43" s="453"/>
      <c r="C43" s="369"/>
      <c r="D43" s="370">
        <v>6878.8172641942556</v>
      </c>
      <c r="E43" s="370"/>
      <c r="F43" s="370">
        <v>3.6887212230428328</v>
      </c>
      <c r="G43" s="370">
        <v>379.75976960876329</v>
      </c>
      <c r="H43" s="370"/>
      <c r="I43" s="370"/>
      <c r="J43" s="370"/>
      <c r="K43" s="370"/>
      <c r="L43" s="370"/>
      <c r="M43" s="370"/>
      <c r="N43" s="370"/>
      <c r="O43" s="370"/>
      <c r="P43" s="371"/>
      <c r="Q43" s="362">
        <v>7262.265755026061</v>
      </c>
      <c r="R43" s="260"/>
    </row>
    <row r="44" spans="1:18" ht="14.4" thickTop="1" thickBot="1" x14ac:dyDescent="0.3">
      <c r="A44" s="424" t="s">
        <v>55</v>
      </c>
      <c r="B44" s="425"/>
      <c r="C44" s="372">
        <v>43165.255319969416</v>
      </c>
      <c r="D44" s="373">
        <v>645883.77374803706</v>
      </c>
      <c r="E44" s="373">
        <v>1622.4703846893622</v>
      </c>
      <c r="F44" s="373">
        <v>196732.97320439425</v>
      </c>
      <c r="G44" s="373">
        <v>374435.06061125948</v>
      </c>
      <c r="H44" s="373">
        <v>159604.27385985263</v>
      </c>
      <c r="I44" s="373">
        <v>64072.374756906189</v>
      </c>
      <c r="J44" s="373">
        <v>265604.3407701102</v>
      </c>
      <c r="K44" s="373">
        <v>1173.1253119114781</v>
      </c>
      <c r="L44" s="373">
        <v>395.58705166833153</v>
      </c>
      <c r="M44" s="373">
        <v>18122.461553244571</v>
      </c>
      <c r="N44" s="373">
        <v>8302.5256266694269</v>
      </c>
      <c r="O44" s="373">
        <v>59058.999738433384</v>
      </c>
      <c r="P44" s="374">
        <v>1704.7582052002303</v>
      </c>
      <c r="Q44" s="375">
        <v>1839877.9801423459</v>
      </c>
      <c r="R44" s="260"/>
    </row>
    <row r="45" spans="1:18" ht="13.8" thickTop="1" x14ac:dyDescent="0.25">
      <c r="A45" s="243"/>
      <c r="B45" s="24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</row>
    <row r="46" spans="1:18" x14ac:dyDescent="0.25">
      <c r="A46" s="254" t="s">
        <v>107</v>
      </c>
    </row>
    <row r="47" spans="1:18" x14ac:dyDescent="0.25">
      <c r="A47" s="254" t="s">
        <v>56</v>
      </c>
    </row>
    <row r="48" spans="1:18" x14ac:dyDescent="0.25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</row>
    <row r="49" spans="3:17" x14ac:dyDescent="0.25"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</row>
    <row r="50" spans="3:17" x14ac:dyDescent="0.25"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</row>
    <row r="51" spans="3:17" x14ac:dyDescent="0.25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</row>
    <row r="52" spans="3:17" x14ac:dyDescent="0.25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</row>
    <row r="53" spans="3:17" x14ac:dyDescent="0.25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</row>
    <row r="54" spans="3:17" x14ac:dyDescent="0.25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</row>
  </sheetData>
  <mergeCells count="9">
    <mergeCell ref="A34:B34"/>
    <mergeCell ref="A43:B43"/>
    <mergeCell ref="A44:B44"/>
    <mergeCell ref="A1:Q1"/>
    <mergeCell ref="A3:B5"/>
    <mergeCell ref="C3:P3"/>
    <mergeCell ref="Q3:Q5"/>
    <mergeCell ref="A20:B20"/>
    <mergeCell ref="A26:B26"/>
  </mergeCells>
  <pageMargins left="0" right="0" top="0.78740157480314965" bottom="0.59055118110236227" header="0" footer="0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showGridLines="0" tabSelected="1" zoomScale="85" zoomScaleNormal="85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3" width="9" style="232" customWidth="1"/>
    <col min="4" max="4" width="10.109375" style="232" bestFit="1" customWidth="1"/>
    <col min="5" max="5" width="9" style="232" customWidth="1"/>
    <col min="6" max="8" width="10.109375" style="232" bestFit="1" customWidth="1"/>
    <col min="9" max="9" width="9" style="232" customWidth="1"/>
    <col min="10" max="10" width="10.109375" style="232" bestFit="1" customWidth="1"/>
    <col min="11" max="17" width="9" style="232" customWidth="1"/>
    <col min="18" max="18" width="11.6640625" style="232" bestFit="1" customWidth="1"/>
    <col min="19" max="20" width="9" style="232" customWidth="1"/>
    <col min="21" max="21" width="9.5546875" style="232" customWidth="1"/>
    <col min="22" max="22" width="4.109375" style="243" customWidth="1"/>
    <col min="23" max="23" width="4.6640625" style="232" bestFit="1" customWidth="1"/>
    <col min="24" max="255" width="3.6640625" style="232"/>
    <col min="256" max="257" width="4.109375" style="232" customWidth="1"/>
    <col min="258" max="258" width="33.6640625" style="232" customWidth="1"/>
    <col min="259" max="276" width="9" style="232" customWidth="1"/>
    <col min="277" max="277" width="9.5546875" style="232" customWidth="1"/>
    <col min="278" max="278" width="4.109375" style="232" customWidth="1"/>
    <col min="279" max="279" width="4.6640625" style="232" bestFit="1" customWidth="1"/>
    <col min="280" max="511" width="3.6640625" style="232"/>
    <col min="512" max="513" width="4.109375" style="232" customWidth="1"/>
    <col min="514" max="514" width="33.6640625" style="232" customWidth="1"/>
    <col min="515" max="532" width="9" style="232" customWidth="1"/>
    <col min="533" max="533" width="9.5546875" style="232" customWidth="1"/>
    <col min="534" max="534" width="4.109375" style="232" customWidth="1"/>
    <col min="535" max="535" width="4.6640625" style="232" bestFit="1" customWidth="1"/>
    <col min="536" max="767" width="3.6640625" style="232"/>
    <col min="768" max="769" width="4.109375" style="232" customWidth="1"/>
    <col min="770" max="770" width="33.6640625" style="232" customWidth="1"/>
    <col min="771" max="788" width="9" style="232" customWidth="1"/>
    <col min="789" max="789" width="9.5546875" style="232" customWidth="1"/>
    <col min="790" max="790" width="4.109375" style="232" customWidth="1"/>
    <col min="791" max="791" width="4.6640625" style="232" bestFit="1" customWidth="1"/>
    <col min="792" max="1023" width="3.6640625" style="232"/>
    <col min="1024" max="1025" width="4.109375" style="232" customWidth="1"/>
    <col min="1026" max="1026" width="33.6640625" style="232" customWidth="1"/>
    <col min="1027" max="1044" width="9" style="232" customWidth="1"/>
    <col min="1045" max="1045" width="9.5546875" style="232" customWidth="1"/>
    <col min="1046" max="1046" width="4.109375" style="232" customWidth="1"/>
    <col min="1047" max="1047" width="4.6640625" style="232" bestFit="1" customWidth="1"/>
    <col min="1048" max="1279" width="3.6640625" style="232"/>
    <col min="1280" max="1281" width="4.109375" style="232" customWidth="1"/>
    <col min="1282" max="1282" width="33.6640625" style="232" customWidth="1"/>
    <col min="1283" max="1300" width="9" style="232" customWidth="1"/>
    <col min="1301" max="1301" width="9.5546875" style="232" customWidth="1"/>
    <col min="1302" max="1302" width="4.109375" style="232" customWidth="1"/>
    <col min="1303" max="1303" width="4.6640625" style="232" bestFit="1" customWidth="1"/>
    <col min="1304" max="1535" width="3.6640625" style="232"/>
    <col min="1536" max="1537" width="4.109375" style="232" customWidth="1"/>
    <col min="1538" max="1538" width="33.6640625" style="232" customWidth="1"/>
    <col min="1539" max="1556" width="9" style="232" customWidth="1"/>
    <col min="1557" max="1557" width="9.5546875" style="232" customWidth="1"/>
    <col min="1558" max="1558" width="4.109375" style="232" customWidth="1"/>
    <col min="1559" max="1559" width="4.6640625" style="232" bestFit="1" customWidth="1"/>
    <col min="1560" max="1791" width="3.6640625" style="232"/>
    <col min="1792" max="1793" width="4.109375" style="232" customWidth="1"/>
    <col min="1794" max="1794" width="33.6640625" style="232" customWidth="1"/>
    <col min="1795" max="1812" width="9" style="232" customWidth="1"/>
    <col min="1813" max="1813" width="9.5546875" style="232" customWidth="1"/>
    <col min="1814" max="1814" width="4.109375" style="232" customWidth="1"/>
    <col min="1815" max="1815" width="4.6640625" style="232" bestFit="1" customWidth="1"/>
    <col min="1816" max="2047" width="3.6640625" style="232"/>
    <col min="2048" max="2049" width="4.109375" style="232" customWidth="1"/>
    <col min="2050" max="2050" width="33.6640625" style="232" customWidth="1"/>
    <col min="2051" max="2068" width="9" style="232" customWidth="1"/>
    <col min="2069" max="2069" width="9.5546875" style="232" customWidth="1"/>
    <col min="2070" max="2070" width="4.109375" style="232" customWidth="1"/>
    <col min="2071" max="2071" width="4.6640625" style="232" bestFit="1" customWidth="1"/>
    <col min="2072" max="2303" width="3.6640625" style="232"/>
    <col min="2304" max="2305" width="4.109375" style="232" customWidth="1"/>
    <col min="2306" max="2306" width="33.6640625" style="232" customWidth="1"/>
    <col min="2307" max="2324" width="9" style="232" customWidth="1"/>
    <col min="2325" max="2325" width="9.5546875" style="232" customWidth="1"/>
    <col min="2326" max="2326" width="4.109375" style="232" customWidth="1"/>
    <col min="2327" max="2327" width="4.6640625" style="232" bestFit="1" customWidth="1"/>
    <col min="2328" max="2559" width="3.6640625" style="232"/>
    <col min="2560" max="2561" width="4.109375" style="232" customWidth="1"/>
    <col min="2562" max="2562" width="33.6640625" style="232" customWidth="1"/>
    <col min="2563" max="2580" width="9" style="232" customWidth="1"/>
    <col min="2581" max="2581" width="9.5546875" style="232" customWidth="1"/>
    <col min="2582" max="2582" width="4.109375" style="232" customWidth="1"/>
    <col min="2583" max="2583" width="4.6640625" style="232" bestFit="1" customWidth="1"/>
    <col min="2584" max="2815" width="3.6640625" style="232"/>
    <col min="2816" max="2817" width="4.109375" style="232" customWidth="1"/>
    <col min="2818" max="2818" width="33.6640625" style="232" customWidth="1"/>
    <col min="2819" max="2836" width="9" style="232" customWidth="1"/>
    <col min="2837" max="2837" width="9.5546875" style="232" customWidth="1"/>
    <col min="2838" max="2838" width="4.109375" style="232" customWidth="1"/>
    <col min="2839" max="2839" width="4.6640625" style="232" bestFit="1" customWidth="1"/>
    <col min="2840" max="3071" width="3.6640625" style="232"/>
    <col min="3072" max="3073" width="4.109375" style="232" customWidth="1"/>
    <col min="3074" max="3074" width="33.6640625" style="232" customWidth="1"/>
    <col min="3075" max="3092" width="9" style="232" customWidth="1"/>
    <col min="3093" max="3093" width="9.5546875" style="232" customWidth="1"/>
    <col min="3094" max="3094" width="4.109375" style="232" customWidth="1"/>
    <col min="3095" max="3095" width="4.6640625" style="232" bestFit="1" customWidth="1"/>
    <col min="3096" max="3327" width="3.6640625" style="232"/>
    <col min="3328" max="3329" width="4.109375" style="232" customWidth="1"/>
    <col min="3330" max="3330" width="33.6640625" style="232" customWidth="1"/>
    <col min="3331" max="3348" width="9" style="232" customWidth="1"/>
    <col min="3349" max="3349" width="9.5546875" style="232" customWidth="1"/>
    <col min="3350" max="3350" width="4.109375" style="232" customWidth="1"/>
    <col min="3351" max="3351" width="4.6640625" style="232" bestFit="1" customWidth="1"/>
    <col min="3352" max="3583" width="3.6640625" style="232"/>
    <col min="3584" max="3585" width="4.109375" style="232" customWidth="1"/>
    <col min="3586" max="3586" width="33.6640625" style="232" customWidth="1"/>
    <col min="3587" max="3604" width="9" style="232" customWidth="1"/>
    <col min="3605" max="3605" width="9.5546875" style="232" customWidth="1"/>
    <col min="3606" max="3606" width="4.109375" style="232" customWidth="1"/>
    <col min="3607" max="3607" width="4.6640625" style="232" bestFit="1" customWidth="1"/>
    <col min="3608" max="3839" width="3.6640625" style="232"/>
    <col min="3840" max="3841" width="4.109375" style="232" customWidth="1"/>
    <col min="3842" max="3842" width="33.6640625" style="232" customWidth="1"/>
    <col min="3843" max="3860" width="9" style="232" customWidth="1"/>
    <col min="3861" max="3861" width="9.5546875" style="232" customWidth="1"/>
    <col min="3862" max="3862" width="4.109375" style="232" customWidth="1"/>
    <col min="3863" max="3863" width="4.6640625" style="232" bestFit="1" customWidth="1"/>
    <col min="3864" max="4095" width="3.6640625" style="232"/>
    <col min="4096" max="4097" width="4.109375" style="232" customWidth="1"/>
    <col min="4098" max="4098" width="33.6640625" style="232" customWidth="1"/>
    <col min="4099" max="4116" width="9" style="232" customWidth="1"/>
    <col min="4117" max="4117" width="9.5546875" style="232" customWidth="1"/>
    <col min="4118" max="4118" width="4.109375" style="232" customWidth="1"/>
    <col min="4119" max="4119" width="4.6640625" style="232" bestFit="1" customWidth="1"/>
    <col min="4120" max="4351" width="3.6640625" style="232"/>
    <col min="4352" max="4353" width="4.109375" style="232" customWidth="1"/>
    <col min="4354" max="4354" width="33.6640625" style="232" customWidth="1"/>
    <col min="4355" max="4372" width="9" style="232" customWidth="1"/>
    <col min="4373" max="4373" width="9.5546875" style="232" customWidth="1"/>
    <col min="4374" max="4374" width="4.109375" style="232" customWidth="1"/>
    <col min="4375" max="4375" width="4.6640625" style="232" bestFit="1" customWidth="1"/>
    <col min="4376" max="4607" width="3.6640625" style="232"/>
    <col min="4608" max="4609" width="4.109375" style="232" customWidth="1"/>
    <col min="4610" max="4610" width="33.6640625" style="232" customWidth="1"/>
    <col min="4611" max="4628" width="9" style="232" customWidth="1"/>
    <col min="4629" max="4629" width="9.5546875" style="232" customWidth="1"/>
    <col min="4630" max="4630" width="4.109375" style="232" customWidth="1"/>
    <col min="4631" max="4631" width="4.6640625" style="232" bestFit="1" customWidth="1"/>
    <col min="4632" max="4863" width="3.6640625" style="232"/>
    <col min="4864" max="4865" width="4.109375" style="232" customWidth="1"/>
    <col min="4866" max="4866" width="33.6640625" style="232" customWidth="1"/>
    <col min="4867" max="4884" width="9" style="232" customWidth="1"/>
    <col min="4885" max="4885" width="9.5546875" style="232" customWidth="1"/>
    <col min="4886" max="4886" width="4.109375" style="232" customWidth="1"/>
    <col min="4887" max="4887" width="4.6640625" style="232" bestFit="1" customWidth="1"/>
    <col min="4888" max="5119" width="3.6640625" style="232"/>
    <col min="5120" max="5121" width="4.109375" style="232" customWidth="1"/>
    <col min="5122" max="5122" width="33.6640625" style="232" customWidth="1"/>
    <col min="5123" max="5140" width="9" style="232" customWidth="1"/>
    <col min="5141" max="5141" width="9.5546875" style="232" customWidth="1"/>
    <col min="5142" max="5142" width="4.109375" style="232" customWidth="1"/>
    <col min="5143" max="5143" width="4.6640625" style="232" bestFit="1" customWidth="1"/>
    <col min="5144" max="5375" width="3.6640625" style="232"/>
    <col min="5376" max="5377" width="4.109375" style="232" customWidth="1"/>
    <col min="5378" max="5378" width="33.6640625" style="232" customWidth="1"/>
    <col min="5379" max="5396" width="9" style="232" customWidth="1"/>
    <col min="5397" max="5397" width="9.5546875" style="232" customWidth="1"/>
    <col min="5398" max="5398" width="4.109375" style="232" customWidth="1"/>
    <col min="5399" max="5399" width="4.6640625" style="232" bestFit="1" customWidth="1"/>
    <col min="5400" max="5631" width="3.6640625" style="232"/>
    <col min="5632" max="5633" width="4.109375" style="232" customWidth="1"/>
    <col min="5634" max="5634" width="33.6640625" style="232" customWidth="1"/>
    <col min="5635" max="5652" width="9" style="232" customWidth="1"/>
    <col min="5653" max="5653" width="9.5546875" style="232" customWidth="1"/>
    <col min="5654" max="5654" width="4.109375" style="232" customWidth="1"/>
    <col min="5655" max="5655" width="4.6640625" style="232" bestFit="1" customWidth="1"/>
    <col min="5656" max="5887" width="3.6640625" style="232"/>
    <col min="5888" max="5889" width="4.109375" style="232" customWidth="1"/>
    <col min="5890" max="5890" width="33.6640625" style="232" customWidth="1"/>
    <col min="5891" max="5908" width="9" style="232" customWidth="1"/>
    <col min="5909" max="5909" width="9.5546875" style="232" customWidth="1"/>
    <col min="5910" max="5910" width="4.109375" style="232" customWidth="1"/>
    <col min="5911" max="5911" width="4.6640625" style="232" bestFit="1" customWidth="1"/>
    <col min="5912" max="6143" width="3.6640625" style="232"/>
    <col min="6144" max="6145" width="4.109375" style="232" customWidth="1"/>
    <col min="6146" max="6146" width="33.6640625" style="232" customWidth="1"/>
    <col min="6147" max="6164" width="9" style="232" customWidth="1"/>
    <col min="6165" max="6165" width="9.5546875" style="232" customWidth="1"/>
    <col min="6166" max="6166" width="4.109375" style="232" customWidth="1"/>
    <col min="6167" max="6167" width="4.6640625" style="232" bestFit="1" customWidth="1"/>
    <col min="6168" max="6399" width="3.6640625" style="232"/>
    <col min="6400" max="6401" width="4.109375" style="232" customWidth="1"/>
    <col min="6402" max="6402" width="33.6640625" style="232" customWidth="1"/>
    <col min="6403" max="6420" width="9" style="232" customWidth="1"/>
    <col min="6421" max="6421" width="9.5546875" style="232" customWidth="1"/>
    <col min="6422" max="6422" width="4.109375" style="232" customWidth="1"/>
    <col min="6423" max="6423" width="4.6640625" style="232" bestFit="1" customWidth="1"/>
    <col min="6424" max="6655" width="3.6640625" style="232"/>
    <col min="6656" max="6657" width="4.109375" style="232" customWidth="1"/>
    <col min="6658" max="6658" width="33.6640625" style="232" customWidth="1"/>
    <col min="6659" max="6676" width="9" style="232" customWidth="1"/>
    <col min="6677" max="6677" width="9.5546875" style="232" customWidth="1"/>
    <col min="6678" max="6678" width="4.109375" style="232" customWidth="1"/>
    <col min="6679" max="6679" width="4.6640625" style="232" bestFit="1" customWidth="1"/>
    <col min="6680" max="6911" width="3.6640625" style="232"/>
    <col min="6912" max="6913" width="4.109375" style="232" customWidth="1"/>
    <col min="6914" max="6914" width="33.6640625" style="232" customWidth="1"/>
    <col min="6915" max="6932" width="9" style="232" customWidth="1"/>
    <col min="6933" max="6933" width="9.5546875" style="232" customWidth="1"/>
    <col min="6934" max="6934" width="4.109375" style="232" customWidth="1"/>
    <col min="6935" max="6935" width="4.6640625" style="232" bestFit="1" customWidth="1"/>
    <col min="6936" max="7167" width="3.6640625" style="232"/>
    <col min="7168" max="7169" width="4.109375" style="232" customWidth="1"/>
    <col min="7170" max="7170" width="33.6640625" style="232" customWidth="1"/>
    <col min="7171" max="7188" width="9" style="232" customWidth="1"/>
    <col min="7189" max="7189" width="9.5546875" style="232" customWidth="1"/>
    <col min="7190" max="7190" width="4.109375" style="232" customWidth="1"/>
    <col min="7191" max="7191" width="4.6640625" style="232" bestFit="1" customWidth="1"/>
    <col min="7192" max="7423" width="3.6640625" style="232"/>
    <col min="7424" max="7425" width="4.109375" style="232" customWidth="1"/>
    <col min="7426" max="7426" width="33.6640625" style="232" customWidth="1"/>
    <col min="7427" max="7444" width="9" style="232" customWidth="1"/>
    <col min="7445" max="7445" width="9.5546875" style="232" customWidth="1"/>
    <col min="7446" max="7446" width="4.109375" style="232" customWidth="1"/>
    <col min="7447" max="7447" width="4.6640625" style="232" bestFit="1" customWidth="1"/>
    <col min="7448" max="7679" width="3.6640625" style="232"/>
    <col min="7680" max="7681" width="4.109375" style="232" customWidth="1"/>
    <col min="7682" max="7682" width="33.6640625" style="232" customWidth="1"/>
    <col min="7683" max="7700" width="9" style="232" customWidth="1"/>
    <col min="7701" max="7701" width="9.5546875" style="232" customWidth="1"/>
    <col min="7702" max="7702" width="4.109375" style="232" customWidth="1"/>
    <col min="7703" max="7703" width="4.6640625" style="232" bestFit="1" customWidth="1"/>
    <col min="7704" max="7935" width="3.6640625" style="232"/>
    <col min="7936" max="7937" width="4.109375" style="232" customWidth="1"/>
    <col min="7938" max="7938" width="33.6640625" style="232" customWidth="1"/>
    <col min="7939" max="7956" width="9" style="232" customWidth="1"/>
    <col min="7957" max="7957" width="9.5546875" style="232" customWidth="1"/>
    <col min="7958" max="7958" width="4.109375" style="232" customWidth="1"/>
    <col min="7959" max="7959" width="4.6640625" style="232" bestFit="1" customWidth="1"/>
    <col min="7960" max="8191" width="3.6640625" style="232"/>
    <col min="8192" max="8193" width="4.109375" style="232" customWidth="1"/>
    <col min="8194" max="8194" width="33.6640625" style="232" customWidth="1"/>
    <col min="8195" max="8212" width="9" style="232" customWidth="1"/>
    <col min="8213" max="8213" width="9.5546875" style="232" customWidth="1"/>
    <col min="8214" max="8214" width="4.109375" style="232" customWidth="1"/>
    <col min="8215" max="8215" width="4.6640625" style="232" bestFit="1" customWidth="1"/>
    <col min="8216" max="8447" width="3.6640625" style="232"/>
    <col min="8448" max="8449" width="4.109375" style="232" customWidth="1"/>
    <col min="8450" max="8450" width="33.6640625" style="232" customWidth="1"/>
    <col min="8451" max="8468" width="9" style="232" customWidth="1"/>
    <col min="8469" max="8469" width="9.5546875" style="232" customWidth="1"/>
    <col min="8470" max="8470" width="4.109375" style="232" customWidth="1"/>
    <col min="8471" max="8471" width="4.6640625" style="232" bestFit="1" customWidth="1"/>
    <col min="8472" max="8703" width="3.6640625" style="232"/>
    <col min="8704" max="8705" width="4.109375" style="232" customWidth="1"/>
    <col min="8706" max="8706" width="33.6640625" style="232" customWidth="1"/>
    <col min="8707" max="8724" width="9" style="232" customWidth="1"/>
    <col min="8725" max="8725" width="9.5546875" style="232" customWidth="1"/>
    <col min="8726" max="8726" width="4.109375" style="232" customWidth="1"/>
    <col min="8727" max="8727" width="4.6640625" style="232" bestFit="1" customWidth="1"/>
    <col min="8728" max="8959" width="3.6640625" style="232"/>
    <col min="8960" max="8961" width="4.109375" style="232" customWidth="1"/>
    <col min="8962" max="8962" width="33.6640625" style="232" customWidth="1"/>
    <col min="8963" max="8980" width="9" style="232" customWidth="1"/>
    <col min="8981" max="8981" width="9.5546875" style="232" customWidth="1"/>
    <col min="8982" max="8982" width="4.109375" style="232" customWidth="1"/>
    <col min="8983" max="8983" width="4.6640625" style="232" bestFit="1" customWidth="1"/>
    <col min="8984" max="9215" width="3.6640625" style="232"/>
    <col min="9216" max="9217" width="4.109375" style="232" customWidth="1"/>
    <col min="9218" max="9218" width="33.6640625" style="232" customWidth="1"/>
    <col min="9219" max="9236" width="9" style="232" customWidth="1"/>
    <col min="9237" max="9237" width="9.5546875" style="232" customWidth="1"/>
    <col min="9238" max="9238" width="4.109375" style="232" customWidth="1"/>
    <col min="9239" max="9239" width="4.6640625" style="232" bestFit="1" customWidth="1"/>
    <col min="9240" max="9471" width="3.6640625" style="232"/>
    <col min="9472" max="9473" width="4.109375" style="232" customWidth="1"/>
    <col min="9474" max="9474" width="33.6640625" style="232" customWidth="1"/>
    <col min="9475" max="9492" width="9" style="232" customWidth="1"/>
    <col min="9493" max="9493" width="9.5546875" style="232" customWidth="1"/>
    <col min="9494" max="9494" width="4.109375" style="232" customWidth="1"/>
    <col min="9495" max="9495" width="4.6640625" style="232" bestFit="1" customWidth="1"/>
    <col min="9496" max="9727" width="3.6640625" style="232"/>
    <col min="9728" max="9729" width="4.109375" style="232" customWidth="1"/>
    <col min="9730" max="9730" width="33.6640625" style="232" customWidth="1"/>
    <col min="9731" max="9748" width="9" style="232" customWidth="1"/>
    <col min="9749" max="9749" width="9.5546875" style="232" customWidth="1"/>
    <col min="9750" max="9750" width="4.109375" style="232" customWidth="1"/>
    <col min="9751" max="9751" width="4.6640625" style="232" bestFit="1" customWidth="1"/>
    <col min="9752" max="9983" width="3.6640625" style="232"/>
    <col min="9984" max="9985" width="4.109375" style="232" customWidth="1"/>
    <col min="9986" max="9986" width="33.6640625" style="232" customWidth="1"/>
    <col min="9987" max="10004" width="9" style="232" customWidth="1"/>
    <col min="10005" max="10005" width="9.5546875" style="232" customWidth="1"/>
    <col min="10006" max="10006" width="4.109375" style="232" customWidth="1"/>
    <col min="10007" max="10007" width="4.6640625" style="232" bestFit="1" customWidth="1"/>
    <col min="10008" max="10239" width="3.6640625" style="232"/>
    <col min="10240" max="10241" width="4.109375" style="232" customWidth="1"/>
    <col min="10242" max="10242" width="33.6640625" style="232" customWidth="1"/>
    <col min="10243" max="10260" width="9" style="232" customWidth="1"/>
    <col min="10261" max="10261" width="9.5546875" style="232" customWidth="1"/>
    <col min="10262" max="10262" width="4.109375" style="232" customWidth="1"/>
    <col min="10263" max="10263" width="4.6640625" style="232" bestFit="1" customWidth="1"/>
    <col min="10264" max="10495" width="3.6640625" style="232"/>
    <col min="10496" max="10497" width="4.109375" style="232" customWidth="1"/>
    <col min="10498" max="10498" width="33.6640625" style="232" customWidth="1"/>
    <col min="10499" max="10516" width="9" style="232" customWidth="1"/>
    <col min="10517" max="10517" width="9.5546875" style="232" customWidth="1"/>
    <col min="10518" max="10518" width="4.109375" style="232" customWidth="1"/>
    <col min="10519" max="10519" width="4.6640625" style="232" bestFit="1" customWidth="1"/>
    <col min="10520" max="10751" width="3.6640625" style="232"/>
    <col min="10752" max="10753" width="4.109375" style="232" customWidth="1"/>
    <col min="10754" max="10754" width="33.6640625" style="232" customWidth="1"/>
    <col min="10755" max="10772" width="9" style="232" customWidth="1"/>
    <col min="10773" max="10773" width="9.5546875" style="232" customWidth="1"/>
    <col min="10774" max="10774" width="4.109375" style="232" customWidth="1"/>
    <col min="10775" max="10775" width="4.6640625" style="232" bestFit="1" customWidth="1"/>
    <col min="10776" max="11007" width="3.6640625" style="232"/>
    <col min="11008" max="11009" width="4.109375" style="232" customWidth="1"/>
    <col min="11010" max="11010" width="33.6640625" style="232" customWidth="1"/>
    <col min="11011" max="11028" width="9" style="232" customWidth="1"/>
    <col min="11029" max="11029" width="9.5546875" style="232" customWidth="1"/>
    <col min="11030" max="11030" width="4.109375" style="232" customWidth="1"/>
    <col min="11031" max="11031" width="4.6640625" style="232" bestFit="1" customWidth="1"/>
    <col min="11032" max="11263" width="3.6640625" style="232"/>
    <col min="11264" max="11265" width="4.109375" style="232" customWidth="1"/>
    <col min="11266" max="11266" width="33.6640625" style="232" customWidth="1"/>
    <col min="11267" max="11284" width="9" style="232" customWidth="1"/>
    <col min="11285" max="11285" width="9.5546875" style="232" customWidth="1"/>
    <col min="11286" max="11286" width="4.109375" style="232" customWidth="1"/>
    <col min="11287" max="11287" width="4.6640625" style="232" bestFit="1" customWidth="1"/>
    <col min="11288" max="11519" width="3.6640625" style="232"/>
    <col min="11520" max="11521" width="4.109375" style="232" customWidth="1"/>
    <col min="11522" max="11522" width="33.6640625" style="232" customWidth="1"/>
    <col min="11523" max="11540" width="9" style="232" customWidth="1"/>
    <col min="11541" max="11541" width="9.5546875" style="232" customWidth="1"/>
    <col min="11542" max="11542" width="4.109375" style="232" customWidth="1"/>
    <col min="11543" max="11543" width="4.6640625" style="232" bestFit="1" customWidth="1"/>
    <col min="11544" max="11775" width="3.6640625" style="232"/>
    <col min="11776" max="11777" width="4.109375" style="232" customWidth="1"/>
    <col min="11778" max="11778" width="33.6640625" style="232" customWidth="1"/>
    <col min="11779" max="11796" width="9" style="232" customWidth="1"/>
    <col min="11797" max="11797" width="9.5546875" style="232" customWidth="1"/>
    <col min="11798" max="11798" width="4.109375" style="232" customWidth="1"/>
    <col min="11799" max="11799" width="4.6640625" style="232" bestFit="1" customWidth="1"/>
    <col min="11800" max="12031" width="3.6640625" style="232"/>
    <col min="12032" max="12033" width="4.109375" style="232" customWidth="1"/>
    <col min="12034" max="12034" width="33.6640625" style="232" customWidth="1"/>
    <col min="12035" max="12052" width="9" style="232" customWidth="1"/>
    <col min="12053" max="12053" width="9.5546875" style="232" customWidth="1"/>
    <col min="12054" max="12054" width="4.109375" style="232" customWidth="1"/>
    <col min="12055" max="12055" width="4.6640625" style="232" bestFit="1" customWidth="1"/>
    <col min="12056" max="12287" width="3.6640625" style="232"/>
    <col min="12288" max="12289" width="4.109375" style="232" customWidth="1"/>
    <col min="12290" max="12290" width="33.6640625" style="232" customWidth="1"/>
    <col min="12291" max="12308" width="9" style="232" customWidth="1"/>
    <col min="12309" max="12309" width="9.5546875" style="232" customWidth="1"/>
    <col min="12310" max="12310" width="4.109375" style="232" customWidth="1"/>
    <col min="12311" max="12311" width="4.6640625" style="232" bestFit="1" customWidth="1"/>
    <col min="12312" max="12543" width="3.6640625" style="232"/>
    <col min="12544" max="12545" width="4.109375" style="232" customWidth="1"/>
    <col min="12546" max="12546" width="33.6640625" style="232" customWidth="1"/>
    <col min="12547" max="12564" width="9" style="232" customWidth="1"/>
    <col min="12565" max="12565" width="9.5546875" style="232" customWidth="1"/>
    <col min="12566" max="12566" width="4.109375" style="232" customWidth="1"/>
    <col min="12567" max="12567" width="4.6640625" style="232" bestFit="1" customWidth="1"/>
    <col min="12568" max="12799" width="3.6640625" style="232"/>
    <col min="12800" max="12801" width="4.109375" style="232" customWidth="1"/>
    <col min="12802" max="12802" width="33.6640625" style="232" customWidth="1"/>
    <col min="12803" max="12820" width="9" style="232" customWidth="1"/>
    <col min="12821" max="12821" width="9.5546875" style="232" customWidth="1"/>
    <col min="12822" max="12822" width="4.109375" style="232" customWidth="1"/>
    <col min="12823" max="12823" width="4.6640625" style="232" bestFit="1" customWidth="1"/>
    <col min="12824" max="13055" width="3.6640625" style="232"/>
    <col min="13056" max="13057" width="4.109375" style="232" customWidth="1"/>
    <col min="13058" max="13058" width="33.6640625" style="232" customWidth="1"/>
    <col min="13059" max="13076" width="9" style="232" customWidth="1"/>
    <col min="13077" max="13077" width="9.5546875" style="232" customWidth="1"/>
    <col min="13078" max="13078" width="4.109375" style="232" customWidth="1"/>
    <col min="13079" max="13079" width="4.6640625" style="232" bestFit="1" customWidth="1"/>
    <col min="13080" max="13311" width="3.6640625" style="232"/>
    <col min="13312" max="13313" width="4.109375" style="232" customWidth="1"/>
    <col min="13314" max="13314" width="33.6640625" style="232" customWidth="1"/>
    <col min="13315" max="13332" width="9" style="232" customWidth="1"/>
    <col min="13333" max="13333" width="9.5546875" style="232" customWidth="1"/>
    <col min="13334" max="13334" width="4.109375" style="232" customWidth="1"/>
    <col min="13335" max="13335" width="4.6640625" style="232" bestFit="1" customWidth="1"/>
    <col min="13336" max="13567" width="3.6640625" style="232"/>
    <col min="13568" max="13569" width="4.109375" style="232" customWidth="1"/>
    <col min="13570" max="13570" width="33.6640625" style="232" customWidth="1"/>
    <col min="13571" max="13588" width="9" style="232" customWidth="1"/>
    <col min="13589" max="13589" width="9.5546875" style="232" customWidth="1"/>
    <col min="13590" max="13590" width="4.109375" style="232" customWidth="1"/>
    <col min="13591" max="13591" width="4.6640625" style="232" bestFit="1" customWidth="1"/>
    <col min="13592" max="13823" width="3.6640625" style="232"/>
    <col min="13824" max="13825" width="4.109375" style="232" customWidth="1"/>
    <col min="13826" max="13826" width="33.6640625" style="232" customWidth="1"/>
    <col min="13827" max="13844" width="9" style="232" customWidth="1"/>
    <col min="13845" max="13845" width="9.5546875" style="232" customWidth="1"/>
    <col min="13846" max="13846" width="4.109375" style="232" customWidth="1"/>
    <col min="13847" max="13847" width="4.6640625" style="232" bestFit="1" customWidth="1"/>
    <col min="13848" max="14079" width="3.6640625" style="232"/>
    <col min="14080" max="14081" width="4.109375" style="232" customWidth="1"/>
    <col min="14082" max="14082" width="33.6640625" style="232" customWidth="1"/>
    <col min="14083" max="14100" width="9" style="232" customWidth="1"/>
    <col min="14101" max="14101" width="9.5546875" style="232" customWidth="1"/>
    <col min="14102" max="14102" width="4.109375" style="232" customWidth="1"/>
    <col min="14103" max="14103" width="4.6640625" style="232" bestFit="1" customWidth="1"/>
    <col min="14104" max="14335" width="3.6640625" style="232"/>
    <col min="14336" max="14337" width="4.109375" style="232" customWidth="1"/>
    <col min="14338" max="14338" width="33.6640625" style="232" customWidth="1"/>
    <col min="14339" max="14356" width="9" style="232" customWidth="1"/>
    <col min="14357" max="14357" width="9.5546875" style="232" customWidth="1"/>
    <col min="14358" max="14358" width="4.109375" style="232" customWidth="1"/>
    <col min="14359" max="14359" width="4.6640625" style="232" bestFit="1" customWidth="1"/>
    <col min="14360" max="14591" width="3.6640625" style="232"/>
    <col min="14592" max="14593" width="4.109375" style="232" customWidth="1"/>
    <col min="14594" max="14594" width="33.6640625" style="232" customWidth="1"/>
    <col min="14595" max="14612" width="9" style="232" customWidth="1"/>
    <col min="14613" max="14613" width="9.5546875" style="232" customWidth="1"/>
    <col min="14614" max="14614" width="4.109375" style="232" customWidth="1"/>
    <col min="14615" max="14615" width="4.6640625" style="232" bestFit="1" customWidth="1"/>
    <col min="14616" max="14847" width="3.6640625" style="232"/>
    <col min="14848" max="14849" width="4.109375" style="232" customWidth="1"/>
    <col min="14850" max="14850" width="33.6640625" style="232" customWidth="1"/>
    <col min="14851" max="14868" width="9" style="232" customWidth="1"/>
    <col min="14869" max="14869" width="9.5546875" style="232" customWidth="1"/>
    <col min="14870" max="14870" width="4.109375" style="232" customWidth="1"/>
    <col min="14871" max="14871" width="4.6640625" style="232" bestFit="1" customWidth="1"/>
    <col min="14872" max="15103" width="3.6640625" style="232"/>
    <col min="15104" max="15105" width="4.109375" style="232" customWidth="1"/>
    <col min="15106" max="15106" width="33.6640625" style="232" customWidth="1"/>
    <col min="15107" max="15124" width="9" style="232" customWidth="1"/>
    <col min="15125" max="15125" width="9.5546875" style="232" customWidth="1"/>
    <col min="15126" max="15126" width="4.109375" style="232" customWidth="1"/>
    <col min="15127" max="15127" width="4.6640625" style="232" bestFit="1" customWidth="1"/>
    <col min="15128" max="15359" width="3.6640625" style="232"/>
    <col min="15360" max="15361" width="4.109375" style="232" customWidth="1"/>
    <col min="15362" max="15362" width="33.6640625" style="232" customWidth="1"/>
    <col min="15363" max="15380" width="9" style="232" customWidth="1"/>
    <col min="15381" max="15381" width="9.5546875" style="232" customWidth="1"/>
    <col min="15382" max="15382" width="4.109375" style="232" customWidth="1"/>
    <col min="15383" max="15383" width="4.6640625" style="232" bestFit="1" customWidth="1"/>
    <col min="15384" max="15615" width="3.6640625" style="232"/>
    <col min="15616" max="15617" width="4.109375" style="232" customWidth="1"/>
    <col min="15618" max="15618" width="33.6640625" style="232" customWidth="1"/>
    <col min="15619" max="15636" width="9" style="232" customWidth="1"/>
    <col min="15637" max="15637" width="9.5546875" style="232" customWidth="1"/>
    <col min="15638" max="15638" width="4.109375" style="232" customWidth="1"/>
    <col min="15639" max="15639" width="4.6640625" style="232" bestFit="1" customWidth="1"/>
    <col min="15640" max="15871" width="3.6640625" style="232"/>
    <col min="15872" max="15873" width="4.109375" style="232" customWidth="1"/>
    <col min="15874" max="15874" width="33.6640625" style="232" customWidth="1"/>
    <col min="15875" max="15892" width="9" style="232" customWidth="1"/>
    <col min="15893" max="15893" width="9.5546875" style="232" customWidth="1"/>
    <col min="15894" max="15894" width="4.109375" style="232" customWidth="1"/>
    <col min="15895" max="15895" width="4.6640625" style="232" bestFit="1" customWidth="1"/>
    <col min="15896" max="16127" width="3.6640625" style="232"/>
    <col min="16128" max="16129" width="4.109375" style="232" customWidth="1"/>
    <col min="16130" max="16130" width="33.6640625" style="232" customWidth="1"/>
    <col min="16131" max="16148" width="9" style="232" customWidth="1"/>
    <col min="16149" max="16149" width="9.5546875" style="232" customWidth="1"/>
    <col min="16150" max="16150" width="4.109375" style="232" customWidth="1"/>
    <col min="16151" max="16151" width="4.6640625" style="232" bestFit="1" customWidth="1"/>
    <col min="16152" max="16384" width="3.6640625" style="232"/>
  </cols>
  <sheetData>
    <row r="1" spans="1:23" ht="28.5" customHeight="1" x14ac:dyDescent="0.25">
      <c r="A1" s="466" t="s">
        <v>129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</row>
    <row r="2" spans="1:23" ht="13.8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3">
      <c r="A3" s="467" t="s">
        <v>0</v>
      </c>
      <c r="B3" s="468"/>
      <c r="C3" s="473" t="s">
        <v>1</v>
      </c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5" t="s">
        <v>130</v>
      </c>
      <c r="S3" s="260"/>
      <c r="T3" s="260"/>
      <c r="U3" s="260"/>
    </row>
    <row r="4" spans="1:23" s="243" customFormat="1" ht="15" thickTop="1" x14ac:dyDescent="0.25">
      <c r="A4" s="469"/>
      <c r="B4" s="470"/>
      <c r="C4" s="314">
        <v>21</v>
      </c>
      <c r="D4" s="315">
        <v>27</v>
      </c>
      <c r="E4" s="315">
        <v>31</v>
      </c>
      <c r="F4" s="316">
        <v>34</v>
      </c>
      <c r="G4" s="315">
        <v>37</v>
      </c>
      <c r="H4" s="315">
        <v>41</v>
      </c>
      <c r="I4" s="315">
        <v>47</v>
      </c>
      <c r="J4" s="315">
        <v>51</v>
      </c>
      <c r="K4" s="315">
        <v>57</v>
      </c>
      <c r="L4" s="315">
        <v>58</v>
      </c>
      <c r="M4" s="315">
        <v>71</v>
      </c>
      <c r="N4" s="315">
        <v>77</v>
      </c>
      <c r="O4" s="315">
        <v>81</v>
      </c>
      <c r="P4" s="315">
        <v>87</v>
      </c>
      <c r="Q4" s="315">
        <v>88</v>
      </c>
      <c r="R4" s="476"/>
      <c r="S4" s="260"/>
      <c r="T4" s="260"/>
      <c r="U4" s="260"/>
      <c r="W4" s="232"/>
    </row>
    <row r="5" spans="1:23" s="243" customFormat="1" ht="15" thickBot="1" x14ac:dyDescent="0.3">
      <c r="A5" s="471"/>
      <c r="B5" s="472"/>
      <c r="C5" s="317" t="s">
        <v>14</v>
      </c>
      <c r="D5" s="318" t="s">
        <v>15</v>
      </c>
      <c r="E5" s="319" t="s">
        <v>16</v>
      </c>
      <c r="F5" s="318" t="s">
        <v>17</v>
      </c>
      <c r="G5" s="318" t="s">
        <v>18</v>
      </c>
      <c r="H5" s="318" t="s">
        <v>19</v>
      </c>
      <c r="I5" s="318" t="s">
        <v>20</v>
      </c>
      <c r="J5" s="318" t="s">
        <v>21</v>
      </c>
      <c r="K5" s="318" t="s">
        <v>22</v>
      </c>
      <c r="L5" s="318" t="s">
        <v>68</v>
      </c>
      <c r="M5" s="318" t="s">
        <v>65</v>
      </c>
      <c r="N5" s="318" t="s">
        <v>23</v>
      </c>
      <c r="O5" s="318" t="s">
        <v>24</v>
      </c>
      <c r="P5" s="318" t="s">
        <v>25</v>
      </c>
      <c r="Q5" s="318" t="s">
        <v>66</v>
      </c>
      <c r="R5" s="477"/>
      <c r="S5" s="260"/>
      <c r="T5" s="260"/>
      <c r="U5" s="260"/>
      <c r="W5" s="232"/>
    </row>
    <row r="6" spans="1:23" s="243" customFormat="1" ht="15" thickTop="1" x14ac:dyDescent="0.25">
      <c r="A6" s="239">
        <v>21</v>
      </c>
      <c r="B6" s="241" t="s">
        <v>61</v>
      </c>
      <c r="C6" s="320"/>
      <c r="D6" s="321">
        <v>13.946356824999993</v>
      </c>
      <c r="E6" s="321"/>
      <c r="F6" s="321"/>
      <c r="G6" s="321">
        <v>3.1183030139999999</v>
      </c>
      <c r="H6" s="321"/>
      <c r="I6" s="321"/>
      <c r="J6" s="321"/>
      <c r="K6" s="321"/>
      <c r="L6" s="321"/>
      <c r="M6" s="321"/>
      <c r="N6" s="321"/>
      <c r="O6" s="321"/>
      <c r="P6" s="321"/>
      <c r="Q6" s="322"/>
      <c r="R6" s="323">
        <v>17.064659838999994</v>
      </c>
      <c r="S6" s="260"/>
      <c r="T6" s="260"/>
      <c r="U6" s="260"/>
      <c r="W6" s="232"/>
    </row>
    <row r="7" spans="1:23" ht="14.4" x14ac:dyDescent="0.25">
      <c r="A7" s="233">
        <v>22</v>
      </c>
      <c r="B7" s="234" t="s">
        <v>26</v>
      </c>
      <c r="C7" s="324"/>
      <c r="D7" s="321">
        <v>1787.1041315799994</v>
      </c>
      <c r="E7" s="321"/>
      <c r="F7" s="321"/>
      <c r="G7" s="321">
        <v>910.69377003000022</v>
      </c>
      <c r="H7" s="321"/>
      <c r="I7" s="321"/>
      <c r="J7" s="321"/>
      <c r="K7" s="321"/>
      <c r="L7" s="321"/>
      <c r="M7" s="321"/>
      <c r="N7" s="321"/>
      <c r="O7" s="321"/>
      <c r="P7" s="321"/>
      <c r="Q7" s="322"/>
      <c r="R7" s="325">
        <v>2697.7979016099994</v>
      </c>
      <c r="S7" s="260"/>
    </row>
    <row r="8" spans="1:23" ht="14.4" x14ac:dyDescent="0.25">
      <c r="A8" s="233">
        <v>23</v>
      </c>
      <c r="B8" s="238" t="s">
        <v>27</v>
      </c>
      <c r="C8" s="324"/>
      <c r="D8" s="321">
        <v>0.59323807500000014</v>
      </c>
      <c r="E8" s="321"/>
      <c r="F8" s="321">
        <v>4.7892908849999998</v>
      </c>
      <c r="G8" s="321">
        <v>3.1987943629999984</v>
      </c>
      <c r="H8" s="321"/>
      <c r="I8" s="321"/>
      <c r="J8" s="321"/>
      <c r="K8" s="321"/>
      <c r="L8" s="321"/>
      <c r="M8" s="321"/>
      <c r="N8" s="321"/>
      <c r="O8" s="321"/>
      <c r="P8" s="321"/>
      <c r="Q8" s="322"/>
      <c r="R8" s="323">
        <v>8.5813233229999994</v>
      </c>
      <c r="S8" s="260"/>
    </row>
    <row r="9" spans="1:23" ht="14.4" x14ac:dyDescent="0.25">
      <c r="A9" s="239">
        <v>24</v>
      </c>
      <c r="B9" s="240" t="s">
        <v>28</v>
      </c>
      <c r="C9" s="324"/>
      <c r="D9" s="321">
        <v>79.642965144000016</v>
      </c>
      <c r="E9" s="321"/>
      <c r="F9" s="321">
        <v>40.488064330999997</v>
      </c>
      <c r="G9" s="321">
        <v>0.12569028999999998</v>
      </c>
      <c r="H9" s="321"/>
      <c r="I9" s="321"/>
      <c r="J9" s="321"/>
      <c r="K9" s="321"/>
      <c r="L9" s="321"/>
      <c r="M9" s="321"/>
      <c r="N9" s="321"/>
      <c r="O9" s="321"/>
      <c r="P9" s="321"/>
      <c r="Q9" s="322"/>
      <c r="R9" s="325">
        <v>120.25671976500001</v>
      </c>
      <c r="S9" s="260"/>
    </row>
    <row r="10" spans="1:23" ht="14.4" x14ac:dyDescent="0.25">
      <c r="A10" s="239">
        <v>25</v>
      </c>
      <c r="B10" s="240" t="s">
        <v>62</v>
      </c>
      <c r="C10" s="324"/>
      <c r="D10" s="321">
        <v>8.4902420000000003</v>
      </c>
      <c r="E10" s="321"/>
      <c r="F10" s="321"/>
      <c r="G10" s="321">
        <v>0.111347188</v>
      </c>
      <c r="H10" s="321"/>
      <c r="I10" s="321"/>
      <c r="J10" s="321"/>
      <c r="K10" s="321"/>
      <c r="L10" s="321"/>
      <c r="M10" s="321"/>
      <c r="N10" s="321"/>
      <c r="O10" s="321"/>
      <c r="P10" s="321"/>
      <c r="Q10" s="322"/>
      <c r="R10" s="323">
        <v>8.6015891880000002</v>
      </c>
      <c r="S10" s="260"/>
    </row>
    <row r="11" spans="1:23" ht="14.4" x14ac:dyDescent="0.25">
      <c r="A11" s="239">
        <v>31</v>
      </c>
      <c r="B11" s="240" t="s">
        <v>29</v>
      </c>
      <c r="C11" s="324">
        <v>23362.826529577003</v>
      </c>
      <c r="D11" s="321">
        <v>29819.616648726063</v>
      </c>
      <c r="E11" s="321"/>
      <c r="F11" s="321">
        <v>728.61688147399968</v>
      </c>
      <c r="G11" s="321">
        <v>5265.4550531270015</v>
      </c>
      <c r="H11" s="321"/>
      <c r="I11" s="321"/>
      <c r="J11" s="321"/>
      <c r="K11" s="321"/>
      <c r="L11" s="321"/>
      <c r="M11" s="321"/>
      <c r="N11" s="321"/>
      <c r="O11" s="321"/>
      <c r="P11" s="321"/>
      <c r="Q11" s="322"/>
      <c r="R11" s="325">
        <v>59176.515112904075</v>
      </c>
      <c r="S11" s="260"/>
    </row>
    <row r="12" spans="1:23" ht="14.4" x14ac:dyDescent="0.25">
      <c r="A12" s="239">
        <v>32</v>
      </c>
      <c r="B12" s="240" t="s">
        <v>30</v>
      </c>
      <c r="C12" s="324">
        <v>2372.6116580620014</v>
      </c>
      <c r="D12" s="321">
        <v>220074.33863136277</v>
      </c>
      <c r="E12" s="321"/>
      <c r="F12" s="321">
        <v>35042.069807404994</v>
      </c>
      <c r="G12" s="321">
        <v>22338.869655834009</v>
      </c>
      <c r="H12" s="321">
        <v>53181.375190394974</v>
      </c>
      <c r="I12" s="321">
        <v>4882.6332306840013</v>
      </c>
      <c r="J12" s="321">
        <v>421.17674553300003</v>
      </c>
      <c r="K12" s="321"/>
      <c r="L12" s="321"/>
      <c r="M12" s="321"/>
      <c r="N12" s="321"/>
      <c r="O12" s="321"/>
      <c r="P12" s="321"/>
      <c r="Q12" s="322">
        <v>10.402932266000001</v>
      </c>
      <c r="R12" s="323">
        <v>338323.47785154177</v>
      </c>
      <c r="S12" s="260"/>
    </row>
    <row r="13" spans="1:23" ht="14.4" x14ac:dyDescent="0.25">
      <c r="A13" s="239">
        <v>33</v>
      </c>
      <c r="B13" s="241" t="s">
        <v>31</v>
      </c>
      <c r="C13" s="324"/>
      <c r="D13" s="321">
        <v>33285.650387413996</v>
      </c>
      <c r="E13" s="321"/>
      <c r="F13" s="321">
        <v>9240.3588223619699</v>
      </c>
      <c r="G13" s="321">
        <v>44634.728444911445</v>
      </c>
      <c r="H13" s="321">
        <v>18646.958468873996</v>
      </c>
      <c r="I13" s="321">
        <v>2095.9129242949998</v>
      </c>
      <c r="J13" s="321">
        <v>656.44615953799996</v>
      </c>
      <c r="K13" s="321"/>
      <c r="L13" s="321"/>
      <c r="M13" s="321"/>
      <c r="N13" s="321"/>
      <c r="O13" s="321"/>
      <c r="P13" s="321"/>
      <c r="Q13" s="322">
        <v>0.10576922999999999</v>
      </c>
      <c r="R13" s="325">
        <v>108560.16097662438</v>
      </c>
      <c r="S13" s="260"/>
    </row>
    <row r="14" spans="1:23" ht="14.4" x14ac:dyDescent="0.25">
      <c r="A14" s="239">
        <v>34</v>
      </c>
      <c r="B14" s="241" t="s">
        <v>32</v>
      </c>
      <c r="C14" s="324">
        <v>9403.1501885390062</v>
      </c>
      <c r="D14" s="321">
        <v>63529.32439534321</v>
      </c>
      <c r="E14" s="321">
        <v>9.295050668</v>
      </c>
      <c r="F14" s="321">
        <v>6679.3052952649923</v>
      </c>
      <c r="G14" s="321">
        <v>15040.119623028933</v>
      </c>
      <c r="H14" s="321">
        <v>39979.359231098009</v>
      </c>
      <c r="I14" s="321">
        <v>3601.4623202980006</v>
      </c>
      <c r="J14" s="321">
        <v>276.62104700800001</v>
      </c>
      <c r="K14" s="321">
        <v>20.867112719000001</v>
      </c>
      <c r="L14" s="321">
        <v>142.92621269599999</v>
      </c>
      <c r="M14" s="321">
        <v>9.0159255000000008E-2</v>
      </c>
      <c r="N14" s="321">
        <v>8.1962960000000005E-3</v>
      </c>
      <c r="O14" s="321">
        <v>27.554552092000002</v>
      </c>
      <c r="P14" s="321">
        <v>565.02894931700007</v>
      </c>
      <c r="Q14" s="322">
        <v>644.45509603899995</v>
      </c>
      <c r="R14" s="323">
        <v>139919.56742966213</v>
      </c>
      <c r="S14" s="260"/>
    </row>
    <row r="15" spans="1:23" ht="14.4" x14ac:dyDescent="0.25">
      <c r="A15" s="239">
        <v>35</v>
      </c>
      <c r="B15" s="241" t="s">
        <v>33</v>
      </c>
      <c r="C15" s="324"/>
      <c r="D15" s="321">
        <v>64373.718164506005</v>
      </c>
      <c r="E15" s="321"/>
      <c r="F15" s="321">
        <v>3954.830518532</v>
      </c>
      <c r="G15" s="321">
        <v>64477.742112433989</v>
      </c>
      <c r="H15" s="321"/>
      <c r="I15" s="321"/>
      <c r="J15" s="321"/>
      <c r="K15" s="321"/>
      <c r="L15" s="321"/>
      <c r="M15" s="321"/>
      <c r="N15" s="321"/>
      <c r="O15" s="321"/>
      <c r="P15" s="321"/>
      <c r="Q15" s="322"/>
      <c r="R15" s="325">
        <v>132806.29079547198</v>
      </c>
      <c r="S15" s="260"/>
    </row>
    <row r="16" spans="1:23" ht="14.4" x14ac:dyDescent="0.25">
      <c r="A16" s="233">
        <v>36</v>
      </c>
      <c r="B16" s="241" t="s">
        <v>34</v>
      </c>
      <c r="C16" s="324">
        <v>3478.9807550089968</v>
      </c>
      <c r="D16" s="321">
        <v>71734.357654883992</v>
      </c>
      <c r="E16" s="321">
        <v>792.25596975500025</v>
      </c>
      <c r="F16" s="321">
        <v>139724.34735775323</v>
      </c>
      <c r="G16" s="321">
        <v>36087.03683525596</v>
      </c>
      <c r="H16" s="321">
        <v>23877.939003235995</v>
      </c>
      <c r="I16" s="321">
        <v>34492.891991341996</v>
      </c>
      <c r="J16" s="321">
        <v>350679.75751387689</v>
      </c>
      <c r="K16" s="321">
        <v>1591.8785343930001</v>
      </c>
      <c r="L16" s="321"/>
      <c r="M16" s="321">
        <v>193.166198302</v>
      </c>
      <c r="N16" s="321">
        <v>28292.378052593001</v>
      </c>
      <c r="O16" s="321">
        <v>6086.2830806759994</v>
      </c>
      <c r="P16" s="321">
        <v>40659.472960525003</v>
      </c>
      <c r="Q16" s="322"/>
      <c r="R16" s="323">
        <v>737690.74590760109</v>
      </c>
      <c r="S16" s="260"/>
    </row>
    <row r="17" spans="1:19" ht="14.4" x14ac:dyDescent="0.25">
      <c r="A17" s="233">
        <v>37</v>
      </c>
      <c r="B17" s="241" t="s">
        <v>35</v>
      </c>
      <c r="C17" s="324">
        <v>0.42995662500000004</v>
      </c>
      <c r="D17" s="321">
        <v>83526.349679409104</v>
      </c>
      <c r="E17" s="321">
        <v>0.23240940399999999</v>
      </c>
      <c r="F17" s="321">
        <v>18948.056847766977</v>
      </c>
      <c r="G17" s="321">
        <v>14042.31193011596</v>
      </c>
      <c r="H17" s="321">
        <v>444.71308492000014</v>
      </c>
      <c r="I17" s="321">
        <v>518.46183891899989</v>
      </c>
      <c r="J17" s="321">
        <v>99.465132241999967</v>
      </c>
      <c r="K17" s="321">
        <v>2.4870368600000003</v>
      </c>
      <c r="L17" s="321"/>
      <c r="M17" s="321"/>
      <c r="N17" s="321">
        <v>0.18216270100000001</v>
      </c>
      <c r="O17" s="321">
        <v>8.1479027609999992</v>
      </c>
      <c r="P17" s="321">
        <v>117.68735226199998</v>
      </c>
      <c r="Q17" s="322"/>
      <c r="R17" s="325">
        <v>117708.52533398605</v>
      </c>
      <c r="S17" s="260"/>
    </row>
    <row r="18" spans="1:19" ht="14.4" x14ac:dyDescent="0.25">
      <c r="A18" s="233">
        <v>38</v>
      </c>
      <c r="B18" s="241" t="s">
        <v>36</v>
      </c>
      <c r="C18" s="324">
        <v>17623.231381152971</v>
      </c>
      <c r="D18" s="321">
        <v>23291.539146829025</v>
      </c>
      <c r="E18" s="321">
        <v>1594.2747018190012</v>
      </c>
      <c r="F18" s="321">
        <v>36092.119294558019</v>
      </c>
      <c r="G18" s="321">
        <v>1917.5993272279979</v>
      </c>
      <c r="H18" s="321">
        <v>9343.5997174900003</v>
      </c>
      <c r="I18" s="321">
        <v>6592.5160942450029</v>
      </c>
      <c r="J18" s="321">
        <v>4961.3396444170012</v>
      </c>
      <c r="K18" s="321">
        <v>258.65698065800001</v>
      </c>
      <c r="L18" s="321"/>
      <c r="M18" s="321">
        <v>1.12646348</v>
      </c>
      <c r="N18" s="321">
        <v>9.4141738200000002</v>
      </c>
      <c r="O18" s="321">
        <v>2389.4154912629997</v>
      </c>
      <c r="P18" s="321">
        <v>8953.5377158339998</v>
      </c>
      <c r="Q18" s="322">
        <v>2.1325367000000001E-2</v>
      </c>
      <c r="R18" s="323">
        <v>113028.39145816103</v>
      </c>
      <c r="S18" s="260"/>
    </row>
    <row r="19" spans="1:19" ht="14.4" x14ac:dyDescent="0.25">
      <c r="A19" s="239">
        <v>39</v>
      </c>
      <c r="B19" s="241" t="s">
        <v>37</v>
      </c>
      <c r="C19" s="326">
        <v>5.6250562319999995</v>
      </c>
      <c r="D19" s="327">
        <v>2267.1921860360026</v>
      </c>
      <c r="E19" s="327"/>
      <c r="F19" s="327">
        <v>423.60915468000013</v>
      </c>
      <c r="G19" s="327">
        <v>4635.2400669899926</v>
      </c>
      <c r="H19" s="327">
        <v>5.3226365260000001</v>
      </c>
      <c r="I19" s="327">
        <v>10.133756900999998</v>
      </c>
      <c r="J19" s="327">
        <v>5.6413333490000008</v>
      </c>
      <c r="K19" s="327">
        <v>0.228243855</v>
      </c>
      <c r="L19" s="327"/>
      <c r="M19" s="327"/>
      <c r="N19" s="327"/>
      <c r="O19" s="327"/>
      <c r="P19" s="327">
        <v>0.121786772</v>
      </c>
      <c r="Q19" s="326"/>
      <c r="R19" s="325">
        <v>7353.114221340993</v>
      </c>
      <c r="S19" s="260"/>
    </row>
    <row r="20" spans="1:19" x14ac:dyDescent="0.25">
      <c r="A20" s="420" t="s">
        <v>38</v>
      </c>
      <c r="B20" s="421"/>
      <c r="C20" s="328">
        <v>56246.855525196974</v>
      </c>
      <c r="D20" s="329">
        <v>593791.86382813414</v>
      </c>
      <c r="E20" s="329">
        <v>2396.0581316460016</v>
      </c>
      <c r="F20" s="329">
        <v>250878.59133501217</v>
      </c>
      <c r="G20" s="329">
        <v>209356.3509538103</v>
      </c>
      <c r="H20" s="329">
        <v>145479.26733253893</v>
      </c>
      <c r="I20" s="329">
        <v>52194.012156683995</v>
      </c>
      <c r="J20" s="329">
        <v>357100.44757596392</v>
      </c>
      <c r="K20" s="329">
        <v>1874.1179084850005</v>
      </c>
      <c r="L20" s="329">
        <v>142.92621269599999</v>
      </c>
      <c r="M20" s="329">
        <v>194.38282103700001</v>
      </c>
      <c r="N20" s="329">
        <v>28301.982585409998</v>
      </c>
      <c r="O20" s="329">
        <v>8511.4010267919984</v>
      </c>
      <c r="P20" s="329">
        <v>50295.848764710005</v>
      </c>
      <c r="Q20" s="330">
        <v>654.98512290199994</v>
      </c>
      <c r="R20" s="331">
        <v>1757419.0912810185</v>
      </c>
      <c r="S20" s="260"/>
    </row>
    <row r="21" spans="1:19" ht="14.4" x14ac:dyDescent="0.25">
      <c r="A21" s="239">
        <v>42</v>
      </c>
      <c r="B21" s="234" t="s">
        <v>39</v>
      </c>
      <c r="C21" s="320"/>
      <c r="D21" s="321">
        <v>6520.6649387219959</v>
      </c>
      <c r="E21" s="321"/>
      <c r="F21" s="321">
        <v>611.81113840300009</v>
      </c>
      <c r="G21" s="321">
        <v>1301.0132252209983</v>
      </c>
      <c r="H21" s="321"/>
      <c r="I21" s="321">
        <v>2634.2833477540003</v>
      </c>
      <c r="J21" s="321"/>
      <c r="K21" s="321"/>
      <c r="L21" s="321"/>
      <c r="M21" s="321"/>
      <c r="N21" s="321"/>
      <c r="O21" s="321"/>
      <c r="P21" s="321"/>
      <c r="Q21" s="320"/>
      <c r="R21" s="325">
        <v>11067.772650099994</v>
      </c>
      <c r="S21" s="260"/>
    </row>
    <row r="22" spans="1:19" ht="14.4" x14ac:dyDescent="0.25">
      <c r="A22" s="239">
        <v>43</v>
      </c>
      <c r="B22" s="238" t="s">
        <v>40</v>
      </c>
      <c r="C22" s="324"/>
      <c r="D22" s="321">
        <v>2546.3969988150002</v>
      </c>
      <c r="E22" s="321"/>
      <c r="F22" s="321">
        <v>1.9138456860000002</v>
      </c>
      <c r="G22" s="321">
        <v>12968.501533768987</v>
      </c>
      <c r="H22" s="321"/>
      <c r="I22" s="321"/>
      <c r="J22" s="321"/>
      <c r="K22" s="321"/>
      <c r="L22" s="321"/>
      <c r="M22" s="321"/>
      <c r="N22" s="321"/>
      <c r="O22" s="321"/>
      <c r="P22" s="321"/>
      <c r="Q22" s="322"/>
      <c r="R22" s="325">
        <v>15516.812378269988</v>
      </c>
      <c r="S22" s="260"/>
    </row>
    <row r="23" spans="1:19" ht="14.4" x14ac:dyDescent="0.25">
      <c r="A23" s="239">
        <v>44</v>
      </c>
      <c r="B23" s="240" t="s">
        <v>41</v>
      </c>
      <c r="C23" s="324"/>
      <c r="D23" s="321">
        <v>40.080235085999988</v>
      </c>
      <c r="E23" s="321"/>
      <c r="F23" s="321">
        <v>61.277445504999996</v>
      </c>
      <c r="G23" s="321">
        <v>14.778462662000003</v>
      </c>
      <c r="H23" s="321"/>
      <c r="I23" s="321"/>
      <c r="J23" s="321"/>
      <c r="K23" s="321"/>
      <c r="L23" s="321"/>
      <c r="M23" s="321"/>
      <c r="N23" s="321"/>
      <c r="O23" s="321"/>
      <c r="P23" s="321"/>
      <c r="Q23" s="322"/>
      <c r="R23" s="325">
        <v>116.13614325299999</v>
      </c>
      <c r="S23" s="260"/>
    </row>
    <row r="24" spans="1:19" ht="14.4" x14ac:dyDescent="0.25">
      <c r="A24" s="239">
        <v>45</v>
      </c>
      <c r="B24" s="240" t="s">
        <v>42</v>
      </c>
      <c r="C24" s="324"/>
      <c r="D24" s="321">
        <v>14366.436018585007</v>
      </c>
      <c r="E24" s="321"/>
      <c r="F24" s="321">
        <v>32060.920569223985</v>
      </c>
      <c r="G24" s="321">
        <v>58632.961156458761</v>
      </c>
      <c r="H24" s="321"/>
      <c r="I24" s="321">
        <v>15438.760383564</v>
      </c>
      <c r="J24" s="321"/>
      <c r="K24" s="321"/>
      <c r="L24" s="321"/>
      <c r="M24" s="321"/>
      <c r="N24" s="321"/>
      <c r="O24" s="321"/>
      <c r="P24" s="321"/>
      <c r="Q24" s="322"/>
      <c r="R24" s="325">
        <v>120499.07812783176</v>
      </c>
      <c r="S24" s="260"/>
    </row>
    <row r="25" spans="1:19" ht="14.4" x14ac:dyDescent="0.25">
      <c r="A25" s="239">
        <v>47</v>
      </c>
      <c r="B25" s="240" t="s">
        <v>43</v>
      </c>
      <c r="C25" s="326"/>
      <c r="D25" s="327">
        <v>12365.400189084994</v>
      </c>
      <c r="E25" s="327"/>
      <c r="F25" s="327">
        <v>2.4135466999999997E-2</v>
      </c>
      <c r="G25" s="327">
        <v>3764.5503691450017</v>
      </c>
      <c r="H25" s="327"/>
      <c r="I25" s="327"/>
      <c r="J25" s="327"/>
      <c r="K25" s="327"/>
      <c r="L25" s="327"/>
      <c r="M25" s="327"/>
      <c r="N25" s="327"/>
      <c r="O25" s="327"/>
      <c r="P25" s="327"/>
      <c r="Q25" s="326"/>
      <c r="R25" s="325">
        <v>16129.974693696997</v>
      </c>
      <c r="S25" s="260"/>
    </row>
    <row r="26" spans="1:19" x14ac:dyDescent="0.25">
      <c r="A26" s="420" t="s">
        <v>44</v>
      </c>
      <c r="B26" s="421"/>
      <c r="C26" s="330"/>
      <c r="D26" s="329">
        <v>35838.978380292996</v>
      </c>
      <c r="E26" s="329"/>
      <c r="F26" s="329">
        <v>32735.947134284983</v>
      </c>
      <c r="G26" s="329">
        <v>76681.804747255737</v>
      </c>
      <c r="H26" s="329"/>
      <c r="I26" s="329">
        <v>18073.043731318001</v>
      </c>
      <c r="J26" s="329"/>
      <c r="K26" s="329"/>
      <c r="L26" s="329"/>
      <c r="M26" s="329"/>
      <c r="N26" s="329"/>
      <c r="O26" s="329"/>
      <c r="P26" s="329"/>
      <c r="Q26" s="332"/>
      <c r="R26" s="331">
        <v>163329.77399315176</v>
      </c>
      <c r="S26" s="260"/>
    </row>
    <row r="27" spans="1:19" ht="14.4" x14ac:dyDescent="0.25">
      <c r="A27" s="233">
        <v>52</v>
      </c>
      <c r="B27" s="234" t="s">
        <v>45</v>
      </c>
      <c r="C27" s="333"/>
      <c r="D27" s="334">
        <v>1380.375140797001</v>
      </c>
      <c r="E27" s="334"/>
      <c r="F27" s="334">
        <v>194.00468485599998</v>
      </c>
      <c r="G27" s="334">
        <v>653.1263333129998</v>
      </c>
      <c r="H27" s="334"/>
      <c r="I27" s="334"/>
      <c r="J27" s="334"/>
      <c r="K27" s="334"/>
      <c r="L27" s="334"/>
      <c r="M27" s="334"/>
      <c r="N27" s="334"/>
      <c r="O27" s="334"/>
      <c r="P27" s="334"/>
      <c r="Q27" s="333"/>
      <c r="R27" s="325">
        <v>2227.5061589660008</v>
      </c>
      <c r="S27" s="260"/>
    </row>
    <row r="28" spans="1:19" ht="14.4" x14ac:dyDescent="0.25">
      <c r="A28" s="233">
        <v>53</v>
      </c>
      <c r="B28" s="238" t="s">
        <v>46</v>
      </c>
      <c r="C28" s="324"/>
      <c r="D28" s="321">
        <v>519.75488023099979</v>
      </c>
      <c r="E28" s="321"/>
      <c r="F28" s="321"/>
      <c r="G28" s="321">
        <v>9.688666700000001E-2</v>
      </c>
      <c r="H28" s="321"/>
      <c r="I28" s="321"/>
      <c r="J28" s="321"/>
      <c r="K28" s="321"/>
      <c r="L28" s="321"/>
      <c r="M28" s="321"/>
      <c r="N28" s="321"/>
      <c r="O28" s="321"/>
      <c r="P28" s="321"/>
      <c r="Q28" s="322"/>
      <c r="R28" s="325">
        <v>519.85176689799982</v>
      </c>
      <c r="S28" s="260"/>
    </row>
    <row r="29" spans="1:19" ht="14.4" x14ac:dyDescent="0.25">
      <c r="A29" s="239">
        <v>54</v>
      </c>
      <c r="B29" s="240" t="s">
        <v>47</v>
      </c>
      <c r="C29" s="324"/>
      <c r="D29" s="321">
        <v>69.089786425999975</v>
      </c>
      <c r="E29" s="321"/>
      <c r="F29" s="321"/>
      <c r="G29" s="321">
        <v>185.14454231399998</v>
      </c>
      <c r="H29" s="321"/>
      <c r="I29" s="321"/>
      <c r="J29" s="321"/>
      <c r="K29" s="321"/>
      <c r="L29" s="321"/>
      <c r="M29" s="321"/>
      <c r="N29" s="321"/>
      <c r="O29" s="321"/>
      <c r="P29" s="321"/>
      <c r="Q29" s="322"/>
      <c r="R29" s="325">
        <v>254.23432873999997</v>
      </c>
      <c r="S29" s="260"/>
    </row>
    <row r="30" spans="1:19" ht="14.4" x14ac:dyDescent="0.25">
      <c r="A30" s="239">
        <v>55</v>
      </c>
      <c r="B30" s="240" t="s">
        <v>59</v>
      </c>
      <c r="C30" s="324"/>
      <c r="D30" s="321">
        <v>924.50328550800009</v>
      </c>
      <c r="E30" s="321"/>
      <c r="F30" s="321"/>
      <c r="G30" s="321">
        <v>0.92537153500000013</v>
      </c>
      <c r="H30" s="321"/>
      <c r="I30" s="321"/>
      <c r="J30" s="321"/>
      <c r="K30" s="321"/>
      <c r="L30" s="321"/>
      <c r="M30" s="321"/>
      <c r="N30" s="321"/>
      <c r="O30" s="321"/>
      <c r="P30" s="321"/>
      <c r="Q30" s="322"/>
      <c r="R30" s="325">
        <v>925.42865704300016</v>
      </c>
      <c r="S30" s="260"/>
    </row>
    <row r="31" spans="1:19" ht="14.4" x14ac:dyDescent="0.25">
      <c r="A31" s="239">
        <v>56</v>
      </c>
      <c r="B31" s="240" t="s">
        <v>48</v>
      </c>
      <c r="C31" s="324"/>
      <c r="D31" s="321">
        <v>77338.239447437183</v>
      </c>
      <c r="E31" s="321"/>
      <c r="F31" s="321">
        <v>269.94155513200008</v>
      </c>
      <c r="G31" s="321">
        <v>1260.8764124429997</v>
      </c>
      <c r="H31" s="321"/>
      <c r="I31" s="321"/>
      <c r="J31" s="321"/>
      <c r="K31" s="321"/>
      <c r="L31" s="321"/>
      <c r="M31" s="321"/>
      <c r="N31" s="321"/>
      <c r="O31" s="321"/>
      <c r="P31" s="321"/>
      <c r="Q31" s="322"/>
      <c r="R31" s="325">
        <v>78869.057415012183</v>
      </c>
      <c r="S31" s="260"/>
    </row>
    <row r="32" spans="1:19" ht="14.4" x14ac:dyDescent="0.25">
      <c r="A32" s="239">
        <v>57</v>
      </c>
      <c r="B32" s="234" t="s">
        <v>49</v>
      </c>
      <c r="C32" s="324">
        <v>14.280831168999999</v>
      </c>
      <c r="D32" s="321">
        <v>42801.114467424828</v>
      </c>
      <c r="E32" s="321"/>
      <c r="F32" s="321">
        <v>5240.950914299995</v>
      </c>
      <c r="G32" s="321">
        <v>38372.723884067054</v>
      </c>
      <c r="H32" s="321">
        <v>49216.31624944901</v>
      </c>
      <c r="I32" s="321">
        <v>254.52793649900002</v>
      </c>
      <c r="J32" s="321"/>
      <c r="K32" s="321"/>
      <c r="L32" s="321"/>
      <c r="M32" s="321"/>
      <c r="N32" s="321"/>
      <c r="O32" s="321"/>
      <c r="P32" s="321"/>
      <c r="Q32" s="322"/>
      <c r="R32" s="325">
        <v>135899.9142829089</v>
      </c>
      <c r="S32" s="260"/>
    </row>
    <row r="33" spans="1:19" ht="14.4" x14ac:dyDescent="0.25">
      <c r="A33" s="239">
        <v>58</v>
      </c>
      <c r="B33" s="238" t="s">
        <v>50</v>
      </c>
      <c r="C33" s="326"/>
      <c r="D33" s="327">
        <v>75.825082080000001</v>
      </c>
      <c r="E33" s="327"/>
      <c r="F33" s="327">
        <v>0.9824250000000001</v>
      </c>
      <c r="G33" s="327">
        <v>0.40997329999999998</v>
      </c>
      <c r="H33" s="327"/>
      <c r="I33" s="327">
        <v>67.842852311000001</v>
      </c>
      <c r="J33" s="327"/>
      <c r="K33" s="327"/>
      <c r="L33" s="327"/>
      <c r="M33" s="327"/>
      <c r="N33" s="327"/>
      <c r="O33" s="327"/>
      <c r="P33" s="327"/>
      <c r="Q33" s="326"/>
      <c r="R33" s="325">
        <v>145.06033269100001</v>
      </c>
      <c r="S33" s="260"/>
    </row>
    <row r="34" spans="1:19" x14ac:dyDescent="0.25">
      <c r="A34" s="420" t="s">
        <v>51</v>
      </c>
      <c r="B34" s="421"/>
      <c r="C34" s="335">
        <v>14.280831168999999</v>
      </c>
      <c r="D34" s="329">
        <v>123108.902089904</v>
      </c>
      <c r="E34" s="329"/>
      <c r="F34" s="329">
        <v>5705.8795792879946</v>
      </c>
      <c r="G34" s="329">
        <v>40473.303403639053</v>
      </c>
      <c r="H34" s="329">
        <v>49216.31624944901</v>
      </c>
      <c r="I34" s="329">
        <v>322.37078881000008</v>
      </c>
      <c r="J34" s="329"/>
      <c r="K34" s="329"/>
      <c r="L34" s="329"/>
      <c r="M34" s="329"/>
      <c r="N34" s="329"/>
      <c r="O34" s="329"/>
      <c r="P34" s="329"/>
      <c r="Q34" s="332"/>
      <c r="R34" s="331">
        <v>218841.05294225906</v>
      </c>
      <c r="S34" s="260"/>
    </row>
    <row r="35" spans="1:19" ht="14.4" x14ac:dyDescent="0.25">
      <c r="A35" s="245">
        <v>74</v>
      </c>
      <c r="B35" s="246" t="s">
        <v>63</v>
      </c>
      <c r="C35" s="333"/>
      <c r="D35" s="334">
        <v>2.1465168999999999E-2</v>
      </c>
      <c r="E35" s="334"/>
      <c r="F35" s="334"/>
      <c r="G35" s="334">
        <v>7.0669484000000005E-2</v>
      </c>
      <c r="H35" s="334"/>
      <c r="I35" s="334"/>
      <c r="J35" s="334"/>
      <c r="K35" s="334"/>
      <c r="L35" s="334"/>
      <c r="M35" s="334"/>
      <c r="N35" s="334"/>
      <c r="O35" s="334"/>
      <c r="P35" s="334"/>
      <c r="Q35" s="333"/>
      <c r="R35" s="325">
        <v>9.2134653000000011E-2</v>
      </c>
      <c r="S35" s="260"/>
    </row>
    <row r="36" spans="1:19" ht="14.4" x14ac:dyDescent="0.25">
      <c r="A36" s="233">
        <v>76</v>
      </c>
      <c r="B36" s="238" t="s">
        <v>52</v>
      </c>
      <c r="C36" s="324"/>
      <c r="D36" s="321">
        <v>4823.1953039599948</v>
      </c>
      <c r="E36" s="321"/>
      <c r="F36" s="321">
        <v>0.55000000000000004</v>
      </c>
      <c r="G36" s="321">
        <v>307.14541597699991</v>
      </c>
      <c r="H36" s="321"/>
      <c r="I36" s="321"/>
      <c r="J36" s="321"/>
      <c r="K36" s="321"/>
      <c r="L36" s="321"/>
      <c r="M36" s="321"/>
      <c r="N36" s="321"/>
      <c r="O36" s="321"/>
      <c r="P36" s="321"/>
      <c r="Q36" s="322"/>
      <c r="R36" s="325">
        <v>5130.8907199369951</v>
      </c>
      <c r="S36" s="260"/>
    </row>
    <row r="37" spans="1:19" ht="14.4" x14ac:dyDescent="0.25">
      <c r="A37" s="233">
        <v>77</v>
      </c>
      <c r="B37" s="238" t="s">
        <v>53</v>
      </c>
      <c r="C37" s="324"/>
      <c r="D37" s="321">
        <v>67.322949604999991</v>
      </c>
      <c r="E37" s="321"/>
      <c r="F37" s="321">
        <v>7.6076601999999993E-2</v>
      </c>
      <c r="G37" s="321">
        <v>24.022503889999996</v>
      </c>
      <c r="H37" s="321">
        <v>2.6191842250000001</v>
      </c>
      <c r="I37" s="321"/>
      <c r="J37" s="321"/>
      <c r="K37" s="321"/>
      <c r="L37" s="321"/>
      <c r="M37" s="321"/>
      <c r="N37" s="321"/>
      <c r="O37" s="321"/>
      <c r="P37" s="321"/>
      <c r="Q37" s="322"/>
      <c r="R37" s="325">
        <v>94.040714321999985</v>
      </c>
      <c r="S37" s="260"/>
    </row>
    <row r="38" spans="1:19" ht="14.4" x14ac:dyDescent="0.25">
      <c r="A38" s="233">
        <v>82</v>
      </c>
      <c r="B38" s="238" t="s">
        <v>71</v>
      </c>
      <c r="C38" s="336"/>
      <c r="D38" s="337">
        <v>344.67697826800003</v>
      </c>
      <c r="E38" s="337"/>
      <c r="F38" s="337"/>
      <c r="G38" s="337">
        <v>9.2327997330000002</v>
      </c>
      <c r="H38" s="337"/>
      <c r="I38" s="337"/>
      <c r="J38" s="337"/>
      <c r="K38" s="337"/>
      <c r="L38" s="337"/>
      <c r="M38" s="337"/>
      <c r="N38" s="337"/>
      <c r="O38" s="337"/>
      <c r="P38" s="337"/>
      <c r="Q38" s="336"/>
      <c r="R38" s="325">
        <v>353.90977800100001</v>
      </c>
      <c r="S38" s="260"/>
    </row>
    <row r="39" spans="1:19" ht="14.4" x14ac:dyDescent="0.25">
      <c r="A39" s="233">
        <v>91</v>
      </c>
      <c r="B39" s="238" t="s">
        <v>120</v>
      </c>
      <c r="C39" s="324"/>
      <c r="D39" s="321">
        <v>191.92657428199999</v>
      </c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2"/>
      <c r="R39" s="325">
        <v>191.92657428199999</v>
      </c>
      <c r="S39" s="260"/>
    </row>
    <row r="40" spans="1:19" ht="14.4" x14ac:dyDescent="0.25">
      <c r="A40" s="233">
        <v>92</v>
      </c>
      <c r="B40" s="240" t="s">
        <v>67</v>
      </c>
      <c r="C40" s="324"/>
      <c r="D40" s="321">
        <v>376.81614895699983</v>
      </c>
      <c r="E40" s="321"/>
      <c r="F40" s="321"/>
      <c r="G40" s="321">
        <v>1.5674973999999998E-2</v>
      </c>
      <c r="H40" s="321"/>
      <c r="I40" s="321"/>
      <c r="J40" s="321"/>
      <c r="K40" s="321"/>
      <c r="L40" s="321"/>
      <c r="M40" s="321"/>
      <c r="N40" s="321"/>
      <c r="O40" s="321"/>
      <c r="P40" s="321"/>
      <c r="Q40" s="322"/>
      <c r="R40" s="325">
        <v>376.83182393099986</v>
      </c>
      <c r="S40" s="260"/>
    </row>
    <row r="41" spans="1:19" ht="14.4" x14ac:dyDescent="0.25">
      <c r="A41" s="233">
        <v>93</v>
      </c>
      <c r="B41" s="240" t="s">
        <v>121</v>
      </c>
      <c r="C41" s="324"/>
      <c r="D41" s="321">
        <v>36.247279999999996</v>
      </c>
      <c r="E41" s="321"/>
      <c r="F41" s="321"/>
      <c r="G41" s="321">
        <v>9.3691770000000011E-3</v>
      </c>
      <c r="H41" s="321"/>
      <c r="I41" s="321"/>
      <c r="J41" s="321"/>
      <c r="K41" s="321"/>
      <c r="L41" s="321"/>
      <c r="M41" s="321"/>
      <c r="N41" s="321"/>
      <c r="O41" s="321"/>
      <c r="P41" s="321"/>
      <c r="Q41" s="322"/>
      <c r="R41" s="325">
        <v>36.256649177</v>
      </c>
      <c r="S41" s="260"/>
    </row>
    <row r="42" spans="1:19" ht="14.4" x14ac:dyDescent="0.25">
      <c r="A42" s="239">
        <v>94</v>
      </c>
      <c r="B42" s="240" t="s">
        <v>60</v>
      </c>
      <c r="C42" s="326"/>
      <c r="D42" s="327">
        <v>1217.7628352199999</v>
      </c>
      <c r="E42" s="327"/>
      <c r="F42" s="327">
        <v>5.3234414939999999</v>
      </c>
      <c r="G42" s="327">
        <v>17.153865656999997</v>
      </c>
      <c r="H42" s="327"/>
      <c r="I42" s="327"/>
      <c r="J42" s="327"/>
      <c r="K42" s="327"/>
      <c r="L42" s="327"/>
      <c r="M42" s="327"/>
      <c r="N42" s="327"/>
      <c r="O42" s="327"/>
      <c r="P42" s="327"/>
      <c r="Q42" s="326"/>
      <c r="R42" s="325">
        <v>1240.240142371</v>
      </c>
      <c r="S42" s="260"/>
    </row>
    <row r="43" spans="1:19" ht="13.8" thickBot="1" x14ac:dyDescent="0.3">
      <c r="A43" s="422" t="s">
        <v>54</v>
      </c>
      <c r="B43" s="423"/>
      <c r="C43" s="338"/>
      <c r="D43" s="339">
        <v>7057.9695354609958</v>
      </c>
      <c r="E43" s="339"/>
      <c r="F43" s="339">
        <v>5.9495180959999994</v>
      </c>
      <c r="G43" s="339">
        <v>357.65029889199991</v>
      </c>
      <c r="H43" s="339">
        <v>2.6191842250000001</v>
      </c>
      <c r="I43" s="339"/>
      <c r="J43" s="339"/>
      <c r="K43" s="339"/>
      <c r="L43" s="339"/>
      <c r="M43" s="339"/>
      <c r="N43" s="339"/>
      <c r="O43" s="339"/>
      <c r="P43" s="339"/>
      <c r="Q43" s="340"/>
      <c r="R43" s="331">
        <v>7424.1885366739943</v>
      </c>
      <c r="S43" s="260"/>
    </row>
    <row r="44" spans="1:19" ht="14.4" thickTop="1" thickBot="1" x14ac:dyDescent="0.3">
      <c r="A44" s="424" t="s">
        <v>55</v>
      </c>
      <c r="B44" s="425"/>
      <c r="C44" s="341">
        <v>56261.136356365976</v>
      </c>
      <c r="D44" s="342">
        <v>759797.71383379225</v>
      </c>
      <c r="E44" s="342">
        <v>2396.0581316460016</v>
      </c>
      <c r="F44" s="342">
        <v>289326.36756668106</v>
      </c>
      <c r="G44" s="342">
        <v>326869.10940359702</v>
      </c>
      <c r="H44" s="342">
        <v>194698.20276621293</v>
      </c>
      <c r="I44" s="342">
        <v>70589.426676812</v>
      </c>
      <c r="J44" s="342">
        <v>357100.44757596392</v>
      </c>
      <c r="K44" s="342">
        <v>1874.1179084850005</v>
      </c>
      <c r="L44" s="342">
        <v>142.92621269599999</v>
      </c>
      <c r="M44" s="342">
        <v>194.38282103700001</v>
      </c>
      <c r="N44" s="342">
        <v>28301.982585409998</v>
      </c>
      <c r="O44" s="342">
        <v>8511.4010267919984</v>
      </c>
      <c r="P44" s="342">
        <v>50295.848764710005</v>
      </c>
      <c r="Q44" s="343">
        <v>654.98512290199994</v>
      </c>
      <c r="R44" s="344">
        <v>2147014.1067531034</v>
      </c>
      <c r="S44" s="260"/>
    </row>
    <row r="45" spans="1:19" ht="13.8" thickTop="1" x14ac:dyDescent="0.25">
      <c r="A45" s="243"/>
      <c r="B45" s="24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</row>
    <row r="46" spans="1:19" x14ac:dyDescent="0.25">
      <c r="A46" s="254" t="s">
        <v>107</v>
      </c>
    </row>
    <row r="47" spans="1:19" x14ac:dyDescent="0.25">
      <c r="A47" s="254" t="s">
        <v>56</v>
      </c>
    </row>
    <row r="48" spans="1:19" x14ac:dyDescent="0.25">
      <c r="A48" s="288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</row>
    <row r="49" spans="3:18" x14ac:dyDescent="0.25"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3:18" x14ac:dyDescent="0.25"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0"/>
      <c r="R50" s="290"/>
    </row>
    <row r="51" spans="3:18" x14ac:dyDescent="0.25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</row>
    <row r="52" spans="3:18" x14ac:dyDescent="0.25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3:18" x14ac:dyDescent="0.25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3:18" x14ac:dyDescent="0.25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</sheetData>
  <mergeCells count="9">
    <mergeCell ref="A34:B34"/>
    <mergeCell ref="A43:B43"/>
    <mergeCell ref="A44:B44"/>
    <mergeCell ref="A1:R1"/>
    <mergeCell ref="A3:B5"/>
    <mergeCell ref="C3:Q3"/>
    <mergeCell ref="R3:R5"/>
    <mergeCell ref="A20:B20"/>
    <mergeCell ref="A26:B26"/>
  </mergeCells>
  <pageMargins left="0" right="0" top="0.78740157480314965" bottom="0.59055118110236227" header="0" footer="0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showGridLines="0" tabSelected="1" zoomScale="70" zoomScaleNormal="70" zoomScaleSheetLayoutView="70" workbookViewId="0"/>
  </sheetViews>
  <sheetFormatPr baseColWidth="10" defaultColWidth="3.6640625" defaultRowHeight="13.2" x14ac:dyDescent="0.25"/>
  <cols>
    <col min="1" max="1" width="4.109375" style="232" customWidth="1"/>
    <col min="2" max="2" width="33.6640625" style="232" customWidth="1"/>
    <col min="3" max="18" width="12.6640625" style="232" customWidth="1"/>
    <col min="19" max="20" width="9" style="232" customWidth="1"/>
    <col min="21" max="21" width="9.5546875" style="232" customWidth="1"/>
    <col min="22" max="22" width="4.109375" style="243" customWidth="1"/>
    <col min="23" max="23" width="4.6640625" style="232" bestFit="1" customWidth="1"/>
    <col min="24" max="255" width="3.6640625" style="232"/>
    <col min="256" max="257" width="4.109375" style="232" customWidth="1"/>
    <col min="258" max="258" width="33.6640625" style="232" customWidth="1"/>
    <col min="259" max="276" width="9" style="232" customWidth="1"/>
    <col min="277" max="277" width="9.5546875" style="232" customWidth="1"/>
    <col min="278" max="278" width="4.109375" style="232" customWidth="1"/>
    <col min="279" max="279" width="4.6640625" style="232" bestFit="1" customWidth="1"/>
    <col min="280" max="511" width="3.6640625" style="232"/>
    <col min="512" max="513" width="4.109375" style="232" customWidth="1"/>
    <col min="514" max="514" width="33.6640625" style="232" customWidth="1"/>
    <col min="515" max="532" width="9" style="232" customWidth="1"/>
    <col min="533" max="533" width="9.5546875" style="232" customWidth="1"/>
    <col min="534" max="534" width="4.109375" style="232" customWidth="1"/>
    <col min="535" max="535" width="4.6640625" style="232" bestFit="1" customWidth="1"/>
    <col min="536" max="767" width="3.6640625" style="232"/>
    <col min="768" max="769" width="4.109375" style="232" customWidth="1"/>
    <col min="770" max="770" width="33.6640625" style="232" customWidth="1"/>
    <col min="771" max="788" width="9" style="232" customWidth="1"/>
    <col min="789" max="789" width="9.5546875" style="232" customWidth="1"/>
    <col min="790" max="790" width="4.109375" style="232" customWidth="1"/>
    <col min="791" max="791" width="4.6640625" style="232" bestFit="1" customWidth="1"/>
    <col min="792" max="1023" width="3.6640625" style="232"/>
    <col min="1024" max="1025" width="4.109375" style="232" customWidth="1"/>
    <col min="1026" max="1026" width="33.6640625" style="232" customWidth="1"/>
    <col min="1027" max="1044" width="9" style="232" customWidth="1"/>
    <col min="1045" max="1045" width="9.5546875" style="232" customWidth="1"/>
    <col min="1046" max="1046" width="4.109375" style="232" customWidth="1"/>
    <col min="1047" max="1047" width="4.6640625" style="232" bestFit="1" customWidth="1"/>
    <col min="1048" max="1279" width="3.6640625" style="232"/>
    <col min="1280" max="1281" width="4.109375" style="232" customWidth="1"/>
    <col min="1282" max="1282" width="33.6640625" style="232" customWidth="1"/>
    <col min="1283" max="1300" width="9" style="232" customWidth="1"/>
    <col min="1301" max="1301" width="9.5546875" style="232" customWidth="1"/>
    <col min="1302" max="1302" width="4.109375" style="232" customWidth="1"/>
    <col min="1303" max="1303" width="4.6640625" style="232" bestFit="1" customWidth="1"/>
    <col min="1304" max="1535" width="3.6640625" style="232"/>
    <col min="1536" max="1537" width="4.109375" style="232" customWidth="1"/>
    <col min="1538" max="1538" width="33.6640625" style="232" customWidth="1"/>
    <col min="1539" max="1556" width="9" style="232" customWidth="1"/>
    <col min="1557" max="1557" width="9.5546875" style="232" customWidth="1"/>
    <col min="1558" max="1558" width="4.109375" style="232" customWidth="1"/>
    <col min="1559" max="1559" width="4.6640625" style="232" bestFit="1" customWidth="1"/>
    <col min="1560" max="1791" width="3.6640625" style="232"/>
    <col min="1792" max="1793" width="4.109375" style="232" customWidth="1"/>
    <col min="1794" max="1794" width="33.6640625" style="232" customWidth="1"/>
    <col min="1795" max="1812" width="9" style="232" customWidth="1"/>
    <col min="1813" max="1813" width="9.5546875" style="232" customWidth="1"/>
    <col min="1814" max="1814" width="4.109375" style="232" customWidth="1"/>
    <col min="1815" max="1815" width="4.6640625" style="232" bestFit="1" customWidth="1"/>
    <col min="1816" max="2047" width="3.6640625" style="232"/>
    <col min="2048" max="2049" width="4.109375" style="232" customWidth="1"/>
    <col min="2050" max="2050" width="33.6640625" style="232" customWidth="1"/>
    <col min="2051" max="2068" width="9" style="232" customWidth="1"/>
    <col min="2069" max="2069" width="9.5546875" style="232" customWidth="1"/>
    <col min="2070" max="2070" width="4.109375" style="232" customWidth="1"/>
    <col min="2071" max="2071" width="4.6640625" style="232" bestFit="1" customWidth="1"/>
    <col min="2072" max="2303" width="3.6640625" style="232"/>
    <col min="2304" max="2305" width="4.109375" style="232" customWidth="1"/>
    <col min="2306" max="2306" width="33.6640625" style="232" customWidth="1"/>
    <col min="2307" max="2324" width="9" style="232" customWidth="1"/>
    <col min="2325" max="2325" width="9.5546875" style="232" customWidth="1"/>
    <col min="2326" max="2326" width="4.109375" style="232" customWidth="1"/>
    <col min="2327" max="2327" width="4.6640625" style="232" bestFit="1" customWidth="1"/>
    <col min="2328" max="2559" width="3.6640625" style="232"/>
    <col min="2560" max="2561" width="4.109375" style="232" customWidth="1"/>
    <col min="2562" max="2562" width="33.6640625" style="232" customWidth="1"/>
    <col min="2563" max="2580" width="9" style="232" customWidth="1"/>
    <col min="2581" max="2581" width="9.5546875" style="232" customWidth="1"/>
    <col min="2582" max="2582" width="4.109375" style="232" customWidth="1"/>
    <col min="2583" max="2583" width="4.6640625" style="232" bestFit="1" customWidth="1"/>
    <col min="2584" max="2815" width="3.6640625" style="232"/>
    <col min="2816" max="2817" width="4.109375" style="232" customWidth="1"/>
    <col min="2818" max="2818" width="33.6640625" style="232" customWidth="1"/>
    <col min="2819" max="2836" width="9" style="232" customWidth="1"/>
    <col min="2837" max="2837" width="9.5546875" style="232" customWidth="1"/>
    <col min="2838" max="2838" width="4.109375" style="232" customWidth="1"/>
    <col min="2839" max="2839" width="4.6640625" style="232" bestFit="1" customWidth="1"/>
    <col min="2840" max="3071" width="3.6640625" style="232"/>
    <col min="3072" max="3073" width="4.109375" style="232" customWidth="1"/>
    <col min="3074" max="3074" width="33.6640625" style="232" customWidth="1"/>
    <col min="3075" max="3092" width="9" style="232" customWidth="1"/>
    <col min="3093" max="3093" width="9.5546875" style="232" customWidth="1"/>
    <col min="3094" max="3094" width="4.109375" style="232" customWidth="1"/>
    <col min="3095" max="3095" width="4.6640625" style="232" bestFit="1" customWidth="1"/>
    <col min="3096" max="3327" width="3.6640625" style="232"/>
    <col min="3328" max="3329" width="4.109375" style="232" customWidth="1"/>
    <col min="3330" max="3330" width="33.6640625" style="232" customWidth="1"/>
    <col min="3331" max="3348" width="9" style="232" customWidth="1"/>
    <col min="3349" max="3349" width="9.5546875" style="232" customWidth="1"/>
    <col min="3350" max="3350" width="4.109375" style="232" customWidth="1"/>
    <col min="3351" max="3351" width="4.6640625" style="232" bestFit="1" customWidth="1"/>
    <col min="3352" max="3583" width="3.6640625" style="232"/>
    <col min="3584" max="3585" width="4.109375" style="232" customWidth="1"/>
    <col min="3586" max="3586" width="33.6640625" style="232" customWidth="1"/>
    <col min="3587" max="3604" width="9" style="232" customWidth="1"/>
    <col min="3605" max="3605" width="9.5546875" style="232" customWidth="1"/>
    <col min="3606" max="3606" width="4.109375" style="232" customWidth="1"/>
    <col min="3607" max="3607" width="4.6640625" style="232" bestFit="1" customWidth="1"/>
    <col min="3608" max="3839" width="3.6640625" style="232"/>
    <col min="3840" max="3841" width="4.109375" style="232" customWidth="1"/>
    <col min="3842" max="3842" width="33.6640625" style="232" customWidth="1"/>
    <col min="3843" max="3860" width="9" style="232" customWidth="1"/>
    <col min="3861" max="3861" width="9.5546875" style="232" customWidth="1"/>
    <col min="3862" max="3862" width="4.109375" style="232" customWidth="1"/>
    <col min="3863" max="3863" width="4.6640625" style="232" bestFit="1" customWidth="1"/>
    <col min="3864" max="4095" width="3.6640625" style="232"/>
    <col min="4096" max="4097" width="4.109375" style="232" customWidth="1"/>
    <col min="4098" max="4098" width="33.6640625" style="232" customWidth="1"/>
    <col min="4099" max="4116" width="9" style="232" customWidth="1"/>
    <col min="4117" max="4117" width="9.5546875" style="232" customWidth="1"/>
    <col min="4118" max="4118" width="4.109375" style="232" customWidth="1"/>
    <col min="4119" max="4119" width="4.6640625" style="232" bestFit="1" customWidth="1"/>
    <col min="4120" max="4351" width="3.6640625" style="232"/>
    <col min="4352" max="4353" width="4.109375" style="232" customWidth="1"/>
    <col min="4354" max="4354" width="33.6640625" style="232" customWidth="1"/>
    <col min="4355" max="4372" width="9" style="232" customWidth="1"/>
    <col min="4373" max="4373" width="9.5546875" style="232" customWidth="1"/>
    <col min="4374" max="4374" width="4.109375" style="232" customWidth="1"/>
    <col min="4375" max="4375" width="4.6640625" style="232" bestFit="1" customWidth="1"/>
    <col min="4376" max="4607" width="3.6640625" style="232"/>
    <col min="4608" max="4609" width="4.109375" style="232" customWidth="1"/>
    <col min="4610" max="4610" width="33.6640625" style="232" customWidth="1"/>
    <col min="4611" max="4628" width="9" style="232" customWidth="1"/>
    <col min="4629" max="4629" width="9.5546875" style="232" customWidth="1"/>
    <col min="4630" max="4630" width="4.109375" style="232" customWidth="1"/>
    <col min="4631" max="4631" width="4.6640625" style="232" bestFit="1" customWidth="1"/>
    <col min="4632" max="4863" width="3.6640625" style="232"/>
    <col min="4864" max="4865" width="4.109375" style="232" customWidth="1"/>
    <col min="4866" max="4866" width="33.6640625" style="232" customWidth="1"/>
    <col min="4867" max="4884" width="9" style="232" customWidth="1"/>
    <col min="4885" max="4885" width="9.5546875" style="232" customWidth="1"/>
    <col min="4886" max="4886" width="4.109375" style="232" customWidth="1"/>
    <col min="4887" max="4887" width="4.6640625" style="232" bestFit="1" customWidth="1"/>
    <col min="4888" max="5119" width="3.6640625" style="232"/>
    <col min="5120" max="5121" width="4.109375" style="232" customWidth="1"/>
    <col min="5122" max="5122" width="33.6640625" style="232" customWidth="1"/>
    <col min="5123" max="5140" width="9" style="232" customWidth="1"/>
    <col min="5141" max="5141" width="9.5546875" style="232" customWidth="1"/>
    <col min="5142" max="5142" width="4.109375" style="232" customWidth="1"/>
    <col min="5143" max="5143" width="4.6640625" style="232" bestFit="1" customWidth="1"/>
    <col min="5144" max="5375" width="3.6640625" style="232"/>
    <col min="5376" max="5377" width="4.109375" style="232" customWidth="1"/>
    <col min="5378" max="5378" width="33.6640625" style="232" customWidth="1"/>
    <col min="5379" max="5396" width="9" style="232" customWidth="1"/>
    <col min="5397" max="5397" width="9.5546875" style="232" customWidth="1"/>
    <col min="5398" max="5398" width="4.109375" style="232" customWidth="1"/>
    <col min="5399" max="5399" width="4.6640625" style="232" bestFit="1" customWidth="1"/>
    <col min="5400" max="5631" width="3.6640625" style="232"/>
    <col min="5632" max="5633" width="4.109375" style="232" customWidth="1"/>
    <col min="5634" max="5634" width="33.6640625" style="232" customWidth="1"/>
    <col min="5635" max="5652" width="9" style="232" customWidth="1"/>
    <col min="5653" max="5653" width="9.5546875" style="232" customWidth="1"/>
    <col min="5654" max="5654" width="4.109375" style="232" customWidth="1"/>
    <col min="5655" max="5655" width="4.6640625" style="232" bestFit="1" customWidth="1"/>
    <col min="5656" max="5887" width="3.6640625" style="232"/>
    <col min="5888" max="5889" width="4.109375" style="232" customWidth="1"/>
    <col min="5890" max="5890" width="33.6640625" style="232" customWidth="1"/>
    <col min="5891" max="5908" width="9" style="232" customWidth="1"/>
    <col min="5909" max="5909" width="9.5546875" style="232" customWidth="1"/>
    <col min="5910" max="5910" width="4.109375" style="232" customWidth="1"/>
    <col min="5911" max="5911" width="4.6640625" style="232" bestFit="1" customWidth="1"/>
    <col min="5912" max="6143" width="3.6640625" style="232"/>
    <col min="6144" max="6145" width="4.109375" style="232" customWidth="1"/>
    <col min="6146" max="6146" width="33.6640625" style="232" customWidth="1"/>
    <col min="6147" max="6164" width="9" style="232" customWidth="1"/>
    <col min="6165" max="6165" width="9.5546875" style="232" customWidth="1"/>
    <col min="6166" max="6166" width="4.109375" style="232" customWidth="1"/>
    <col min="6167" max="6167" width="4.6640625" style="232" bestFit="1" customWidth="1"/>
    <col min="6168" max="6399" width="3.6640625" style="232"/>
    <col min="6400" max="6401" width="4.109375" style="232" customWidth="1"/>
    <col min="6402" max="6402" width="33.6640625" style="232" customWidth="1"/>
    <col min="6403" max="6420" width="9" style="232" customWidth="1"/>
    <col min="6421" max="6421" width="9.5546875" style="232" customWidth="1"/>
    <col min="6422" max="6422" width="4.109375" style="232" customWidth="1"/>
    <col min="6423" max="6423" width="4.6640625" style="232" bestFit="1" customWidth="1"/>
    <col min="6424" max="6655" width="3.6640625" style="232"/>
    <col min="6656" max="6657" width="4.109375" style="232" customWidth="1"/>
    <col min="6658" max="6658" width="33.6640625" style="232" customWidth="1"/>
    <col min="6659" max="6676" width="9" style="232" customWidth="1"/>
    <col min="6677" max="6677" width="9.5546875" style="232" customWidth="1"/>
    <col min="6678" max="6678" width="4.109375" style="232" customWidth="1"/>
    <col min="6679" max="6679" width="4.6640625" style="232" bestFit="1" customWidth="1"/>
    <col min="6680" max="6911" width="3.6640625" style="232"/>
    <col min="6912" max="6913" width="4.109375" style="232" customWidth="1"/>
    <col min="6914" max="6914" width="33.6640625" style="232" customWidth="1"/>
    <col min="6915" max="6932" width="9" style="232" customWidth="1"/>
    <col min="6933" max="6933" width="9.5546875" style="232" customWidth="1"/>
    <col min="6934" max="6934" width="4.109375" style="232" customWidth="1"/>
    <col min="6935" max="6935" width="4.6640625" style="232" bestFit="1" customWidth="1"/>
    <col min="6936" max="7167" width="3.6640625" style="232"/>
    <col min="7168" max="7169" width="4.109375" style="232" customWidth="1"/>
    <col min="7170" max="7170" width="33.6640625" style="232" customWidth="1"/>
    <col min="7171" max="7188" width="9" style="232" customWidth="1"/>
    <col min="7189" max="7189" width="9.5546875" style="232" customWidth="1"/>
    <col min="7190" max="7190" width="4.109375" style="232" customWidth="1"/>
    <col min="7191" max="7191" width="4.6640625" style="232" bestFit="1" customWidth="1"/>
    <col min="7192" max="7423" width="3.6640625" style="232"/>
    <col min="7424" max="7425" width="4.109375" style="232" customWidth="1"/>
    <col min="7426" max="7426" width="33.6640625" style="232" customWidth="1"/>
    <col min="7427" max="7444" width="9" style="232" customWidth="1"/>
    <col min="7445" max="7445" width="9.5546875" style="232" customWidth="1"/>
    <col min="7446" max="7446" width="4.109375" style="232" customWidth="1"/>
    <col min="7447" max="7447" width="4.6640625" style="232" bestFit="1" customWidth="1"/>
    <col min="7448" max="7679" width="3.6640625" style="232"/>
    <col min="7680" max="7681" width="4.109375" style="232" customWidth="1"/>
    <col min="7682" max="7682" width="33.6640625" style="232" customWidth="1"/>
    <col min="7683" max="7700" width="9" style="232" customWidth="1"/>
    <col min="7701" max="7701" width="9.5546875" style="232" customWidth="1"/>
    <col min="7702" max="7702" width="4.109375" style="232" customWidth="1"/>
    <col min="7703" max="7703" width="4.6640625" style="232" bestFit="1" customWidth="1"/>
    <col min="7704" max="7935" width="3.6640625" style="232"/>
    <col min="7936" max="7937" width="4.109375" style="232" customWidth="1"/>
    <col min="7938" max="7938" width="33.6640625" style="232" customWidth="1"/>
    <col min="7939" max="7956" width="9" style="232" customWidth="1"/>
    <col min="7957" max="7957" width="9.5546875" style="232" customWidth="1"/>
    <col min="7958" max="7958" width="4.109375" style="232" customWidth="1"/>
    <col min="7959" max="7959" width="4.6640625" style="232" bestFit="1" customWidth="1"/>
    <col min="7960" max="8191" width="3.6640625" style="232"/>
    <col min="8192" max="8193" width="4.109375" style="232" customWidth="1"/>
    <col min="8194" max="8194" width="33.6640625" style="232" customWidth="1"/>
    <col min="8195" max="8212" width="9" style="232" customWidth="1"/>
    <col min="8213" max="8213" width="9.5546875" style="232" customWidth="1"/>
    <col min="8214" max="8214" width="4.109375" style="232" customWidth="1"/>
    <col min="8215" max="8215" width="4.6640625" style="232" bestFit="1" customWidth="1"/>
    <col min="8216" max="8447" width="3.6640625" style="232"/>
    <col min="8448" max="8449" width="4.109375" style="232" customWidth="1"/>
    <col min="8450" max="8450" width="33.6640625" style="232" customWidth="1"/>
    <col min="8451" max="8468" width="9" style="232" customWidth="1"/>
    <col min="8469" max="8469" width="9.5546875" style="232" customWidth="1"/>
    <col min="8470" max="8470" width="4.109375" style="232" customWidth="1"/>
    <col min="8471" max="8471" width="4.6640625" style="232" bestFit="1" customWidth="1"/>
    <col min="8472" max="8703" width="3.6640625" style="232"/>
    <col min="8704" max="8705" width="4.109375" style="232" customWidth="1"/>
    <col min="8706" max="8706" width="33.6640625" style="232" customWidth="1"/>
    <col min="8707" max="8724" width="9" style="232" customWidth="1"/>
    <col min="8725" max="8725" width="9.5546875" style="232" customWidth="1"/>
    <col min="8726" max="8726" width="4.109375" style="232" customWidth="1"/>
    <col min="8727" max="8727" width="4.6640625" style="232" bestFit="1" customWidth="1"/>
    <col min="8728" max="8959" width="3.6640625" style="232"/>
    <col min="8960" max="8961" width="4.109375" style="232" customWidth="1"/>
    <col min="8962" max="8962" width="33.6640625" style="232" customWidth="1"/>
    <col min="8963" max="8980" width="9" style="232" customWidth="1"/>
    <col min="8981" max="8981" width="9.5546875" style="232" customWidth="1"/>
    <col min="8982" max="8982" width="4.109375" style="232" customWidth="1"/>
    <col min="8983" max="8983" width="4.6640625" style="232" bestFit="1" customWidth="1"/>
    <col min="8984" max="9215" width="3.6640625" style="232"/>
    <col min="9216" max="9217" width="4.109375" style="232" customWidth="1"/>
    <col min="9218" max="9218" width="33.6640625" style="232" customWidth="1"/>
    <col min="9219" max="9236" width="9" style="232" customWidth="1"/>
    <col min="9237" max="9237" width="9.5546875" style="232" customWidth="1"/>
    <col min="9238" max="9238" width="4.109375" style="232" customWidth="1"/>
    <col min="9239" max="9239" width="4.6640625" style="232" bestFit="1" customWidth="1"/>
    <col min="9240" max="9471" width="3.6640625" style="232"/>
    <col min="9472" max="9473" width="4.109375" style="232" customWidth="1"/>
    <col min="9474" max="9474" width="33.6640625" style="232" customWidth="1"/>
    <col min="9475" max="9492" width="9" style="232" customWidth="1"/>
    <col min="9493" max="9493" width="9.5546875" style="232" customWidth="1"/>
    <col min="9494" max="9494" width="4.109375" style="232" customWidth="1"/>
    <col min="9495" max="9495" width="4.6640625" style="232" bestFit="1" customWidth="1"/>
    <col min="9496" max="9727" width="3.6640625" style="232"/>
    <col min="9728" max="9729" width="4.109375" style="232" customWidth="1"/>
    <col min="9730" max="9730" width="33.6640625" style="232" customWidth="1"/>
    <col min="9731" max="9748" width="9" style="232" customWidth="1"/>
    <col min="9749" max="9749" width="9.5546875" style="232" customWidth="1"/>
    <col min="9750" max="9750" width="4.109375" style="232" customWidth="1"/>
    <col min="9751" max="9751" width="4.6640625" style="232" bestFit="1" customWidth="1"/>
    <col min="9752" max="9983" width="3.6640625" style="232"/>
    <col min="9984" max="9985" width="4.109375" style="232" customWidth="1"/>
    <col min="9986" max="9986" width="33.6640625" style="232" customWidth="1"/>
    <col min="9987" max="10004" width="9" style="232" customWidth="1"/>
    <col min="10005" max="10005" width="9.5546875" style="232" customWidth="1"/>
    <col min="10006" max="10006" width="4.109375" style="232" customWidth="1"/>
    <col min="10007" max="10007" width="4.6640625" style="232" bestFit="1" customWidth="1"/>
    <col min="10008" max="10239" width="3.6640625" style="232"/>
    <col min="10240" max="10241" width="4.109375" style="232" customWidth="1"/>
    <col min="10242" max="10242" width="33.6640625" style="232" customWidth="1"/>
    <col min="10243" max="10260" width="9" style="232" customWidth="1"/>
    <col min="10261" max="10261" width="9.5546875" style="232" customWidth="1"/>
    <col min="10262" max="10262" width="4.109375" style="232" customWidth="1"/>
    <col min="10263" max="10263" width="4.6640625" style="232" bestFit="1" customWidth="1"/>
    <col min="10264" max="10495" width="3.6640625" style="232"/>
    <col min="10496" max="10497" width="4.109375" style="232" customWidth="1"/>
    <col min="10498" max="10498" width="33.6640625" style="232" customWidth="1"/>
    <col min="10499" max="10516" width="9" style="232" customWidth="1"/>
    <col min="10517" max="10517" width="9.5546875" style="232" customWidth="1"/>
    <col min="10518" max="10518" width="4.109375" style="232" customWidth="1"/>
    <col min="10519" max="10519" width="4.6640625" style="232" bestFit="1" customWidth="1"/>
    <col min="10520" max="10751" width="3.6640625" style="232"/>
    <col min="10752" max="10753" width="4.109375" style="232" customWidth="1"/>
    <col min="10754" max="10754" width="33.6640625" style="232" customWidth="1"/>
    <col min="10755" max="10772" width="9" style="232" customWidth="1"/>
    <col min="10773" max="10773" width="9.5546875" style="232" customWidth="1"/>
    <col min="10774" max="10774" width="4.109375" style="232" customWidth="1"/>
    <col min="10775" max="10775" width="4.6640625" style="232" bestFit="1" customWidth="1"/>
    <col min="10776" max="11007" width="3.6640625" style="232"/>
    <col min="11008" max="11009" width="4.109375" style="232" customWidth="1"/>
    <col min="11010" max="11010" width="33.6640625" style="232" customWidth="1"/>
    <col min="11011" max="11028" width="9" style="232" customWidth="1"/>
    <col min="11029" max="11029" width="9.5546875" style="232" customWidth="1"/>
    <col min="11030" max="11030" width="4.109375" style="232" customWidth="1"/>
    <col min="11031" max="11031" width="4.6640625" style="232" bestFit="1" customWidth="1"/>
    <col min="11032" max="11263" width="3.6640625" style="232"/>
    <col min="11264" max="11265" width="4.109375" style="232" customWidth="1"/>
    <col min="11266" max="11266" width="33.6640625" style="232" customWidth="1"/>
    <col min="11267" max="11284" width="9" style="232" customWidth="1"/>
    <col min="11285" max="11285" width="9.5546875" style="232" customWidth="1"/>
    <col min="11286" max="11286" width="4.109375" style="232" customWidth="1"/>
    <col min="11287" max="11287" width="4.6640625" style="232" bestFit="1" customWidth="1"/>
    <col min="11288" max="11519" width="3.6640625" style="232"/>
    <col min="11520" max="11521" width="4.109375" style="232" customWidth="1"/>
    <col min="11522" max="11522" width="33.6640625" style="232" customWidth="1"/>
    <col min="11523" max="11540" width="9" style="232" customWidth="1"/>
    <col min="11541" max="11541" width="9.5546875" style="232" customWidth="1"/>
    <col min="11542" max="11542" width="4.109375" style="232" customWidth="1"/>
    <col min="11543" max="11543" width="4.6640625" style="232" bestFit="1" customWidth="1"/>
    <col min="11544" max="11775" width="3.6640625" style="232"/>
    <col min="11776" max="11777" width="4.109375" style="232" customWidth="1"/>
    <col min="11778" max="11778" width="33.6640625" style="232" customWidth="1"/>
    <col min="11779" max="11796" width="9" style="232" customWidth="1"/>
    <col min="11797" max="11797" width="9.5546875" style="232" customWidth="1"/>
    <col min="11798" max="11798" width="4.109375" style="232" customWidth="1"/>
    <col min="11799" max="11799" width="4.6640625" style="232" bestFit="1" customWidth="1"/>
    <col min="11800" max="12031" width="3.6640625" style="232"/>
    <col min="12032" max="12033" width="4.109375" style="232" customWidth="1"/>
    <col min="12034" max="12034" width="33.6640625" style="232" customWidth="1"/>
    <col min="12035" max="12052" width="9" style="232" customWidth="1"/>
    <col min="12053" max="12053" width="9.5546875" style="232" customWidth="1"/>
    <col min="12054" max="12054" width="4.109375" style="232" customWidth="1"/>
    <col min="12055" max="12055" width="4.6640625" style="232" bestFit="1" customWidth="1"/>
    <col min="12056" max="12287" width="3.6640625" style="232"/>
    <col min="12288" max="12289" width="4.109375" style="232" customWidth="1"/>
    <col min="12290" max="12290" width="33.6640625" style="232" customWidth="1"/>
    <col min="12291" max="12308" width="9" style="232" customWidth="1"/>
    <col min="12309" max="12309" width="9.5546875" style="232" customWidth="1"/>
    <col min="12310" max="12310" width="4.109375" style="232" customWidth="1"/>
    <col min="12311" max="12311" width="4.6640625" style="232" bestFit="1" customWidth="1"/>
    <col min="12312" max="12543" width="3.6640625" style="232"/>
    <col min="12544" max="12545" width="4.109375" style="232" customWidth="1"/>
    <col min="12546" max="12546" width="33.6640625" style="232" customWidth="1"/>
    <col min="12547" max="12564" width="9" style="232" customWidth="1"/>
    <col min="12565" max="12565" width="9.5546875" style="232" customWidth="1"/>
    <col min="12566" max="12566" width="4.109375" style="232" customWidth="1"/>
    <col min="12567" max="12567" width="4.6640625" style="232" bestFit="1" customWidth="1"/>
    <col min="12568" max="12799" width="3.6640625" style="232"/>
    <col min="12800" max="12801" width="4.109375" style="232" customWidth="1"/>
    <col min="12802" max="12802" width="33.6640625" style="232" customWidth="1"/>
    <col min="12803" max="12820" width="9" style="232" customWidth="1"/>
    <col min="12821" max="12821" width="9.5546875" style="232" customWidth="1"/>
    <col min="12822" max="12822" width="4.109375" style="232" customWidth="1"/>
    <col min="12823" max="12823" width="4.6640625" style="232" bestFit="1" customWidth="1"/>
    <col min="12824" max="13055" width="3.6640625" style="232"/>
    <col min="13056" max="13057" width="4.109375" style="232" customWidth="1"/>
    <col min="13058" max="13058" width="33.6640625" style="232" customWidth="1"/>
    <col min="13059" max="13076" width="9" style="232" customWidth="1"/>
    <col min="13077" max="13077" width="9.5546875" style="232" customWidth="1"/>
    <col min="13078" max="13078" width="4.109375" style="232" customWidth="1"/>
    <col min="13079" max="13079" width="4.6640625" style="232" bestFit="1" customWidth="1"/>
    <col min="13080" max="13311" width="3.6640625" style="232"/>
    <col min="13312" max="13313" width="4.109375" style="232" customWidth="1"/>
    <col min="13314" max="13314" width="33.6640625" style="232" customWidth="1"/>
    <col min="13315" max="13332" width="9" style="232" customWidth="1"/>
    <col min="13333" max="13333" width="9.5546875" style="232" customWidth="1"/>
    <col min="13334" max="13334" width="4.109375" style="232" customWidth="1"/>
    <col min="13335" max="13335" width="4.6640625" style="232" bestFit="1" customWidth="1"/>
    <col min="13336" max="13567" width="3.6640625" style="232"/>
    <col min="13568" max="13569" width="4.109375" style="232" customWidth="1"/>
    <col min="13570" max="13570" width="33.6640625" style="232" customWidth="1"/>
    <col min="13571" max="13588" width="9" style="232" customWidth="1"/>
    <col min="13589" max="13589" width="9.5546875" style="232" customWidth="1"/>
    <col min="13590" max="13590" width="4.109375" style="232" customWidth="1"/>
    <col min="13591" max="13591" width="4.6640625" style="232" bestFit="1" customWidth="1"/>
    <col min="13592" max="13823" width="3.6640625" style="232"/>
    <col min="13824" max="13825" width="4.109375" style="232" customWidth="1"/>
    <col min="13826" max="13826" width="33.6640625" style="232" customWidth="1"/>
    <col min="13827" max="13844" width="9" style="232" customWidth="1"/>
    <col min="13845" max="13845" width="9.5546875" style="232" customWidth="1"/>
    <col min="13846" max="13846" width="4.109375" style="232" customWidth="1"/>
    <col min="13847" max="13847" width="4.6640625" style="232" bestFit="1" customWidth="1"/>
    <col min="13848" max="14079" width="3.6640625" style="232"/>
    <col min="14080" max="14081" width="4.109375" style="232" customWidth="1"/>
    <col min="14082" max="14082" width="33.6640625" style="232" customWidth="1"/>
    <col min="14083" max="14100" width="9" style="232" customWidth="1"/>
    <col min="14101" max="14101" width="9.5546875" style="232" customWidth="1"/>
    <col min="14102" max="14102" width="4.109375" style="232" customWidth="1"/>
    <col min="14103" max="14103" width="4.6640625" style="232" bestFit="1" customWidth="1"/>
    <col min="14104" max="14335" width="3.6640625" style="232"/>
    <col min="14336" max="14337" width="4.109375" style="232" customWidth="1"/>
    <col min="14338" max="14338" width="33.6640625" style="232" customWidth="1"/>
    <col min="14339" max="14356" width="9" style="232" customWidth="1"/>
    <col min="14357" max="14357" width="9.5546875" style="232" customWidth="1"/>
    <col min="14358" max="14358" width="4.109375" style="232" customWidth="1"/>
    <col min="14359" max="14359" width="4.6640625" style="232" bestFit="1" customWidth="1"/>
    <col min="14360" max="14591" width="3.6640625" style="232"/>
    <col min="14592" max="14593" width="4.109375" style="232" customWidth="1"/>
    <col min="14594" max="14594" width="33.6640625" style="232" customWidth="1"/>
    <col min="14595" max="14612" width="9" style="232" customWidth="1"/>
    <col min="14613" max="14613" width="9.5546875" style="232" customWidth="1"/>
    <col min="14614" max="14614" width="4.109375" style="232" customWidth="1"/>
    <col min="14615" max="14615" width="4.6640625" style="232" bestFit="1" customWidth="1"/>
    <col min="14616" max="14847" width="3.6640625" style="232"/>
    <col min="14848" max="14849" width="4.109375" style="232" customWidth="1"/>
    <col min="14850" max="14850" width="33.6640625" style="232" customWidth="1"/>
    <col min="14851" max="14868" width="9" style="232" customWidth="1"/>
    <col min="14869" max="14869" width="9.5546875" style="232" customWidth="1"/>
    <col min="14870" max="14870" width="4.109375" style="232" customWidth="1"/>
    <col min="14871" max="14871" width="4.6640625" style="232" bestFit="1" customWidth="1"/>
    <col min="14872" max="15103" width="3.6640625" style="232"/>
    <col min="15104" max="15105" width="4.109375" style="232" customWidth="1"/>
    <col min="15106" max="15106" width="33.6640625" style="232" customWidth="1"/>
    <col min="15107" max="15124" width="9" style="232" customWidth="1"/>
    <col min="15125" max="15125" width="9.5546875" style="232" customWidth="1"/>
    <col min="15126" max="15126" width="4.109375" style="232" customWidth="1"/>
    <col min="15127" max="15127" width="4.6640625" style="232" bestFit="1" customWidth="1"/>
    <col min="15128" max="15359" width="3.6640625" style="232"/>
    <col min="15360" max="15361" width="4.109375" style="232" customWidth="1"/>
    <col min="15362" max="15362" width="33.6640625" style="232" customWidth="1"/>
    <col min="15363" max="15380" width="9" style="232" customWidth="1"/>
    <col min="15381" max="15381" width="9.5546875" style="232" customWidth="1"/>
    <col min="15382" max="15382" width="4.109375" style="232" customWidth="1"/>
    <col min="15383" max="15383" width="4.6640625" style="232" bestFit="1" customWidth="1"/>
    <col min="15384" max="15615" width="3.6640625" style="232"/>
    <col min="15616" max="15617" width="4.109375" style="232" customWidth="1"/>
    <col min="15618" max="15618" width="33.6640625" style="232" customWidth="1"/>
    <col min="15619" max="15636" width="9" style="232" customWidth="1"/>
    <col min="15637" max="15637" width="9.5546875" style="232" customWidth="1"/>
    <col min="15638" max="15638" width="4.109375" style="232" customWidth="1"/>
    <col min="15639" max="15639" width="4.6640625" style="232" bestFit="1" customWidth="1"/>
    <col min="15640" max="15871" width="3.6640625" style="232"/>
    <col min="15872" max="15873" width="4.109375" style="232" customWidth="1"/>
    <col min="15874" max="15874" width="33.6640625" style="232" customWidth="1"/>
    <col min="15875" max="15892" width="9" style="232" customWidth="1"/>
    <col min="15893" max="15893" width="9.5546875" style="232" customWidth="1"/>
    <col min="15894" max="15894" width="4.109375" style="232" customWidth="1"/>
    <col min="15895" max="15895" width="4.6640625" style="232" bestFit="1" customWidth="1"/>
    <col min="15896" max="16127" width="3.6640625" style="232"/>
    <col min="16128" max="16129" width="4.109375" style="232" customWidth="1"/>
    <col min="16130" max="16130" width="33.6640625" style="232" customWidth="1"/>
    <col min="16131" max="16148" width="9" style="232" customWidth="1"/>
    <col min="16149" max="16149" width="9.5546875" style="232" customWidth="1"/>
    <col min="16150" max="16150" width="4.109375" style="232" customWidth="1"/>
    <col min="16151" max="16151" width="4.6640625" style="232" bestFit="1" customWidth="1"/>
    <col min="16152" max="16384" width="3.6640625" style="232"/>
  </cols>
  <sheetData>
    <row r="1" spans="1:23" ht="28.5" customHeight="1" x14ac:dyDescent="0.25">
      <c r="A1" s="482" t="s">
        <v>125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</row>
    <row r="2" spans="1:23" ht="13.8" thickBot="1" x14ac:dyDescent="0.3">
      <c r="A2" s="223"/>
      <c r="B2" s="224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60"/>
      <c r="T2" s="260"/>
      <c r="U2" s="260"/>
    </row>
    <row r="3" spans="1:23" ht="28.5" customHeight="1" thickTop="1" thickBot="1" x14ac:dyDescent="0.3">
      <c r="A3" s="427" t="s">
        <v>0</v>
      </c>
      <c r="B3" s="428"/>
      <c r="C3" s="483" t="s">
        <v>1</v>
      </c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5"/>
      <c r="R3" s="486" t="s">
        <v>72</v>
      </c>
      <c r="S3" s="260"/>
      <c r="T3" s="260"/>
      <c r="U3" s="260"/>
    </row>
    <row r="4" spans="1:23" s="243" customFormat="1" ht="15" thickTop="1" x14ac:dyDescent="0.25">
      <c r="A4" s="429"/>
      <c r="B4" s="430"/>
      <c r="C4" s="261">
        <v>21</v>
      </c>
      <c r="D4" s="262">
        <v>27</v>
      </c>
      <c r="E4" s="262">
        <v>31</v>
      </c>
      <c r="F4" s="263">
        <v>34</v>
      </c>
      <c r="G4" s="262">
        <v>37</v>
      </c>
      <c r="H4" s="262">
        <v>41</v>
      </c>
      <c r="I4" s="262">
        <v>47</v>
      </c>
      <c r="J4" s="262">
        <v>51</v>
      </c>
      <c r="K4" s="262">
        <v>57</v>
      </c>
      <c r="L4" s="262">
        <v>58</v>
      </c>
      <c r="M4" s="262">
        <v>71</v>
      </c>
      <c r="N4" s="262">
        <v>77</v>
      </c>
      <c r="O4" s="262">
        <v>81</v>
      </c>
      <c r="P4" s="262">
        <v>87</v>
      </c>
      <c r="Q4" s="262">
        <v>88</v>
      </c>
      <c r="R4" s="487"/>
      <c r="S4" s="260"/>
      <c r="T4" s="260"/>
      <c r="U4" s="260"/>
      <c r="W4" s="232"/>
    </row>
    <row r="5" spans="1:23" s="243" customFormat="1" ht="15" thickBot="1" x14ac:dyDescent="0.3">
      <c r="A5" s="431"/>
      <c r="B5" s="432"/>
      <c r="C5" s="264" t="s">
        <v>14</v>
      </c>
      <c r="D5" s="265" t="s">
        <v>15</v>
      </c>
      <c r="E5" s="266" t="s">
        <v>16</v>
      </c>
      <c r="F5" s="265" t="s">
        <v>17</v>
      </c>
      <c r="G5" s="265" t="s">
        <v>18</v>
      </c>
      <c r="H5" s="265" t="s">
        <v>19</v>
      </c>
      <c r="I5" s="265" t="s">
        <v>20</v>
      </c>
      <c r="J5" s="265" t="s">
        <v>21</v>
      </c>
      <c r="K5" s="265" t="s">
        <v>22</v>
      </c>
      <c r="L5" s="265" t="s">
        <v>68</v>
      </c>
      <c r="M5" s="265" t="s">
        <v>65</v>
      </c>
      <c r="N5" s="265" t="s">
        <v>23</v>
      </c>
      <c r="O5" s="265" t="s">
        <v>24</v>
      </c>
      <c r="P5" s="265" t="s">
        <v>25</v>
      </c>
      <c r="Q5" s="265" t="s">
        <v>66</v>
      </c>
      <c r="R5" s="488"/>
      <c r="S5" s="260"/>
      <c r="T5" s="260"/>
      <c r="U5" s="260"/>
      <c r="W5" s="232"/>
    </row>
    <row r="6" spans="1:23" s="243" customFormat="1" ht="15" customHeight="1" thickTop="1" x14ac:dyDescent="0.25">
      <c r="A6" s="267">
        <v>13</v>
      </c>
      <c r="B6" s="268" t="s">
        <v>74</v>
      </c>
      <c r="C6" s="269"/>
      <c r="D6" s="270">
        <v>2.1238351000000003E-2</v>
      </c>
      <c r="E6" s="270"/>
      <c r="F6" s="270">
        <v>0.38290672399999998</v>
      </c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69"/>
      <c r="R6" s="271">
        <v>0.40414507500000002</v>
      </c>
      <c r="S6" s="260"/>
      <c r="T6" s="260"/>
      <c r="U6" s="260"/>
      <c r="W6" s="232"/>
    </row>
    <row r="7" spans="1:23" s="243" customFormat="1" ht="15" customHeight="1" x14ac:dyDescent="0.25">
      <c r="A7" s="239">
        <v>21</v>
      </c>
      <c r="B7" s="241" t="s">
        <v>61</v>
      </c>
      <c r="C7" s="272"/>
      <c r="D7" s="273">
        <v>7.4883338020000005</v>
      </c>
      <c r="E7" s="273"/>
      <c r="F7" s="273"/>
      <c r="G7" s="273">
        <v>0.96487789299999993</v>
      </c>
      <c r="H7" s="273"/>
      <c r="I7" s="273"/>
      <c r="J7" s="273"/>
      <c r="K7" s="273"/>
      <c r="L7" s="273"/>
      <c r="M7" s="273"/>
      <c r="N7" s="273"/>
      <c r="O7" s="273"/>
      <c r="P7" s="273"/>
      <c r="Q7" s="274"/>
      <c r="R7" s="271">
        <v>8.4532116950000002</v>
      </c>
      <c r="S7" s="260"/>
      <c r="T7" s="260"/>
      <c r="U7" s="260"/>
      <c r="W7" s="232"/>
    </row>
    <row r="8" spans="1:23" ht="15" customHeight="1" x14ac:dyDescent="0.25">
      <c r="A8" s="233">
        <v>22</v>
      </c>
      <c r="B8" s="234" t="s">
        <v>26</v>
      </c>
      <c r="C8" s="275"/>
      <c r="D8" s="273">
        <v>1949.4041387669997</v>
      </c>
      <c r="E8" s="273"/>
      <c r="F8" s="273"/>
      <c r="G8" s="273">
        <v>682.06425690800017</v>
      </c>
      <c r="H8" s="273"/>
      <c r="I8" s="273"/>
      <c r="J8" s="273"/>
      <c r="K8" s="273"/>
      <c r="L8" s="273"/>
      <c r="M8" s="273"/>
      <c r="N8" s="273"/>
      <c r="O8" s="273"/>
      <c r="P8" s="273"/>
      <c r="Q8" s="274"/>
      <c r="R8" s="276">
        <v>2631.468395675</v>
      </c>
      <c r="S8" s="260"/>
    </row>
    <row r="9" spans="1:23" ht="15" customHeight="1" x14ac:dyDescent="0.25">
      <c r="A9" s="233">
        <v>23</v>
      </c>
      <c r="B9" s="238" t="s">
        <v>27</v>
      </c>
      <c r="C9" s="275"/>
      <c r="D9" s="273">
        <v>1.865494582</v>
      </c>
      <c r="E9" s="273"/>
      <c r="F9" s="273">
        <v>0.230196505</v>
      </c>
      <c r="G9" s="273">
        <v>4.6597379380000001</v>
      </c>
      <c r="H9" s="273"/>
      <c r="I9" s="273"/>
      <c r="J9" s="273"/>
      <c r="K9" s="273"/>
      <c r="L9" s="273"/>
      <c r="M9" s="273"/>
      <c r="N9" s="273"/>
      <c r="O9" s="273"/>
      <c r="P9" s="273"/>
      <c r="Q9" s="274"/>
      <c r="R9" s="271">
        <v>6.7554290250000006</v>
      </c>
      <c r="S9" s="260"/>
    </row>
    <row r="10" spans="1:23" ht="15" customHeight="1" x14ac:dyDescent="0.25">
      <c r="A10" s="239">
        <v>24</v>
      </c>
      <c r="B10" s="240" t="s">
        <v>28</v>
      </c>
      <c r="C10" s="275"/>
      <c r="D10" s="273">
        <v>142.70273926400006</v>
      </c>
      <c r="E10" s="273"/>
      <c r="F10" s="273">
        <v>17.655106201000002</v>
      </c>
      <c r="G10" s="273">
        <v>0.21033515000000003</v>
      </c>
      <c r="H10" s="273"/>
      <c r="I10" s="273"/>
      <c r="J10" s="273"/>
      <c r="K10" s="273"/>
      <c r="L10" s="273"/>
      <c r="M10" s="273"/>
      <c r="N10" s="273"/>
      <c r="O10" s="273"/>
      <c r="P10" s="273"/>
      <c r="Q10" s="274"/>
      <c r="R10" s="276">
        <v>160.56818061500007</v>
      </c>
      <c r="S10" s="260"/>
    </row>
    <row r="11" spans="1:23" ht="15" customHeight="1" x14ac:dyDescent="0.25">
      <c r="A11" s="239">
        <v>25</v>
      </c>
      <c r="B11" s="240" t="s">
        <v>62</v>
      </c>
      <c r="C11" s="275"/>
      <c r="D11" s="273">
        <v>28.260140500000002</v>
      </c>
      <c r="E11" s="273"/>
      <c r="F11" s="273">
        <v>3.8715486E-2</v>
      </c>
      <c r="G11" s="273">
        <v>5.14183E-2</v>
      </c>
      <c r="H11" s="273"/>
      <c r="I11" s="273"/>
      <c r="J11" s="273"/>
      <c r="K11" s="273"/>
      <c r="L11" s="273"/>
      <c r="M11" s="273"/>
      <c r="N11" s="273"/>
      <c r="O11" s="273"/>
      <c r="P11" s="273"/>
      <c r="Q11" s="274"/>
      <c r="R11" s="271">
        <v>28.350274286000005</v>
      </c>
      <c r="S11" s="260"/>
    </row>
    <row r="12" spans="1:23" ht="15" customHeight="1" x14ac:dyDescent="0.25">
      <c r="A12" s="239">
        <v>31</v>
      </c>
      <c r="B12" s="240" t="s">
        <v>29</v>
      </c>
      <c r="C12" s="275">
        <v>23745.463871231001</v>
      </c>
      <c r="D12" s="273">
        <v>28978.888615661908</v>
      </c>
      <c r="E12" s="273"/>
      <c r="F12" s="273">
        <v>846.34289675299988</v>
      </c>
      <c r="G12" s="273">
        <v>4776.1852989089912</v>
      </c>
      <c r="H12" s="273"/>
      <c r="I12" s="273"/>
      <c r="J12" s="273"/>
      <c r="K12" s="273"/>
      <c r="L12" s="273"/>
      <c r="M12" s="273"/>
      <c r="N12" s="273"/>
      <c r="O12" s="273"/>
      <c r="P12" s="273"/>
      <c r="Q12" s="274"/>
      <c r="R12" s="276">
        <v>58346.880682554904</v>
      </c>
      <c r="S12" s="260"/>
    </row>
    <row r="13" spans="1:23" ht="15" customHeight="1" x14ac:dyDescent="0.25">
      <c r="A13" s="239">
        <v>32</v>
      </c>
      <c r="B13" s="240" t="s">
        <v>30</v>
      </c>
      <c r="C13" s="275">
        <v>3322.9542103039994</v>
      </c>
      <c r="D13" s="273">
        <v>221506.27678082878</v>
      </c>
      <c r="E13" s="273"/>
      <c r="F13" s="273">
        <v>22680.57181535499</v>
      </c>
      <c r="G13" s="273">
        <v>19679.318099829994</v>
      </c>
      <c r="H13" s="273">
        <v>63582.435732071011</v>
      </c>
      <c r="I13" s="273">
        <v>18714.467154430004</v>
      </c>
      <c r="J13" s="273">
        <v>97.927655298000005</v>
      </c>
      <c r="K13" s="273"/>
      <c r="L13" s="273"/>
      <c r="M13" s="273"/>
      <c r="N13" s="273"/>
      <c r="O13" s="273"/>
      <c r="P13" s="273"/>
      <c r="Q13" s="274">
        <v>10.342726565000001</v>
      </c>
      <c r="R13" s="271">
        <v>349594.29417468177</v>
      </c>
      <c r="S13" s="260"/>
    </row>
    <row r="14" spans="1:23" ht="15" customHeight="1" x14ac:dyDescent="0.25">
      <c r="A14" s="239">
        <v>33</v>
      </c>
      <c r="B14" s="241" t="s">
        <v>31</v>
      </c>
      <c r="C14" s="275"/>
      <c r="D14" s="273">
        <v>37669.977586088906</v>
      </c>
      <c r="E14" s="273"/>
      <c r="F14" s="273">
        <v>8977.7404282039915</v>
      </c>
      <c r="G14" s="273">
        <v>38844.321851674009</v>
      </c>
      <c r="H14" s="273">
        <v>938.89502098799971</v>
      </c>
      <c r="I14" s="273">
        <v>3077.1020464730009</v>
      </c>
      <c r="J14" s="273">
        <v>14.979392089000001</v>
      </c>
      <c r="K14" s="273"/>
      <c r="L14" s="273"/>
      <c r="M14" s="273"/>
      <c r="N14" s="273"/>
      <c r="O14" s="273"/>
      <c r="P14" s="273"/>
      <c r="Q14" s="274">
        <v>9.6870080000000004E-3</v>
      </c>
      <c r="R14" s="276">
        <v>89523.02601252489</v>
      </c>
      <c r="S14" s="260"/>
    </row>
    <row r="15" spans="1:23" ht="15" customHeight="1" x14ac:dyDescent="0.25">
      <c r="A15" s="239">
        <v>34</v>
      </c>
      <c r="B15" s="241" t="s">
        <v>32</v>
      </c>
      <c r="C15" s="275">
        <v>7427.8845469939952</v>
      </c>
      <c r="D15" s="273">
        <v>61968.349947571791</v>
      </c>
      <c r="E15" s="273">
        <v>12.840868173000002</v>
      </c>
      <c r="F15" s="273">
        <v>11182.584069776975</v>
      </c>
      <c r="G15" s="273">
        <v>15095.944807441007</v>
      </c>
      <c r="H15" s="273">
        <v>7102.1266723149929</v>
      </c>
      <c r="I15" s="273">
        <v>3992.0687887249965</v>
      </c>
      <c r="J15" s="273">
        <v>260.58894690299991</v>
      </c>
      <c r="K15" s="273">
        <v>151.97227948600002</v>
      </c>
      <c r="L15" s="273">
        <v>42.907702325999999</v>
      </c>
      <c r="M15" s="273">
        <v>9.6869710999999997E-2</v>
      </c>
      <c r="N15" s="273">
        <v>0.200200139</v>
      </c>
      <c r="O15" s="273">
        <v>33.639462929999993</v>
      </c>
      <c r="P15" s="273">
        <v>705.94333733300016</v>
      </c>
      <c r="Q15" s="274">
        <v>2201.465174808</v>
      </c>
      <c r="R15" s="271">
        <v>110178.61367463275</v>
      </c>
      <c r="S15" s="260"/>
    </row>
    <row r="16" spans="1:23" ht="15" customHeight="1" x14ac:dyDescent="0.25">
      <c r="A16" s="239">
        <v>35</v>
      </c>
      <c r="B16" s="241" t="s">
        <v>33</v>
      </c>
      <c r="C16" s="275"/>
      <c r="D16" s="273">
        <v>61879.401869438923</v>
      </c>
      <c r="E16" s="273"/>
      <c r="F16" s="273">
        <v>2906.9678381950002</v>
      </c>
      <c r="G16" s="273">
        <v>63087.228887031932</v>
      </c>
      <c r="H16" s="273"/>
      <c r="I16" s="273"/>
      <c r="J16" s="273"/>
      <c r="K16" s="273"/>
      <c r="L16" s="273"/>
      <c r="M16" s="273"/>
      <c r="N16" s="273"/>
      <c r="O16" s="273"/>
      <c r="P16" s="273"/>
      <c r="Q16" s="274"/>
      <c r="R16" s="276">
        <v>127873.59859466586</v>
      </c>
      <c r="S16" s="260"/>
    </row>
    <row r="17" spans="1:19" ht="15" customHeight="1" x14ac:dyDescent="0.25">
      <c r="A17" s="233">
        <v>36</v>
      </c>
      <c r="B17" s="241" t="s">
        <v>34</v>
      </c>
      <c r="C17" s="275">
        <v>2344.8513529299998</v>
      </c>
      <c r="D17" s="273">
        <v>79093.300088234129</v>
      </c>
      <c r="E17" s="273">
        <v>416.58895421300002</v>
      </c>
      <c r="F17" s="273">
        <v>187810.72660098306</v>
      </c>
      <c r="G17" s="273">
        <v>44410.94381258091</v>
      </c>
      <c r="H17" s="273">
        <v>18623.210853376986</v>
      </c>
      <c r="I17" s="273">
        <v>20303.096290504007</v>
      </c>
      <c r="J17" s="273">
        <v>386580.19643016905</v>
      </c>
      <c r="K17" s="273">
        <v>3170.2581401380003</v>
      </c>
      <c r="L17" s="273"/>
      <c r="M17" s="273">
        <v>50.143948251000005</v>
      </c>
      <c r="N17" s="273">
        <v>41821.543357555005</v>
      </c>
      <c r="O17" s="273">
        <v>4349.4175396600012</v>
      </c>
      <c r="P17" s="273">
        <v>46999.905246022019</v>
      </c>
      <c r="Q17" s="274"/>
      <c r="R17" s="271">
        <v>835974.18261461717</v>
      </c>
      <c r="S17" s="260"/>
    </row>
    <row r="18" spans="1:19" ht="15" customHeight="1" x14ac:dyDescent="0.25">
      <c r="A18" s="233">
        <v>37</v>
      </c>
      <c r="B18" s="241" t="s">
        <v>35</v>
      </c>
      <c r="C18" s="275">
        <v>0.32685066200000001</v>
      </c>
      <c r="D18" s="273">
        <v>69262.602639996898</v>
      </c>
      <c r="E18" s="273">
        <v>0.30148584400000006</v>
      </c>
      <c r="F18" s="273">
        <v>20770.301802946964</v>
      </c>
      <c r="G18" s="273">
        <v>11934.382229151039</v>
      </c>
      <c r="H18" s="273">
        <v>97.457443684999973</v>
      </c>
      <c r="I18" s="273">
        <v>1140.0305165920001</v>
      </c>
      <c r="J18" s="273">
        <v>111.25990045100002</v>
      </c>
      <c r="K18" s="273">
        <v>5.4107218919999998</v>
      </c>
      <c r="L18" s="273"/>
      <c r="M18" s="273">
        <v>8.5558609999999997E-3</v>
      </c>
      <c r="N18" s="273">
        <v>0.106783106</v>
      </c>
      <c r="O18" s="273">
        <v>4.5813342360000009</v>
      </c>
      <c r="P18" s="273">
        <v>85.83083267100001</v>
      </c>
      <c r="Q18" s="274"/>
      <c r="R18" s="276">
        <v>103412.60109709488</v>
      </c>
      <c r="S18" s="260"/>
    </row>
    <row r="19" spans="1:19" ht="15" customHeight="1" x14ac:dyDescent="0.25">
      <c r="A19" s="233">
        <v>38</v>
      </c>
      <c r="B19" s="241" t="s">
        <v>36</v>
      </c>
      <c r="C19" s="275">
        <v>10066.743620815994</v>
      </c>
      <c r="D19" s="273">
        <v>13219.071487433976</v>
      </c>
      <c r="E19" s="273">
        <v>1372.721822724</v>
      </c>
      <c r="F19" s="273">
        <v>16188.043057742016</v>
      </c>
      <c r="G19" s="273">
        <v>1879.0461512899988</v>
      </c>
      <c r="H19" s="273">
        <v>8329.2272160790017</v>
      </c>
      <c r="I19" s="273">
        <v>6511.394613968997</v>
      </c>
      <c r="J19" s="273">
        <v>5321.6277201709972</v>
      </c>
      <c r="K19" s="273">
        <v>546.78126558199995</v>
      </c>
      <c r="L19" s="273"/>
      <c r="M19" s="273">
        <v>16.533204503</v>
      </c>
      <c r="N19" s="273">
        <v>27.339891173000002</v>
      </c>
      <c r="O19" s="273">
        <v>1762.0291229139998</v>
      </c>
      <c r="P19" s="273">
        <v>9273.2031254670001</v>
      </c>
      <c r="Q19" s="274">
        <v>0.41129729800000003</v>
      </c>
      <c r="R19" s="271">
        <v>74514.173597161978</v>
      </c>
      <c r="S19" s="260"/>
    </row>
    <row r="20" spans="1:19" ht="15" customHeight="1" x14ac:dyDescent="0.25">
      <c r="A20" s="239">
        <v>39</v>
      </c>
      <c r="B20" s="241" t="s">
        <v>37</v>
      </c>
      <c r="C20" s="277">
        <v>24.478771373000001</v>
      </c>
      <c r="D20" s="278">
        <v>3555.8401936739997</v>
      </c>
      <c r="E20" s="278">
        <v>6.1180647379999984</v>
      </c>
      <c r="F20" s="278">
        <v>507.81246952799972</v>
      </c>
      <c r="G20" s="278">
        <v>5132.4667188469966</v>
      </c>
      <c r="H20" s="278">
        <v>90.046387337999988</v>
      </c>
      <c r="I20" s="278">
        <v>192.05946334800009</v>
      </c>
      <c r="J20" s="278">
        <v>6.3550502519999998</v>
      </c>
      <c r="K20" s="278">
        <v>0.13772726399999999</v>
      </c>
      <c r="L20" s="278"/>
      <c r="M20" s="278"/>
      <c r="N20" s="278"/>
      <c r="O20" s="278"/>
      <c r="P20" s="278">
        <v>1.3802097849999999</v>
      </c>
      <c r="Q20" s="277">
        <v>0.17687483600000001</v>
      </c>
      <c r="R20" s="276">
        <v>9516.8719309829939</v>
      </c>
      <c r="S20" s="260"/>
    </row>
    <row r="21" spans="1:19" ht="15" customHeight="1" x14ac:dyDescent="0.25">
      <c r="A21" s="478" t="s">
        <v>38</v>
      </c>
      <c r="B21" s="479"/>
      <c r="C21" s="305">
        <v>46932.703224309997</v>
      </c>
      <c r="D21" s="306">
        <v>579263.45129419537</v>
      </c>
      <c r="E21" s="306">
        <v>1808.5711956920002</v>
      </c>
      <c r="F21" s="306">
        <v>271889.39790440002</v>
      </c>
      <c r="G21" s="306">
        <v>205527.7884829439</v>
      </c>
      <c r="H21" s="306">
        <v>98763.399325852981</v>
      </c>
      <c r="I21" s="306">
        <v>53930.218874041013</v>
      </c>
      <c r="J21" s="306">
        <v>392392.93509533303</v>
      </c>
      <c r="K21" s="306">
        <v>3874.5601343620006</v>
      </c>
      <c r="L21" s="306">
        <v>42.907702325999999</v>
      </c>
      <c r="M21" s="306">
        <v>66.782578326000007</v>
      </c>
      <c r="N21" s="306">
        <v>41849.190231973</v>
      </c>
      <c r="O21" s="306">
        <v>6149.6674597400006</v>
      </c>
      <c r="P21" s="306">
        <v>57066.262751278024</v>
      </c>
      <c r="Q21" s="307">
        <v>2212.4057605150006</v>
      </c>
      <c r="R21" s="308">
        <v>1761770.2420152884</v>
      </c>
      <c r="S21" s="260"/>
    </row>
    <row r="22" spans="1:19" ht="15" customHeight="1" x14ac:dyDescent="0.25">
      <c r="A22" s="239">
        <v>42</v>
      </c>
      <c r="B22" s="234" t="s">
        <v>39</v>
      </c>
      <c r="C22" s="272"/>
      <c r="D22" s="273">
        <v>6025.1222235319992</v>
      </c>
      <c r="E22" s="273"/>
      <c r="F22" s="273">
        <v>46.535971632000006</v>
      </c>
      <c r="G22" s="273">
        <v>1098.6413949630005</v>
      </c>
      <c r="H22" s="273"/>
      <c r="I22" s="273">
        <v>205.45507825399997</v>
      </c>
      <c r="J22" s="273"/>
      <c r="K22" s="273"/>
      <c r="L22" s="273"/>
      <c r="M22" s="273"/>
      <c r="N22" s="273"/>
      <c r="O22" s="273"/>
      <c r="P22" s="273"/>
      <c r="Q22" s="272"/>
      <c r="R22" s="276">
        <v>7375.7546683810006</v>
      </c>
      <c r="S22" s="260"/>
    </row>
    <row r="23" spans="1:19" ht="15" customHeight="1" x14ac:dyDescent="0.25">
      <c r="A23" s="239">
        <v>43</v>
      </c>
      <c r="B23" s="238" t="s">
        <v>40</v>
      </c>
      <c r="C23" s="275"/>
      <c r="D23" s="273">
        <v>2770.840665493999</v>
      </c>
      <c r="E23" s="273"/>
      <c r="F23" s="273">
        <v>2.0360286530000002</v>
      </c>
      <c r="G23" s="273">
        <v>12379.705360063981</v>
      </c>
      <c r="H23" s="273"/>
      <c r="I23" s="273"/>
      <c r="J23" s="273"/>
      <c r="K23" s="273"/>
      <c r="L23" s="273"/>
      <c r="M23" s="273"/>
      <c r="N23" s="273"/>
      <c r="O23" s="273"/>
      <c r="P23" s="273"/>
      <c r="Q23" s="274"/>
      <c r="R23" s="276">
        <v>15152.58205421098</v>
      </c>
      <c r="S23" s="260"/>
    </row>
    <row r="24" spans="1:19" ht="15" customHeight="1" x14ac:dyDescent="0.25">
      <c r="A24" s="239">
        <v>44</v>
      </c>
      <c r="B24" s="240" t="s">
        <v>41</v>
      </c>
      <c r="C24" s="275"/>
      <c r="D24" s="273">
        <v>53.248560466000008</v>
      </c>
      <c r="E24" s="273"/>
      <c r="F24" s="273">
        <v>29.335346907999998</v>
      </c>
      <c r="G24" s="273">
        <v>12.379294620000008</v>
      </c>
      <c r="H24" s="273"/>
      <c r="I24" s="273"/>
      <c r="J24" s="273"/>
      <c r="K24" s="273"/>
      <c r="L24" s="273"/>
      <c r="M24" s="273"/>
      <c r="N24" s="273"/>
      <c r="O24" s="273"/>
      <c r="P24" s="273"/>
      <c r="Q24" s="274"/>
      <c r="R24" s="276">
        <v>94.963201994000002</v>
      </c>
      <c r="S24" s="260"/>
    </row>
    <row r="25" spans="1:19" ht="15" customHeight="1" x14ac:dyDescent="0.25">
      <c r="A25" s="239">
        <v>45</v>
      </c>
      <c r="B25" s="240" t="s">
        <v>42</v>
      </c>
      <c r="C25" s="275"/>
      <c r="D25" s="273">
        <v>13244.025740280007</v>
      </c>
      <c r="E25" s="273"/>
      <c r="F25" s="273">
        <v>16531.831021320013</v>
      </c>
      <c r="G25" s="273">
        <v>52111.875602476059</v>
      </c>
      <c r="H25" s="273"/>
      <c r="I25" s="273">
        <v>11013.313039553999</v>
      </c>
      <c r="J25" s="273"/>
      <c r="K25" s="273"/>
      <c r="L25" s="273"/>
      <c r="M25" s="273"/>
      <c r="N25" s="273"/>
      <c r="O25" s="273"/>
      <c r="P25" s="273"/>
      <c r="Q25" s="274"/>
      <c r="R25" s="276">
        <v>92901.04540363008</v>
      </c>
      <c r="S25" s="260"/>
    </row>
    <row r="26" spans="1:19" ht="15" customHeight="1" x14ac:dyDescent="0.25">
      <c r="A26" s="239">
        <v>47</v>
      </c>
      <c r="B26" s="240" t="s">
        <v>43</v>
      </c>
      <c r="C26" s="277"/>
      <c r="D26" s="278">
        <v>12590.391925175996</v>
      </c>
      <c r="E26" s="278"/>
      <c r="F26" s="278">
        <v>0.120557077</v>
      </c>
      <c r="G26" s="278">
        <v>3050.6875041230032</v>
      </c>
      <c r="H26" s="278"/>
      <c r="I26" s="278"/>
      <c r="J26" s="278"/>
      <c r="K26" s="278"/>
      <c r="L26" s="278"/>
      <c r="M26" s="278"/>
      <c r="N26" s="278"/>
      <c r="O26" s="278"/>
      <c r="P26" s="278"/>
      <c r="Q26" s="277"/>
      <c r="R26" s="276">
        <v>15641.199986375999</v>
      </c>
      <c r="S26" s="260"/>
    </row>
    <row r="27" spans="1:19" ht="15" customHeight="1" x14ac:dyDescent="0.25">
      <c r="A27" s="478" t="s">
        <v>44</v>
      </c>
      <c r="B27" s="479"/>
      <c r="C27" s="307"/>
      <c r="D27" s="306">
        <v>34683.629114948002</v>
      </c>
      <c r="E27" s="306"/>
      <c r="F27" s="306">
        <v>16609.858925590011</v>
      </c>
      <c r="G27" s="306">
        <v>68653.289156246057</v>
      </c>
      <c r="H27" s="306"/>
      <c r="I27" s="306">
        <v>11218.768117807998</v>
      </c>
      <c r="J27" s="306"/>
      <c r="K27" s="306"/>
      <c r="L27" s="306"/>
      <c r="M27" s="306"/>
      <c r="N27" s="306"/>
      <c r="O27" s="306"/>
      <c r="P27" s="306"/>
      <c r="Q27" s="309"/>
      <c r="R27" s="308">
        <v>131165.54531459208</v>
      </c>
      <c r="S27" s="260"/>
    </row>
    <row r="28" spans="1:19" ht="15" customHeight="1" x14ac:dyDescent="0.25">
      <c r="A28" s="233">
        <v>52</v>
      </c>
      <c r="B28" s="234" t="s">
        <v>45</v>
      </c>
      <c r="C28" s="279"/>
      <c r="D28" s="280">
        <v>702.28422330199965</v>
      </c>
      <c r="E28" s="280"/>
      <c r="F28" s="280">
        <v>174.559848891</v>
      </c>
      <c r="G28" s="280">
        <v>717.54162696999879</v>
      </c>
      <c r="H28" s="280"/>
      <c r="I28" s="280">
        <v>9.0649999999999995</v>
      </c>
      <c r="J28" s="280"/>
      <c r="K28" s="280"/>
      <c r="L28" s="280"/>
      <c r="M28" s="280"/>
      <c r="N28" s="280"/>
      <c r="O28" s="280"/>
      <c r="P28" s="280"/>
      <c r="Q28" s="279"/>
      <c r="R28" s="276">
        <v>1603.4506991629985</v>
      </c>
      <c r="S28" s="260"/>
    </row>
    <row r="29" spans="1:19" ht="15" customHeight="1" x14ac:dyDescent="0.25">
      <c r="A29" s="233">
        <v>53</v>
      </c>
      <c r="B29" s="238" t="s">
        <v>46</v>
      </c>
      <c r="C29" s="275"/>
      <c r="D29" s="273">
        <v>585.97510603299986</v>
      </c>
      <c r="E29" s="273"/>
      <c r="F29" s="273"/>
      <c r="G29" s="273">
        <v>1.5693299999999999</v>
      </c>
      <c r="H29" s="273"/>
      <c r="I29" s="273"/>
      <c r="J29" s="273"/>
      <c r="K29" s="273"/>
      <c r="L29" s="273"/>
      <c r="M29" s="273"/>
      <c r="N29" s="273"/>
      <c r="O29" s="273"/>
      <c r="P29" s="273"/>
      <c r="Q29" s="274"/>
      <c r="R29" s="276">
        <v>587.54443603299978</v>
      </c>
      <c r="S29" s="260"/>
    </row>
    <row r="30" spans="1:19" ht="15" customHeight="1" x14ac:dyDescent="0.25">
      <c r="A30" s="239">
        <v>54</v>
      </c>
      <c r="B30" s="240" t="s">
        <v>47</v>
      </c>
      <c r="C30" s="275"/>
      <c r="D30" s="273">
        <v>72.271055170999986</v>
      </c>
      <c r="E30" s="273"/>
      <c r="F30" s="273"/>
      <c r="G30" s="273">
        <v>171.775727311</v>
      </c>
      <c r="H30" s="273"/>
      <c r="I30" s="273"/>
      <c r="J30" s="273"/>
      <c r="K30" s="273"/>
      <c r="L30" s="273"/>
      <c r="M30" s="273"/>
      <c r="N30" s="273"/>
      <c r="O30" s="273"/>
      <c r="P30" s="273"/>
      <c r="Q30" s="274"/>
      <c r="R30" s="276">
        <v>244.04678248199997</v>
      </c>
      <c r="S30" s="260"/>
    </row>
    <row r="31" spans="1:19" ht="15" customHeight="1" x14ac:dyDescent="0.25">
      <c r="A31" s="239">
        <v>55</v>
      </c>
      <c r="B31" s="240" t="s">
        <v>59</v>
      </c>
      <c r="C31" s="275"/>
      <c r="D31" s="273">
        <v>808.53165118299989</v>
      </c>
      <c r="E31" s="273"/>
      <c r="F31" s="273"/>
      <c r="G31" s="273">
        <v>0.6359565650000002</v>
      </c>
      <c r="H31" s="273">
        <v>0.73408000000000007</v>
      </c>
      <c r="I31" s="273"/>
      <c r="J31" s="273"/>
      <c r="K31" s="273"/>
      <c r="L31" s="273"/>
      <c r="M31" s="273"/>
      <c r="N31" s="273"/>
      <c r="O31" s="273"/>
      <c r="P31" s="273"/>
      <c r="Q31" s="274"/>
      <c r="R31" s="276">
        <v>809.90168774799986</v>
      </c>
      <c r="S31" s="260"/>
    </row>
    <row r="32" spans="1:19" ht="15" customHeight="1" x14ac:dyDescent="0.25">
      <c r="A32" s="239">
        <v>56</v>
      </c>
      <c r="B32" s="240" t="s">
        <v>48</v>
      </c>
      <c r="C32" s="275"/>
      <c r="D32" s="273">
        <v>70791.732219152036</v>
      </c>
      <c r="E32" s="273"/>
      <c r="F32" s="273">
        <v>198.21673522999998</v>
      </c>
      <c r="G32" s="273">
        <v>1792.9094115560004</v>
      </c>
      <c r="H32" s="273"/>
      <c r="I32" s="273"/>
      <c r="J32" s="273"/>
      <c r="K32" s="273"/>
      <c r="L32" s="273"/>
      <c r="M32" s="273"/>
      <c r="N32" s="273"/>
      <c r="O32" s="273"/>
      <c r="P32" s="273"/>
      <c r="Q32" s="274"/>
      <c r="R32" s="276">
        <v>72782.858365938038</v>
      </c>
      <c r="S32" s="260"/>
    </row>
    <row r="33" spans="1:19" ht="15" customHeight="1" x14ac:dyDescent="0.25">
      <c r="A33" s="239">
        <v>57</v>
      </c>
      <c r="B33" s="234" t="s">
        <v>49</v>
      </c>
      <c r="C33" s="275">
        <v>0.29315306400000002</v>
      </c>
      <c r="D33" s="273">
        <v>52204.622208759873</v>
      </c>
      <c r="E33" s="273"/>
      <c r="F33" s="273">
        <v>3324.4327442769995</v>
      </c>
      <c r="G33" s="273">
        <v>30088.405736489909</v>
      </c>
      <c r="H33" s="273">
        <v>33692.529726037996</v>
      </c>
      <c r="I33" s="273">
        <v>668.7974958909997</v>
      </c>
      <c r="J33" s="273"/>
      <c r="K33" s="273"/>
      <c r="L33" s="273"/>
      <c r="M33" s="273"/>
      <c r="N33" s="273"/>
      <c r="O33" s="273"/>
      <c r="P33" s="273"/>
      <c r="Q33" s="274"/>
      <c r="R33" s="276">
        <v>119979.08106451978</v>
      </c>
      <c r="S33" s="260"/>
    </row>
    <row r="34" spans="1:19" ht="15" customHeight="1" x14ac:dyDescent="0.25">
      <c r="A34" s="239">
        <v>58</v>
      </c>
      <c r="B34" s="238" t="s">
        <v>50</v>
      </c>
      <c r="C34" s="277"/>
      <c r="D34" s="278">
        <v>94.541439832999998</v>
      </c>
      <c r="E34" s="278"/>
      <c r="F34" s="278">
        <v>0.42</v>
      </c>
      <c r="G34" s="278">
        <v>3.9571393000000003E-2</v>
      </c>
      <c r="H34" s="278"/>
      <c r="I34" s="278">
        <v>218.99128749000002</v>
      </c>
      <c r="J34" s="278"/>
      <c r="K34" s="278"/>
      <c r="L34" s="278"/>
      <c r="M34" s="278"/>
      <c r="N34" s="278"/>
      <c r="O34" s="278"/>
      <c r="P34" s="278"/>
      <c r="Q34" s="277"/>
      <c r="R34" s="276">
        <v>313.99229871600005</v>
      </c>
      <c r="S34" s="260"/>
    </row>
    <row r="35" spans="1:19" ht="15" customHeight="1" x14ac:dyDescent="0.25">
      <c r="A35" s="478" t="s">
        <v>51</v>
      </c>
      <c r="B35" s="479"/>
      <c r="C35" s="310">
        <v>0.29315306400000002</v>
      </c>
      <c r="D35" s="306">
        <v>125259.95790343391</v>
      </c>
      <c r="E35" s="306"/>
      <c r="F35" s="306">
        <v>3697.6293283979994</v>
      </c>
      <c r="G35" s="306">
        <v>32772.877360284911</v>
      </c>
      <c r="H35" s="306">
        <v>33693.26380603799</v>
      </c>
      <c r="I35" s="306">
        <v>896.85378338099974</v>
      </c>
      <c r="J35" s="306"/>
      <c r="K35" s="306"/>
      <c r="L35" s="306"/>
      <c r="M35" s="306"/>
      <c r="N35" s="306"/>
      <c r="O35" s="306"/>
      <c r="P35" s="306"/>
      <c r="Q35" s="309"/>
      <c r="R35" s="308">
        <v>196320.87533459981</v>
      </c>
      <c r="S35" s="260"/>
    </row>
    <row r="36" spans="1:19" ht="15" customHeight="1" x14ac:dyDescent="0.25">
      <c r="A36" s="245">
        <v>74</v>
      </c>
      <c r="B36" s="246" t="s">
        <v>63</v>
      </c>
      <c r="C36" s="279"/>
      <c r="D36" s="280">
        <v>0.81630718300000005</v>
      </c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79"/>
      <c r="R36" s="276">
        <v>0.81630718300000005</v>
      </c>
      <c r="S36" s="260"/>
    </row>
    <row r="37" spans="1:19" ht="15" customHeight="1" x14ac:dyDescent="0.25">
      <c r="A37" s="233">
        <v>76</v>
      </c>
      <c r="B37" s="238" t="s">
        <v>52</v>
      </c>
      <c r="C37" s="275"/>
      <c r="D37" s="273">
        <v>3735.9570191720004</v>
      </c>
      <c r="E37" s="273"/>
      <c r="F37" s="281">
        <v>7.4999999999999997E-3</v>
      </c>
      <c r="G37" s="273">
        <v>305.32167133700011</v>
      </c>
      <c r="H37" s="273"/>
      <c r="I37" s="273"/>
      <c r="J37" s="273"/>
      <c r="K37" s="273"/>
      <c r="L37" s="273"/>
      <c r="M37" s="273"/>
      <c r="N37" s="273"/>
      <c r="O37" s="273"/>
      <c r="P37" s="273"/>
      <c r="Q37" s="274"/>
      <c r="R37" s="276">
        <v>4041.2861905090003</v>
      </c>
      <c r="S37" s="260"/>
    </row>
    <row r="38" spans="1:19" ht="15" customHeight="1" x14ac:dyDescent="0.25">
      <c r="A38" s="233">
        <v>77</v>
      </c>
      <c r="B38" s="238" t="s">
        <v>53</v>
      </c>
      <c r="C38" s="275"/>
      <c r="D38" s="273">
        <v>1.5335454439999998</v>
      </c>
      <c r="E38" s="273"/>
      <c r="F38" s="273">
        <v>6.9922641999999993E-2</v>
      </c>
      <c r="G38" s="273">
        <v>20.282075676999998</v>
      </c>
      <c r="H38" s="273"/>
      <c r="I38" s="273"/>
      <c r="J38" s="273"/>
      <c r="K38" s="273"/>
      <c r="L38" s="273"/>
      <c r="M38" s="273"/>
      <c r="N38" s="273"/>
      <c r="O38" s="273"/>
      <c r="P38" s="273"/>
      <c r="Q38" s="274"/>
      <c r="R38" s="276">
        <v>21.885543762999998</v>
      </c>
      <c r="S38" s="260"/>
    </row>
    <row r="39" spans="1:19" ht="15" customHeight="1" x14ac:dyDescent="0.25">
      <c r="A39" s="233">
        <v>82</v>
      </c>
      <c r="B39" s="238" t="s">
        <v>71</v>
      </c>
      <c r="C39" s="282"/>
      <c r="D39" s="283">
        <v>358.87235000000004</v>
      </c>
      <c r="E39" s="283"/>
      <c r="F39" s="283"/>
      <c r="G39" s="283">
        <v>17.389927500000002</v>
      </c>
      <c r="H39" s="283"/>
      <c r="I39" s="283"/>
      <c r="J39" s="283"/>
      <c r="K39" s="283"/>
      <c r="L39" s="283"/>
      <c r="M39" s="283"/>
      <c r="N39" s="283"/>
      <c r="O39" s="283"/>
      <c r="P39" s="283"/>
      <c r="Q39" s="282"/>
      <c r="R39" s="276">
        <v>376.26227750000004</v>
      </c>
      <c r="S39" s="260"/>
    </row>
    <row r="40" spans="1:19" ht="15" customHeight="1" x14ac:dyDescent="0.25">
      <c r="A40" s="233">
        <v>83</v>
      </c>
      <c r="B40" s="238" t="s">
        <v>126</v>
      </c>
      <c r="C40" s="275"/>
      <c r="D40" s="273"/>
      <c r="E40" s="273"/>
      <c r="F40" s="273"/>
      <c r="G40" s="273">
        <v>9.7517200000000002E-3</v>
      </c>
      <c r="H40" s="273"/>
      <c r="I40" s="273"/>
      <c r="J40" s="273"/>
      <c r="K40" s="273"/>
      <c r="L40" s="273"/>
      <c r="M40" s="273"/>
      <c r="N40" s="273"/>
      <c r="O40" s="273"/>
      <c r="P40" s="273"/>
      <c r="Q40" s="274"/>
      <c r="R40" s="276">
        <v>9.7517200000000002E-3</v>
      </c>
      <c r="S40" s="260"/>
    </row>
    <row r="41" spans="1:19" ht="15" customHeight="1" x14ac:dyDescent="0.25">
      <c r="A41" s="233">
        <v>91</v>
      </c>
      <c r="B41" s="238" t="s">
        <v>120</v>
      </c>
      <c r="C41" s="275"/>
      <c r="D41" s="273">
        <v>222.31486999999998</v>
      </c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4"/>
      <c r="R41" s="276">
        <v>222.31486999999998</v>
      </c>
      <c r="S41" s="260"/>
    </row>
    <row r="42" spans="1:19" ht="15" customHeight="1" x14ac:dyDescent="0.25">
      <c r="A42" s="233">
        <v>92</v>
      </c>
      <c r="B42" s="240" t="s">
        <v>67</v>
      </c>
      <c r="C42" s="275"/>
      <c r="D42" s="273">
        <v>720.25874598600012</v>
      </c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4"/>
      <c r="R42" s="276">
        <v>720.26051499900018</v>
      </c>
      <c r="S42" s="260"/>
    </row>
    <row r="43" spans="1:19" ht="15" customHeight="1" x14ac:dyDescent="0.25">
      <c r="A43" s="233">
        <v>93</v>
      </c>
      <c r="B43" s="240" t="s">
        <v>121</v>
      </c>
      <c r="C43" s="275"/>
      <c r="D43" s="273">
        <v>20.366540532000002</v>
      </c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4"/>
      <c r="R43" s="276">
        <v>20.366540532000002</v>
      </c>
      <c r="S43" s="260"/>
    </row>
    <row r="44" spans="1:19" ht="15" customHeight="1" x14ac:dyDescent="0.25">
      <c r="A44" s="239">
        <v>94</v>
      </c>
      <c r="B44" s="240" t="s">
        <v>60</v>
      </c>
      <c r="C44" s="277"/>
      <c r="D44" s="278">
        <v>881.32638914300003</v>
      </c>
      <c r="E44" s="278"/>
      <c r="F44" s="278">
        <v>6.186324E-3</v>
      </c>
      <c r="G44" s="278">
        <v>10.189384114999998</v>
      </c>
      <c r="H44" s="278"/>
      <c r="I44" s="278"/>
      <c r="J44" s="278"/>
      <c r="K44" s="278"/>
      <c r="L44" s="278"/>
      <c r="M44" s="278"/>
      <c r="N44" s="278"/>
      <c r="O44" s="278"/>
      <c r="P44" s="278"/>
      <c r="Q44" s="277"/>
      <c r="R44" s="276">
        <v>891.52195958200002</v>
      </c>
      <c r="S44" s="260"/>
    </row>
    <row r="45" spans="1:19" ht="15" customHeight="1" thickBot="1" x14ac:dyDescent="0.3">
      <c r="A45" s="480" t="s">
        <v>54</v>
      </c>
      <c r="B45" s="481"/>
      <c r="C45" s="311"/>
      <c r="D45" s="312">
        <v>5941.4457674600008</v>
      </c>
      <c r="E45" s="312"/>
      <c r="F45" s="312">
        <v>8.3608965999999993E-2</v>
      </c>
      <c r="G45" s="312">
        <v>353.19457936200013</v>
      </c>
      <c r="H45" s="312"/>
      <c r="I45" s="312"/>
      <c r="J45" s="312"/>
      <c r="K45" s="312"/>
      <c r="L45" s="312"/>
      <c r="M45" s="312"/>
      <c r="N45" s="312"/>
      <c r="O45" s="312"/>
      <c r="P45" s="312"/>
      <c r="Q45" s="313"/>
      <c r="R45" s="308">
        <v>6294.7239557880011</v>
      </c>
      <c r="S45" s="260"/>
    </row>
    <row r="46" spans="1:19" ht="15" customHeight="1" thickTop="1" thickBot="1" x14ac:dyDescent="0.3">
      <c r="A46" s="424" t="s">
        <v>55</v>
      </c>
      <c r="B46" s="425"/>
      <c r="C46" s="284">
        <v>46932.996377373995</v>
      </c>
      <c r="D46" s="285">
        <v>745148.48408003745</v>
      </c>
      <c r="E46" s="285">
        <v>1808.5711956920002</v>
      </c>
      <c r="F46" s="285">
        <v>292196.96976735402</v>
      </c>
      <c r="G46" s="285">
        <v>307307.14957883686</v>
      </c>
      <c r="H46" s="285">
        <v>132456.66313189096</v>
      </c>
      <c r="I46" s="285">
        <v>66045.840775230012</v>
      </c>
      <c r="J46" s="285">
        <v>392392.93509533303</v>
      </c>
      <c r="K46" s="285">
        <v>3874.5601343620006</v>
      </c>
      <c r="L46" s="285">
        <v>42.907702325999999</v>
      </c>
      <c r="M46" s="285">
        <v>66.782578326000007</v>
      </c>
      <c r="N46" s="285">
        <v>41849.190231973</v>
      </c>
      <c r="O46" s="285">
        <v>6149.6674597400006</v>
      </c>
      <c r="P46" s="285">
        <v>57066.262751278024</v>
      </c>
      <c r="Q46" s="286">
        <v>2212.4057605150006</v>
      </c>
      <c r="R46" s="287">
        <v>2095551.3866202678</v>
      </c>
      <c r="S46" s="260"/>
    </row>
    <row r="47" spans="1:19" ht="13.8" thickTop="1" x14ac:dyDescent="0.25">
      <c r="A47" s="243"/>
      <c r="B47" s="24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</row>
    <row r="48" spans="1:19" x14ac:dyDescent="0.25">
      <c r="A48" s="254" t="s">
        <v>107</v>
      </c>
    </row>
    <row r="49" spans="1:18" x14ac:dyDescent="0.25">
      <c r="A49" s="254" t="s">
        <v>56</v>
      </c>
    </row>
    <row r="50" spans="1:18" x14ac:dyDescent="0.25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</row>
    <row r="51" spans="1:18" x14ac:dyDescent="0.25"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</row>
    <row r="52" spans="1:18" x14ac:dyDescent="0.25"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</row>
    <row r="53" spans="1:18" x14ac:dyDescent="0.25">
      <c r="C53" s="290"/>
      <c r="D53" s="290"/>
      <c r="E53" s="290"/>
      <c r="F53" s="290"/>
      <c r="G53" s="290"/>
      <c r="H53" s="290"/>
      <c r="I53" s="290"/>
      <c r="J53" s="290"/>
      <c r="K53" s="290"/>
      <c r="L53" s="290"/>
      <c r="M53" s="290"/>
      <c r="N53" s="290"/>
      <c r="O53" s="290"/>
      <c r="P53" s="290"/>
      <c r="Q53" s="290"/>
      <c r="R53" s="290"/>
    </row>
    <row r="54" spans="1:18" x14ac:dyDescent="0.25"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</row>
    <row r="55" spans="1:18" x14ac:dyDescent="0.25"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</row>
    <row r="56" spans="1:18" x14ac:dyDescent="0.25"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</row>
  </sheetData>
  <mergeCells count="9">
    <mergeCell ref="A35:B35"/>
    <mergeCell ref="A45:B45"/>
    <mergeCell ref="A46:B46"/>
    <mergeCell ref="A1:R1"/>
    <mergeCell ref="A3:B5"/>
    <mergeCell ref="C3:Q3"/>
    <mergeCell ref="R3:R5"/>
    <mergeCell ref="A21:B21"/>
    <mergeCell ref="A27:B27"/>
  </mergeCells>
  <pageMargins left="0" right="0" top="0.78740157480314965" bottom="0.59055118110236227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'2004'!Print_Area</vt:lpstr>
      <vt:lpstr>'2005'!Print_Area</vt:lpstr>
      <vt:lpstr>'2006'!Print_Area</vt:lpstr>
      <vt:lpstr>'2007'!Print_Area</vt:lpstr>
      <vt:lpstr>'2008'!Print_Area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Velasco Cejudo, Miguel</cp:lastModifiedBy>
  <cp:lastPrinted>2024-12-10T15:02:27Z</cp:lastPrinted>
  <dcterms:created xsi:type="dcterms:W3CDTF">2008-06-17T09:34:07Z</dcterms:created>
  <dcterms:modified xsi:type="dcterms:W3CDTF">2024-12-10T15:02:35Z</dcterms:modified>
</cp:coreProperties>
</file>